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Report P-L\"/>
    </mc:Choice>
  </mc:AlternateContent>
  <xr:revisionPtr revIDLastSave="0" documentId="13_ncr:1_{2EE9E1B4-8216-41C5-9159-8F7F2D956CEF}" xr6:coauthVersionLast="47" xr6:coauthVersionMax="47" xr10:uidLastSave="{00000000-0000-0000-0000-000000000000}"/>
  <bookViews>
    <workbookView xWindow="-120" yWindow="-120" windowWidth="20730" windowHeight="11160" xr2:uid="{77CB6308-116F-49D4-A0E5-3BCBEE3E2094}"/>
  </bookViews>
  <sheets>
    <sheet name="Resume per Buyer" sheetId="19" r:id="rId1"/>
    <sheet name="Resume Per Line" sheetId="18" r:id="rId2"/>
    <sheet name="Resume PL" sheetId="17" r:id="rId3"/>
    <sheet name="Resume PL Daily" sheetId="16" r:id="rId4"/>
    <sheet name="Periode 01 - 03 Feb" sheetId="15" r:id="rId5"/>
    <sheet name="Periode 05 - 10 Feb" sheetId="14" r:id="rId6"/>
    <sheet name="Periode 12 - 17 Feb" sheetId="13" r:id="rId7"/>
    <sheet name="Periode 19 - 24 Feb" sheetId="12" r:id="rId8"/>
    <sheet name="Periode 26 Feb" sheetId="11" r:id="rId9"/>
    <sheet name="CBA" sheetId="10" r:id="rId10"/>
    <sheet name="CHW" sheetId="9" r:id="rId11"/>
    <sheet name="CJL" sheetId="8" r:id="rId12"/>
    <sheet name="CNJ2" sheetId="7" r:id="rId13"/>
    <sheet name="CVA" sheetId="6" r:id="rId14"/>
    <sheet name="CVA2" sheetId="5" r:id="rId15"/>
    <sheet name="KLB" sheetId="4" r:id="rId16"/>
    <sheet name="MJ1" sheetId="3" r:id="rId17"/>
    <sheet name="MJ2" sheetId="2" r:id="rId18"/>
  </sheets>
  <definedNames>
    <definedName name="_xlnm._FilterDatabase" localSheetId="0" hidden="1">'Resume per Buyer'!$A$4:$P$631</definedName>
    <definedName name="_xlnm._FilterDatabase" localSheetId="2" hidden="1">'Resume PL'!#REF!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8" i="19" l="1"/>
  <c r="M628" i="19"/>
  <c r="N627" i="19"/>
  <c r="M627" i="19"/>
  <c r="N626" i="19"/>
  <c r="M626" i="19"/>
  <c r="N625" i="19"/>
  <c r="M625" i="19"/>
  <c r="N624" i="19"/>
  <c r="M624" i="19"/>
  <c r="N623" i="19"/>
  <c r="M623" i="19"/>
  <c r="N622" i="19"/>
  <c r="M622" i="19"/>
  <c r="O622" i="19" s="1"/>
  <c r="N621" i="19"/>
  <c r="M621" i="19"/>
  <c r="N620" i="19"/>
  <c r="M620" i="19"/>
  <c r="N619" i="19"/>
  <c r="M619" i="19"/>
  <c r="N618" i="19"/>
  <c r="M618" i="19"/>
  <c r="N617" i="19"/>
  <c r="M617" i="19"/>
  <c r="N616" i="19"/>
  <c r="M616" i="19"/>
  <c r="N615" i="19"/>
  <c r="M615" i="19"/>
  <c r="N614" i="19"/>
  <c r="M614" i="19"/>
  <c r="N613" i="19"/>
  <c r="M613" i="19"/>
  <c r="N612" i="19"/>
  <c r="M612" i="19"/>
  <c r="N611" i="19"/>
  <c r="M611" i="19"/>
  <c r="N610" i="19"/>
  <c r="M610" i="19"/>
  <c r="O610" i="19" s="1"/>
  <c r="N609" i="19"/>
  <c r="M609" i="19"/>
  <c r="N608" i="19"/>
  <c r="M608" i="19"/>
  <c r="N607" i="19"/>
  <c r="M607" i="19"/>
  <c r="N606" i="19"/>
  <c r="M606" i="19"/>
  <c r="N605" i="19"/>
  <c r="M605" i="19"/>
  <c r="N604" i="19"/>
  <c r="M604" i="19"/>
  <c r="N603" i="19"/>
  <c r="M603" i="19"/>
  <c r="N602" i="19"/>
  <c r="M602" i="19"/>
  <c r="O602" i="19" s="1"/>
  <c r="N601" i="19"/>
  <c r="M601" i="19"/>
  <c r="N600" i="19"/>
  <c r="M600" i="19"/>
  <c r="N599" i="19"/>
  <c r="M599" i="19"/>
  <c r="N598" i="19"/>
  <c r="M598" i="19"/>
  <c r="N597" i="19"/>
  <c r="M597" i="19"/>
  <c r="N596" i="19"/>
  <c r="M596" i="19"/>
  <c r="N595" i="19"/>
  <c r="M595" i="19"/>
  <c r="N594" i="19"/>
  <c r="M594" i="19"/>
  <c r="N593" i="19"/>
  <c r="M593" i="19"/>
  <c r="N592" i="19"/>
  <c r="M592" i="19"/>
  <c r="N591" i="19"/>
  <c r="M591" i="19"/>
  <c r="N590" i="19"/>
  <c r="M590" i="19"/>
  <c r="N589" i="19"/>
  <c r="M589" i="19"/>
  <c r="N588" i="19"/>
  <c r="M588" i="19"/>
  <c r="N587" i="19"/>
  <c r="M587" i="19"/>
  <c r="N586" i="19"/>
  <c r="M586" i="19"/>
  <c r="N585" i="19"/>
  <c r="M585" i="19"/>
  <c r="N584" i="19"/>
  <c r="M584" i="19"/>
  <c r="N583" i="19"/>
  <c r="M583" i="19"/>
  <c r="N582" i="19"/>
  <c r="M582" i="19"/>
  <c r="N581" i="19"/>
  <c r="M581" i="19"/>
  <c r="N580" i="19"/>
  <c r="M580" i="19"/>
  <c r="N579" i="19"/>
  <c r="M579" i="19"/>
  <c r="N578" i="19"/>
  <c r="M578" i="19"/>
  <c r="N577" i="19"/>
  <c r="M577" i="19"/>
  <c r="N576" i="19"/>
  <c r="M576" i="19"/>
  <c r="N575" i="19"/>
  <c r="M575" i="19"/>
  <c r="N574" i="19"/>
  <c r="M574" i="19"/>
  <c r="N573" i="19"/>
  <c r="M573" i="19"/>
  <c r="N572" i="19"/>
  <c r="M572" i="19"/>
  <c r="N571" i="19"/>
  <c r="M571" i="19"/>
  <c r="N570" i="19"/>
  <c r="M570" i="19"/>
  <c r="N569" i="19"/>
  <c r="M569" i="19"/>
  <c r="N568" i="19"/>
  <c r="M568" i="19"/>
  <c r="N567" i="19"/>
  <c r="M567" i="19"/>
  <c r="N566" i="19"/>
  <c r="M566" i="19"/>
  <c r="N565" i="19"/>
  <c r="M565" i="19"/>
  <c r="N564" i="19"/>
  <c r="M564" i="19"/>
  <c r="N563" i="19"/>
  <c r="M563" i="19"/>
  <c r="N562" i="19"/>
  <c r="M562" i="19"/>
  <c r="N561" i="19"/>
  <c r="M561" i="19"/>
  <c r="N560" i="19"/>
  <c r="M560" i="19"/>
  <c r="N559" i="19"/>
  <c r="M559" i="19"/>
  <c r="N558" i="19"/>
  <c r="M558" i="19"/>
  <c r="N557" i="19"/>
  <c r="M557" i="19"/>
  <c r="N556" i="19"/>
  <c r="M556" i="19"/>
  <c r="N555" i="19"/>
  <c r="M555" i="19"/>
  <c r="N554" i="19"/>
  <c r="M554" i="19"/>
  <c r="N553" i="19"/>
  <c r="M553" i="19"/>
  <c r="N552" i="19"/>
  <c r="M552" i="19"/>
  <c r="N551" i="19"/>
  <c r="M551" i="19"/>
  <c r="N550" i="19"/>
  <c r="M550" i="19"/>
  <c r="N549" i="19"/>
  <c r="M549" i="19"/>
  <c r="N548" i="19"/>
  <c r="M548" i="19"/>
  <c r="N547" i="19"/>
  <c r="M547" i="19"/>
  <c r="N546" i="19"/>
  <c r="M546" i="19"/>
  <c r="N545" i="19"/>
  <c r="M545" i="19"/>
  <c r="N544" i="19"/>
  <c r="M544" i="19"/>
  <c r="N543" i="19"/>
  <c r="M543" i="19"/>
  <c r="N542" i="19"/>
  <c r="M542" i="19"/>
  <c r="N541" i="19"/>
  <c r="M541" i="19"/>
  <c r="N540" i="19"/>
  <c r="M540" i="19"/>
  <c r="N539" i="19"/>
  <c r="M539" i="19"/>
  <c r="N538" i="19"/>
  <c r="M538" i="19"/>
  <c r="N537" i="19"/>
  <c r="M537" i="19"/>
  <c r="N536" i="19"/>
  <c r="M536" i="19"/>
  <c r="N535" i="19"/>
  <c r="M535" i="19"/>
  <c r="N534" i="19"/>
  <c r="M534" i="19"/>
  <c r="N533" i="19"/>
  <c r="M533" i="19"/>
  <c r="N532" i="19"/>
  <c r="M532" i="19"/>
  <c r="N531" i="19"/>
  <c r="M531" i="19"/>
  <c r="N530" i="19"/>
  <c r="M530" i="19"/>
  <c r="N529" i="19"/>
  <c r="M529" i="19"/>
  <c r="N528" i="19"/>
  <c r="M528" i="19"/>
  <c r="N527" i="19"/>
  <c r="M527" i="19"/>
  <c r="N526" i="19"/>
  <c r="M526" i="19"/>
  <c r="N525" i="19"/>
  <c r="M525" i="19"/>
  <c r="N524" i="19"/>
  <c r="M524" i="19"/>
  <c r="N523" i="19"/>
  <c r="M523" i="19"/>
  <c r="N522" i="19"/>
  <c r="M522" i="19"/>
  <c r="N521" i="19"/>
  <c r="M521" i="19"/>
  <c r="N520" i="19"/>
  <c r="M520" i="19"/>
  <c r="N519" i="19"/>
  <c r="M519" i="19"/>
  <c r="N518" i="19"/>
  <c r="M518" i="19"/>
  <c r="N517" i="19"/>
  <c r="M517" i="19"/>
  <c r="N516" i="19"/>
  <c r="M516" i="19"/>
  <c r="N515" i="19"/>
  <c r="M515" i="19"/>
  <c r="N514" i="19"/>
  <c r="M514" i="19"/>
  <c r="N513" i="19"/>
  <c r="M513" i="19"/>
  <c r="N512" i="19"/>
  <c r="M512" i="19"/>
  <c r="N511" i="19"/>
  <c r="M511" i="19"/>
  <c r="N510" i="19"/>
  <c r="M510" i="19"/>
  <c r="N509" i="19"/>
  <c r="M509" i="19"/>
  <c r="N508" i="19"/>
  <c r="M508" i="19"/>
  <c r="N507" i="19"/>
  <c r="M507" i="19"/>
  <c r="N506" i="19"/>
  <c r="M506" i="19"/>
  <c r="N505" i="19"/>
  <c r="M505" i="19"/>
  <c r="N504" i="19"/>
  <c r="M504" i="19"/>
  <c r="N503" i="19"/>
  <c r="M503" i="19"/>
  <c r="N502" i="19"/>
  <c r="M502" i="19"/>
  <c r="N501" i="19"/>
  <c r="M501" i="19"/>
  <c r="N500" i="19"/>
  <c r="M500" i="19"/>
  <c r="N499" i="19"/>
  <c r="M499" i="19"/>
  <c r="N498" i="19"/>
  <c r="M498" i="19"/>
  <c r="N497" i="19"/>
  <c r="M497" i="19"/>
  <c r="N496" i="19"/>
  <c r="M496" i="19"/>
  <c r="N495" i="19"/>
  <c r="M495" i="19"/>
  <c r="N494" i="19"/>
  <c r="M494" i="19"/>
  <c r="N493" i="19"/>
  <c r="M493" i="19"/>
  <c r="N492" i="19"/>
  <c r="M492" i="19"/>
  <c r="N491" i="19"/>
  <c r="M491" i="19"/>
  <c r="N490" i="19"/>
  <c r="M490" i="19"/>
  <c r="N489" i="19"/>
  <c r="M489" i="19"/>
  <c r="N488" i="19"/>
  <c r="M488" i="19"/>
  <c r="N487" i="19"/>
  <c r="M487" i="19"/>
  <c r="N486" i="19"/>
  <c r="M486" i="19"/>
  <c r="N485" i="19"/>
  <c r="M485" i="19"/>
  <c r="N484" i="19"/>
  <c r="M484" i="19"/>
  <c r="N483" i="19"/>
  <c r="M483" i="19"/>
  <c r="N482" i="19"/>
  <c r="M482" i="19"/>
  <c r="N481" i="19"/>
  <c r="M481" i="19"/>
  <c r="N480" i="19"/>
  <c r="M480" i="19"/>
  <c r="N479" i="19"/>
  <c r="M479" i="19"/>
  <c r="N478" i="19"/>
  <c r="M478" i="19"/>
  <c r="N477" i="19"/>
  <c r="M477" i="19"/>
  <c r="N476" i="19"/>
  <c r="M476" i="19"/>
  <c r="N475" i="19"/>
  <c r="M475" i="19"/>
  <c r="N474" i="19"/>
  <c r="M474" i="19"/>
  <c r="N473" i="19"/>
  <c r="M473" i="19"/>
  <c r="N472" i="19"/>
  <c r="M472" i="19"/>
  <c r="N471" i="19"/>
  <c r="M471" i="19"/>
  <c r="N470" i="19"/>
  <c r="M470" i="19"/>
  <c r="N469" i="19"/>
  <c r="M469" i="19"/>
  <c r="N468" i="19"/>
  <c r="M468" i="19"/>
  <c r="N467" i="19"/>
  <c r="M467" i="19"/>
  <c r="N466" i="19"/>
  <c r="M466" i="19"/>
  <c r="N465" i="19"/>
  <c r="M465" i="19"/>
  <c r="N464" i="19"/>
  <c r="M464" i="19"/>
  <c r="N463" i="19"/>
  <c r="M463" i="19"/>
  <c r="N462" i="19"/>
  <c r="M462" i="19"/>
  <c r="N461" i="19"/>
  <c r="M461" i="19"/>
  <c r="N460" i="19"/>
  <c r="M460" i="19"/>
  <c r="N459" i="19"/>
  <c r="M459" i="19"/>
  <c r="N458" i="19"/>
  <c r="M458" i="19"/>
  <c r="N457" i="19"/>
  <c r="M457" i="19"/>
  <c r="N456" i="19"/>
  <c r="M456" i="19"/>
  <c r="N455" i="19"/>
  <c r="M455" i="19"/>
  <c r="N454" i="19"/>
  <c r="M454" i="19"/>
  <c r="N453" i="19"/>
  <c r="M453" i="19"/>
  <c r="N452" i="19"/>
  <c r="M452" i="19"/>
  <c r="N451" i="19"/>
  <c r="M451" i="19"/>
  <c r="N450" i="19"/>
  <c r="M450" i="19"/>
  <c r="N449" i="19"/>
  <c r="M449" i="19"/>
  <c r="N448" i="19"/>
  <c r="M448" i="19"/>
  <c r="N447" i="19"/>
  <c r="M447" i="19"/>
  <c r="N446" i="19"/>
  <c r="M446" i="19"/>
  <c r="N445" i="19"/>
  <c r="M445" i="19"/>
  <c r="N444" i="19"/>
  <c r="M444" i="19"/>
  <c r="N443" i="19"/>
  <c r="M443" i="19"/>
  <c r="N442" i="19"/>
  <c r="M442" i="19"/>
  <c r="N441" i="19"/>
  <c r="M441" i="19"/>
  <c r="N440" i="19"/>
  <c r="M440" i="19"/>
  <c r="N439" i="19"/>
  <c r="M439" i="19"/>
  <c r="N438" i="19"/>
  <c r="M438" i="19"/>
  <c r="N437" i="19"/>
  <c r="M437" i="19"/>
  <c r="N436" i="19"/>
  <c r="M436" i="19"/>
  <c r="N435" i="19"/>
  <c r="M435" i="19"/>
  <c r="N434" i="19"/>
  <c r="M434" i="19"/>
  <c r="N433" i="19"/>
  <c r="M433" i="19"/>
  <c r="N432" i="19"/>
  <c r="M432" i="19"/>
  <c r="N431" i="19"/>
  <c r="M431" i="19"/>
  <c r="N430" i="19"/>
  <c r="M430" i="19"/>
  <c r="O430" i="19" s="1"/>
  <c r="N429" i="19"/>
  <c r="M429" i="19"/>
  <c r="N428" i="19"/>
  <c r="M428" i="19"/>
  <c r="N427" i="19"/>
  <c r="M427" i="19"/>
  <c r="N426" i="19"/>
  <c r="M426" i="19"/>
  <c r="N425" i="19"/>
  <c r="M425" i="19"/>
  <c r="N424" i="19"/>
  <c r="M424" i="19"/>
  <c r="N423" i="19"/>
  <c r="M423" i="19"/>
  <c r="N422" i="19"/>
  <c r="M422" i="19"/>
  <c r="O422" i="19" s="1"/>
  <c r="N421" i="19"/>
  <c r="M421" i="19"/>
  <c r="N420" i="19"/>
  <c r="M420" i="19"/>
  <c r="N419" i="19"/>
  <c r="M419" i="19"/>
  <c r="N418" i="19"/>
  <c r="M418" i="19"/>
  <c r="N417" i="19"/>
  <c r="M417" i="19"/>
  <c r="N416" i="19"/>
  <c r="M416" i="19"/>
  <c r="N415" i="19"/>
  <c r="M415" i="19"/>
  <c r="N414" i="19"/>
  <c r="M414" i="19"/>
  <c r="O414" i="19" s="1"/>
  <c r="N413" i="19"/>
  <c r="M413" i="19"/>
  <c r="N412" i="19"/>
  <c r="M412" i="19"/>
  <c r="N411" i="19"/>
  <c r="M411" i="19"/>
  <c r="N410" i="19"/>
  <c r="M410" i="19"/>
  <c r="O410" i="19" s="1"/>
  <c r="N409" i="19"/>
  <c r="M409" i="19"/>
  <c r="N408" i="19"/>
  <c r="M408" i="19"/>
  <c r="N407" i="19"/>
  <c r="M407" i="19"/>
  <c r="N406" i="19"/>
  <c r="M406" i="19"/>
  <c r="N405" i="19"/>
  <c r="M405" i="19"/>
  <c r="N404" i="19"/>
  <c r="M404" i="19"/>
  <c r="N403" i="19"/>
  <c r="M403" i="19"/>
  <c r="N402" i="19"/>
  <c r="M402" i="19"/>
  <c r="O402" i="19" s="1"/>
  <c r="N401" i="19"/>
  <c r="M401" i="19"/>
  <c r="N400" i="19"/>
  <c r="M400" i="19"/>
  <c r="N399" i="19"/>
  <c r="M399" i="19"/>
  <c r="N398" i="19"/>
  <c r="M398" i="19"/>
  <c r="O398" i="19" s="1"/>
  <c r="N397" i="19"/>
  <c r="M397" i="19"/>
  <c r="N396" i="19"/>
  <c r="M396" i="19"/>
  <c r="N395" i="19"/>
  <c r="M395" i="19"/>
  <c r="N394" i="19"/>
  <c r="M394" i="19"/>
  <c r="N393" i="19"/>
  <c r="M393" i="19"/>
  <c r="N392" i="19"/>
  <c r="M392" i="19"/>
  <c r="N391" i="19"/>
  <c r="M391" i="19"/>
  <c r="N390" i="19"/>
  <c r="M390" i="19"/>
  <c r="N389" i="19"/>
  <c r="M389" i="19"/>
  <c r="N388" i="19"/>
  <c r="M388" i="19"/>
  <c r="N387" i="19"/>
  <c r="M387" i="19"/>
  <c r="N386" i="19"/>
  <c r="M386" i="19"/>
  <c r="O386" i="19" s="1"/>
  <c r="N385" i="19"/>
  <c r="M385" i="19"/>
  <c r="N384" i="19"/>
  <c r="M384" i="19"/>
  <c r="N383" i="19"/>
  <c r="M383" i="19"/>
  <c r="N382" i="19"/>
  <c r="M382" i="19"/>
  <c r="N381" i="19"/>
  <c r="M381" i="19"/>
  <c r="N380" i="19"/>
  <c r="M380" i="19"/>
  <c r="N379" i="19"/>
  <c r="M379" i="19"/>
  <c r="N378" i="19"/>
  <c r="M378" i="19"/>
  <c r="O378" i="19" s="1"/>
  <c r="N377" i="19"/>
  <c r="M377" i="19"/>
  <c r="N376" i="19"/>
  <c r="M376" i="19"/>
  <c r="N375" i="19"/>
  <c r="M375" i="19"/>
  <c r="N374" i="19"/>
  <c r="M374" i="19"/>
  <c r="N373" i="19"/>
  <c r="M373" i="19"/>
  <c r="N372" i="19"/>
  <c r="M372" i="19"/>
  <c r="N371" i="19"/>
  <c r="M371" i="19"/>
  <c r="N370" i="19"/>
  <c r="M370" i="19"/>
  <c r="N369" i="19"/>
  <c r="M369" i="19"/>
  <c r="N368" i="19"/>
  <c r="M368" i="19"/>
  <c r="N367" i="19"/>
  <c r="M367" i="19"/>
  <c r="N366" i="19"/>
  <c r="M366" i="19"/>
  <c r="N365" i="19"/>
  <c r="M365" i="19"/>
  <c r="N362" i="19"/>
  <c r="M362" i="19"/>
  <c r="N361" i="19"/>
  <c r="M361" i="19"/>
  <c r="N360" i="19"/>
  <c r="M360" i="19"/>
  <c r="N359" i="19"/>
  <c r="M359" i="19"/>
  <c r="N358" i="19"/>
  <c r="M358" i="19"/>
  <c r="N357" i="19"/>
  <c r="M357" i="19"/>
  <c r="N355" i="19"/>
  <c r="M355" i="19"/>
  <c r="O355" i="19" s="1"/>
  <c r="N354" i="19"/>
  <c r="M354" i="19"/>
  <c r="N352" i="19"/>
  <c r="M352" i="19"/>
  <c r="N351" i="19"/>
  <c r="M351" i="19"/>
  <c r="N350" i="19"/>
  <c r="M350" i="19"/>
  <c r="N349" i="19"/>
  <c r="M349" i="19"/>
  <c r="N348" i="19"/>
  <c r="M348" i="19"/>
  <c r="N347" i="19"/>
  <c r="M347" i="19"/>
  <c r="N346" i="19"/>
  <c r="M346" i="19"/>
  <c r="N345" i="19"/>
  <c r="M345" i="19"/>
  <c r="N344" i="19"/>
  <c r="M344" i="19"/>
  <c r="N343" i="19"/>
  <c r="M343" i="19"/>
  <c r="N342" i="19"/>
  <c r="M342" i="19"/>
  <c r="N341" i="19"/>
  <c r="M341" i="19"/>
  <c r="N340" i="19"/>
  <c r="M340" i="19"/>
  <c r="N339" i="19"/>
  <c r="M339" i="19"/>
  <c r="N338" i="19"/>
  <c r="M338" i="19"/>
  <c r="N337" i="19"/>
  <c r="M337" i="19"/>
  <c r="N336" i="19"/>
  <c r="M336" i="19"/>
  <c r="N335" i="19"/>
  <c r="M335" i="19"/>
  <c r="N334" i="19"/>
  <c r="M334" i="19"/>
  <c r="N333" i="19"/>
  <c r="M333" i="19"/>
  <c r="N332" i="19"/>
  <c r="M332" i="19"/>
  <c r="N331" i="19"/>
  <c r="M331" i="19"/>
  <c r="N330" i="19"/>
  <c r="M330" i="19"/>
  <c r="N329" i="19"/>
  <c r="M329" i="19"/>
  <c r="N328" i="19"/>
  <c r="M328" i="19"/>
  <c r="N327" i="19"/>
  <c r="M327" i="19"/>
  <c r="N326" i="19"/>
  <c r="M326" i="19"/>
  <c r="N325" i="19"/>
  <c r="M325" i="19"/>
  <c r="N324" i="19"/>
  <c r="M324" i="19"/>
  <c r="N323" i="19"/>
  <c r="M323" i="19"/>
  <c r="N322" i="19"/>
  <c r="M322" i="19"/>
  <c r="N321" i="19"/>
  <c r="M321" i="19"/>
  <c r="N320" i="19"/>
  <c r="M320" i="19"/>
  <c r="N319" i="19"/>
  <c r="M319" i="19"/>
  <c r="N318" i="19"/>
  <c r="M318" i="19"/>
  <c r="N317" i="19"/>
  <c r="M317" i="19"/>
  <c r="N316" i="19"/>
  <c r="M316" i="19"/>
  <c r="N315" i="19"/>
  <c r="M315" i="19"/>
  <c r="N314" i="19"/>
  <c r="M314" i="19"/>
  <c r="N313" i="19"/>
  <c r="M313" i="19"/>
  <c r="N312" i="19"/>
  <c r="M312" i="19"/>
  <c r="N311" i="19"/>
  <c r="M311" i="19"/>
  <c r="N310" i="19"/>
  <c r="M310" i="19"/>
  <c r="N309" i="19"/>
  <c r="M309" i="19"/>
  <c r="N308" i="19"/>
  <c r="M308" i="19"/>
  <c r="N307" i="19"/>
  <c r="M307" i="19"/>
  <c r="N306" i="19"/>
  <c r="M306" i="19"/>
  <c r="N303" i="19"/>
  <c r="M303" i="19"/>
  <c r="N302" i="19"/>
  <c r="M302" i="19"/>
  <c r="N301" i="19"/>
  <c r="M301" i="19"/>
  <c r="N300" i="19"/>
  <c r="M300" i="19"/>
  <c r="N299" i="19"/>
  <c r="M299" i="19"/>
  <c r="N298" i="19"/>
  <c r="M298" i="19"/>
  <c r="N297" i="19"/>
  <c r="M297" i="19"/>
  <c r="N296" i="19"/>
  <c r="M296" i="19"/>
  <c r="O296" i="19" s="1"/>
  <c r="N295" i="19"/>
  <c r="M295" i="19"/>
  <c r="N294" i="19"/>
  <c r="M294" i="19"/>
  <c r="N293" i="19"/>
  <c r="M293" i="19"/>
  <c r="N292" i="19"/>
  <c r="M292" i="19"/>
  <c r="N291" i="19"/>
  <c r="M291" i="19"/>
  <c r="N290" i="19"/>
  <c r="M290" i="19"/>
  <c r="N289" i="19"/>
  <c r="M289" i="19"/>
  <c r="N288" i="19"/>
  <c r="M288" i="19"/>
  <c r="N287" i="19"/>
  <c r="M287" i="19"/>
  <c r="N286" i="19"/>
  <c r="M286" i="19"/>
  <c r="N285" i="19"/>
  <c r="M285" i="19"/>
  <c r="N284" i="19"/>
  <c r="M284" i="19"/>
  <c r="N283" i="19"/>
  <c r="M283" i="19"/>
  <c r="N282" i="19"/>
  <c r="M282" i="19"/>
  <c r="N281" i="19"/>
  <c r="M281" i="19"/>
  <c r="N280" i="19"/>
  <c r="M280" i="19"/>
  <c r="N279" i="19"/>
  <c r="M279" i="19"/>
  <c r="N278" i="19"/>
  <c r="M278" i="19"/>
  <c r="N277" i="19"/>
  <c r="M277" i="19"/>
  <c r="N276" i="19"/>
  <c r="M276" i="19"/>
  <c r="N275" i="19"/>
  <c r="M275" i="19"/>
  <c r="N274" i="19"/>
  <c r="M274" i="19"/>
  <c r="N273" i="19"/>
  <c r="M273" i="19"/>
  <c r="N272" i="19"/>
  <c r="M272" i="19"/>
  <c r="N271" i="19"/>
  <c r="M271" i="19"/>
  <c r="N270" i="19"/>
  <c r="M270" i="19"/>
  <c r="N269" i="19"/>
  <c r="M269" i="19"/>
  <c r="N268" i="19"/>
  <c r="M268" i="19"/>
  <c r="N267" i="19"/>
  <c r="M267" i="19"/>
  <c r="N266" i="19"/>
  <c r="M266" i="19"/>
  <c r="N265" i="19"/>
  <c r="M265" i="19"/>
  <c r="N264" i="19"/>
  <c r="M264" i="19"/>
  <c r="N263" i="19"/>
  <c r="M263" i="19"/>
  <c r="N262" i="19"/>
  <c r="M262" i="19"/>
  <c r="N261" i="19"/>
  <c r="M261" i="19"/>
  <c r="N260" i="19"/>
  <c r="M260" i="19"/>
  <c r="N259" i="19"/>
  <c r="M259" i="19"/>
  <c r="N258" i="19"/>
  <c r="M258" i="19"/>
  <c r="N257" i="19"/>
  <c r="M257" i="19"/>
  <c r="N256" i="19"/>
  <c r="M256" i="19"/>
  <c r="N255" i="19"/>
  <c r="M255" i="19"/>
  <c r="N252" i="19"/>
  <c r="M252" i="19"/>
  <c r="N251" i="19"/>
  <c r="M251" i="19"/>
  <c r="N250" i="19"/>
  <c r="M250" i="19"/>
  <c r="N248" i="19"/>
  <c r="M248" i="19"/>
  <c r="N247" i="19"/>
  <c r="M247" i="19"/>
  <c r="N246" i="19"/>
  <c r="M246" i="19"/>
  <c r="N245" i="19"/>
  <c r="M245" i="19"/>
  <c r="N244" i="19"/>
  <c r="M244" i="19"/>
  <c r="N243" i="19"/>
  <c r="M243" i="19"/>
  <c r="N240" i="19"/>
  <c r="M240" i="19"/>
  <c r="N239" i="19"/>
  <c r="M239" i="19"/>
  <c r="N238" i="19"/>
  <c r="M238" i="19"/>
  <c r="N237" i="19"/>
  <c r="M237" i="19"/>
  <c r="N236" i="19"/>
  <c r="M236" i="19"/>
  <c r="N235" i="19"/>
  <c r="M235" i="19"/>
  <c r="N234" i="19"/>
  <c r="M234" i="19"/>
  <c r="N233" i="19"/>
  <c r="M233" i="19"/>
  <c r="N232" i="19"/>
  <c r="M232" i="19"/>
  <c r="N231" i="19"/>
  <c r="M231" i="19"/>
  <c r="N230" i="19"/>
  <c r="M230" i="19"/>
  <c r="N229" i="19"/>
  <c r="M229" i="19"/>
  <c r="N228" i="19"/>
  <c r="M228" i="19"/>
  <c r="N227" i="19"/>
  <c r="M227" i="19"/>
  <c r="N226" i="19"/>
  <c r="M226" i="19"/>
  <c r="N225" i="19"/>
  <c r="M225" i="19"/>
  <c r="N224" i="19"/>
  <c r="M224" i="19"/>
  <c r="N223" i="19"/>
  <c r="M223" i="19"/>
  <c r="N222" i="19"/>
  <c r="M222" i="19"/>
  <c r="N221" i="19"/>
  <c r="M221" i="19"/>
  <c r="N220" i="19"/>
  <c r="M220" i="19"/>
  <c r="N219" i="19"/>
  <c r="M219" i="19"/>
  <c r="N217" i="19"/>
  <c r="M217" i="19"/>
  <c r="N216" i="19"/>
  <c r="M216" i="19"/>
  <c r="N215" i="19"/>
  <c r="M215" i="19"/>
  <c r="N214" i="19"/>
  <c r="M214" i="19"/>
  <c r="N213" i="19"/>
  <c r="M213" i="19"/>
  <c r="N212" i="19"/>
  <c r="M212" i="19"/>
  <c r="N211" i="19"/>
  <c r="M211" i="19"/>
  <c r="N210" i="19"/>
  <c r="M210" i="19"/>
  <c r="N209" i="19"/>
  <c r="M209" i="19"/>
  <c r="N208" i="19"/>
  <c r="M208" i="19"/>
  <c r="N207" i="19"/>
  <c r="M207" i="19"/>
  <c r="N206" i="19"/>
  <c r="M206" i="19"/>
  <c r="N205" i="19"/>
  <c r="M205" i="19"/>
  <c r="N204" i="19"/>
  <c r="M204" i="19"/>
  <c r="N203" i="19"/>
  <c r="M203" i="19"/>
  <c r="N202" i="19"/>
  <c r="M202" i="19"/>
  <c r="N201" i="19"/>
  <c r="M201" i="19"/>
  <c r="N200" i="19"/>
  <c r="M200" i="19"/>
  <c r="N199" i="19"/>
  <c r="M199" i="19"/>
  <c r="N198" i="19"/>
  <c r="M198" i="19"/>
  <c r="N197" i="19"/>
  <c r="M197" i="19"/>
  <c r="N196" i="19"/>
  <c r="M196" i="19"/>
  <c r="N195" i="19"/>
  <c r="M195" i="19"/>
  <c r="N194" i="19"/>
  <c r="M194" i="19"/>
  <c r="N193" i="19"/>
  <c r="M193" i="19"/>
  <c r="N192" i="19"/>
  <c r="M192" i="19"/>
  <c r="N191" i="19"/>
  <c r="M191" i="19"/>
  <c r="N190" i="19"/>
  <c r="M190" i="19"/>
  <c r="N189" i="19"/>
  <c r="M189" i="19"/>
  <c r="N188" i="19"/>
  <c r="M188" i="19"/>
  <c r="N187" i="19"/>
  <c r="M187" i="19"/>
  <c r="N186" i="19"/>
  <c r="M186" i="19"/>
  <c r="N185" i="19"/>
  <c r="M185" i="19"/>
  <c r="N183" i="19"/>
  <c r="M183" i="19"/>
  <c r="N182" i="19"/>
  <c r="M182" i="19"/>
  <c r="N181" i="19"/>
  <c r="M181" i="19"/>
  <c r="N180" i="19"/>
  <c r="M180" i="19"/>
  <c r="N179" i="19"/>
  <c r="M179" i="19"/>
  <c r="N178" i="19"/>
  <c r="M178" i="19"/>
  <c r="N177" i="19"/>
  <c r="M177" i="19"/>
  <c r="N176" i="19"/>
  <c r="M176" i="19"/>
  <c r="N175" i="19"/>
  <c r="M175" i="19"/>
  <c r="N174" i="19"/>
  <c r="M174" i="19"/>
  <c r="N173" i="19"/>
  <c r="M173" i="19"/>
  <c r="N172" i="19"/>
  <c r="M172" i="19"/>
  <c r="N171" i="19"/>
  <c r="M171" i="19"/>
  <c r="N170" i="19"/>
  <c r="M170" i="19"/>
  <c r="N169" i="19"/>
  <c r="M169" i="19"/>
  <c r="N168" i="19"/>
  <c r="M168" i="19"/>
  <c r="N167" i="19"/>
  <c r="M167" i="19"/>
  <c r="N166" i="19"/>
  <c r="M166" i="19"/>
  <c r="N165" i="19"/>
  <c r="M165" i="19"/>
  <c r="N164" i="19"/>
  <c r="M164" i="19"/>
  <c r="N161" i="19"/>
  <c r="M161" i="19"/>
  <c r="N160" i="19"/>
  <c r="M160" i="19"/>
  <c r="N158" i="19"/>
  <c r="M158" i="19"/>
  <c r="N156" i="19"/>
  <c r="M156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N147" i="19"/>
  <c r="M147" i="19"/>
  <c r="N146" i="19"/>
  <c r="M146" i="19"/>
  <c r="N145" i="19"/>
  <c r="M145" i="19"/>
  <c r="N144" i="19"/>
  <c r="M144" i="19"/>
  <c r="N143" i="19"/>
  <c r="M143" i="19"/>
  <c r="N142" i="19"/>
  <c r="M142" i="19"/>
  <c r="N141" i="19"/>
  <c r="M141" i="19"/>
  <c r="N140" i="19"/>
  <c r="M140" i="19"/>
  <c r="N138" i="19"/>
  <c r="M138" i="19"/>
  <c r="N137" i="19"/>
  <c r="M137" i="19"/>
  <c r="N136" i="19"/>
  <c r="M136" i="19"/>
  <c r="N135" i="19"/>
  <c r="M135" i="19"/>
  <c r="N134" i="19"/>
  <c r="M134" i="19"/>
  <c r="N133" i="19"/>
  <c r="M133" i="19"/>
  <c r="N132" i="19"/>
  <c r="M132" i="19"/>
  <c r="N131" i="19"/>
  <c r="M131" i="19"/>
  <c r="N130" i="19"/>
  <c r="M130" i="19"/>
  <c r="N129" i="19"/>
  <c r="M129" i="19"/>
  <c r="N128" i="19"/>
  <c r="M128" i="19"/>
  <c r="N127" i="19"/>
  <c r="M127" i="19"/>
  <c r="N126" i="19"/>
  <c r="M126" i="19"/>
  <c r="N125" i="19"/>
  <c r="M125" i="19"/>
  <c r="N124" i="19"/>
  <c r="M124" i="19"/>
  <c r="N123" i="19"/>
  <c r="M123" i="19"/>
  <c r="N122" i="19"/>
  <c r="M122" i="19"/>
  <c r="N119" i="19"/>
  <c r="M119" i="19"/>
  <c r="N117" i="19"/>
  <c r="M117" i="19"/>
  <c r="N115" i="19"/>
  <c r="M115" i="19"/>
  <c r="N114" i="19"/>
  <c r="M114" i="19"/>
  <c r="N112" i="19"/>
  <c r="M112" i="19"/>
  <c r="N109" i="19"/>
  <c r="M109" i="19"/>
  <c r="N107" i="19"/>
  <c r="M107" i="19"/>
  <c r="N106" i="19"/>
  <c r="M106" i="19"/>
  <c r="N104" i="19"/>
  <c r="M104" i="19"/>
  <c r="N102" i="19"/>
  <c r="M102" i="19"/>
  <c r="N100" i="19"/>
  <c r="M100" i="19"/>
  <c r="N99" i="19"/>
  <c r="M99" i="19"/>
  <c r="N98" i="19"/>
  <c r="M98" i="19"/>
  <c r="N97" i="19"/>
  <c r="M97" i="19"/>
  <c r="N96" i="19"/>
  <c r="M96" i="19"/>
  <c r="N95" i="19"/>
  <c r="M95" i="19"/>
  <c r="N94" i="19"/>
  <c r="M94" i="19"/>
  <c r="N93" i="19"/>
  <c r="M93" i="19"/>
  <c r="N92" i="19"/>
  <c r="M92" i="19"/>
  <c r="N91" i="19"/>
  <c r="M91" i="19"/>
  <c r="N90" i="19"/>
  <c r="M90" i="19"/>
  <c r="N89" i="19"/>
  <c r="M89" i="19"/>
  <c r="N88" i="19"/>
  <c r="M88" i="19"/>
  <c r="N87" i="19"/>
  <c r="M87" i="19"/>
  <c r="N86" i="19"/>
  <c r="M86" i="19"/>
  <c r="N85" i="19"/>
  <c r="M85" i="19"/>
  <c r="N84" i="19"/>
  <c r="M84" i="19"/>
  <c r="N83" i="19"/>
  <c r="M83" i="19"/>
  <c r="N82" i="19"/>
  <c r="M82" i="19"/>
  <c r="N81" i="19"/>
  <c r="M81" i="19"/>
  <c r="N80" i="19"/>
  <c r="M80" i="19"/>
  <c r="N79" i="19"/>
  <c r="M79" i="19"/>
  <c r="N78" i="19"/>
  <c r="M78" i="19"/>
  <c r="N77" i="19"/>
  <c r="M77" i="19"/>
  <c r="N76" i="19"/>
  <c r="M76" i="19"/>
  <c r="N75" i="19"/>
  <c r="M75" i="19"/>
  <c r="N74" i="19"/>
  <c r="M74" i="19"/>
  <c r="N73" i="19"/>
  <c r="M73" i="19"/>
  <c r="N72" i="19"/>
  <c r="M72" i="19"/>
  <c r="N71" i="19"/>
  <c r="M71" i="19"/>
  <c r="N70" i="19"/>
  <c r="M70" i="19"/>
  <c r="N69" i="19"/>
  <c r="M69" i="19"/>
  <c r="N68" i="19"/>
  <c r="M68" i="19"/>
  <c r="N67" i="19"/>
  <c r="M67" i="19"/>
  <c r="N66" i="19"/>
  <c r="M66" i="19"/>
  <c r="N65" i="19"/>
  <c r="M65" i="19"/>
  <c r="N64" i="19"/>
  <c r="M64" i="19"/>
  <c r="N63" i="19"/>
  <c r="M63" i="19"/>
  <c r="N62" i="19"/>
  <c r="M62" i="19"/>
  <c r="N61" i="19"/>
  <c r="M61" i="19"/>
  <c r="N60" i="19"/>
  <c r="M60" i="19"/>
  <c r="N59" i="19"/>
  <c r="M59" i="19"/>
  <c r="N58" i="19"/>
  <c r="M58" i="19"/>
  <c r="N57" i="19"/>
  <c r="M57" i="19"/>
  <c r="N56" i="19"/>
  <c r="M56" i="19"/>
  <c r="N55" i="19"/>
  <c r="M55" i="19"/>
  <c r="N54" i="19"/>
  <c r="M54" i="19"/>
  <c r="N53" i="19"/>
  <c r="M53" i="19"/>
  <c r="N52" i="19"/>
  <c r="M52" i="19"/>
  <c r="N51" i="19"/>
  <c r="M51" i="19"/>
  <c r="N50" i="19"/>
  <c r="M50" i="19"/>
  <c r="N49" i="19"/>
  <c r="M49" i="19"/>
  <c r="N48" i="19"/>
  <c r="M48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N38" i="19"/>
  <c r="M38" i="19"/>
  <c r="N37" i="19"/>
  <c r="M37" i="19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O21" i="19" s="1"/>
  <c r="N20" i="19"/>
  <c r="M20" i="19"/>
  <c r="N19" i="19"/>
  <c r="M19" i="19"/>
  <c r="N18" i="19"/>
  <c r="M18" i="19"/>
  <c r="N17" i="19"/>
  <c r="M17" i="19"/>
  <c r="N15" i="19"/>
  <c r="M15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K890" i="18"/>
  <c r="J890" i="18"/>
  <c r="L890" i="18" s="1"/>
  <c r="K889" i="18"/>
  <c r="J889" i="18"/>
  <c r="L889" i="18" s="1"/>
  <c r="K888" i="18"/>
  <c r="J888" i="18"/>
  <c r="L888" i="18" s="1"/>
  <c r="K887" i="18"/>
  <c r="J887" i="18"/>
  <c r="L887" i="18" s="1"/>
  <c r="K886" i="18"/>
  <c r="J886" i="18"/>
  <c r="K885" i="18"/>
  <c r="J885" i="18"/>
  <c r="L885" i="18" s="1"/>
  <c r="K884" i="18"/>
  <c r="J884" i="18"/>
  <c r="L884" i="18" s="1"/>
  <c r="K883" i="18"/>
  <c r="J883" i="18"/>
  <c r="L883" i="18" s="1"/>
  <c r="K882" i="18"/>
  <c r="J882" i="18"/>
  <c r="K881" i="18"/>
  <c r="J881" i="18"/>
  <c r="K880" i="18"/>
  <c r="J880" i="18"/>
  <c r="K879" i="18"/>
  <c r="J879" i="18"/>
  <c r="K878" i="18"/>
  <c r="L878" i="18" s="1"/>
  <c r="J878" i="18"/>
  <c r="K877" i="18"/>
  <c r="J877" i="18"/>
  <c r="K876" i="18"/>
  <c r="J876" i="18"/>
  <c r="L875" i="18"/>
  <c r="K875" i="18"/>
  <c r="J875" i="18"/>
  <c r="K874" i="18"/>
  <c r="J874" i="18"/>
  <c r="L874" i="18" s="1"/>
  <c r="K873" i="18"/>
  <c r="J873" i="18"/>
  <c r="L873" i="18" s="1"/>
  <c r="K872" i="18"/>
  <c r="J872" i="18"/>
  <c r="L872" i="18" s="1"/>
  <c r="K871" i="18"/>
  <c r="J871" i="18"/>
  <c r="L871" i="18" s="1"/>
  <c r="K870" i="18"/>
  <c r="J870" i="18"/>
  <c r="K869" i="18"/>
  <c r="J869" i="18"/>
  <c r="L869" i="18" s="1"/>
  <c r="K867" i="18"/>
  <c r="J867" i="18"/>
  <c r="K866" i="18"/>
  <c r="J866" i="18"/>
  <c r="L866" i="18" s="1"/>
  <c r="K865" i="18"/>
  <c r="J865" i="18"/>
  <c r="L865" i="18" s="1"/>
  <c r="K864" i="18"/>
  <c r="L864" i="18" s="1"/>
  <c r="J864" i="18"/>
  <c r="K863" i="18"/>
  <c r="J863" i="18"/>
  <c r="K862" i="18"/>
  <c r="J862" i="18"/>
  <c r="L861" i="18"/>
  <c r="K861" i="18"/>
  <c r="J861" i="18"/>
  <c r="K860" i="18"/>
  <c r="J860" i="18"/>
  <c r="L860" i="18" s="1"/>
  <c r="K859" i="18"/>
  <c r="J859" i="18"/>
  <c r="L859" i="18" s="1"/>
  <c r="K858" i="18"/>
  <c r="J858" i="18"/>
  <c r="L858" i="18" s="1"/>
  <c r="K857" i="18"/>
  <c r="J857" i="18"/>
  <c r="L857" i="18" s="1"/>
  <c r="K856" i="18"/>
  <c r="J856" i="18"/>
  <c r="K855" i="18"/>
  <c r="J855" i="18"/>
  <c r="L855" i="18" s="1"/>
  <c r="K854" i="18"/>
  <c r="J854" i="18"/>
  <c r="L854" i="18" s="1"/>
  <c r="K853" i="18"/>
  <c r="L853" i="18" s="1"/>
  <c r="J853" i="18"/>
  <c r="K852" i="18"/>
  <c r="J852" i="18"/>
  <c r="K851" i="18"/>
  <c r="J851" i="18"/>
  <c r="K850" i="18"/>
  <c r="J850" i="18"/>
  <c r="K849" i="18"/>
  <c r="J849" i="18"/>
  <c r="K848" i="18"/>
  <c r="L848" i="18" s="1"/>
  <c r="J848" i="18"/>
  <c r="K847" i="18"/>
  <c r="J847" i="18"/>
  <c r="K846" i="18"/>
  <c r="J846" i="18"/>
  <c r="K844" i="18"/>
  <c r="J844" i="18"/>
  <c r="K843" i="18"/>
  <c r="J843" i="18"/>
  <c r="K842" i="18"/>
  <c r="J842" i="18"/>
  <c r="L842" i="18" s="1"/>
  <c r="K841" i="18"/>
  <c r="J841" i="18"/>
  <c r="L841" i="18" s="1"/>
  <c r="K840" i="18"/>
  <c r="J840" i="18"/>
  <c r="L840" i="18" s="1"/>
  <c r="K839" i="18"/>
  <c r="L839" i="18" s="1"/>
  <c r="J839" i="18"/>
  <c r="K838" i="18"/>
  <c r="J838" i="18"/>
  <c r="K837" i="18"/>
  <c r="J837" i="18"/>
  <c r="K836" i="18"/>
  <c r="J836" i="18"/>
  <c r="K835" i="18"/>
  <c r="J835" i="18"/>
  <c r="L834" i="18"/>
  <c r="K834" i="18"/>
  <c r="J834" i="18"/>
  <c r="K833" i="18"/>
  <c r="J833" i="18"/>
  <c r="L833" i="18" s="1"/>
  <c r="K832" i="18"/>
  <c r="J832" i="18"/>
  <c r="L832" i="18" s="1"/>
  <c r="K831" i="18"/>
  <c r="J831" i="18"/>
  <c r="K830" i="18"/>
  <c r="J830" i="18"/>
  <c r="K829" i="18"/>
  <c r="J829" i="18"/>
  <c r="K828" i="18"/>
  <c r="J828" i="18"/>
  <c r="K827" i="18"/>
  <c r="J827" i="18"/>
  <c r="K826" i="18"/>
  <c r="L826" i="18" s="1"/>
  <c r="J826" i="18"/>
  <c r="K825" i="18"/>
  <c r="J825" i="18"/>
  <c r="K824" i="18"/>
  <c r="J824" i="18"/>
  <c r="L823" i="18"/>
  <c r="K823" i="18"/>
  <c r="J823" i="18"/>
  <c r="K822" i="18"/>
  <c r="J822" i="18"/>
  <c r="L822" i="18" s="1"/>
  <c r="K821" i="18"/>
  <c r="J821" i="18"/>
  <c r="K820" i="18"/>
  <c r="J820" i="18"/>
  <c r="L820" i="18" s="1"/>
  <c r="K819" i="18"/>
  <c r="J819" i="18"/>
  <c r="L819" i="18" s="1"/>
  <c r="K817" i="18"/>
  <c r="L817" i="18" s="1"/>
  <c r="J817" i="18"/>
  <c r="K816" i="18"/>
  <c r="J816" i="18"/>
  <c r="K815" i="18"/>
  <c r="J815" i="18"/>
  <c r="K814" i="18"/>
  <c r="L814" i="18" s="1"/>
  <c r="J814" i="18"/>
  <c r="K813" i="18"/>
  <c r="J813" i="18"/>
  <c r="K812" i="18"/>
  <c r="L812" i="18" s="1"/>
  <c r="J812" i="18"/>
  <c r="K811" i="18"/>
  <c r="J811" i="18"/>
  <c r="K810" i="18"/>
  <c r="J810" i="18"/>
  <c r="L809" i="18"/>
  <c r="K809" i="18"/>
  <c r="J809" i="18"/>
  <c r="K808" i="18"/>
  <c r="J808" i="18"/>
  <c r="L808" i="18" s="1"/>
  <c r="K807" i="18"/>
  <c r="J807" i="18"/>
  <c r="L807" i="18" s="1"/>
  <c r="K806" i="18"/>
  <c r="J806" i="18"/>
  <c r="L806" i="18" s="1"/>
  <c r="K805" i="18"/>
  <c r="J805" i="18"/>
  <c r="L805" i="18" s="1"/>
  <c r="K804" i="18"/>
  <c r="J804" i="18"/>
  <c r="K803" i="18"/>
  <c r="J803" i="18"/>
  <c r="L803" i="18" s="1"/>
  <c r="K802" i="18"/>
  <c r="J802" i="18"/>
  <c r="L802" i="18" s="1"/>
  <c r="K801" i="18"/>
  <c r="J801" i="18"/>
  <c r="L801" i="18" s="1"/>
  <c r="K800" i="18"/>
  <c r="J800" i="18"/>
  <c r="K799" i="18"/>
  <c r="J799" i="18"/>
  <c r="K798" i="18"/>
  <c r="J798" i="18"/>
  <c r="K797" i="18"/>
  <c r="J797" i="18"/>
  <c r="L797" i="18" s="1"/>
  <c r="K796" i="18"/>
  <c r="L796" i="18" s="1"/>
  <c r="J796" i="18"/>
  <c r="K795" i="18"/>
  <c r="J795" i="18"/>
  <c r="K794" i="18"/>
  <c r="J794" i="18"/>
  <c r="K793" i="18"/>
  <c r="J793" i="18"/>
  <c r="L793" i="18" s="1"/>
  <c r="K792" i="18"/>
  <c r="J792" i="18"/>
  <c r="L792" i="18" s="1"/>
  <c r="K790" i="18"/>
  <c r="J790" i="18"/>
  <c r="K789" i="18"/>
  <c r="J789" i="18"/>
  <c r="L789" i="18" s="1"/>
  <c r="K788" i="18"/>
  <c r="J788" i="18"/>
  <c r="L788" i="18" s="1"/>
  <c r="K787" i="18"/>
  <c r="J787" i="18"/>
  <c r="L787" i="18" s="1"/>
  <c r="K786" i="18"/>
  <c r="J786" i="18"/>
  <c r="K785" i="18"/>
  <c r="J785" i="18"/>
  <c r="L785" i="18" s="1"/>
  <c r="K784" i="18"/>
  <c r="J784" i="18"/>
  <c r="K783" i="18"/>
  <c r="J783" i="18"/>
  <c r="K782" i="18"/>
  <c r="L782" i="18" s="1"/>
  <c r="J782" i="18"/>
  <c r="K781" i="18"/>
  <c r="J781" i="18"/>
  <c r="L781" i="18" s="1"/>
  <c r="K780" i="18"/>
  <c r="J780" i="18"/>
  <c r="L779" i="18"/>
  <c r="K779" i="18"/>
  <c r="J779" i="18"/>
  <c r="K778" i="18"/>
  <c r="J778" i="18"/>
  <c r="L778" i="18" s="1"/>
  <c r="K777" i="18"/>
  <c r="J777" i="18"/>
  <c r="K776" i="18"/>
  <c r="J776" i="18"/>
  <c r="L776" i="18" s="1"/>
  <c r="K775" i="18"/>
  <c r="J775" i="18"/>
  <c r="L775" i="18" s="1"/>
  <c r="K774" i="18"/>
  <c r="L774" i="18" s="1"/>
  <c r="J774" i="18"/>
  <c r="K773" i="18"/>
  <c r="J773" i="18"/>
  <c r="L773" i="18" s="1"/>
  <c r="K772" i="18"/>
  <c r="J772" i="18"/>
  <c r="L772" i="18" s="1"/>
  <c r="K771" i="18"/>
  <c r="J771" i="18"/>
  <c r="L771" i="18" s="1"/>
  <c r="K770" i="18"/>
  <c r="J770" i="18"/>
  <c r="L770" i="18" s="1"/>
  <c r="K769" i="18"/>
  <c r="J769" i="18"/>
  <c r="K768" i="18"/>
  <c r="J768" i="18"/>
  <c r="K767" i="18"/>
  <c r="J767" i="18"/>
  <c r="K766" i="18"/>
  <c r="J766" i="18"/>
  <c r="L766" i="18" s="1"/>
  <c r="K764" i="18"/>
  <c r="J764" i="18"/>
  <c r="L764" i="18" s="1"/>
  <c r="K763" i="18"/>
  <c r="J763" i="18"/>
  <c r="K762" i="18"/>
  <c r="J762" i="18"/>
  <c r="L762" i="18" s="1"/>
  <c r="K761" i="18"/>
  <c r="J761" i="18"/>
  <c r="L761" i="18" s="1"/>
  <c r="K760" i="18"/>
  <c r="J760" i="18"/>
  <c r="L760" i="18" s="1"/>
  <c r="K759" i="18"/>
  <c r="J759" i="18"/>
  <c r="K758" i="18"/>
  <c r="J758" i="18"/>
  <c r="L758" i="18" s="1"/>
  <c r="L757" i="18"/>
  <c r="K757" i="18"/>
  <c r="J757" i="18"/>
  <c r="K756" i="18"/>
  <c r="J756" i="18"/>
  <c r="L756" i="18" s="1"/>
  <c r="K755" i="18"/>
  <c r="J755" i="18"/>
  <c r="K754" i="18"/>
  <c r="J754" i="18"/>
  <c r="K753" i="18"/>
  <c r="J753" i="18"/>
  <c r="K752" i="18"/>
  <c r="L752" i="18" s="1"/>
  <c r="J752" i="18"/>
  <c r="K751" i="18"/>
  <c r="J751" i="18"/>
  <c r="L751" i="18" s="1"/>
  <c r="K750" i="18"/>
  <c r="J750" i="18"/>
  <c r="L749" i="18"/>
  <c r="K749" i="18"/>
  <c r="J749" i="18"/>
  <c r="K748" i="18"/>
  <c r="J748" i="18"/>
  <c r="L748" i="18" s="1"/>
  <c r="K747" i="18"/>
  <c r="J747" i="18"/>
  <c r="K746" i="18"/>
  <c r="J746" i="18"/>
  <c r="K745" i="18"/>
  <c r="J745" i="18"/>
  <c r="K744" i="18"/>
  <c r="J744" i="18"/>
  <c r="K743" i="18"/>
  <c r="L743" i="18" s="1"/>
  <c r="J743" i="18"/>
  <c r="K742" i="18"/>
  <c r="J742" i="18"/>
  <c r="L741" i="18"/>
  <c r="K741" i="18"/>
  <c r="J741" i="18"/>
  <c r="K740" i="18"/>
  <c r="J740" i="18"/>
  <c r="L740" i="18" s="1"/>
  <c r="K738" i="18"/>
  <c r="J738" i="18"/>
  <c r="K737" i="18"/>
  <c r="J737" i="18"/>
  <c r="L737" i="18" s="1"/>
  <c r="K736" i="18"/>
  <c r="J736" i="18"/>
  <c r="L736" i="18" s="1"/>
  <c r="K735" i="18"/>
  <c r="J735" i="18"/>
  <c r="L735" i="18" s="1"/>
  <c r="K734" i="18"/>
  <c r="J734" i="18"/>
  <c r="K733" i="18"/>
  <c r="J733" i="18"/>
  <c r="K732" i="18"/>
  <c r="J732" i="18"/>
  <c r="L732" i="18" s="1"/>
  <c r="K731" i="18"/>
  <c r="J731" i="18"/>
  <c r="L731" i="18" s="1"/>
  <c r="K730" i="18"/>
  <c r="L730" i="18" s="1"/>
  <c r="J730" i="18"/>
  <c r="K729" i="18"/>
  <c r="J729" i="18"/>
  <c r="K728" i="18"/>
  <c r="J728" i="18"/>
  <c r="L728" i="18" s="1"/>
  <c r="K727" i="18"/>
  <c r="J727" i="18"/>
  <c r="L727" i="18" s="1"/>
  <c r="K726" i="18"/>
  <c r="J726" i="18"/>
  <c r="L726" i="18" s="1"/>
  <c r="K725" i="18"/>
  <c r="J725" i="18"/>
  <c r="K724" i="18"/>
  <c r="J724" i="18"/>
  <c r="L724" i="18" s="1"/>
  <c r="K723" i="18"/>
  <c r="J723" i="18"/>
  <c r="L723" i="18" s="1"/>
  <c r="K722" i="18"/>
  <c r="J722" i="18"/>
  <c r="K721" i="18"/>
  <c r="J721" i="18"/>
  <c r="L721" i="18" s="1"/>
  <c r="K720" i="18"/>
  <c r="J720" i="18"/>
  <c r="L720" i="18" s="1"/>
  <c r="K719" i="18"/>
  <c r="L719" i="18" s="1"/>
  <c r="J719" i="18"/>
  <c r="K718" i="18"/>
  <c r="J718" i="18"/>
  <c r="K717" i="18"/>
  <c r="J717" i="18"/>
  <c r="L717" i="18" s="1"/>
  <c r="K716" i="18"/>
  <c r="J716" i="18"/>
  <c r="K715" i="18"/>
  <c r="J715" i="18"/>
  <c r="L714" i="18"/>
  <c r="K714" i="18"/>
  <c r="J714" i="18"/>
  <c r="K713" i="18"/>
  <c r="J713" i="18"/>
  <c r="L713" i="18" s="1"/>
  <c r="K711" i="18"/>
  <c r="J711" i="18"/>
  <c r="K710" i="18"/>
  <c r="J710" i="18"/>
  <c r="L710" i="18" s="1"/>
  <c r="K709" i="18"/>
  <c r="J709" i="18"/>
  <c r="L709" i="18" s="1"/>
  <c r="K708" i="18"/>
  <c r="J708" i="18"/>
  <c r="K707" i="18"/>
  <c r="J707" i="18"/>
  <c r="L707" i="18" s="1"/>
  <c r="K706" i="18"/>
  <c r="J706" i="18"/>
  <c r="L706" i="18" s="1"/>
  <c r="K705" i="18"/>
  <c r="J705" i="18"/>
  <c r="L705" i="18" s="1"/>
  <c r="K704" i="18"/>
  <c r="J704" i="18"/>
  <c r="L704" i="18" s="1"/>
  <c r="K703" i="18"/>
  <c r="J703" i="18"/>
  <c r="K702" i="18"/>
  <c r="J702" i="18"/>
  <c r="L702" i="18" s="1"/>
  <c r="K701" i="18"/>
  <c r="J701" i="18"/>
  <c r="L701" i="18" s="1"/>
  <c r="K700" i="18"/>
  <c r="J700" i="18"/>
  <c r="K699" i="18"/>
  <c r="J699" i="18"/>
  <c r="L699" i="18" s="1"/>
  <c r="K698" i="18"/>
  <c r="J698" i="18"/>
  <c r="L698" i="18" s="1"/>
  <c r="K697" i="18"/>
  <c r="L697" i="18" s="1"/>
  <c r="J697" i="18"/>
  <c r="L696" i="18"/>
  <c r="K696" i="18"/>
  <c r="J696" i="18"/>
  <c r="K695" i="18"/>
  <c r="J695" i="18"/>
  <c r="L695" i="18" s="1"/>
  <c r="K694" i="18"/>
  <c r="J694" i="18"/>
  <c r="L694" i="18" s="1"/>
  <c r="K693" i="18"/>
  <c r="J693" i="18"/>
  <c r="L693" i="18" s="1"/>
  <c r="K692" i="18"/>
  <c r="L692" i="18" s="1"/>
  <c r="J692" i="18"/>
  <c r="K691" i="18"/>
  <c r="J691" i="18"/>
  <c r="L691" i="18" s="1"/>
  <c r="K690" i="18"/>
  <c r="J690" i="18"/>
  <c r="L690" i="18" s="1"/>
  <c r="K689" i="18"/>
  <c r="J689" i="18"/>
  <c r="K688" i="18"/>
  <c r="J688" i="18"/>
  <c r="L688" i="18" s="1"/>
  <c r="K687" i="18"/>
  <c r="J687" i="18"/>
  <c r="L687" i="18" s="1"/>
  <c r="K686" i="18"/>
  <c r="J686" i="18"/>
  <c r="L686" i="18" s="1"/>
  <c r="K684" i="18"/>
  <c r="J684" i="18"/>
  <c r="L684" i="18" s="1"/>
  <c r="K683" i="18"/>
  <c r="J683" i="18"/>
  <c r="L683" i="18" s="1"/>
  <c r="K682" i="18"/>
  <c r="L682" i="18" s="1"/>
  <c r="J682" i="18"/>
  <c r="K681" i="18"/>
  <c r="J681" i="18"/>
  <c r="K680" i="18"/>
  <c r="J680" i="18"/>
  <c r="K679" i="18"/>
  <c r="J679" i="18"/>
  <c r="L679" i="18" s="1"/>
  <c r="K678" i="18"/>
  <c r="J678" i="18"/>
  <c r="L678" i="18" s="1"/>
  <c r="K677" i="18"/>
  <c r="J677" i="18"/>
  <c r="L677" i="18" s="1"/>
  <c r="K676" i="18"/>
  <c r="J676" i="18"/>
  <c r="K675" i="18"/>
  <c r="J675" i="18"/>
  <c r="L675" i="18" s="1"/>
  <c r="K674" i="18"/>
  <c r="J674" i="18"/>
  <c r="K673" i="18"/>
  <c r="J673" i="18"/>
  <c r="K672" i="18"/>
  <c r="J672" i="18"/>
  <c r="L672" i="18" s="1"/>
  <c r="K671" i="18"/>
  <c r="J671" i="18"/>
  <c r="K670" i="18"/>
  <c r="L670" i="18" s="1"/>
  <c r="J670" i="18"/>
  <c r="K669" i="18"/>
  <c r="J669" i="18"/>
  <c r="K668" i="18"/>
  <c r="J668" i="18"/>
  <c r="L668" i="18" s="1"/>
  <c r="K667" i="18"/>
  <c r="J667" i="18"/>
  <c r="L667" i="18" s="1"/>
  <c r="K666" i="18"/>
  <c r="J666" i="18"/>
  <c r="L666" i="18" s="1"/>
  <c r="K665" i="18"/>
  <c r="J665" i="18"/>
  <c r="K664" i="18"/>
  <c r="J664" i="18"/>
  <c r="L664" i="18" s="1"/>
  <c r="K663" i="18"/>
  <c r="J663" i="18"/>
  <c r="L663" i="18" s="1"/>
  <c r="K662" i="18"/>
  <c r="J662" i="18"/>
  <c r="K660" i="18"/>
  <c r="J660" i="18"/>
  <c r="L660" i="18" s="1"/>
  <c r="K659" i="18"/>
  <c r="J659" i="18"/>
  <c r="K658" i="18"/>
  <c r="J658" i="18"/>
  <c r="L658" i="18" s="1"/>
  <c r="K657" i="18"/>
  <c r="J657" i="18"/>
  <c r="L657" i="18" s="1"/>
  <c r="K656" i="18"/>
  <c r="L656" i="18" s="1"/>
  <c r="J656" i="18"/>
  <c r="K655" i="18"/>
  <c r="J655" i="18"/>
  <c r="L655" i="18" s="1"/>
  <c r="K654" i="18"/>
  <c r="J654" i="18"/>
  <c r="L654" i="18" s="1"/>
  <c r="K653" i="18"/>
  <c r="L653" i="18" s="1"/>
  <c r="J653" i="18"/>
  <c r="K652" i="18"/>
  <c r="J652" i="18"/>
  <c r="K651" i="18"/>
  <c r="J651" i="18"/>
  <c r="K650" i="18"/>
  <c r="J650" i="18"/>
  <c r="K649" i="18"/>
  <c r="J649" i="18"/>
  <c r="L648" i="18"/>
  <c r="K648" i="18"/>
  <c r="J648" i="18"/>
  <c r="K647" i="18"/>
  <c r="J647" i="18"/>
  <c r="L647" i="18" s="1"/>
  <c r="K646" i="18"/>
  <c r="J646" i="18"/>
  <c r="L646" i="18" s="1"/>
  <c r="K645" i="18"/>
  <c r="J645" i="18"/>
  <c r="L645" i="18" s="1"/>
  <c r="K644" i="18"/>
  <c r="J644" i="18"/>
  <c r="L644" i="18" s="1"/>
  <c r="K643" i="18"/>
  <c r="J643" i="18"/>
  <c r="K642" i="18"/>
  <c r="J642" i="18"/>
  <c r="K641" i="18"/>
  <c r="J641" i="18"/>
  <c r="K640" i="18"/>
  <c r="J640" i="18"/>
  <c r="K639" i="18"/>
  <c r="J639" i="18"/>
  <c r="K638" i="18"/>
  <c r="J638" i="18"/>
  <c r="L638" i="18" s="1"/>
  <c r="K636" i="18"/>
  <c r="J636" i="18"/>
  <c r="K635" i="18"/>
  <c r="J635" i="18"/>
  <c r="L635" i="18" s="1"/>
  <c r="K634" i="18"/>
  <c r="L634" i="18" s="1"/>
  <c r="J634" i="18"/>
  <c r="K633" i="18"/>
  <c r="J633" i="18"/>
  <c r="K632" i="18"/>
  <c r="J632" i="18"/>
  <c r="K631" i="18"/>
  <c r="J631" i="18"/>
  <c r="L631" i="18" s="1"/>
  <c r="K630" i="18"/>
  <c r="J630" i="18"/>
  <c r="L630" i="18" s="1"/>
  <c r="K629" i="18"/>
  <c r="J629" i="18"/>
  <c r="K628" i="18"/>
  <c r="J628" i="18"/>
  <c r="L628" i="18" s="1"/>
  <c r="K627" i="18"/>
  <c r="J627" i="18"/>
  <c r="K626" i="18"/>
  <c r="J626" i="18"/>
  <c r="K625" i="18"/>
  <c r="J625" i="18"/>
  <c r="K624" i="18"/>
  <c r="J624" i="18"/>
  <c r="L624" i="18" s="1"/>
  <c r="L623" i="18"/>
  <c r="K623" i="18"/>
  <c r="J623" i="18"/>
  <c r="K622" i="18"/>
  <c r="J622" i="18"/>
  <c r="L622" i="18" s="1"/>
  <c r="K621" i="18"/>
  <c r="J621" i="18"/>
  <c r="L621" i="18" s="1"/>
  <c r="K620" i="18"/>
  <c r="J620" i="18"/>
  <c r="K619" i="18"/>
  <c r="J619" i="18"/>
  <c r="L618" i="18"/>
  <c r="K618" i="18"/>
  <c r="J618" i="18"/>
  <c r="K617" i="18"/>
  <c r="J617" i="18"/>
  <c r="L617" i="18" s="1"/>
  <c r="K616" i="18"/>
  <c r="J616" i="18"/>
  <c r="L616" i="18" s="1"/>
  <c r="K615" i="18"/>
  <c r="J615" i="18"/>
  <c r="L615" i="18" s="1"/>
  <c r="K614" i="18"/>
  <c r="J614" i="18"/>
  <c r="L614" i="18" s="1"/>
  <c r="K613" i="18"/>
  <c r="J613" i="18"/>
  <c r="L613" i="18" s="1"/>
  <c r="K612" i="18"/>
  <c r="J612" i="18"/>
  <c r="L612" i="18" s="1"/>
  <c r="K611" i="18"/>
  <c r="J611" i="18"/>
  <c r="L611" i="18" s="1"/>
  <c r="K609" i="18"/>
  <c r="J609" i="18"/>
  <c r="L609" i="18" s="1"/>
  <c r="K608" i="18"/>
  <c r="J608" i="18"/>
  <c r="L608" i="18" s="1"/>
  <c r="K607" i="18"/>
  <c r="J607" i="18"/>
  <c r="K606" i="18"/>
  <c r="J606" i="18"/>
  <c r="L606" i="18" s="1"/>
  <c r="K605" i="18"/>
  <c r="J605" i="18"/>
  <c r="L605" i="18" s="1"/>
  <c r="K604" i="18"/>
  <c r="J604" i="18"/>
  <c r="L604" i="18" s="1"/>
  <c r="K603" i="18"/>
  <c r="J603" i="18"/>
  <c r="K602" i="18"/>
  <c r="J602" i="18"/>
  <c r="K601" i="18"/>
  <c r="J601" i="18"/>
  <c r="L601" i="18" s="1"/>
  <c r="K600" i="18"/>
  <c r="J600" i="18"/>
  <c r="L600" i="18" s="1"/>
  <c r="K599" i="18"/>
  <c r="J599" i="18"/>
  <c r="K598" i="18"/>
  <c r="J598" i="18"/>
  <c r="K597" i="18"/>
  <c r="J597" i="18"/>
  <c r="K596" i="18"/>
  <c r="J596" i="18"/>
  <c r="L596" i="18" s="1"/>
  <c r="K595" i="18"/>
  <c r="J595" i="18"/>
  <c r="L595" i="18" s="1"/>
  <c r="K594" i="18"/>
  <c r="J594" i="18"/>
  <c r="L594" i="18" s="1"/>
  <c r="K593" i="18"/>
  <c r="J593" i="18"/>
  <c r="L593" i="18" s="1"/>
  <c r="L592" i="18"/>
  <c r="K592" i="18"/>
  <c r="J592" i="18"/>
  <c r="K591" i="18"/>
  <c r="J591" i="18"/>
  <c r="K590" i="18"/>
  <c r="J590" i="18"/>
  <c r="L590" i="18" s="1"/>
  <c r="K589" i="18"/>
  <c r="J589" i="18"/>
  <c r="L589" i="18" s="1"/>
  <c r="K588" i="18"/>
  <c r="L588" i="18" s="1"/>
  <c r="J588" i="18"/>
  <c r="K587" i="18"/>
  <c r="J587" i="18"/>
  <c r="L587" i="18" s="1"/>
  <c r="K586" i="18"/>
  <c r="J586" i="18"/>
  <c r="L586" i="18" s="1"/>
  <c r="K585" i="18"/>
  <c r="J585" i="18"/>
  <c r="K584" i="18"/>
  <c r="J584" i="18"/>
  <c r="K582" i="18"/>
  <c r="L582" i="18" s="1"/>
  <c r="J582" i="18"/>
  <c r="K581" i="18"/>
  <c r="J581" i="18"/>
  <c r="L581" i="18" s="1"/>
  <c r="K580" i="18"/>
  <c r="J580" i="18"/>
  <c r="K579" i="18"/>
  <c r="J579" i="18"/>
  <c r="L579" i="18" s="1"/>
  <c r="K578" i="18"/>
  <c r="J578" i="18"/>
  <c r="L578" i="18" s="1"/>
  <c r="K577" i="18"/>
  <c r="J577" i="18"/>
  <c r="K576" i="18"/>
  <c r="J576" i="18"/>
  <c r="L576" i="18" s="1"/>
  <c r="K575" i="18"/>
  <c r="J575" i="18"/>
  <c r="L575" i="18" s="1"/>
  <c r="K574" i="18"/>
  <c r="J574" i="18"/>
  <c r="L574" i="18" s="1"/>
  <c r="K573" i="18"/>
  <c r="L573" i="18" s="1"/>
  <c r="J573" i="18"/>
  <c r="K572" i="18"/>
  <c r="J572" i="18"/>
  <c r="L571" i="18"/>
  <c r="K571" i="18"/>
  <c r="J571" i="18"/>
  <c r="K570" i="18"/>
  <c r="J570" i="18"/>
  <c r="L570" i="18" s="1"/>
  <c r="K569" i="18"/>
  <c r="J569" i="18"/>
  <c r="L569" i="18" s="1"/>
  <c r="K566" i="18"/>
  <c r="J566" i="18"/>
  <c r="L566" i="18" s="1"/>
  <c r="K565" i="18"/>
  <c r="J565" i="18"/>
  <c r="L565" i="18" s="1"/>
  <c r="K564" i="18"/>
  <c r="J564" i="18"/>
  <c r="L564" i="18" s="1"/>
  <c r="L563" i="18"/>
  <c r="K563" i="18"/>
  <c r="J563" i="18"/>
  <c r="K562" i="18"/>
  <c r="J562" i="18"/>
  <c r="K561" i="18"/>
  <c r="J561" i="18"/>
  <c r="L561" i="18" s="1"/>
  <c r="K560" i="18"/>
  <c r="J560" i="18"/>
  <c r="L560" i="18" s="1"/>
  <c r="K558" i="18"/>
  <c r="J558" i="18"/>
  <c r="L558" i="18" s="1"/>
  <c r="K557" i="18"/>
  <c r="J557" i="18"/>
  <c r="L557" i="18" s="1"/>
  <c r="K556" i="18"/>
  <c r="J556" i="18"/>
  <c r="K555" i="18"/>
  <c r="J555" i="18"/>
  <c r="L555" i="18" s="1"/>
  <c r="K554" i="18"/>
  <c r="J554" i="18"/>
  <c r="L554" i="18" s="1"/>
  <c r="K553" i="18"/>
  <c r="L553" i="18" s="1"/>
  <c r="J553" i="18"/>
  <c r="K552" i="18"/>
  <c r="J552" i="18"/>
  <c r="K550" i="18"/>
  <c r="J550" i="18"/>
  <c r="K549" i="18"/>
  <c r="J549" i="18"/>
  <c r="L549" i="18" s="1"/>
  <c r="K548" i="18"/>
  <c r="J548" i="18"/>
  <c r="L547" i="18"/>
  <c r="K547" i="18"/>
  <c r="J547" i="18"/>
  <c r="K546" i="18"/>
  <c r="J546" i="18"/>
  <c r="L546" i="18" s="1"/>
  <c r="K545" i="18"/>
  <c r="J545" i="18"/>
  <c r="K544" i="18"/>
  <c r="J544" i="18"/>
  <c r="L544" i="18" s="1"/>
  <c r="K542" i="18"/>
  <c r="J542" i="18"/>
  <c r="K541" i="18"/>
  <c r="J541" i="18"/>
  <c r="K540" i="18"/>
  <c r="J540" i="18"/>
  <c r="L540" i="18" s="1"/>
  <c r="K539" i="18"/>
  <c r="J539" i="18"/>
  <c r="K538" i="18"/>
  <c r="J538" i="18"/>
  <c r="L538" i="18" s="1"/>
  <c r="L537" i="18"/>
  <c r="K537" i="18"/>
  <c r="J537" i="18"/>
  <c r="K536" i="18"/>
  <c r="J536" i="18"/>
  <c r="K535" i="18"/>
  <c r="J535" i="18"/>
  <c r="K534" i="18"/>
  <c r="J534" i="18"/>
  <c r="L534" i="18" s="1"/>
  <c r="K533" i="18"/>
  <c r="L533" i="18" s="1"/>
  <c r="J533" i="18"/>
  <c r="K532" i="18"/>
  <c r="J532" i="18"/>
  <c r="K531" i="18"/>
  <c r="J531" i="18"/>
  <c r="K530" i="18"/>
  <c r="J530" i="18"/>
  <c r="L530" i="18" s="1"/>
  <c r="K529" i="18"/>
  <c r="J529" i="18"/>
  <c r="K527" i="18"/>
  <c r="L527" i="18" s="1"/>
  <c r="J527" i="18"/>
  <c r="K526" i="18"/>
  <c r="J526" i="18"/>
  <c r="L526" i="18" s="1"/>
  <c r="K525" i="18"/>
  <c r="J525" i="18"/>
  <c r="L525" i="18" s="1"/>
  <c r="L524" i="18"/>
  <c r="K524" i="18"/>
  <c r="J524" i="18"/>
  <c r="K523" i="18"/>
  <c r="J523" i="18"/>
  <c r="L523" i="18" s="1"/>
  <c r="K522" i="18"/>
  <c r="J522" i="18"/>
  <c r="L522" i="18" s="1"/>
  <c r="K521" i="18"/>
  <c r="J521" i="18"/>
  <c r="K520" i="18"/>
  <c r="J520" i="18"/>
  <c r="K519" i="18"/>
  <c r="J519" i="18"/>
  <c r="K518" i="18"/>
  <c r="J518" i="18"/>
  <c r="L518" i="18" s="1"/>
  <c r="K516" i="18"/>
  <c r="J516" i="18"/>
  <c r="K515" i="18"/>
  <c r="J515" i="18"/>
  <c r="L515" i="18" s="1"/>
  <c r="K514" i="18"/>
  <c r="J514" i="18"/>
  <c r="L514" i="18" s="1"/>
  <c r="K513" i="18"/>
  <c r="J513" i="18"/>
  <c r="L513" i="18" s="1"/>
  <c r="K512" i="18"/>
  <c r="J512" i="18"/>
  <c r="L512" i="18" s="1"/>
  <c r="K511" i="18"/>
  <c r="J511" i="18"/>
  <c r="L510" i="18"/>
  <c r="K510" i="18"/>
  <c r="J510" i="18"/>
  <c r="K509" i="18"/>
  <c r="J509" i="18"/>
  <c r="K508" i="18"/>
  <c r="J508" i="18"/>
  <c r="L508" i="18" s="1"/>
  <c r="K507" i="18"/>
  <c r="J507" i="18"/>
  <c r="L507" i="18" s="1"/>
  <c r="K506" i="18"/>
  <c r="J506" i="18"/>
  <c r="L506" i="18" s="1"/>
  <c r="K505" i="18"/>
  <c r="L505" i="18" s="1"/>
  <c r="J505" i="18"/>
  <c r="K504" i="18"/>
  <c r="J504" i="18"/>
  <c r="L504" i="18" s="1"/>
  <c r="K503" i="18"/>
  <c r="J503" i="18"/>
  <c r="L503" i="18" s="1"/>
  <c r="K502" i="18"/>
  <c r="J502" i="18"/>
  <c r="L502" i="18" s="1"/>
  <c r="K500" i="18"/>
  <c r="J500" i="18"/>
  <c r="L500" i="18" s="1"/>
  <c r="L499" i="18"/>
  <c r="K499" i="18"/>
  <c r="J499" i="18"/>
  <c r="K498" i="18"/>
  <c r="J498" i="18"/>
  <c r="L498" i="18" s="1"/>
  <c r="K497" i="18"/>
  <c r="J497" i="18"/>
  <c r="L496" i="18"/>
  <c r="K496" i="18"/>
  <c r="J496" i="18"/>
  <c r="K495" i="18"/>
  <c r="J495" i="18"/>
  <c r="L495" i="18" s="1"/>
  <c r="K494" i="18"/>
  <c r="J494" i="18"/>
  <c r="L494" i="18" s="1"/>
  <c r="K493" i="18"/>
  <c r="J493" i="18"/>
  <c r="L493" i="18" s="1"/>
  <c r="K492" i="18"/>
  <c r="J492" i="18"/>
  <c r="L492" i="18" s="1"/>
  <c r="K491" i="18"/>
  <c r="J491" i="18"/>
  <c r="L491" i="18" s="1"/>
  <c r="K490" i="18"/>
  <c r="J490" i="18"/>
  <c r="K489" i="18"/>
  <c r="J489" i="18"/>
  <c r="K488" i="18"/>
  <c r="J488" i="18"/>
  <c r="L488" i="18" s="1"/>
  <c r="K487" i="18"/>
  <c r="J487" i="18"/>
  <c r="L487" i="18" s="1"/>
  <c r="K486" i="18"/>
  <c r="J486" i="18"/>
  <c r="L486" i="18" s="1"/>
  <c r="K485" i="18"/>
  <c r="J485" i="18"/>
  <c r="L485" i="18" s="1"/>
  <c r="K484" i="18"/>
  <c r="J484" i="18"/>
  <c r="L484" i="18" s="1"/>
  <c r="K482" i="18"/>
  <c r="J482" i="18"/>
  <c r="K481" i="18"/>
  <c r="J481" i="18"/>
  <c r="K480" i="18"/>
  <c r="J480" i="18"/>
  <c r="K479" i="18"/>
  <c r="J479" i="18"/>
  <c r="K478" i="18"/>
  <c r="J478" i="18"/>
  <c r="K477" i="18"/>
  <c r="J477" i="18"/>
  <c r="L477" i="18" s="1"/>
  <c r="K476" i="18"/>
  <c r="J476" i="18"/>
  <c r="K475" i="18"/>
  <c r="J475" i="18"/>
  <c r="L475" i="18" s="1"/>
  <c r="K474" i="18"/>
  <c r="L474" i="18" s="1"/>
  <c r="J474" i="18"/>
  <c r="K473" i="18"/>
  <c r="J473" i="18"/>
  <c r="L473" i="18" s="1"/>
  <c r="K472" i="18"/>
  <c r="J472" i="18"/>
  <c r="L472" i="18" s="1"/>
  <c r="K471" i="18"/>
  <c r="J471" i="18"/>
  <c r="L471" i="18" s="1"/>
  <c r="K470" i="18"/>
  <c r="J470" i="18"/>
  <c r="L470" i="18" s="1"/>
  <c r="L469" i="18"/>
  <c r="K469" i="18"/>
  <c r="J469" i="18"/>
  <c r="K468" i="18"/>
  <c r="J468" i="18"/>
  <c r="K467" i="18"/>
  <c r="J467" i="18"/>
  <c r="K464" i="18"/>
  <c r="J464" i="18"/>
  <c r="L464" i="18" s="1"/>
  <c r="K463" i="18"/>
  <c r="J463" i="18"/>
  <c r="K462" i="18"/>
  <c r="L462" i="18" s="1"/>
  <c r="J462" i="18"/>
  <c r="K461" i="18"/>
  <c r="J461" i="18"/>
  <c r="L461" i="18" s="1"/>
  <c r="K460" i="18"/>
  <c r="J460" i="18"/>
  <c r="L460" i="18" s="1"/>
  <c r="K459" i="18"/>
  <c r="J459" i="18"/>
  <c r="L459" i="18" s="1"/>
  <c r="K458" i="18"/>
  <c r="J458" i="18"/>
  <c r="L458" i="18" s="1"/>
  <c r="K457" i="18"/>
  <c r="J457" i="18"/>
  <c r="L457" i="18" s="1"/>
  <c r="K456" i="18"/>
  <c r="J456" i="18"/>
  <c r="L456" i="18" s="1"/>
  <c r="K455" i="18"/>
  <c r="J455" i="18"/>
  <c r="K454" i="18"/>
  <c r="J454" i="18"/>
  <c r="L454" i="18" s="1"/>
  <c r="K453" i="18"/>
  <c r="J453" i="18"/>
  <c r="K451" i="18"/>
  <c r="J451" i="18"/>
  <c r="L451" i="18" s="1"/>
  <c r="K450" i="18"/>
  <c r="J450" i="18"/>
  <c r="L450" i="18" s="1"/>
  <c r="K449" i="18"/>
  <c r="J449" i="18"/>
  <c r="L449" i="18" s="1"/>
  <c r="K448" i="18"/>
  <c r="L448" i="18" s="1"/>
  <c r="J448" i="18"/>
  <c r="K447" i="18"/>
  <c r="J447" i="18"/>
  <c r="L447" i="18" s="1"/>
  <c r="K446" i="18"/>
  <c r="J446" i="18"/>
  <c r="L446" i="18" s="1"/>
  <c r="K445" i="18"/>
  <c r="J445" i="18"/>
  <c r="L445" i="18" s="1"/>
  <c r="K444" i="18"/>
  <c r="J444" i="18"/>
  <c r="L444" i="18" s="1"/>
  <c r="K443" i="18"/>
  <c r="J443" i="18"/>
  <c r="K442" i="18"/>
  <c r="J442" i="18"/>
  <c r="K441" i="18"/>
  <c r="J441" i="18"/>
  <c r="K440" i="18"/>
  <c r="J440" i="18"/>
  <c r="K438" i="18"/>
  <c r="J438" i="18"/>
  <c r="K437" i="18"/>
  <c r="J437" i="18"/>
  <c r="K436" i="18"/>
  <c r="J436" i="18"/>
  <c r="L436" i="18" s="1"/>
  <c r="K435" i="18"/>
  <c r="J435" i="18"/>
  <c r="L435" i="18" s="1"/>
  <c r="K434" i="18"/>
  <c r="L434" i="18" s="1"/>
  <c r="J434" i="18"/>
  <c r="L433" i="18"/>
  <c r="K433" i="18"/>
  <c r="J433" i="18"/>
  <c r="K432" i="18"/>
  <c r="J432" i="18"/>
  <c r="K431" i="18"/>
  <c r="J431" i="18"/>
  <c r="K430" i="18"/>
  <c r="J430" i="18"/>
  <c r="K429" i="18"/>
  <c r="J429" i="18"/>
  <c r="L429" i="18" s="1"/>
  <c r="K428" i="18"/>
  <c r="J428" i="18"/>
  <c r="L428" i="18" s="1"/>
  <c r="K427" i="18"/>
  <c r="J427" i="18"/>
  <c r="K426" i="18"/>
  <c r="L426" i="18" s="1"/>
  <c r="J426" i="18"/>
  <c r="K425" i="18"/>
  <c r="J425" i="18"/>
  <c r="L425" i="18" s="1"/>
  <c r="K423" i="18"/>
  <c r="J423" i="18"/>
  <c r="K422" i="18"/>
  <c r="J422" i="18"/>
  <c r="K421" i="18"/>
  <c r="J421" i="18"/>
  <c r="K420" i="18"/>
  <c r="J420" i="18"/>
  <c r="L420" i="18" s="1"/>
  <c r="K419" i="18"/>
  <c r="J419" i="18"/>
  <c r="L419" i="18" s="1"/>
  <c r="K418" i="18"/>
  <c r="J418" i="18"/>
  <c r="L418" i="18" s="1"/>
  <c r="K417" i="18"/>
  <c r="J417" i="18"/>
  <c r="L417" i="18" s="1"/>
  <c r="K416" i="18"/>
  <c r="J416" i="18"/>
  <c r="L416" i="18" s="1"/>
  <c r="K415" i="18"/>
  <c r="J415" i="18"/>
  <c r="K414" i="18"/>
  <c r="J414" i="18"/>
  <c r="K413" i="18"/>
  <c r="J413" i="18"/>
  <c r="L413" i="18" s="1"/>
  <c r="K412" i="18"/>
  <c r="J412" i="18"/>
  <c r="K411" i="18"/>
  <c r="J411" i="18"/>
  <c r="K409" i="18"/>
  <c r="J409" i="18"/>
  <c r="K408" i="18"/>
  <c r="J408" i="18"/>
  <c r="L408" i="18" s="1"/>
  <c r="K407" i="18"/>
  <c r="J407" i="18"/>
  <c r="L407" i="18" s="1"/>
  <c r="K406" i="18"/>
  <c r="L406" i="18" s="1"/>
  <c r="J406" i="18"/>
  <c r="K405" i="18"/>
  <c r="J405" i="18"/>
  <c r="K404" i="18"/>
  <c r="J404" i="18"/>
  <c r="L404" i="18" s="1"/>
  <c r="K403" i="18"/>
  <c r="J403" i="18"/>
  <c r="L403" i="18" s="1"/>
  <c r="K402" i="18"/>
  <c r="J402" i="18"/>
  <c r="L402" i="18" s="1"/>
  <c r="K401" i="18"/>
  <c r="J401" i="18"/>
  <c r="K400" i="18"/>
  <c r="J400" i="18"/>
  <c r="K399" i="18"/>
  <c r="J399" i="18"/>
  <c r="L399" i="18" s="1"/>
  <c r="K398" i="18"/>
  <c r="J398" i="18"/>
  <c r="K397" i="18"/>
  <c r="J397" i="18"/>
  <c r="K396" i="18"/>
  <c r="J396" i="18"/>
  <c r="K395" i="18"/>
  <c r="J395" i="18"/>
  <c r="L395" i="18" s="1"/>
  <c r="K394" i="18"/>
  <c r="J394" i="18"/>
  <c r="K393" i="18"/>
  <c r="J393" i="18"/>
  <c r="K392" i="18"/>
  <c r="J392" i="18"/>
  <c r="L392" i="18" s="1"/>
  <c r="K390" i="18"/>
  <c r="J390" i="18"/>
  <c r="L389" i="18"/>
  <c r="K389" i="18"/>
  <c r="J389" i="18"/>
  <c r="K388" i="18"/>
  <c r="J388" i="18"/>
  <c r="L388" i="18" s="1"/>
  <c r="K387" i="18"/>
  <c r="J387" i="18"/>
  <c r="L387" i="18" s="1"/>
  <c r="K386" i="18"/>
  <c r="L386" i="18" s="1"/>
  <c r="J386" i="18"/>
  <c r="K385" i="18"/>
  <c r="J385" i="18"/>
  <c r="K384" i="18"/>
  <c r="L384" i="18" s="1"/>
  <c r="J384" i="18"/>
  <c r="K383" i="18"/>
  <c r="J383" i="18"/>
  <c r="L383" i="18" s="1"/>
  <c r="K382" i="18"/>
  <c r="J382" i="18"/>
  <c r="K381" i="18"/>
  <c r="J381" i="18"/>
  <c r="L381" i="18" s="1"/>
  <c r="K380" i="18"/>
  <c r="J380" i="18"/>
  <c r="K379" i="18"/>
  <c r="J379" i="18"/>
  <c r="K378" i="18"/>
  <c r="J378" i="18"/>
  <c r="K377" i="18"/>
  <c r="J377" i="18"/>
  <c r="L377" i="18" s="1"/>
  <c r="K376" i="18"/>
  <c r="L376" i="18" s="1"/>
  <c r="J376" i="18"/>
  <c r="K375" i="18"/>
  <c r="J375" i="18"/>
  <c r="K374" i="18"/>
  <c r="J374" i="18"/>
  <c r="K373" i="18"/>
  <c r="J373" i="18"/>
  <c r="L373" i="18" s="1"/>
  <c r="K370" i="18"/>
  <c r="J370" i="18"/>
  <c r="L370" i="18" s="1"/>
  <c r="K369" i="18"/>
  <c r="L369" i="18" s="1"/>
  <c r="J369" i="18"/>
  <c r="K368" i="18"/>
  <c r="J368" i="18"/>
  <c r="K367" i="18"/>
  <c r="J367" i="18"/>
  <c r="L367" i="18" s="1"/>
  <c r="K366" i="18"/>
  <c r="J366" i="18"/>
  <c r="L366" i="18" s="1"/>
  <c r="L365" i="18"/>
  <c r="K365" i="18"/>
  <c r="J365" i="18"/>
  <c r="K364" i="18"/>
  <c r="J364" i="18"/>
  <c r="L364" i="18" s="1"/>
  <c r="K363" i="18"/>
  <c r="J363" i="18"/>
  <c r="L363" i="18" s="1"/>
  <c r="K362" i="18"/>
  <c r="J362" i="18"/>
  <c r="K360" i="18"/>
  <c r="J360" i="18"/>
  <c r="L360" i="18" s="1"/>
  <c r="K359" i="18"/>
  <c r="J359" i="18"/>
  <c r="L359" i="18" s="1"/>
  <c r="K358" i="18"/>
  <c r="J358" i="18"/>
  <c r="L358" i="18" s="1"/>
  <c r="K357" i="18"/>
  <c r="J357" i="18"/>
  <c r="K356" i="18"/>
  <c r="J356" i="18"/>
  <c r="L356" i="18" s="1"/>
  <c r="K355" i="18"/>
  <c r="J355" i="18"/>
  <c r="K354" i="18"/>
  <c r="J354" i="18"/>
  <c r="K351" i="18"/>
  <c r="J351" i="18"/>
  <c r="L351" i="18" s="1"/>
  <c r="K350" i="18"/>
  <c r="J350" i="18"/>
  <c r="K349" i="18"/>
  <c r="J349" i="18"/>
  <c r="L348" i="18"/>
  <c r="K348" i="18"/>
  <c r="J348" i="18"/>
  <c r="K347" i="18"/>
  <c r="J347" i="18"/>
  <c r="L347" i="18" s="1"/>
  <c r="K346" i="18"/>
  <c r="J346" i="18"/>
  <c r="L346" i="18" s="1"/>
  <c r="K345" i="18"/>
  <c r="L345" i="18" s="1"/>
  <c r="J345" i="18"/>
  <c r="K344" i="18"/>
  <c r="J344" i="18"/>
  <c r="L344" i="18" s="1"/>
  <c r="K343" i="18"/>
  <c r="J343" i="18"/>
  <c r="K342" i="18"/>
  <c r="J342" i="18"/>
  <c r="K341" i="18"/>
  <c r="J341" i="18"/>
  <c r="K340" i="18"/>
  <c r="J340" i="18"/>
  <c r="K338" i="18"/>
  <c r="J338" i="18"/>
  <c r="L338" i="18" s="1"/>
  <c r="K337" i="18"/>
  <c r="J337" i="18"/>
  <c r="K336" i="18"/>
  <c r="J336" i="18"/>
  <c r="K335" i="18"/>
  <c r="J335" i="18"/>
  <c r="L335" i="18" s="1"/>
  <c r="K334" i="18"/>
  <c r="J334" i="18"/>
  <c r="L334" i="18" s="1"/>
  <c r="L333" i="18"/>
  <c r="K333" i="18"/>
  <c r="J333" i="18"/>
  <c r="K332" i="18"/>
  <c r="J332" i="18"/>
  <c r="K331" i="18"/>
  <c r="J331" i="18"/>
  <c r="L331" i="18" s="1"/>
  <c r="K330" i="18"/>
  <c r="J330" i="18"/>
  <c r="L330" i="18" s="1"/>
  <c r="K329" i="18"/>
  <c r="L329" i="18" s="1"/>
  <c r="J329" i="18"/>
  <c r="K328" i="18"/>
  <c r="J328" i="18"/>
  <c r="L328" i="18" s="1"/>
  <c r="K327" i="18"/>
  <c r="J327" i="18"/>
  <c r="L327" i="18" s="1"/>
  <c r="K326" i="18"/>
  <c r="J326" i="18"/>
  <c r="K325" i="18"/>
  <c r="J325" i="18"/>
  <c r="L325" i="18" s="1"/>
  <c r="K324" i="18"/>
  <c r="J324" i="18"/>
  <c r="L324" i="18" s="1"/>
  <c r="K322" i="18"/>
  <c r="J322" i="18"/>
  <c r="K321" i="18"/>
  <c r="J321" i="18"/>
  <c r="K320" i="18"/>
  <c r="J320" i="18"/>
  <c r="L320" i="18" s="1"/>
  <c r="K319" i="18"/>
  <c r="J319" i="18"/>
  <c r="L319" i="18" s="1"/>
  <c r="K318" i="18"/>
  <c r="J318" i="18"/>
  <c r="K317" i="18"/>
  <c r="J317" i="18"/>
  <c r="L317" i="18" s="1"/>
  <c r="K316" i="18"/>
  <c r="J316" i="18"/>
  <c r="L316" i="18" s="1"/>
  <c r="K315" i="18"/>
  <c r="L315" i="18" s="1"/>
  <c r="J315" i="18"/>
  <c r="L314" i="18"/>
  <c r="K314" i="18"/>
  <c r="J314" i="18"/>
  <c r="K313" i="18"/>
  <c r="J313" i="18"/>
  <c r="L313" i="18" s="1"/>
  <c r="K312" i="18"/>
  <c r="J312" i="18"/>
  <c r="K311" i="18"/>
  <c r="J311" i="18"/>
  <c r="L311" i="18" s="1"/>
  <c r="K310" i="18"/>
  <c r="J310" i="18"/>
  <c r="K309" i="18"/>
  <c r="J309" i="18"/>
  <c r="L309" i="18" s="1"/>
  <c r="K307" i="18"/>
  <c r="J307" i="18"/>
  <c r="L306" i="18"/>
  <c r="K306" i="18"/>
  <c r="J306" i="18"/>
  <c r="K305" i="18"/>
  <c r="J305" i="18"/>
  <c r="L305" i="18" s="1"/>
  <c r="K304" i="18"/>
  <c r="J304" i="18"/>
  <c r="K303" i="18"/>
  <c r="L303" i="18" s="1"/>
  <c r="J303" i="18"/>
  <c r="K302" i="18"/>
  <c r="J302" i="18"/>
  <c r="L302" i="18" s="1"/>
  <c r="K301" i="18"/>
  <c r="L301" i="18" s="1"/>
  <c r="J301" i="18"/>
  <c r="K299" i="18"/>
  <c r="J299" i="18"/>
  <c r="K298" i="18"/>
  <c r="J298" i="18"/>
  <c r="K297" i="18"/>
  <c r="J297" i="18"/>
  <c r="L297" i="18" s="1"/>
  <c r="K296" i="18"/>
  <c r="J296" i="18"/>
  <c r="L296" i="18" s="1"/>
  <c r="K295" i="18"/>
  <c r="J295" i="18"/>
  <c r="L295" i="18" s="1"/>
  <c r="K294" i="18"/>
  <c r="J294" i="18"/>
  <c r="L294" i="18" s="1"/>
  <c r="K293" i="18"/>
  <c r="J293" i="18"/>
  <c r="L293" i="18" s="1"/>
  <c r="L292" i="18"/>
  <c r="K292" i="18"/>
  <c r="J292" i="18"/>
  <c r="K290" i="18"/>
  <c r="J290" i="18"/>
  <c r="L290" i="18" s="1"/>
  <c r="K289" i="18"/>
  <c r="J289" i="18"/>
  <c r="L289" i="18" s="1"/>
  <c r="K288" i="18"/>
  <c r="J288" i="18"/>
  <c r="K287" i="18"/>
  <c r="J287" i="18"/>
  <c r="K286" i="18"/>
  <c r="L286" i="18" s="1"/>
  <c r="J286" i="18"/>
  <c r="K285" i="18"/>
  <c r="J285" i="18"/>
  <c r="K284" i="18"/>
  <c r="J284" i="18"/>
  <c r="K283" i="18"/>
  <c r="J283" i="18"/>
  <c r="L283" i="18" s="1"/>
  <c r="K282" i="18"/>
  <c r="J282" i="18"/>
  <c r="L282" i="18" s="1"/>
  <c r="K281" i="18"/>
  <c r="J281" i="18"/>
  <c r="L281" i="18" s="1"/>
  <c r="K280" i="18"/>
  <c r="J280" i="18"/>
  <c r="K279" i="18"/>
  <c r="J279" i="18"/>
  <c r="L279" i="18" s="1"/>
  <c r="K278" i="18"/>
  <c r="J278" i="18"/>
  <c r="L278" i="18" s="1"/>
  <c r="K276" i="18"/>
  <c r="J276" i="18"/>
  <c r="K275" i="18"/>
  <c r="L275" i="18" s="1"/>
  <c r="J275" i="18"/>
  <c r="K274" i="18"/>
  <c r="J274" i="18"/>
  <c r="K273" i="18"/>
  <c r="J273" i="18"/>
  <c r="L273" i="18" s="1"/>
  <c r="K272" i="18"/>
  <c r="L272" i="18" s="1"/>
  <c r="J272" i="18"/>
  <c r="K271" i="18"/>
  <c r="J271" i="18"/>
  <c r="K270" i="18"/>
  <c r="J270" i="18"/>
  <c r="K269" i="18"/>
  <c r="J269" i="18"/>
  <c r="L269" i="18" s="1"/>
  <c r="K268" i="18"/>
  <c r="J268" i="18"/>
  <c r="K267" i="18"/>
  <c r="L267" i="18" s="1"/>
  <c r="J267" i="18"/>
  <c r="K266" i="18"/>
  <c r="J266" i="18"/>
  <c r="L266" i="18" s="1"/>
  <c r="K265" i="18"/>
  <c r="J265" i="18"/>
  <c r="K264" i="18"/>
  <c r="L264" i="18" s="1"/>
  <c r="J264" i="18"/>
  <c r="K263" i="18"/>
  <c r="J263" i="18"/>
  <c r="K262" i="18"/>
  <c r="J262" i="18"/>
  <c r="L262" i="18" s="1"/>
  <c r="K260" i="18"/>
  <c r="J260" i="18"/>
  <c r="K259" i="18"/>
  <c r="J259" i="18"/>
  <c r="L258" i="18"/>
  <c r="K258" i="18"/>
  <c r="J258" i="18"/>
  <c r="K257" i="18"/>
  <c r="J257" i="18"/>
  <c r="L257" i="18" s="1"/>
  <c r="K256" i="18"/>
  <c r="J256" i="18"/>
  <c r="K255" i="18"/>
  <c r="L255" i="18" s="1"/>
  <c r="J255" i="18"/>
  <c r="K254" i="18"/>
  <c r="J254" i="18"/>
  <c r="L254" i="18" s="1"/>
  <c r="K253" i="18"/>
  <c r="J253" i="18"/>
  <c r="K252" i="18"/>
  <c r="J252" i="18"/>
  <c r="K251" i="18"/>
  <c r="J251" i="18"/>
  <c r="K250" i="18"/>
  <c r="J250" i="18"/>
  <c r="L250" i="18" s="1"/>
  <c r="K249" i="18"/>
  <c r="J249" i="18"/>
  <c r="K247" i="18"/>
  <c r="J247" i="18"/>
  <c r="L247" i="18" s="1"/>
  <c r="K246" i="18"/>
  <c r="J246" i="18"/>
  <c r="L246" i="18" s="1"/>
  <c r="K245" i="18"/>
  <c r="J245" i="18"/>
  <c r="L245" i="18" s="1"/>
  <c r="K244" i="18"/>
  <c r="L244" i="18" s="1"/>
  <c r="J244" i="18"/>
  <c r="K243" i="18"/>
  <c r="J243" i="18"/>
  <c r="L243" i="18" s="1"/>
  <c r="K242" i="18"/>
  <c r="J242" i="18"/>
  <c r="L242" i="18" s="1"/>
  <c r="K241" i="18"/>
  <c r="J241" i="18"/>
  <c r="L241" i="18" s="1"/>
  <c r="K240" i="18"/>
  <c r="J240" i="18"/>
  <c r="L239" i="18"/>
  <c r="K239" i="18"/>
  <c r="J239" i="18"/>
  <c r="K238" i="18"/>
  <c r="J238" i="18"/>
  <c r="L238" i="18" s="1"/>
  <c r="K237" i="18"/>
  <c r="J237" i="18"/>
  <c r="K236" i="18"/>
  <c r="J236" i="18"/>
  <c r="K234" i="18"/>
  <c r="J234" i="18"/>
  <c r="K233" i="18"/>
  <c r="J233" i="18"/>
  <c r="L233" i="18" s="1"/>
  <c r="K232" i="18"/>
  <c r="L232" i="18" s="1"/>
  <c r="J232" i="18"/>
  <c r="K231" i="18"/>
  <c r="L231" i="18" s="1"/>
  <c r="J231" i="18"/>
  <c r="K230" i="18"/>
  <c r="J230" i="18"/>
  <c r="L230" i="18" s="1"/>
  <c r="L229" i="18"/>
  <c r="K229" i="18"/>
  <c r="J229" i="18"/>
  <c r="K228" i="18"/>
  <c r="L228" i="18" s="1"/>
  <c r="J228" i="18"/>
  <c r="K227" i="18"/>
  <c r="J227" i="18"/>
  <c r="L227" i="18" s="1"/>
  <c r="K226" i="18"/>
  <c r="J226" i="18"/>
  <c r="K225" i="18"/>
  <c r="J225" i="18"/>
  <c r="K224" i="18"/>
  <c r="L224" i="18" s="1"/>
  <c r="J224" i="18"/>
  <c r="K221" i="18"/>
  <c r="J221" i="18"/>
  <c r="L221" i="18" s="1"/>
  <c r="K220" i="18"/>
  <c r="J220" i="18"/>
  <c r="K219" i="18"/>
  <c r="J219" i="18"/>
  <c r="L219" i="18" s="1"/>
  <c r="K218" i="18"/>
  <c r="J218" i="18"/>
  <c r="L218" i="18" s="1"/>
  <c r="K217" i="18"/>
  <c r="J217" i="18"/>
  <c r="L215" i="18"/>
  <c r="K215" i="18"/>
  <c r="J215" i="18"/>
  <c r="K214" i="18"/>
  <c r="J214" i="18"/>
  <c r="K213" i="18"/>
  <c r="J213" i="18"/>
  <c r="L213" i="18" s="1"/>
  <c r="K212" i="18"/>
  <c r="J212" i="18"/>
  <c r="K211" i="18"/>
  <c r="L211" i="18" s="1"/>
  <c r="J211" i="18"/>
  <c r="K210" i="18"/>
  <c r="L210" i="18" s="1"/>
  <c r="J210" i="18"/>
  <c r="K209" i="18"/>
  <c r="J209" i="18"/>
  <c r="L209" i="18" s="1"/>
  <c r="K207" i="18"/>
  <c r="J207" i="18"/>
  <c r="K206" i="18"/>
  <c r="J206" i="18"/>
  <c r="K205" i="18"/>
  <c r="L205" i="18" s="1"/>
  <c r="J205" i="18"/>
  <c r="K204" i="18"/>
  <c r="J204" i="18"/>
  <c r="K203" i="18"/>
  <c r="J203" i="18"/>
  <c r="K201" i="18"/>
  <c r="J201" i="18"/>
  <c r="K200" i="18"/>
  <c r="J200" i="18"/>
  <c r="K199" i="18"/>
  <c r="J199" i="18"/>
  <c r="K198" i="18"/>
  <c r="L198" i="18" s="1"/>
  <c r="J198" i="18"/>
  <c r="K197" i="18"/>
  <c r="J197" i="18"/>
  <c r="L196" i="18"/>
  <c r="K196" i="18"/>
  <c r="J196" i="18"/>
  <c r="K194" i="18"/>
  <c r="J194" i="18"/>
  <c r="L194" i="18" s="1"/>
  <c r="K193" i="18"/>
  <c r="L193" i="18" s="1"/>
  <c r="J193" i="18"/>
  <c r="K192" i="18"/>
  <c r="J192" i="18"/>
  <c r="K191" i="18"/>
  <c r="J191" i="18"/>
  <c r="L191" i="18" s="1"/>
  <c r="K190" i="18"/>
  <c r="J190" i="18"/>
  <c r="L189" i="18"/>
  <c r="K189" i="18"/>
  <c r="J189" i="18"/>
  <c r="K188" i="18"/>
  <c r="J188" i="18"/>
  <c r="L188" i="18" s="1"/>
  <c r="K186" i="18"/>
  <c r="J186" i="18"/>
  <c r="K185" i="18"/>
  <c r="J185" i="18"/>
  <c r="K184" i="18"/>
  <c r="J184" i="18"/>
  <c r="L184" i="18" s="1"/>
  <c r="K183" i="18"/>
  <c r="J183" i="18"/>
  <c r="L183" i="18" s="1"/>
  <c r="K182" i="18"/>
  <c r="J182" i="18"/>
  <c r="L182" i="18" s="1"/>
  <c r="K181" i="18"/>
  <c r="J181" i="18"/>
  <c r="L181" i="18" s="1"/>
  <c r="K178" i="18"/>
  <c r="J178" i="18"/>
  <c r="L178" i="18" s="1"/>
  <c r="K177" i="18"/>
  <c r="J177" i="18"/>
  <c r="L177" i="18" s="1"/>
  <c r="L176" i="18"/>
  <c r="K176" i="18"/>
  <c r="J176" i="18"/>
  <c r="K175" i="18"/>
  <c r="J175" i="18"/>
  <c r="L175" i="18" s="1"/>
  <c r="K174" i="18"/>
  <c r="J174" i="18"/>
  <c r="L174" i="18" s="1"/>
  <c r="K173" i="18"/>
  <c r="J173" i="18"/>
  <c r="L173" i="18" s="1"/>
  <c r="K172" i="18"/>
  <c r="L172" i="18" s="1"/>
  <c r="J172" i="18"/>
  <c r="K171" i="18"/>
  <c r="L171" i="18" s="1"/>
  <c r="J171" i="18"/>
  <c r="K170" i="18"/>
  <c r="J170" i="18"/>
  <c r="L170" i="18" s="1"/>
  <c r="K169" i="18"/>
  <c r="J169" i="18"/>
  <c r="L169" i="18" s="1"/>
  <c r="K168" i="18"/>
  <c r="J168" i="18"/>
  <c r="L168" i="18" s="1"/>
  <c r="K167" i="18"/>
  <c r="J167" i="18"/>
  <c r="L167" i="18" s="1"/>
  <c r="K166" i="18"/>
  <c r="J166" i="18"/>
  <c r="L166" i="18" s="1"/>
  <c r="K163" i="18"/>
  <c r="J163" i="18"/>
  <c r="K162" i="18"/>
  <c r="J162" i="18"/>
  <c r="L162" i="18" s="1"/>
  <c r="L161" i="18"/>
  <c r="K161" i="18"/>
  <c r="J161" i="18"/>
  <c r="K160" i="18"/>
  <c r="J160" i="18"/>
  <c r="L160" i="18" s="1"/>
  <c r="K159" i="18"/>
  <c r="J159" i="18"/>
  <c r="L159" i="18" s="1"/>
  <c r="K158" i="18"/>
  <c r="J158" i="18"/>
  <c r="L158" i="18" s="1"/>
  <c r="K157" i="18"/>
  <c r="J157" i="18"/>
  <c r="K156" i="18"/>
  <c r="L156" i="18" s="1"/>
  <c r="J156" i="18"/>
  <c r="K155" i="18"/>
  <c r="J155" i="18"/>
  <c r="K154" i="18"/>
  <c r="J154" i="18"/>
  <c r="L153" i="18"/>
  <c r="K153" i="18"/>
  <c r="J153" i="18"/>
  <c r="K152" i="18"/>
  <c r="J152" i="18"/>
  <c r="L152" i="18" s="1"/>
  <c r="K151" i="18"/>
  <c r="J151" i="18"/>
  <c r="L151" i="18" s="1"/>
  <c r="K150" i="18"/>
  <c r="J150" i="18"/>
  <c r="L150" i="18" s="1"/>
  <c r="K149" i="18"/>
  <c r="L149" i="18" s="1"/>
  <c r="J149" i="18"/>
  <c r="K148" i="18"/>
  <c r="J148" i="18"/>
  <c r="K147" i="18"/>
  <c r="J147" i="18"/>
  <c r="L147" i="18" s="1"/>
  <c r="K146" i="18"/>
  <c r="J146" i="18"/>
  <c r="L146" i="18" s="1"/>
  <c r="L145" i="18"/>
  <c r="K145" i="18"/>
  <c r="J145" i="18"/>
  <c r="K144" i="18"/>
  <c r="J144" i="18"/>
  <c r="L144" i="18" s="1"/>
  <c r="K143" i="18"/>
  <c r="J143" i="18"/>
  <c r="L143" i="18" s="1"/>
  <c r="K142" i="18"/>
  <c r="J142" i="18"/>
  <c r="L142" i="18" s="1"/>
  <c r="K141" i="18"/>
  <c r="L141" i="18" s="1"/>
  <c r="J141" i="18"/>
  <c r="K140" i="18"/>
  <c r="J140" i="18"/>
  <c r="K139" i="18"/>
  <c r="J139" i="18"/>
  <c r="L139" i="18" s="1"/>
  <c r="K137" i="18"/>
  <c r="J137" i="18"/>
  <c r="L137" i="18" s="1"/>
  <c r="K136" i="18"/>
  <c r="J136" i="18"/>
  <c r="K135" i="18"/>
  <c r="J135" i="18"/>
  <c r="K134" i="18"/>
  <c r="J134" i="18"/>
  <c r="K133" i="18"/>
  <c r="J133" i="18"/>
  <c r="L133" i="18" s="1"/>
  <c r="K132" i="18"/>
  <c r="J132" i="18"/>
  <c r="L132" i="18" s="1"/>
  <c r="L131" i="18"/>
  <c r="K131" i="18"/>
  <c r="J131" i="18"/>
  <c r="K130" i="18"/>
  <c r="J130" i="18"/>
  <c r="L130" i="18" s="1"/>
  <c r="K129" i="18"/>
  <c r="J129" i="18"/>
  <c r="L129" i="18" s="1"/>
  <c r="K128" i="18"/>
  <c r="J128" i="18"/>
  <c r="L128" i="18" s="1"/>
  <c r="K127" i="18"/>
  <c r="J127" i="18"/>
  <c r="K126" i="18"/>
  <c r="J126" i="18"/>
  <c r="K125" i="18"/>
  <c r="J125" i="18"/>
  <c r="L125" i="18" s="1"/>
  <c r="K124" i="18"/>
  <c r="L124" i="18" s="1"/>
  <c r="J124" i="18"/>
  <c r="L123" i="18"/>
  <c r="K123" i="18"/>
  <c r="J123" i="18"/>
  <c r="K122" i="18"/>
  <c r="J122" i="18"/>
  <c r="L122" i="18" s="1"/>
  <c r="K121" i="18"/>
  <c r="J121" i="18"/>
  <c r="L121" i="18" s="1"/>
  <c r="K120" i="18"/>
  <c r="J120" i="18"/>
  <c r="L120" i="18" s="1"/>
  <c r="K119" i="18"/>
  <c r="L119" i="18" s="1"/>
  <c r="J119" i="18"/>
  <c r="K118" i="18"/>
  <c r="L118" i="18" s="1"/>
  <c r="J118" i="18"/>
  <c r="K117" i="18"/>
  <c r="J117" i="18"/>
  <c r="L117" i="18" s="1"/>
  <c r="K116" i="18"/>
  <c r="J116" i="18"/>
  <c r="L116" i="18" s="1"/>
  <c r="K115" i="18"/>
  <c r="J115" i="18"/>
  <c r="L115" i="18" s="1"/>
  <c r="K114" i="18"/>
  <c r="J114" i="18"/>
  <c r="L114" i="18" s="1"/>
  <c r="K113" i="18"/>
  <c r="J113" i="18"/>
  <c r="L113" i="18" s="1"/>
  <c r="K112" i="18"/>
  <c r="J112" i="18"/>
  <c r="L112" i="18" s="1"/>
  <c r="K111" i="18"/>
  <c r="L111" i="18" s="1"/>
  <c r="J111" i="18"/>
  <c r="K110" i="18"/>
  <c r="J110" i="18"/>
  <c r="K109" i="18"/>
  <c r="J109" i="18"/>
  <c r="L109" i="18" s="1"/>
  <c r="K108" i="18"/>
  <c r="J108" i="18"/>
  <c r="L108" i="18" s="1"/>
  <c r="K106" i="18"/>
  <c r="J106" i="18"/>
  <c r="L106" i="18" s="1"/>
  <c r="K105" i="18"/>
  <c r="L105" i="18" s="1"/>
  <c r="J105" i="18"/>
  <c r="K104" i="18"/>
  <c r="L104" i="18" s="1"/>
  <c r="J104" i="18"/>
  <c r="K103" i="18"/>
  <c r="J103" i="18"/>
  <c r="L103" i="18" s="1"/>
  <c r="K102" i="18"/>
  <c r="J102" i="18"/>
  <c r="L102" i="18" s="1"/>
  <c r="K101" i="18"/>
  <c r="J101" i="18"/>
  <c r="L101" i="18" s="1"/>
  <c r="K100" i="18"/>
  <c r="J100" i="18"/>
  <c r="L100" i="18" s="1"/>
  <c r="K99" i="18"/>
  <c r="J99" i="18"/>
  <c r="L99" i="18" s="1"/>
  <c r="K98" i="18"/>
  <c r="J98" i="18"/>
  <c r="K97" i="18"/>
  <c r="L97" i="18" s="1"/>
  <c r="J97" i="18"/>
  <c r="K96" i="18"/>
  <c r="L96" i="18" s="1"/>
  <c r="J96" i="18"/>
  <c r="K95" i="18"/>
  <c r="J95" i="18"/>
  <c r="L95" i="18" s="1"/>
  <c r="L94" i="18"/>
  <c r="K94" i="18"/>
  <c r="J94" i="18"/>
  <c r="K93" i="18"/>
  <c r="J93" i="18"/>
  <c r="L93" i="18" s="1"/>
  <c r="K92" i="18"/>
  <c r="J92" i="18"/>
  <c r="L92" i="18" s="1"/>
  <c r="K91" i="18"/>
  <c r="J91" i="18"/>
  <c r="K90" i="18"/>
  <c r="J90" i="18"/>
  <c r="K89" i="18"/>
  <c r="L89" i="18" s="1"/>
  <c r="J89" i="18"/>
  <c r="K88" i="18"/>
  <c r="J88" i="18"/>
  <c r="K87" i="18"/>
  <c r="J87" i="18"/>
  <c r="L86" i="18"/>
  <c r="K86" i="18"/>
  <c r="J86" i="18"/>
  <c r="K85" i="18"/>
  <c r="J85" i="18"/>
  <c r="L85" i="18" s="1"/>
  <c r="K84" i="18"/>
  <c r="J84" i="18"/>
  <c r="K83" i="18"/>
  <c r="J83" i="18"/>
  <c r="K82" i="18"/>
  <c r="J82" i="18"/>
  <c r="K81" i="18"/>
  <c r="J81" i="18"/>
  <c r="K80" i="18"/>
  <c r="L80" i="18" s="1"/>
  <c r="J80" i="18"/>
  <c r="K79" i="18"/>
  <c r="J79" i="18"/>
  <c r="K78" i="18"/>
  <c r="J78" i="18"/>
  <c r="L78" i="18" s="1"/>
  <c r="K77" i="18"/>
  <c r="L77" i="18" s="1"/>
  <c r="J77" i="18"/>
  <c r="K76" i="18"/>
  <c r="J76" i="18"/>
  <c r="K75" i="18"/>
  <c r="J75" i="18"/>
  <c r="L75" i="18" s="1"/>
  <c r="K74" i="18"/>
  <c r="J74" i="18"/>
  <c r="L74" i="18" s="1"/>
  <c r="K73" i="18"/>
  <c r="L73" i="18" s="1"/>
  <c r="J73" i="18"/>
  <c r="K72" i="18"/>
  <c r="L72" i="18" s="1"/>
  <c r="J72" i="18"/>
  <c r="K71" i="18"/>
  <c r="J71" i="18"/>
  <c r="L71" i="18" s="1"/>
  <c r="K70" i="18"/>
  <c r="J70" i="18"/>
  <c r="L70" i="18" s="1"/>
  <c r="K69" i="18"/>
  <c r="J69" i="18"/>
  <c r="L69" i="18" s="1"/>
  <c r="K68" i="18"/>
  <c r="J68" i="18"/>
  <c r="L68" i="18" s="1"/>
  <c r="K67" i="18"/>
  <c r="J67" i="18"/>
  <c r="L67" i="18" s="1"/>
  <c r="K66" i="18"/>
  <c r="J66" i="18"/>
  <c r="K65" i="18"/>
  <c r="L65" i="18" s="1"/>
  <c r="J65" i="18"/>
  <c r="K64" i="18"/>
  <c r="J64" i="18"/>
  <c r="K63" i="18"/>
  <c r="J63" i="18"/>
  <c r="L63" i="18" s="1"/>
  <c r="L62" i="18"/>
  <c r="K62" i="18"/>
  <c r="J62" i="18"/>
  <c r="L61" i="18"/>
  <c r="K61" i="18"/>
  <c r="J61" i="18"/>
  <c r="K60" i="18"/>
  <c r="J60" i="18"/>
  <c r="L60" i="18" s="1"/>
  <c r="K58" i="18"/>
  <c r="L58" i="18" s="1"/>
  <c r="J58" i="18"/>
  <c r="K57" i="18"/>
  <c r="J57" i="18"/>
  <c r="K56" i="18"/>
  <c r="J56" i="18"/>
  <c r="L56" i="18" s="1"/>
  <c r="K55" i="18"/>
  <c r="L55" i="18" s="1"/>
  <c r="J55" i="18"/>
  <c r="K54" i="18"/>
  <c r="J54" i="18"/>
  <c r="K53" i="18"/>
  <c r="J53" i="18"/>
  <c r="L53" i="18" s="1"/>
  <c r="K52" i="18"/>
  <c r="J52" i="18"/>
  <c r="L52" i="18" s="1"/>
  <c r="K51" i="18"/>
  <c r="L51" i="18" s="1"/>
  <c r="J51" i="18"/>
  <c r="K50" i="18"/>
  <c r="L50" i="18" s="1"/>
  <c r="J50" i="18"/>
  <c r="K49" i="18"/>
  <c r="J49" i="18"/>
  <c r="L49" i="18" s="1"/>
  <c r="K48" i="18"/>
  <c r="J48" i="18"/>
  <c r="L48" i="18" s="1"/>
  <c r="K47" i="18"/>
  <c r="J47" i="18"/>
  <c r="L47" i="18" s="1"/>
  <c r="K46" i="18"/>
  <c r="J46" i="18"/>
  <c r="L46" i="18" s="1"/>
  <c r="K45" i="18"/>
  <c r="J45" i="18"/>
  <c r="L45" i="18" s="1"/>
  <c r="K44" i="18"/>
  <c r="J44" i="18"/>
  <c r="K43" i="18"/>
  <c r="L43" i="18" s="1"/>
  <c r="J43" i="18"/>
  <c r="K42" i="18"/>
  <c r="J42" i="18"/>
  <c r="K41" i="18"/>
  <c r="J41" i="18"/>
  <c r="L41" i="18" s="1"/>
  <c r="L40" i="18"/>
  <c r="K40" i="18"/>
  <c r="J40" i="18"/>
  <c r="L39" i="18"/>
  <c r="K39" i="18"/>
  <c r="J39" i="18"/>
  <c r="K38" i="18"/>
  <c r="J38" i="18"/>
  <c r="L38" i="18" s="1"/>
  <c r="K37" i="18"/>
  <c r="J37" i="18"/>
  <c r="K36" i="18"/>
  <c r="J36" i="18"/>
  <c r="K35" i="18"/>
  <c r="J35" i="18"/>
  <c r="K34" i="18"/>
  <c r="J34" i="18"/>
  <c r="K33" i="18"/>
  <c r="J33" i="18"/>
  <c r="L32" i="18"/>
  <c r="K32" i="18"/>
  <c r="J32" i="18"/>
  <c r="K31" i="18"/>
  <c r="J31" i="18"/>
  <c r="L31" i="18" s="1"/>
  <c r="K28" i="18"/>
  <c r="L28" i="18" s="1"/>
  <c r="J28" i="18"/>
  <c r="K27" i="18"/>
  <c r="L27" i="18" s="1"/>
  <c r="J27" i="18"/>
  <c r="K26" i="18"/>
  <c r="J26" i="18"/>
  <c r="L26" i="18" s="1"/>
  <c r="K25" i="18"/>
  <c r="J25" i="18"/>
  <c r="L25" i="18" s="1"/>
  <c r="K24" i="18"/>
  <c r="L24" i="18" s="1"/>
  <c r="J24" i="18"/>
  <c r="K23" i="18"/>
  <c r="J23" i="18"/>
  <c r="L23" i="18" s="1"/>
  <c r="K22" i="18"/>
  <c r="J22" i="18"/>
  <c r="L22" i="18" s="1"/>
  <c r="K20" i="18"/>
  <c r="J20" i="18"/>
  <c r="L19" i="18"/>
  <c r="K19" i="18"/>
  <c r="J19" i="18"/>
  <c r="K18" i="18"/>
  <c r="J18" i="18"/>
  <c r="L18" i="18" s="1"/>
  <c r="K17" i="18"/>
  <c r="J17" i="18"/>
  <c r="K16" i="18"/>
  <c r="J16" i="18"/>
  <c r="K15" i="18"/>
  <c r="J15" i="18"/>
  <c r="L15" i="18" s="1"/>
  <c r="K14" i="18"/>
  <c r="J14" i="18"/>
  <c r="K13" i="18"/>
  <c r="L13" i="18" s="1"/>
  <c r="J13" i="18"/>
  <c r="K11" i="18"/>
  <c r="J11" i="18"/>
  <c r="K10" i="18"/>
  <c r="J10" i="18"/>
  <c r="L10" i="18" s="1"/>
  <c r="K9" i="18"/>
  <c r="J9" i="18"/>
  <c r="L9" i="18" s="1"/>
  <c r="K8" i="18"/>
  <c r="L8" i="18" s="1"/>
  <c r="J8" i="18"/>
  <c r="K7" i="18"/>
  <c r="L7" i="18" s="1"/>
  <c r="J7" i="18"/>
  <c r="K6" i="18"/>
  <c r="J6" i="18"/>
  <c r="L6" i="18" s="1"/>
  <c r="K5" i="18"/>
  <c r="J5" i="18"/>
  <c r="L5" i="18" s="1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W88" i="10"/>
  <c r="W87" i="10"/>
  <c r="W86" i="10"/>
  <c r="W85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W62" i="10"/>
  <c r="W61" i="10"/>
  <c r="W60" i="10"/>
  <c r="W59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W36" i="10"/>
  <c r="W35" i="10"/>
  <c r="W34" i="10"/>
  <c r="W33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W6" i="10"/>
  <c r="W5" i="10"/>
  <c r="W4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C1" i="10"/>
  <c r="N115" i="9"/>
  <c r="M115" i="9"/>
  <c r="L115" i="9"/>
  <c r="K115" i="9"/>
  <c r="J115" i="9"/>
  <c r="I115" i="9"/>
  <c r="H115" i="9"/>
  <c r="G115" i="9"/>
  <c r="F115" i="9"/>
  <c r="E115" i="9"/>
  <c r="D115" i="9"/>
  <c r="C115" i="9"/>
  <c r="O115" i="9" s="1"/>
  <c r="O114" i="9"/>
  <c r="O113" i="9"/>
  <c r="O112" i="9"/>
  <c r="O111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S88" i="9"/>
  <c r="S87" i="9"/>
  <c r="S86" i="9"/>
  <c r="S85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S63" i="9" s="1"/>
  <c r="S62" i="9"/>
  <c r="S61" i="9"/>
  <c r="S60" i="9"/>
  <c r="S59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S36" i="9"/>
  <c r="S35" i="9"/>
  <c r="S34" i="9"/>
  <c r="S33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S6" i="9"/>
  <c r="S5" i="9"/>
  <c r="S4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C1" i="9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S36" i="8"/>
  <c r="S35" i="8"/>
  <c r="S34" i="8"/>
  <c r="S33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S6" i="8"/>
  <c r="S5" i="8"/>
  <c r="S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C1" i="8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W166" i="7"/>
  <c r="W165" i="7"/>
  <c r="W164" i="7"/>
  <c r="W163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W140" i="7"/>
  <c r="W139" i="7"/>
  <c r="W138" i="7"/>
  <c r="W137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W114" i="7"/>
  <c r="W113" i="7"/>
  <c r="W112" i="7"/>
  <c r="W11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W88" i="7"/>
  <c r="W87" i="7"/>
  <c r="W86" i="7"/>
  <c r="W85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W62" i="7"/>
  <c r="W61" i="7"/>
  <c r="W60" i="7"/>
  <c r="W59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W36" i="7"/>
  <c r="W35" i="7"/>
  <c r="W34" i="7"/>
  <c r="W33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W6" i="7"/>
  <c r="W5" i="7"/>
  <c r="W4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1" i="7"/>
  <c r="U271" i="6"/>
  <c r="T271" i="6"/>
  <c r="S271" i="6"/>
  <c r="R271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V270" i="6"/>
  <c r="V269" i="6"/>
  <c r="V268" i="6"/>
  <c r="V267" i="6"/>
  <c r="W245" i="6"/>
  <c r="V245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X244" i="6"/>
  <c r="X243" i="6"/>
  <c r="X242" i="6"/>
  <c r="X241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W218" i="6"/>
  <c r="W217" i="6"/>
  <c r="W216" i="6"/>
  <c r="W215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X192" i="6"/>
  <c r="X191" i="6"/>
  <c r="X190" i="6"/>
  <c r="X189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W166" i="6"/>
  <c r="W165" i="6"/>
  <c r="W164" i="6"/>
  <c r="W163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U140" i="6"/>
  <c r="U139" i="6"/>
  <c r="U138" i="6"/>
  <c r="U137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U114" i="6"/>
  <c r="U113" i="6"/>
  <c r="U112" i="6"/>
  <c r="U111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X87" i="6"/>
  <c r="X86" i="6"/>
  <c r="X85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W62" i="6"/>
  <c r="W61" i="6"/>
  <c r="W60" i="6"/>
  <c r="W59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X37" i="6" s="1"/>
  <c r="G37" i="6"/>
  <c r="F37" i="6"/>
  <c r="E37" i="6"/>
  <c r="D37" i="6"/>
  <c r="C37" i="6"/>
  <c r="X36" i="6"/>
  <c r="X35" i="6"/>
  <c r="X34" i="6"/>
  <c r="X33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X5" i="6"/>
  <c r="X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1" i="6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X62" i="5"/>
  <c r="X61" i="5"/>
  <c r="X60" i="5"/>
  <c r="X59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W36" i="5"/>
  <c r="W35" i="5"/>
  <c r="W34" i="5"/>
  <c r="W33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X5" i="5"/>
  <c r="X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1" i="5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S166" i="4"/>
  <c r="S165" i="4"/>
  <c r="S164" i="4"/>
  <c r="S163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S140" i="4"/>
  <c r="S139" i="4"/>
  <c r="S138" i="4"/>
  <c r="S137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S114" i="4"/>
  <c r="S113" i="4"/>
  <c r="S112" i="4"/>
  <c r="S111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S88" i="4"/>
  <c r="S87" i="4"/>
  <c r="S86" i="4"/>
  <c r="S85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S62" i="4"/>
  <c r="S61" i="4"/>
  <c r="S60" i="4"/>
  <c r="S59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S36" i="4"/>
  <c r="S35" i="4"/>
  <c r="S34" i="4"/>
  <c r="S33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S6" i="4"/>
  <c r="S5" i="4"/>
  <c r="S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1" i="4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S218" i="3"/>
  <c r="S217" i="3"/>
  <c r="S216" i="3"/>
  <c r="S215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S192" i="3"/>
  <c r="S191" i="3"/>
  <c r="S190" i="3"/>
  <c r="S189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S166" i="3"/>
  <c r="S165" i="3"/>
  <c r="S164" i="3"/>
  <c r="S163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S140" i="3"/>
  <c r="S139" i="3"/>
  <c r="S138" i="3"/>
  <c r="S137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S113" i="3"/>
  <c r="S112" i="3"/>
  <c r="S111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S88" i="3"/>
  <c r="S87" i="3"/>
  <c r="S86" i="3"/>
  <c r="S85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S62" i="3"/>
  <c r="S61" i="3"/>
  <c r="S60" i="3"/>
  <c r="S59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S36" i="3"/>
  <c r="S35" i="3"/>
  <c r="S34" i="3"/>
  <c r="S33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S6" i="3"/>
  <c r="S5" i="3"/>
  <c r="S4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1" i="3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R348" i="2"/>
  <c r="R347" i="2"/>
  <c r="R346" i="2"/>
  <c r="R345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R323" i="2" s="1"/>
  <c r="R322" i="2"/>
  <c r="R321" i="2"/>
  <c r="R320" i="2"/>
  <c r="R319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R296" i="2"/>
  <c r="R295" i="2"/>
  <c r="R294" i="2"/>
  <c r="R293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R270" i="2"/>
  <c r="R269" i="2"/>
  <c r="R268" i="2"/>
  <c r="R267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R244" i="2"/>
  <c r="R243" i="2"/>
  <c r="R242" i="2"/>
  <c r="R241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R218" i="2"/>
  <c r="R217" i="2"/>
  <c r="R216" i="2"/>
  <c r="R215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R192" i="2"/>
  <c r="R191" i="2"/>
  <c r="R190" i="2"/>
  <c r="R189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66" i="2"/>
  <c r="R165" i="2"/>
  <c r="R164" i="2"/>
  <c r="R163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R140" i="2"/>
  <c r="R139" i="2"/>
  <c r="R138" i="2"/>
  <c r="R137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R115" i="2" s="1"/>
  <c r="R114" i="2"/>
  <c r="R113" i="2"/>
  <c r="R112" i="2"/>
  <c r="R111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R87" i="2"/>
  <c r="R86" i="2"/>
  <c r="R85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R62" i="2"/>
  <c r="R61" i="2"/>
  <c r="R60" i="2"/>
  <c r="R59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R36" i="2"/>
  <c r="R35" i="2"/>
  <c r="R34" i="2"/>
  <c r="R33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R6" i="2"/>
  <c r="R5" i="2"/>
  <c r="R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1" i="2"/>
  <c r="O277" i="19" l="1"/>
  <c r="O281" i="19"/>
  <c r="O6" i="19"/>
  <c r="O5" i="19"/>
  <c r="O15" i="19"/>
  <c r="O16" i="19" s="1"/>
  <c r="O20" i="19"/>
  <c r="O36" i="19"/>
  <c r="O44" i="19"/>
  <c r="O64" i="19"/>
  <c r="O107" i="19"/>
  <c r="O156" i="19"/>
  <c r="O164" i="19"/>
  <c r="O222" i="19"/>
  <c r="O230" i="19"/>
  <c r="O234" i="19"/>
  <c r="O238" i="19"/>
  <c r="O271" i="19"/>
  <c r="O283" i="19"/>
  <c r="O313" i="19"/>
  <c r="O317" i="19"/>
  <c r="O321" i="19"/>
  <c r="O329" i="19"/>
  <c r="O337" i="19"/>
  <c r="O341" i="19"/>
  <c r="O345" i="19"/>
  <c r="O409" i="19"/>
  <c r="O601" i="19"/>
  <c r="O609" i="19"/>
  <c r="O617" i="19"/>
  <c r="O626" i="19"/>
  <c r="O285" i="19"/>
  <c r="O67" i="19"/>
  <c r="O99" i="19"/>
  <c r="O122" i="19"/>
  <c r="O151" i="19"/>
  <c r="O362" i="19"/>
  <c r="O368" i="19"/>
  <c r="O372" i="19"/>
  <c r="O376" i="19"/>
  <c r="O380" i="19"/>
  <c r="O384" i="19"/>
  <c r="O388" i="19"/>
  <c r="O432" i="19"/>
  <c r="O440" i="19"/>
  <c r="O444" i="19"/>
  <c r="O448" i="19"/>
  <c r="O452" i="19"/>
  <c r="O25" i="19"/>
  <c r="O330" i="19"/>
  <c r="O8" i="19"/>
  <c r="O161" i="19"/>
  <c r="O456" i="19"/>
  <c r="O460" i="19"/>
  <c r="O464" i="19"/>
  <c r="O468" i="19"/>
  <c r="O496" i="19"/>
  <c r="O500" i="19"/>
  <c r="O504" i="19"/>
  <c r="O508" i="19"/>
  <c r="O512" i="19"/>
  <c r="O516" i="19"/>
  <c r="O520" i="19"/>
  <c r="O524" i="19"/>
  <c r="O528" i="19"/>
  <c r="O536" i="19"/>
  <c r="O544" i="19"/>
  <c r="O548" i="19"/>
  <c r="O552" i="19"/>
  <c r="O600" i="19"/>
  <c r="O12" i="19"/>
  <c r="O392" i="19"/>
  <c r="O396" i="19"/>
  <c r="O400" i="19"/>
  <c r="O404" i="19"/>
  <c r="O408" i="19"/>
  <c r="O472" i="19"/>
  <c r="O7" i="19"/>
  <c r="O26" i="19"/>
  <c r="O66" i="19"/>
  <c r="O98" i="19"/>
  <c r="O133" i="19"/>
  <c r="O142" i="19"/>
  <c r="O81" i="19"/>
  <c r="O227" i="19"/>
  <c r="O166" i="19"/>
  <c r="O170" i="19"/>
  <c r="O495" i="19"/>
  <c r="O185" i="19"/>
  <c r="O205" i="19"/>
  <c r="O397" i="19"/>
  <c r="O517" i="19"/>
  <c r="O541" i="19"/>
  <c r="O549" i="19"/>
  <c r="O557" i="19"/>
  <c r="O573" i="19"/>
  <c r="O581" i="19"/>
  <c r="O589" i="19"/>
  <c r="O29" i="19"/>
  <c r="O37" i="19"/>
  <c r="O45" i="19"/>
  <c r="O53" i="19"/>
  <c r="O57" i="19"/>
  <c r="O61" i="19"/>
  <c r="O69" i="19"/>
  <c r="O128" i="19"/>
  <c r="O149" i="19"/>
  <c r="O245" i="19"/>
  <c r="O174" i="19"/>
  <c r="O178" i="19"/>
  <c r="O182" i="19"/>
  <c r="O357" i="19"/>
  <c r="O361" i="19"/>
  <c r="O367" i="19"/>
  <c r="O371" i="19"/>
  <c r="O391" i="19"/>
  <c r="O399" i="19"/>
  <c r="O415" i="19"/>
  <c r="O431" i="19"/>
  <c r="O503" i="19"/>
  <c r="O543" i="19"/>
  <c r="O551" i="19"/>
  <c r="O555" i="19"/>
  <c r="O563" i="19"/>
  <c r="O575" i="19"/>
  <c r="O583" i="19"/>
  <c r="O587" i="19"/>
  <c r="O603" i="19"/>
  <c r="O615" i="19"/>
  <c r="O619" i="19"/>
  <c r="O627" i="19"/>
  <c r="O125" i="19"/>
  <c r="O167" i="19"/>
  <c r="O200" i="19"/>
  <c r="O212" i="19"/>
  <c r="O308" i="19"/>
  <c r="O312" i="19"/>
  <c r="O320" i="19"/>
  <c r="O332" i="19"/>
  <c r="O352" i="19"/>
  <c r="O568" i="19"/>
  <c r="O33" i="19"/>
  <c r="O65" i="19"/>
  <c r="O93" i="19"/>
  <c r="O102" i="19"/>
  <c r="O103" i="19" s="1"/>
  <c r="O258" i="19"/>
  <c r="O262" i="19"/>
  <c r="O270" i="19"/>
  <c r="O274" i="19"/>
  <c r="O278" i="19"/>
  <c r="O282" i="19"/>
  <c r="O286" i="19"/>
  <c r="O290" i="19"/>
  <c r="O294" i="19"/>
  <c r="O302" i="19"/>
  <c r="O407" i="19"/>
  <c r="O438" i="19"/>
  <c r="O442" i="19"/>
  <c r="O446" i="19"/>
  <c r="O454" i="19"/>
  <c r="O462" i="19"/>
  <c r="O470" i="19"/>
  <c r="O474" i="19"/>
  <c r="O478" i="19"/>
  <c r="O486" i="19"/>
  <c r="O494" i="19"/>
  <c r="O538" i="19"/>
  <c r="O546" i="19"/>
  <c r="O558" i="19"/>
  <c r="O562" i="19"/>
  <c r="O226" i="19"/>
  <c r="O349" i="19"/>
  <c r="O354" i="19"/>
  <c r="O356" i="19" s="1"/>
  <c r="O595" i="19"/>
  <c r="O223" i="19"/>
  <c r="O333" i="19"/>
  <c r="O350" i="19"/>
  <c r="O556" i="19"/>
  <c r="O421" i="19"/>
  <c r="O188" i="19"/>
  <c r="O192" i="19"/>
  <c r="O196" i="19"/>
  <c r="O208" i="19"/>
  <c r="O251" i="19"/>
  <c r="O323" i="19"/>
  <c r="O445" i="19"/>
  <c r="O449" i="19"/>
  <c r="O453" i="19"/>
  <c r="O461" i="19"/>
  <c r="O469" i="19"/>
  <c r="O477" i="19"/>
  <c r="O481" i="19"/>
  <c r="O485" i="19"/>
  <c r="O493" i="19"/>
  <c r="O501" i="19"/>
  <c r="O505" i="19"/>
  <c r="O513" i="19"/>
  <c r="O521" i="19"/>
  <c r="O39" i="19"/>
  <c r="O51" i="19"/>
  <c r="O59" i="19"/>
  <c r="O74" i="19"/>
  <c r="O78" i="19"/>
  <c r="O90" i="19"/>
  <c r="O97" i="19"/>
  <c r="O117" i="19"/>
  <c r="O118" i="19" s="1"/>
  <c r="O124" i="19"/>
  <c r="O135" i="19"/>
  <c r="O148" i="19"/>
  <c r="O155" i="19"/>
  <c r="O171" i="19"/>
  <c r="O195" i="19"/>
  <c r="O202" i="19"/>
  <c r="O213" i="19"/>
  <c r="O237" i="19"/>
  <c r="O243" i="19"/>
  <c r="O261" i="19"/>
  <c r="O265" i="19"/>
  <c r="O273" i="19"/>
  <c r="O310" i="19"/>
  <c r="O325" i="19"/>
  <c r="O336" i="19"/>
  <c r="O340" i="19"/>
  <c r="O344" i="19"/>
  <c r="O348" i="19"/>
  <c r="O413" i="19"/>
  <c r="O437" i="19"/>
  <c r="O476" i="19"/>
  <c r="O480" i="19"/>
  <c r="O484" i="19"/>
  <c r="O488" i="19"/>
  <c r="O492" i="19"/>
  <c r="O511" i="19"/>
  <c r="O519" i="19"/>
  <c r="O523" i="19"/>
  <c r="O527" i="19"/>
  <c r="O531" i="19"/>
  <c r="O570" i="19"/>
  <c r="O582" i="19"/>
  <c r="O590" i="19"/>
  <c r="O594" i="19"/>
  <c r="O605" i="19"/>
  <c r="O613" i="19"/>
  <c r="O621" i="19"/>
  <c r="O17" i="19"/>
  <c r="O52" i="19"/>
  <c r="O60" i="19"/>
  <c r="O71" i="19"/>
  <c r="O83" i="19"/>
  <c r="O91" i="19"/>
  <c r="O112" i="19"/>
  <c r="O113" i="19" s="1"/>
  <c r="O141" i="19"/>
  <c r="O175" i="19"/>
  <c r="O179" i="19"/>
  <c r="O219" i="19"/>
  <c r="O266" i="19"/>
  <c r="O293" i="19"/>
  <c r="O297" i="19"/>
  <c r="O387" i="19"/>
  <c r="O403" i="19"/>
  <c r="O532" i="19"/>
  <c r="O18" i="19"/>
  <c r="O176" i="19"/>
  <c r="O215" i="19"/>
  <c r="O342" i="19"/>
  <c r="O560" i="19"/>
  <c r="O564" i="19"/>
  <c r="O68" i="19"/>
  <c r="O129" i="19"/>
  <c r="O169" i="19"/>
  <c r="O298" i="19"/>
  <c r="O411" i="19"/>
  <c r="O439" i="19"/>
  <c r="O572" i="19"/>
  <c r="O576" i="19"/>
  <c r="O580" i="19"/>
  <c r="O584" i="19"/>
  <c r="O588" i="19"/>
  <c r="O592" i="19"/>
  <c r="O596" i="19"/>
  <c r="O19" i="19"/>
  <c r="O34" i="19"/>
  <c r="O49" i="19"/>
  <c r="O72" i="19"/>
  <c r="O80" i="19"/>
  <c r="O88" i="19"/>
  <c r="O114" i="19"/>
  <c r="O130" i="19"/>
  <c r="O154" i="19"/>
  <c r="O181" i="19"/>
  <c r="O190" i="19"/>
  <c r="O216" i="19"/>
  <c r="O221" i="19"/>
  <c r="O228" i="19"/>
  <c r="O264" i="19"/>
  <c r="O335" i="19"/>
  <c r="O343" i="19"/>
  <c r="O366" i="19"/>
  <c r="O370" i="19"/>
  <c r="O381" i="19"/>
  <c r="O385" i="19"/>
  <c r="O389" i="19"/>
  <c r="O412" i="19"/>
  <c r="O416" i="19"/>
  <c r="O420" i="19"/>
  <c r="O424" i="19"/>
  <c r="O428" i="19"/>
  <c r="O447" i="19"/>
  <c r="O455" i="19"/>
  <c r="O463" i="19"/>
  <c r="O467" i="19"/>
  <c r="O471" i="19"/>
  <c r="O498" i="19"/>
  <c r="O537" i="19"/>
  <c r="O545" i="19"/>
  <c r="O553" i="19"/>
  <c r="O604" i="19"/>
  <c r="O608" i="19"/>
  <c r="O612" i="19"/>
  <c r="O616" i="19"/>
  <c r="O620" i="19"/>
  <c r="O624" i="19"/>
  <c r="O628" i="19"/>
  <c r="O27" i="19"/>
  <c r="O46" i="19"/>
  <c r="O58" i="19"/>
  <c r="O77" i="19"/>
  <c r="O85" i="19"/>
  <c r="O89" i="19"/>
  <c r="O100" i="19"/>
  <c r="O115" i="19"/>
  <c r="O123" i="19"/>
  <c r="O143" i="19"/>
  <c r="O147" i="19"/>
  <c r="O209" i="19"/>
  <c r="O276" i="19"/>
  <c r="O303" i="19"/>
  <c r="O309" i="19"/>
  <c r="O374" i="19"/>
  <c r="O436" i="19"/>
  <c r="O479" i="19"/>
  <c r="O491" i="19"/>
  <c r="O506" i="19"/>
  <c r="O514" i="19"/>
  <c r="O526" i="19"/>
  <c r="O530" i="19"/>
  <c r="O569" i="19"/>
  <c r="O577" i="19"/>
  <c r="O585" i="19"/>
  <c r="R193" i="2"/>
  <c r="L355" i="18"/>
  <c r="L529" i="18"/>
  <c r="L585" i="18"/>
  <c r="R63" i="2"/>
  <c r="R271" i="2"/>
  <c r="R349" i="2"/>
  <c r="S3" i="3"/>
  <c r="R141" i="2"/>
  <c r="R7" i="2"/>
  <c r="R219" i="2"/>
  <c r="L689" i="18"/>
  <c r="S7" i="3"/>
  <c r="S115" i="3"/>
  <c r="S167" i="3"/>
  <c r="W7" i="7"/>
  <c r="L154" i="18"/>
  <c r="R167" i="2"/>
  <c r="S63" i="3"/>
  <c r="R37" i="2"/>
  <c r="L190" i="18"/>
  <c r="L431" i="18"/>
  <c r="L482" i="18"/>
  <c r="W167" i="6"/>
  <c r="X193" i="6"/>
  <c r="L110" i="18"/>
  <c r="L135" i="18"/>
  <c r="L140" i="18"/>
  <c r="L186" i="18"/>
  <c r="L217" i="18"/>
  <c r="L285" i="18"/>
  <c r="L312" i="18"/>
  <c r="L343" i="18"/>
  <c r="L350" i="18"/>
  <c r="L380" i="18"/>
  <c r="L463" i="18"/>
  <c r="L479" i="18"/>
  <c r="L548" i="18"/>
  <c r="L603" i="18"/>
  <c r="L651" i="18"/>
  <c r="L671" i="18"/>
  <c r="L700" i="18"/>
  <c r="L716" i="18"/>
  <c r="O109" i="19"/>
  <c r="O110" i="19" s="1"/>
  <c r="S37" i="3"/>
  <c r="S89" i="3"/>
  <c r="S141" i="3"/>
  <c r="S193" i="3"/>
  <c r="S7" i="4"/>
  <c r="S63" i="4"/>
  <c r="S115" i="4"/>
  <c r="S167" i="4"/>
  <c r="X3" i="6"/>
  <c r="X7" i="6"/>
  <c r="W219" i="6"/>
  <c r="W167" i="7"/>
  <c r="L14" i="18"/>
  <c r="L21" i="18" s="1"/>
  <c r="L34" i="18"/>
  <c r="L81" i="18"/>
  <c r="L88" i="18"/>
  <c r="L136" i="18"/>
  <c r="L155" i="18"/>
  <c r="L199" i="18"/>
  <c r="L202" i="18" s="1"/>
  <c r="L204" i="18"/>
  <c r="L396" i="18"/>
  <c r="L400" i="18"/>
  <c r="L412" i="18"/>
  <c r="L432" i="18"/>
  <c r="L440" i="18"/>
  <c r="L453" i="18"/>
  <c r="L476" i="18"/>
  <c r="L545" i="18"/>
  <c r="L607" i="18"/>
  <c r="L640" i="18"/>
  <c r="X7" i="5"/>
  <c r="X245" i="6"/>
  <c r="V271" i="6"/>
  <c r="W3" i="7"/>
  <c r="W141" i="7"/>
  <c r="S37" i="8"/>
  <c r="S37" i="9"/>
  <c r="L82" i="18"/>
  <c r="L148" i="18"/>
  <c r="L200" i="18"/>
  <c r="L214" i="18"/>
  <c r="L251" i="18"/>
  <c r="L263" i="18"/>
  <c r="L274" i="18"/>
  <c r="L441" i="18"/>
  <c r="L597" i="18"/>
  <c r="L625" i="18"/>
  <c r="L629" i="18"/>
  <c r="L632" i="18"/>
  <c r="L636" i="18"/>
  <c r="L641" i="18"/>
  <c r="L661" i="18" s="1"/>
  <c r="L652" i="18"/>
  <c r="L708" i="18"/>
  <c r="X3" i="5"/>
  <c r="W37" i="5"/>
  <c r="X89" i="6"/>
  <c r="U141" i="6"/>
  <c r="S3" i="8"/>
  <c r="S3" i="9"/>
  <c r="S89" i="9"/>
  <c r="W7" i="10"/>
  <c r="W37" i="10"/>
  <c r="W63" i="10"/>
  <c r="L35" i="18"/>
  <c r="L42" i="18"/>
  <c r="L64" i="18"/>
  <c r="L163" i="18"/>
  <c r="L310" i="18"/>
  <c r="L340" i="18"/>
  <c r="L357" i="18"/>
  <c r="L368" i="18"/>
  <c r="L385" i="18"/>
  <c r="L397" i="18"/>
  <c r="L401" i="18"/>
  <c r="L511" i="18"/>
  <c r="L517" i="18" s="1"/>
  <c r="L519" i="18"/>
  <c r="L541" i="18"/>
  <c r="L676" i="18"/>
  <c r="O540" i="19"/>
  <c r="R89" i="2"/>
  <c r="R297" i="2"/>
  <c r="X63" i="5"/>
  <c r="U115" i="6"/>
  <c r="W3" i="10"/>
  <c r="L11" i="18"/>
  <c r="L16" i="18"/>
  <c r="L36" i="18"/>
  <c r="L54" i="18"/>
  <c r="L57" i="18"/>
  <c r="L76" i="18"/>
  <c r="L79" i="18"/>
  <c r="L107" i="18" s="1"/>
  <c r="L83" i="18"/>
  <c r="L90" i="18"/>
  <c r="L126" i="18"/>
  <c r="L192" i="18"/>
  <c r="L197" i="18"/>
  <c r="L201" i="18"/>
  <c r="L206" i="18"/>
  <c r="L225" i="18"/>
  <c r="L236" i="18"/>
  <c r="L240" i="18"/>
  <c r="L252" i="18"/>
  <c r="L259" i="18"/>
  <c r="L271" i="18"/>
  <c r="L287" i="18"/>
  <c r="L298" i="18"/>
  <c r="L321" i="18"/>
  <c r="L336" i="18"/>
  <c r="L341" i="18"/>
  <c r="L354" i="18"/>
  <c r="L361" i="18" s="1"/>
  <c r="L374" i="18"/>
  <c r="L378" i="18"/>
  <c r="L394" i="18"/>
  <c r="L405" i="18"/>
  <c r="L409" i="18"/>
  <c r="L414" i="18"/>
  <c r="L421" i="18"/>
  <c r="L430" i="18"/>
  <c r="L437" i="18"/>
  <c r="L442" i="18"/>
  <c r="L467" i="18"/>
  <c r="L481" i="18"/>
  <c r="L489" i="18"/>
  <c r="L501" i="18" s="1"/>
  <c r="L520" i="18"/>
  <c r="L531" i="18"/>
  <c r="L535" i="18"/>
  <c r="L542" i="18"/>
  <c r="L572" i="18"/>
  <c r="L584" i="18"/>
  <c r="L598" i="18"/>
  <c r="L619" i="18"/>
  <c r="L637" i="18" s="1"/>
  <c r="L642" i="18"/>
  <c r="L649" i="18"/>
  <c r="L669" i="18"/>
  <c r="L673" i="18"/>
  <c r="L680" i="18"/>
  <c r="L718" i="18"/>
  <c r="L729" i="18"/>
  <c r="L733" i="18"/>
  <c r="O41" i="19"/>
  <c r="O137" i="19"/>
  <c r="O204" i="19"/>
  <c r="S219" i="3"/>
  <c r="S37" i="4"/>
  <c r="S89" i="4"/>
  <c r="S141" i="4"/>
  <c r="W89" i="10"/>
  <c r="L179" i="18"/>
  <c r="L185" i="18"/>
  <c r="L220" i="18"/>
  <c r="L237" i="18"/>
  <c r="L249" i="18"/>
  <c r="L268" i="18"/>
  <c r="L280" i="18"/>
  <c r="L362" i="18"/>
  <c r="L382" i="18"/>
  <c r="L626" i="18"/>
  <c r="L633" i="18"/>
  <c r="R245" i="2"/>
  <c r="S3" i="4"/>
  <c r="W63" i="6"/>
  <c r="W37" i="7"/>
  <c r="W63" i="7"/>
  <c r="W89" i="7"/>
  <c r="W115" i="7"/>
  <c r="S7" i="8"/>
  <c r="S7" i="9"/>
  <c r="L17" i="18"/>
  <c r="L20" i="18"/>
  <c r="L33" i="18"/>
  <c r="L37" i="18"/>
  <c r="L44" i="18"/>
  <c r="L66" i="18"/>
  <c r="L84" i="18"/>
  <c r="L87" i="18"/>
  <c r="L91" i="18"/>
  <c r="L98" i="18"/>
  <c r="L127" i="18"/>
  <c r="L138" i="18" s="1"/>
  <c r="L134" i="18"/>
  <c r="L157" i="18"/>
  <c r="L164" i="18" s="1"/>
  <c r="L203" i="18"/>
  <c r="L207" i="18"/>
  <c r="L212" i="18"/>
  <c r="L226" i="18"/>
  <c r="L253" i="18"/>
  <c r="L260" i="18"/>
  <c r="L265" i="18"/>
  <c r="L276" i="18"/>
  <c r="L284" i="18"/>
  <c r="L288" i="18"/>
  <c r="L299" i="18"/>
  <c r="L307" i="18"/>
  <c r="L322" i="18"/>
  <c r="L326" i="18"/>
  <c r="L337" i="18"/>
  <c r="L342" i="18"/>
  <c r="L349" i="18"/>
  <c r="L375" i="18"/>
  <c r="L390" i="18"/>
  <c r="L398" i="18"/>
  <c r="L411" i="18"/>
  <c r="L415" i="18"/>
  <c r="L424" i="18" s="1"/>
  <c r="L422" i="18"/>
  <c r="L427" i="18"/>
  <c r="L438" i="18"/>
  <c r="L443" i="18"/>
  <c r="L455" i="18"/>
  <c r="L468" i="18"/>
  <c r="L478" i="18"/>
  <c r="L490" i="18"/>
  <c r="L497" i="18"/>
  <c r="L509" i="18"/>
  <c r="L516" i="18"/>
  <c r="L521" i="18"/>
  <c r="L532" i="18"/>
  <c r="L536" i="18"/>
  <c r="L539" i="18"/>
  <c r="L552" i="18"/>
  <c r="L559" i="18" s="1"/>
  <c r="L556" i="18"/>
  <c r="L580" i="18"/>
  <c r="L599" i="18"/>
  <c r="L602" i="18"/>
  <c r="L620" i="18"/>
  <c r="L627" i="18"/>
  <c r="L639" i="18"/>
  <c r="L650" i="18"/>
  <c r="L662" i="18"/>
  <c r="L674" i="18"/>
  <c r="L681" i="18"/>
  <c r="L715" i="18"/>
  <c r="L722" i="18"/>
  <c r="L734" i="18"/>
  <c r="L831" i="18"/>
  <c r="O73" i="19"/>
  <c r="L804" i="18"/>
  <c r="L816" i="18"/>
  <c r="L824" i="18"/>
  <c r="L828" i="18"/>
  <c r="L835" i="18"/>
  <c r="L847" i="18"/>
  <c r="L851" i="18"/>
  <c r="L862" i="18"/>
  <c r="L870" i="18"/>
  <c r="L882" i="18"/>
  <c r="O11" i="19"/>
  <c r="O24" i="19"/>
  <c r="O31" i="19"/>
  <c r="O38" i="19"/>
  <c r="O56" i="19"/>
  <c r="O63" i="19"/>
  <c r="O70" i="19"/>
  <c r="O84" i="19"/>
  <c r="O95" i="19"/>
  <c r="O104" i="19"/>
  <c r="O105" i="19" s="1"/>
  <c r="O127" i="19"/>
  <c r="O134" i="19"/>
  <c r="O146" i="19"/>
  <c r="O153" i="19"/>
  <c r="O168" i="19"/>
  <c r="O187" i="19"/>
  <c r="O194" i="19"/>
  <c r="O197" i="19"/>
  <c r="O201" i="19"/>
  <c r="O220" i="19"/>
  <c r="O247" i="19"/>
  <c r="O257" i="19"/>
  <c r="O268" i="19"/>
  <c r="O275" i="19"/>
  <c r="O289" i="19"/>
  <c r="O300" i="19"/>
  <c r="O316" i="19"/>
  <c r="O327" i="19"/>
  <c r="O334" i="19"/>
  <c r="O373" i="19"/>
  <c r="O377" i="19"/>
  <c r="O405" i="19"/>
  <c r="O423" i="19"/>
  <c r="O427" i="19"/>
  <c r="O434" i="19"/>
  <c r="O441" i="19"/>
  <c r="O459" i="19"/>
  <c r="O466" i="19"/>
  <c r="O473" i="19"/>
  <c r="O487" i="19"/>
  <c r="O533" i="19"/>
  <c r="O565" i="19"/>
  <c r="O597" i="19"/>
  <c r="L744" i="18"/>
  <c r="O28" i="19"/>
  <c r="O35" i="19"/>
  <c r="O42" i="19"/>
  <c r="O131" i="19"/>
  <c r="O138" i="19"/>
  <c r="O150" i="19"/>
  <c r="O158" i="19"/>
  <c r="O159" i="19" s="1"/>
  <c r="O165" i="19"/>
  <c r="O172" i="19"/>
  <c r="O191" i="19"/>
  <c r="O198" i="19"/>
  <c r="O224" i="19"/>
  <c r="O231" i="19"/>
  <c r="O244" i="19"/>
  <c r="O252" i="19"/>
  <c r="O272" i="19"/>
  <c r="O279" i="19"/>
  <c r="O306" i="19"/>
  <c r="O324" i="19"/>
  <c r="O331" i="19"/>
  <c r="O338" i="19"/>
  <c r="O395" i="19"/>
  <c r="O406" i="19"/>
  <c r="O502" i="19"/>
  <c r="O534" i="19"/>
  <c r="O559" i="19"/>
  <c r="O566" i="19"/>
  <c r="O591" i="19"/>
  <c r="O598" i="19"/>
  <c r="O623" i="19"/>
  <c r="L745" i="18"/>
  <c r="L759" i="18"/>
  <c r="L767" i="18"/>
  <c r="L786" i="18"/>
  <c r="L794" i="18"/>
  <c r="L798" i="18"/>
  <c r="L813" i="18"/>
  <c r="L825" i="18"/>
  <c r="L829" i="18"/>
  <c r="L836" i="18"/>
  <c r="L843" i="18"/>
  <c r="L852" i="18"/>
  <c r="L868" i="18" s="1"/>
  <c r="L863" i="18"/>
  <c r="L879" i="18"/>
  <c r="L886" i="18"/>
  <c r="O32" i="19"/>
  <c r="O92" i="19"/>
  <c r="O106" i="19"/>
  <c r="O358" i="19"/>
  <c r="O417" i="19"/>
  <c r="O435" i="19"/>
  <c r="O499" i="19"/>
  <c r="O509" i="19"/>
  <c r="O43" i="19"/>
  <c r="O50" i="19"/>
  <c r="O75" i="19"/>
  <c r="O82" i="19"/>
  <c r="O96" i="19"/>
  <c r="O119" i="19"/>
  <c r="O120" i="19" s="1"/>
  <c r="O132" i="19"/>
  <c r="O140" i="19"/>
  <c r="O160" i="19"/>
  <c r="O173" i="19"/>
  <c r="O180" i="19"/>
  <c r="O183" i="19"/>
  <c r="O199" i="19"/>
  <c r="O206" i="19"/>
  <c r="O225" i="19"/>
  <c r="O232" i="19"/>
  <c r="O235" i="19"/>
  <c r="O239" i="19"/>
  <c r="O248" i="19"/>
  <c r="O255" i="19"/>
  <c r="O269" i="19"/>
  <c r="O280" i="19"/>
  <c r="O287" i="19"/>
  <c r="O301" i="19"/>
  <c r="O307" i="19"/>
  <c r="O314" i="19"/>
  <c r="O328" i="19"/>
  <c r="O339" i="19"/>
  <c r="O346" i="19"/>
  <c r="O375" i="19"/>
  <c r="O382" i="19"/>
  <c r="O510" i="19"/>
  <c r="O535" i="19"/>
  <c r="O542" i="19"/>
  <c r="O567" i="19"/>
  <c r="O574" i="19"/>
  <c r="O599" i="19"/>
  <c r="O606" i="19"/>
  <c r="L742" i="18"/>
  <c r="L746" i="18"/>
  <c r="L753" i="18"/>
  <c r="L768" i="18"/>
  <c r="L783" i="18"/>
  <c r="L790" i="18"/>
  <c r="L795" i="18"/>
  <c r="L810" i="18"/>
  <c r="L830" i="18"/>
  <c r="L837" i="18"/>
  <c r="L844" i="18"/>
  <c r="L849" i="18"/>
  <c r="L856" i="18"/>
  <c r="L876" i="18"/>
  <c r="L891" i="18" s="1"/>
  <c r="L880" i="18"/>
  <c r="O9" i="19"/>
  <c r="O22" i="19"/>
  <c r="O40" i="19"/>
  <c r="O47" i="19"/>
  <c r="O54" i="19"/>
  <c r="O79" i="19"/>
  <c r="O86" i="19"/>
  <c r="O136" i="19"/>
  <c r="O144" i="19"/>
  <c r="O177" i="19"/>
  <c r="O203" i="19"/>
  <c r="O210" i="19"/>
  <c r="O217" i="19"/>
  <c r="O229" i="19"/>
  <c r="O236" i="19"/>
  <c r="O250" i="19"/>
  <c r="O259" i="19"/>
  <c r="O284" i="19"/>
  <c r="O291" i="19"/>
  <c r="O311" i="19"/>
  <c r="O318" i="19"/>
  <c r="O359" i="19"/>
  <c r="O379" i="19"/>
  <c r="O393" i="19"/>
  <c r="O418" i="19"/>
  <c r="O425" i="19"/>
  <c r="O443" i="19"/>
  <c r="O450" i="19"/>
  <c r="O457" i="19"/>
  <c r="O475" i="19"/>
  <c r="O482" i="19"/>
  <c r="O489" i="19"/>
  <c r="O507" i="19"/>
  <c r="O539" i="19"/>
  <c r="O571" i="19"/>
  <c r="O578" i="19"/>
  <c r="O207" i="19"/>
  <c r="O214" i="19"/>
  <c r="O233" i="19"/>
  <c r="O240" i="19"/>
  <c r="O256" i="19"/>
  <c r="O263" i="19"/>
  <c r="O288" i="19"/>
  <c r="O295" i="19"/>
  <c r="O315" i="19"/>
  <c r="O322" i="19"/>
  <c r="O347" i="19"/>
  <c r="O365" i="19"/>
  <c r="O383" i="19"/>
  <c r="O390" i="19"/>
  <c r="O518" i="19"/>
  <c r="O550" i="19"/>
  <c r="O607" i="19"/>
  <c r="O614" i="19"/>
  <c r="L738" i="18"/>
  <c r="L750" i="18"/>
  <c r="L754" i="18"/>
  <c r="L769" i="18"/>
  <c r="L780" i="18"/>
  <c r="L784" i="18"/>
  <c r="L800" i="18"/>
  <c r="L811" i="18"/>
  <c r="L815" i="18"/>
  <c r="L827" i="18"/>
  <c r="L838" i="18"/>
  <c r="L846" i="18"/>
  <c r="L850" i="18"/>
  <c r="L877" i="18"/>
  <c r="L881" i="18"/>
  <c r="O10" i="19"/>
  <c r="O23" i="19"/>
  <c r="O30" i="19"/>
  <c r="O48" i="19"/>
  <c r="O55" i="19"/>
  <c r="O62" i="19"/>
  <c r="O76" i="19"/>
  <c r="O87" i="19"/>
  <c r="O94" i="19"/>
  <c r="O126" i="19"/>
  <c r="O145" i="19"/>
  <c r="O152" i="19"/>
  <c r="O186" i="19"/>
  <c r="O189" i="19"/>
  <c r="O193" i="19"/>
  <c r="O211" i="19"/>
  <c r="O246" i="19"/>
  <c r="O260" i="19"/>
  <c r="O267" i="19"/>
  <c r="O292" i="19"/>
  <c r="O299" i="19"/>
  <c r="O319" i="19"/>
  <c r="O326" i="19"/>
  <c r="O351" i="19"/>
  <c r="O360" i="19"/>
  <c r="O369" i="19"/>
  <c r="O394" i="19"/>
  <c r="O401" i="19"/>
  <c r="O419" i="19"/>
  <c r="O426" i="19"/>
  <c r="O429" i="19"/>
  <c r="O433" i="19"/>
  <c r="O451" i="19"/>
  <c r="O458" i="19"/>
  <c r="O465" i="19"/>
  <c r="O483" i="19"/>
  <c r="O490" i="19"/>
  <c r="O497" i="19"/>
  <c r="O515" i="19"/>
  <c r="O522" i="19"/>
  <c r="O525" i="19"/>
  <c r="O529" i="19"/>
  <c r="O547" i="19"/>
  <c r="O554" i="19"/>
  <c r="O561" i="19"/>
  <c r="O579" i="19"/>
  <c r="O586" i="19"/>
  <c r="O593" i="19"/>
  <c r="O611" i="19"/>
  <c r="O618" i="19"/>
  <c r="O625" i="19"/>
  <c r="L29" i="18"/>
  <c r="L216" i="18"/>
  <c r="L222" i="18"/>
  <c r="L12" i="18"/>
  <c r="L195" i="18"/>
  <c r="L465" i="18"/>
  <c r="L59" i="18"/>
  <c r="L187" i="18"/>
  <c r="L248" i="18"/>
  <c r="L591" i="18"/>
  <c r="L610" i="18" s="1"/>
  <c r="L643" i="18"/>
  <c r="L577" i="18"/>
  <c r="L583" i="18" s="1"/>
  <c r="L763" i="18"/>
  <c r="L270" i="18"/>
  <c r="L371" i="18"/>
  <c r="L393" i="18"/>
  <c r="L562" i="18"/>
  <c r="L567" i="18" s="1"/>
  <c r="L659" i="18"/>
  <c r="L703" i="18"/>
  <c r="L712" i="18" s="1"/>
  <c r="L725" i="18"/>
  <c r="L747" i="18"/>
  <c r="L234" i="18"/>
  <c r="L256" i="18"/>
  <c r="L300" i="18"/>
  <c r="L423" i="18"/>
  <c r="L480" i="18"/>
  <c r="L528" i="18"/>
  <c r="L550" i="18"/>
  <c r="L551" i="18" s="1"/>
  <c r="L867" i="18"/>
  <c r="L291" i="18"/>
  <c r="L304" i="18"/>
  <c r="L308" i="18" s="1"/>
  <c r="L318" i="18"/>
  <c r="L332" i="18"/>
  <c r="L379" i="18"/>
  <c r="L391" i="18" s="1"/>
  <c r="L439" i="18"/>
  <c r="L543" i="18"/>
  <c r="L665" i="18"/>
  <c r="L685" i="18" s="1"/>
  <c r="L711" i="18"/>
  <c r="L755" i="18"/>
  <c r="L777" i="18"/>
  <c r="L799" i="18"/>
  <c r="L821" i="18"/>
  <c r="L845" i="18" s="1"/>
  <c r="O108" i="19" l="1"/>
  <c r="O162" i="19"/>
  <c r="O253" i="19"/>
  <c r="O249" i="19"/>
  <c r="O116" i="19"/>
  <c r="O13" i="19"/>
  <c r="O363" i="19"/>
  <c r="O101" i="19"/>
  <c r="O184" i="19"/>
  <c r="O353" i="19"/>
  <c r="O157" i="19"/>
  <c r="O629" i="19"/>
  <c r="O139" i="19"/>
  <c r="O241" i="19"/>
  <c r="O304" i="19"/>
  <c r="O218" i="19"/>
  <c r="L410" i="18"/>
  <c r="L261" i="18"/>
  <c r="L452" i="18"/>
  <c r="L235" i="18"/>
  <c r="L277" i="18"/>
  <c r="L339" i="18"/>
  <c r="L765" i="18"/>
  <c r="L818" i="18"/>
  <c r="L791" i="18"/>
  <c r="L323" i="18"/>
  <c r="L739" i="18"/>
  <c r="L208" i="18"/>
  <c r="L352" i="18"/>
  <c r="L483" i="18"/>
  <c r="L893" i="18"/>
  <c r="O631" i="19" l="1"/>
</calcChain>
</file>

<file path=xl/sharedStrings.xml><?xml version="1.0" encoding="utf-8"?>
<sst xmlns="http://schemas.openxmlformats.org/spreadsheetml/2006/main" count="5882" uniqueCount="673">
  <si>
    <t>Factory</t>
  </si>
  <si>
    <t>Tanggal</t>
  </si>
  <si>
    <t>TOTAL</t>
  </si>
  <si>
    <t>MJ2</t>
  </si>
  <si>
    <t>CM</t>
  </si>
  <si>
    <t>Output(Pcs)</t>
  </si>
  <si>
    <t>INCOME</t>
  </si>
  <si>
    <t>Cost/Line(Usd)</t>
  </si>
  <si>
    <t>Profit</t>
  </si>
  <si>
    <t>MJ2 LINE L1</t>
  </si>
  <si>
    <t>TANGGAL</t>
  </si>
  <si>
    <t>BUYER</t>
  </si>
  <si>
    <t xml:space="preserve"> AGRON, AGRON, AGRON,</t>
  </si>
  <si>
    <t xml:space="preserve"> AGRON, AGRON,</t>
  </si>
  <si>
    <t>AGRON</t>
  </si>
  <si>
    <t xml:space="preserve"> AGRON, AGRON, AGRON, AGRON,</t>
  </si>
  <si>
    <t xml:space="preserve"> AGRON, AGRON, AGRON, AGRON, AGRON,</t>
  </si>
  <si>
    <t>STYLE</t>
  </si>
  <si>
    <t xml:space="preserve"> BRF  AD, BRF  AD, BRF  AD,</t>
  </si>
  <si>
    <t xml:space="preserve"> BRF  AD, BRF  AD,</t>
  </si>
  <si>
    <t>BRF  AD</t>
  </si>
  <si>
    <t xml:space="preserve"> BRF  AD, BRF  AD, BRF  AD, BRF  AD,</t>
  </si>
  <si>
    <t xml:space="preserve"> BRF  AD, BRF  AD, BRF  AD, BRF  AD, BRF  AD,</t>
  </si>
  <si>
    <t>OUTPUT</t>
  </si>
  <si>
    <t>Cost/Line(USD)</t>
  </si>
  <si>
    <t>PROFIT</t>
  </si>
  <si>
    <t>MJ2 LINE L10</t>
  </si>
  <si>
    <t xml:space="preserve"> AGRON, AGRON, AGRON, AGRON, AGRON, AGRON, AGRON, AGRON, AGRON, AGRON,</t>
  </si>
  <si>
    <t xml:space="preserve"> AGRON, AGRON, AGRON, AGRON, AGRON, AGRON,</t>
  </si>
  <si>
    <t xml:space="preserve"> BRF  AD, BRF  AD, BRF  AD, BRF  AD, BRF  AD, BRF  AD, BRF  AD, BRF  AD, BRF  AD, BRF  AD,</t>
  </si>
  <si>
    <t xml:space="preserve"> BRF  AD, BRF  AD, BRF  AD, BRF  AD, BRF  AD, BRF  AD,</t>
  </si>
  <si>
    <t>MJ2 LINE L11</t>
  </si>
  <si>
    <t>MJ2 LINE L12</t>
  </si>
  <si>
    <t xml:space="preserve"> AGRON, AGRON, AGRON, AGRON, AGRON, AGRON, AGRON,</t>
  </si>
  <si>
    <t xml:space="preserve"> BRF  AD, BRF  AD, BRF  AD, BRF  AD, BRF  AD, BRF  AD, BRF  AD,</t>
  </si>
  <si>
    <t>MJ2 LINE L13</t>
  </si>
  <si>
    <t>MJ2 LINE L2</t>
  </si>
  <si>
    <t>MJ2 LINE L3</t>
  </si>
  <si>
    <t>MJ2 LINE L4</t>
  </si>
  <si>
    <t>MJ2 LINE L5</t>
  </si>
  <si>
    <t>MJ2 LINE L6</t>
  </si>
  <si>
    <t xml:space="preserve"> AGRON, AGRON, AGRON, AGRON, AGRON, AGRON, AGRON, AGRON,</t>
  </si>
  <si>
    <t xml:space="preserve"> BRF  AD, BRF  AD, BRF  AD, BRF  AD, BRF  AD, BRF  AD, BRF  AD, BRF  AD,</t>
  </si>
  <si>
    <t>MJ2 LINE L7</t>
  </si>
  <si>
    <t>MJ2 LINE L8</t>
  </si>
  <si>
    <t>MJ2 LINE L9</t>
  </si>
  <si>
    <t>MJ1</t>
  </si>
  <si>
    <t>MJ1 LINE L1</t>
  </si>
  <si>
    <t>MJ1 LINE L11</t>
  </si>
  <si>
    <t>MJ1 LINE L12</t>
  </si>
  <si>
    <t>MJ1 LINE L2</t>
  </si>
  <si>
    <t>HEXAPOLE</t>
  </si>
  <si>
    <t xml:space="preserve"> HEXAPOLE, HEXAPOLE,</t>
  </si>
  <si>
    <t xml:space="preserve"> HEXAPOLE, HEXAPOLE, HEXAPOLE, HEXAPOLE,</t>
  </si>
  <si>
    <t xml:space="preserve"> HEXAPOLE, HEXAPOLE, HEXAPOLE,</t>
  </si>
  <si>
    <t>SPANTHE</t>
  </si>
  <si>
    <t xml:space="preserve"> LPANTHE, SPANTHE,</t>
  </si>
  <si>
    <t>LPANTHE</t>
  </si>
  <si>
    <t xml:space="preserve"> LPANTHE, SPANTHE, SPANTHE, LSPANHE,</t>
  </si>
  <si>
    <t xml:space="preserve"> LPANTHE, SPANTHE, SPANTHE,</t>
  </si>
  <si>
    <t>MJ1 LINE L3</t>
  </si>
  <si>
    <t xml:space="preserve"> HEXAPOLE, AGRON, AGRON, AGRON,</t>
  </si>
  <si>
    <t xml:space="preserve"> LPANTHE, BRF  AD, BRF  AD, BRF  AD,</t>
  </si>
  <si>
    <t>MJ1 LINE L4</t>
  </si>
  <si>
    <t xml:space="preserve"> HEXAPOLE, AGRON,</t>
  </si>
  <si>
    <t>CNECKAD</t>
  </si>
  <si>
    <t xml:space="preserve"> SPANTHE, CNECKAD,</t>
  </si>
  <si>
    <t>MJ1 LINE L5</t>
  </si>
  <si>
    <t>EIGERINDO</t>
  </si>
  <si>
    <t>TATO AD</t>
  </si>
  <si>
    <t>PANTSEI</t>
  </si>
  <si>
    <t xml:space="preserve"> TATO AD, TATO AD,</t>
  </si>
  <si>
    <t>MJ1 LINE L6</t>
  </si>
  <si>
    <t>KLB</t>
  </si>
  <si>
    <t>KLB LINE L1A</t>
  </si>
  <si>
    <t>KLB LINE L1B</t>
  </si>
  <si>
    <t>KLB LINE L2A</t>
  </si>
  <si>
    <t>KLB LINE L2B</t>
  </si>
  <si>
    <t>KLB LINE L3A</t>
  </si>
  <si>
    <t>KLB LINE L3B</t>
  </si>
  <si>
    <t>CVA2</t>
  </si>
  <si>
    <t>CVA2 LINE L1</t>
  </si>
  <si>
    <t>KANMO</t>
  </si>
  <si>
    <t>MARUBENI</t>
  </si>
  <si>
    <t>JOG  MO</t>
  </si>
  <si>
    <t>LEG  MO</t>
  </si>
  <si>
    <t>PANTSMO</t>
  </si>
  <si>
    <t>LEG  MF</t>
  </si>
  <si>
    <t>CVA2 LINE L2</t>
  </si>
  <si>
    <t xml:space="preserve"> KANMO, KANMO,</t>
  </si>
  <si>
    <t xml:space="preserve"> MARUBENI, MARUBENI,</t>
  </si>
  <si>
    <t xml:space="preserve"> JOG  MO, LEG  MO,</t>
  </si>
  <si>
    <t xml:space="preserve"> LEG  MF, LEG  MF,</t>
  </si>
  <si>
    <t>CVA</t>
  </si>
  <si>
    <t>CVA LINE L1</t>
  </si>
  <si>
    <t>ASMARA</t>
  </si>
  <si>
    <t xml:space="preserve"> ASMARA, ASMARA, ASMARA, ASMARA,</t>
  </si>
  <si>
    <t xml:space="preserve"> ASMARA, ASMARA,</t>
  </si>
  <si>
    <t>TOP  AR</t>
  </si>
  <si>
    <t xml:space="preserve"> TOP  AR, TOP  AR, TOP  AR, TOP  AR,</t>
  </si>
  <si>
    <t xml:space="preserve"> TOP  AR, TOP  AR,</t>
  </si>
  <si>
    <t>LEG  AR</t>
  </si>
  <si>
    <t xml:space="preserve"> LEG  AR, LEG  AR,</t>
  </si>
  <si>
    <t>CVA LINE L10</t>
  </si>
  <si>
    <t xml:space="preserve"> KANMO, KANMO, KANMO,</t>
  </si>
  <si>
    <t xml:space="preserve"> MARUBENI, KANMO,</t>
  </si>
  <si>
    <t xml:space="preserve"> KANMO, KANMO, MARUBENI,</t>
  </si>
  <si>
    <t>SPANTMO</t>
  </si>
  <si>
    <t>TS SSMO</t>
  </si>
  <si>
    <t xml:space="preserve"> SPANTMO, TS SSMO,</t>
  </si>
  <si>
    <t xml:space="preserve"> JOG  MO, TS SSMO, TS SSMO,</t>
  </si>
  <si>
    <t xml:space="preserve"> PANTSMF, TS SSMO,</t>
  </si>
  <si>
    <t xml:space="preserve"> SPANTMO, TS SSMO, LEG  MF,</t>
  </si>
  <si>
    <t>CVA LINE L2</t>
  </si>
  <si>
    <t xml:space="preserve"> ASMARA, ASMARA, ASMARA,</t>
  </si>
  <si>
    <t xml:space="preserve"> TOP  AR, TOP  AR, TOP  AR,</t>
  </si>
  <si>
    <t xml:space="preserve"> TOP  AR, LEG  AR,</t>
  </si>
  <si>
    <t>CVA LINE L3</t>
  </si>
  <si>
    <t xml:space="preserve"> ASMARA, KANMO,</t>
  </si>
  <si>
    <t xml:space="preserve"> ASMARA, MARUBENI,</t>
  </si>
  <si>
    <t xml:space="preserve"> TOP  AR, TSHRTMO,</t>
  </si>
  <si>
    <t>TSHRTMO</t>
  </si>
  <si>
    <t xml:space="preserve"> LEG  AR, LEG  MF,</t>
  </si>
  <si>
    <t>CVA LINE L4</t>
  </si>
  <si>
    <t xml:space="preserve"> TOP  AR, LEG  AR, LEG  AR,</t>
  </si>
  <si>
    <t>CVA LINE L5</t>
  </si>
  <si>
    <t>PSHRTMF</t>
  </si>
  <si>
    <t xml:space="preserve"> PSHRTMF, PSHRTMF,</t>
  </si>
  <si>
    <t>CVA LINE L6</t>
  </si>
  <si>
    <t>CVA LINE L7</t>
  </si>
  <si>
    <t xml:space="preserve"> TS SSMO, TSHRTMO,</t>
  </si>
  <si>
    <t xml:space="preserve"> TSHRTMO, TSHRTMO,</t>
  </si>
  <si>
    <t>CVA LINE L8</t>
  </si>
  <si>
    <t xml:space="preserve"> SPANTMO, TSHRTMO,</t>
  </si>
  <si>
    <t xml:space="preserve"> SPANTMO, JOG  MO,</t>
  </si>
  <si>
    <t>CVA LINE L9</t>
  </si>
  <si>
    <t xml:space="preserve"> KANMO, KANMO, KANMO, KANMO,</t>
  </si>
  <si>
    <t xml:space="preserve"> JOG  MO, TS SSMO,</t>
  </si>
  <si>
    <t xml:space="preserve"> TS SSMO, SPANTMO, TS SSMO, TSHRTMO,</t>
  </si>
  <si>
    <t>CNJ2</t>
  </si>
  <si>
    <t>CNJ2 LINE L1</t>
  </si>
  <si>
    <t>SHINATOMO</t>
  </si>
  <si>
    <t>FDWR MC</t>
  </si>
  <si>
    <t>PANTSSM</t>
  </si>
  <si>
    <t>CNJ2 LINE L2</t>
  </si>
  <si>
    <t xml:space="preserve"> H&amp;M, H&amp;M,</t>
  </si>
  <si>
    <t xml:space="preserve"> H&amp;M, H&amp;M, H&amp;M, H&amp;M, H&amp;M, H&amp;M, H&amp;M, H&amp;M,</t>
  </si>
  <si>
    <t xml:space="preserve"> H&amp;M, H&amp;M, H&amp;M, H&amp;M, H&amp;M, H&amp;M,</t>
  </si>
  <si>
    <t>H&amp;M</t>
  </si>
  <si>
    <t xml:space="preserve"> BOXERHN, BOXERHN,</t>
  </si>
  <si>
    <t xml:space="preserve"> BOXERHN, BOXERHN, BOXERHN, BOXERHN, BOXERHN, BOXERHN, BOXERHN, BOXERHN,</t>
  </si>
  <si>
    <t xml:space="preserve"> BOXERHN, BOXERHN, BOXERHN, BOXERHN, BOXERHN, BOXERHN,</t>
  </si>
  <si>
    <t>BOXERHN</t>
  </si>
  <si>
    <t>CNJ2 LINE L3</t>
  </si>
  <si>
    <t xml:space="preserve"> FDWR MC, UNIFMMC,</t>
  </si>
  <si>
    <t xml:space="preserve"> TOP  MA, FDWR MC,</t>
  </si>
  <si>
    <t>TOP  MA</t>
  </si>
  <si>
    <t xml:space="preserve"> TOP  MA, TOP  MA,</t>
  </si>
  <si>
    <t>CNJ2 LINE L4</t>
  </si>
  <si>
    <t>CNJ2 LINE L5</t>
  </si>
  <si>
    <t xml:space="preserve"> H&amp;M, H&amp;M, H&amp;M, H&amp;M, H&amp;M, H&amp;M, H&amp;M,</t>
  </si>
  <si>
    <t>PT.</t>
  </si>
  <si>
    <t xml:space="preserve"> BOXERHN, BOXERHN, BOXERHN, BOXERHN, BOXERHN, BOXERHN, BOXERHN,</t>
  </si>
  <si>
    <t>PANTSMA</t>
  </si>
  <si>
    <t xml:space="preserve"> PANTSMA, PANTSMA,</t>
  </si>
  <si>
    <t>TSHRTBD</t>
  </si>
  <si>
    <t>CNJ2 LINE L6</t>
  </si>
  <si>
    <t>CJL</t>
  </si>
  <si>
    <t>CJL LINE L3</t>
  </si>
  <si>
    <t>PT</t>
  </si>
  <si>
    <t xml:space="preserve"> EIGERINDO, PT,</t>
  </si>
  <si>
    <t xml:space="preserve"> EIGERINDO, PT, PT,</t>
  </si>
  <si>
    <t xml:space="preserve"> PT, PT,</t>
  </si>
  <si>
    <t xml:space="preserve"> PT, PT, MARUBENI,</t>
  </si>
  <si>
    <t xml:space="preserve"> EIGERINDO, MARUBENI,</t>
  </si>
  <si>
    <t xml:space="preserve"> MARUBENI, PT,</t>
  </si>
  <si>
    <t>HOODIEI</t>
  </si>
  <si>
    <t>BKT  FR</t>
  </si>
  <si>
    <t xml:space="preserve"> HOODIEI, BKT  FR,</t>
  </si>
  <si>
    <t xml:space="preserve"> HOODIEI, BKT  FR, BKT  FR,</t>
  </si>
  <si>
    <t>JCT  MC</t>
  </si>
  <si>
    <t xml:space="preserve"> PANTSPN, PANTSPN,</t>
  </si>
  <si>
    <t xml:space="preserve"> PANTSPN, PANTSPN, JCT  MC,</t>
  </si>
  <si>
    <t xml:space="preserve"> HOODIEI, JCT  MC,</t>
  </si>
  <si>
    <t xml:space="preserve"> PANTSMC, BKT  FR,</t>
  </si>
  <si>
    <t>CHW</t>
  </si>
  <si>
    <t>CHW LINE L1</t>
  </si>
  <si>
    <t>STYLEM</t>
  </si>
  <si>
    <t xml:space="preserve"> MATSUOKA, MATSUOKA, STYLEM, STYLEM, STYLEM,</t>
  </si>
  <si>
    <t xml:space="preserve"> MATSUOKA, STYLEM,</t>
  </si>
  <si>
    <t xml:space="preserve"> MATSUOKA, MATSUOKA, MATSUOKA, MATSUOKA, MATSUOKA, STYLEM,</t>
  </si>
  <si>
    <t xml:space="preserve"> MATSUOKA, MATSUOKA, MATSUOKA, STYLEM,</t>
  </si>
  <si>
    <t xml:space="preserve"> MATSUOKA, MATSUOKA, STYLEM, STYLEM,</t>
  </si>
  <si>
    <t xml:space="preserve"> MATSUOKA, MATSUOKA, MATSUOKA, STYLEM, STYLEM, STYLEM,</t>
  </si>
  <si>
    <t xml:space="preserve"> MATSUOKA, STYLEM, STYLEM,</t>
  </si>
  <si>
    <t xml:space="preserve"> MATSUOKA, STYLEM, STYLEM, STYLEM,</t>
  </si>
  <si>
    <t xml:space="preserve"> MATSUOKA, MATSUOKA, STYLEM,</t>
  </si>
  <si>
    <t>SKIRTST</t>
  </si>
  <si>
    <t xml:space="preserve"> SPANTMA, LPANTMA, SKIRTST, SKIRTST, SKIRTST,</t>
  </si>
  <si>
    <t xml:space="preserve"> SPANTMA, SKIRTST,</t>
  </si>
  <si>
    <t xml:space="preserve"> SPANTMA, SPANTMA, JCT  MA, JCT  MA, SPANTMA, SKIRTST,</t>
  </si>
  <si>
    <t xml:space="preserve"> JCT  MA, JCT  MA, LPANTMA, SKIRTST,</t>
  </si>
  <si>
    <t xml:space="preserve"> SPANTMA, LPANTMA, SKIRTST, SKIRTST,</t>
  </si>
  <si>
    <t xml:space="preserve"> SPANTMA, LPANTMA, LPANTMA, SKIRTST, SKIRTST, SKIRTST,</t>
  </si>
  <si>
    <t xml:space="preserve"> SPANTMA, SPANTMA, LPANTMA, SKIRTST,</t>
  </si>
  <si>
    <t xml:space="preserve"> LPANTMA, SKIRTST,</t>
  </si>
  <si>
    <t xml:space="preserve"> LPANTMA, SKIRTST, SKIRTST,</t>
  </si>
  <si>
    <t xml:space="preserve"> SPANTMA, SKIRTST, SKIRTST, SKIRTST,</t>
  </si>
  <si>
    <t xml:space="preserve"> LPANTMA, LPANTMA, SKIRTST,</t>
  </si>
  <si>
    <t xml:space="preserve"> SPANTMA, LPANTMA, SKIRTST,</t>
  </si>
  <si>
    <t>CHW LINE L2</t>
  </si>
  <si>
    <t>MATSUOKA</t>
  </si>
  <si>
    <t xml:space="preserve"> MATSUOKA, MATSUOKA, MATSUOKA, MATSUOKA,</t>
  </si>
  <si>
    <t xml:space="preserve"> MATSUOKA, MATSUOKA, MATSUOKA, MATSUOKA, MATSUOKA,</t>
  </si>
  <si>
    <t xml:space="preserve"> MATSUOKA, MATSUOKA, MATSUOKA, MATSUOKA, MATSUOKA, MATSUOKA, MATSUOKA,</t>
  </si>
  <si>
    <t xml:space="preserve"> MATSUOKA, MATSUOKA, MATSUOKA, MATSUOKA, MATSUOKA, MATSUOKA, MATSUOKA, MATSUOKA, MATSUOKA, MATSUOKA, MATSUOKA,</t>
  </si>
  <si>
    <t xml:space="preserve"> MATSUOKA, PT,</t>
  </si>
  <si>
    <t xml:space="preserve"> MATSUOKA, MATSUOKA, MATSUOKA, PT,</t>
  </si>
  <si>
    <t xml:space="preserve"> MATSUOKA, MATSUOKA, PT,</t>
  </si>
  <si>
    <t xml:space="preserve"> MATSUOKA, MATSUOKA, MATSUOKA, MATSUOKA, MATSUOKA, MATSUOKA,</t>
  </si>
  <si>
    <t xml:space="preserve"> MATSUOKA, MATSUOKA, MATSUOKA,</t>
  </si>
  <si>
    <t xml:space="preserve"> MATSUOKA, MATSUOKA,</t>
  </si>
  <si>
    <t>LPANTMA</t>
  </si>
  <si>
    <t xml:space="preserve"> LPANTMA, LPANTMA, LPANTMA, LPANTMA,</t>
  </si>
  <si>
    <t xml:space="preserve"> LPANTMA, LPANTMA, LPANTMA, LPANTMA, LPANTMA,</t>
  </si>
  <si>
    <t xml:space="preserve"> LPANTMA, LPANTMA, LPANTMA, LPANTMA, SPANTMA, LPANTMA, LPANTMA,</t>
  </si>
  <si>
    <t xml:space="preserve"> LPANTMA, LPANTMA, LPANTMA, LPANTMA, LPANTMA, LPANTMA, LPANTMA, LPANTMA, LPANTMA, LPANTMA, LPANTMA,</t>
  </si>
  <si>
    <t xml:space="preserve"> LPANTMA, LPANTMA, SPANTMA, SPANTMA, LPANTMA,</t>
  </si>
  <si>
    <t xml:space="preserve"> LPANTMA, HIJABWI,</t>
  </si>
  <si>
    <t xml:space="preserve"> LPANTMA, LPANTMA, LPANTMA, HIJABWI,</t>
  </si>
  <si>
    <t xml:space="preserve"> LPANTMA, LPANTMA, HIJABWI,</t>
  </si>
  <si>
    <t xml:space="preserve"> LPANTMA, LPANTMA, LPANTMA, LPANTMA, LPANTMA, LPANTMA,</t>
  </si>
  <si>
    <t xml:space="preserve"> JCT  MA, HIJABWI,</t>
  </si>
  <si>
    <t xml:space="preserve"> LPANTMA, JCT  MA, LPANTMA, LPANTMA, LPANTMA,</t>
  </si>
  <si>
    <t xml:space="preserve"> LPANTMA, LPANTMA, LPANTMA,</t>
  </si>
  <si>
    <t xml:space="preserve"> LPANTMA, SPANTMA,</t>
  </si>
  <si>
    <t>CHW LINE L3</t>
  </si>
  <si>
    <t xml:space="preserve"> MATSUOKA, MATSUOKA, EIGERINDO,</t>
  </si>
  <si>
    <t xml:space="preserve"> MATSUOKA, MATSUOKA, MATSUOKA, EIGERINDO,</t>
  </si>
  <si>
    <t xml:space="preserve"> MATSUOKA, EIGERINDO,</t>
  </si>
  <si>
    <t xml:space="preserve"> MATSUOKA, MATSUOKA, MATSUOKA, MATSUOKA, MATSUOKA, EIGERINDO,</t>
  </si>
  <si>
    <t xml:space="preserve"> JCT  MA, JCT  MA, HOODIEI,</t>
  </si>
  <si>
    <t xml:space="preserve"> JCT  MA, JCT  MA, JCT  MA, HOODIEI,</t>
  </si>
  <si>
    <t xml:space="preserve"> JCT  MA, JCT  MA, JCT  MA,</t>
  </si>
  <si>
    <t xml:space="preserve"> JCT  MA, JCT  MA, JCT  MA, JCT  MA, JCT  MA, JCT  MA,</t>
  </si>
  <si>
    <t xml:space="preserve"> JCT  MA, JCT  MA,</t>
  </si>
  <si>
    <t xml:space="preserve"> JCT  MA, HOODIEI,</t>
  </si>
  <si>
    <t xml:space="preserve"> JCT  MA, JCT  MA, JCT  MA, JCT  MA, JCT  MA, HOODIEI,</t>
  </si>
  <si>
    <t>CHW LINE L4</t>
  </si>
  <si>
    <t xml:space="preserve"> TSHRTMA, TSHRTMA,</t>
  </si>
  <si>
    <t xml:space="preserve"> TSHRTMA, TSHRTMA, TSHRTMA, TSHRTMA,</t>
  </si>
  <si>
    <t xml:space="preserve"> TSHRTMA, TSHRTMA, TSHRTMA, TSHRTMA, TSHRTMA, TSHRTMA, SPANTMA,</t>
  </si>
  <si>
    <t xml:space="preserve"> TSHRTMA, TSHRTMA, TSHRTMA,</t>
  </si>
  <si>
    <t>TSHRTMA</t>
  </si>
  <si>
    <t>CBA</t>
  </si>
  <si>
    <t>CBA LINE L1</t>
  </si>
  <si>
    <t xml:space="preserve"> JCT  MC, JCT  MC,</t>
  </si>
  <si>
    <t>CRPANMC</t>
  </si>
  <si>
    <t>CBA LINE L2</t>
  </si>
  <si>
    <t xml:space="preserve"> CRPANMC, CRPANMC,</t>
  </si>
  <si>
    <t>CBA LINE L3</t>
  </si>
  <si>
    <t>Periode 26 Feb 2024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</si>
  <si>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</si>
  <si>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</si>
  <si>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</si>
  <si>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</si>
  <si>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</si>
  <si>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</si>
  <si>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</si>
  <si>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</si>
  <si>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</si>
  <si>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MARUBENI CORPORATION JEPANG</t>
  </si>
  <si>
    <t>L1</t>
  </si>
  <si>
    <t>CRPAN</t>
  </si>
  <si>
    <t>CRPANMCUGA-3915   SN24</t>
  </si>
  <si>
    <t>L2</t>
  </si>
  <si>
    <t>L3</t>
  </si>
  <si>
    <t>MARUBENI CORPORATION JEPANG Total</t>
  </si>
  <si>
    <t>CBA Total</t>
  </si>
  <si>
    <t>EIGERINDO MULTI PRODUK INDUSTRI, PT.</t>
  </si>
  <si>
    <t>HOODI</t>
  </si>
  <si>
    <t>HOODIEIG910009478 LC23</t>
  </si>
  <si>
    <t>EIGERINDO MULTI PRODUK INDUSTRI, PT. Total</t>
  </si>
  <si>
    <t>MATSUOKA TRADING CO., LTD.</t>
  </si>
  <si>
    <t>LPANT</t>
  </si>
  <si>
    <t>LPANTMATSNW7711   24S1</t>
  </si>
  <si>
    <t>SPANT</t>
  </si>
  <si>
    <t>SPANTMATSNR780    24SS</t>
  </si>
  <si>
    <t>LPANTMATSNW-1736  24SS</t>
  </si>
  <si>
    <t>LPANTMATSNW6700   24SS</t>
  </si>
  <si>
    <t>LPANTMATSNW6701   24SS</t>
  </si>
  <si>
    <t>LPANTMATSNW7700   24SS</t>
  </si>
  <si>
    <t>LPANTMATSNW7711   24SS</t>
  </si>
  <si>
    <t xml:space="preserve">JCT  </t>
  </si>
  <si>
    <t>JCT  MATSNW6200   24SS</t>
  </si>
  <si>
    <t>MATSUOKA TRADING CO., LTD. Total</t>
  </si>
  <si>
    <t>STYLEM JAPAN</t>
  </si>
  <si>
    <t>SKIRT</t>
  </si>
  <si>
    <t>SKIRTSTYLF524001TKSN24</t>
  </si>
  <si>
    <t>L4</t>
  </si>
  <si>
    <t>STYLEM JAPAN Total</t>
  </si>
  <si>
    <t>CHW Total</t>
  </si>
  <si>
    <t>PANTS</t>
  </si>
  <si>
    <t>PANTSMCUKZN839-90 SN24</t>
  </si>
  <si>
    <t>PT FINDORA INTERNUSA</t>
  </si>
  <si>
    <t xml:space="preserve">BKT  </t>
  </si>
  <si>
    <t>BKT  FRAFINDORA.6 LC24</t>
  </si>
  <si>
    <t>PT FINDORA INTERNUSA Total</t>
  </si>
  <si>
    <t>CJL Total</t>
  </si>
  <si>
    <t>L6</t>
  </si>
  <si>
    <t>BOXER</t>
  </si>
  <si>
    <t>BOXERHNM700392CL  /S9</t>
  </si>
  <si>
    <t>H&amp;M Total</t>
  </si>
  <si>
    <t xml:space="preserve">TOP  </t>
  </si>
  <si>
    <t>TOP  MAC133-98    SN24</t>
  </si>
  <si>
    <t>TOP  MAC133-93    SN24</t>
  </si>
  <si>
    <t>PT. BUANA DAYA GEMILANG</t>
  </si>
  <si>
    <t>L5</t>
  </si>
  <si>
    <t>TSHRT</t>
  </si>
  <si>
    <t>TSHRTBDGOREGON    LC24</t>
  </si>
  <si>
    <t>PT. BUANA DAYA GEMILANG Total</t>
  </si>
  <si>
    <t>SHINATOMO CO .,LTD</t>
  </si>
  <si>
    <t>PANTSSMOB-1761    23R2</t>
  </si>
  <si>
    <t>SHINATOMO CO .,LTD Total</t>
  </si>
  <si>
    <t>CNJ2 Total</t>
  </si>
  <si>
    <t>ASMARA KARYA ABADI, PT.</t>
  </si>
  <si>
    <t xml:space="preserve">LEG  </t>
  </si>
  <si>
    <t>LEG  ARASK2149    SS24</t>
  </si>
  <si>
    <t>ASMARA KARYA ABADI, PT. Total</t>
  </si>
  <si>
    <t>MARUBENI FASHION LINK LTD.</t>
  </si>
  <si>
    <t>LEG  MFL54145     24AH</t>
  </si>
  <si>
    <t>L10</t>
  </si>
  <si>
    <t>LEG  MFL54142     24AH</t>
  </si>
  <si>
    <t>LEG  MFL24140     24AH</t>
  </si>
  <si>
    <t>LEG  MFL24140N    24AH</t>
  </si>
  <si>
    <t>L7</t>
  </si>
  <si>
    <t>L8</t>
  </si>
  <si>
    <t>L9</t>
  </si>
  <si>
    <t>MARUBENI FASHION LINK LTD. Total</t>
  </si>
  <si>
    <t>CVA Total</t>
  </si>
  <si>
    <t>CVA2 Total</t>
  </si>
  <si>
    <t>AGRON, INC.</t>
  </si>
  <si>
    <t>L1A</t>
  </si>
  <si>
    <t xml:space="preserve">BRF  </t>
  </si>
  <si>
    <t>BRF  ADS5158590   SN24</t>
  </si>
  <si>
    <t>BRF  ADS5158618XXLSN24</t>
  </si>
  <si>
    <t>L1B</t>
  </si>
  <si>
    <t>BRF  ADS5158039   24R1</t>
  </si>
  <si>
    <t>L2A</t>
  </si>
  <si>
    <t>BRF  ADS5158619   SN24</t>
  </si>
  <si>
    <t>L2B</t>
  </si>
  <si>
    <t>BRF  ADS5158619XXLSN24</t>
  </si>
  <si>
    <t>L3A</t>
  </si>
  <si>
    <t>L3B</t>
  </si>
  <si>
    <t>AGRON, INC. Total</t>
  </si>
  <si>
    <t>KLB Total</t>
  </si>
  <si>
    <t>BRF  ADS5158582   SN24</t>
  </si>
  <si>
    <t>L11</t>
  </si>
  <si>
    <t>BRF  ADS5158598   SN24</t>
  </si>
  <si>
    <t>BRF  ADS5158613   SN24</t>
  </si>
  <si>
    <t>L12</t>
  </si>
  <si>
    <t xml:space="preserve">TATO </t>
  </si>
  <si>
    <t>TATO ADS5157998   24R2</t>
  </si>
  <si>
    <t>TATO ADS5158006   24R1</t>
  </si>
  <si>
    <t>CNECK</t>
  </si>
  <si>
    <t>CNECKADS5157982   24R2</t>
  </si>
  <si>
    <t>HEXAPOLE COMPANY LIMITED</t>
  </si>
  <si>
    <t>LPANTHEX3187      1S24</t>
  </si>
  <si>
    <t>SPANTHEX3189      1S24</t>
  </si>
  <si>
    <t>SPANTHEX3211      1S24</t>
  </si>
  <si>
    <t>SPANTHEX3190      1S24</t>
  </si>
  <si>
    <t>HEXAPOLE COMPANY LIMITED Total</t>
  </si>
  <si>
    <t>MJ1 Total</t>
  </si>
  <si>
    <t>Grand Total</t>
  </si>
  <si>
    <t>Periode 19 - 24 Feb 2024</t>
  </si>
  <si>
    <t>JCT  MCUGA-3930   SN24</t>
  </si>
  <si>
    <t>CRPANMCUGA-3935   SN24</t>
  </si>
  <si>
    <t>LPANTMAT1R1A710   24SS</t>
  </si>
  <si>
    <t>LPANTMATSNW7702T  24S1</t>
  </si>
  <si>
    <t>LPANTMATSNW7712   24S1</t>
  </si>
  <si>
    <t>SPANTMATSNA6801   24SS</t>
  </si>
  <si>
    <t>SPANTMATSNA7810   24SS</t>
  </si>
  <si>
    <t>JCT  MATSNW7510   24SS</t>
  </si>
  <si>
    <t>LPANTMATATW872Q   24SS</t>
  </si>
  <si>
    <t>LPANTMATSNW1700   24SS</t>
  </si>
  <si>
    <t>LPANTMATSNW6700   24S1</t>
  </si>
  <si>
    <t>LPANTMATSNW6702   24SS</t>
  </si>
  <si>
    <t>LPANTMATSNW7700   24S1</t>
  </si>
  <si>
    <t>LPANTMATSNW7712   24SS</t>
  </si>
  <si>
    <t>LPANTMATSNW8701   24SS</t>
  </si>
  <si>
    <t>LPANTMATSNW879N   24SS</t>
  </si>
  <si>
    <t>SPANTMATATA-891Q  24SS</t>
  </si>
  <si>
    <t>JCT  MATATW-831Q  24SS</t>
  </si>
  <si>
    <t>JCT  MATSNW6500   24SS</t>
  </si>
  <si>
    <t>JCT  MATSNW714    24SS</t>
  </si>
  <si>
    <t>JCT  MATSNW7410   24SS</t>
  </si>
  <si>
    <t>JCT  MATSNW7412   24SS</t>
  </si>
  <si>
    <t>JCT  MATSNW7502   24SS</t>
  </si>
  <si>
    <t>JCT  MATSNW7511   24SS</t>
  </si>
  <si>
    <t>TSHRTMAT9A010OW   24SS</t>
  </si>
  <si>
    <t>TSHRTMATSNR111    24S1</t>
  </si>
  <si>
    <t>TSHRTMATSNR112    24S1</t>
  </si>
  <si>
    <t>TSHRTMATSNR112    24SS</t>
  </si>
  <si>
    <t>TSHRTMATSNR300    24SS</t>
  </si>
  <si>
    <t>TSHRTMATSNR301T2  24SS</t>
  </si>
  <si>
    <t>TSHRTMATSNR330    24SS</t>
  </si>
  <si>
    <t>PT BERJAYA SERVICE INDONESIA</t>
  </si>
  <si>
    <t>HIJAB</t>
  </si>
  <si>
    <t>HIJABWIF1035-02   LC24</t>
  </si>
  <si>
    <t>PT BERJAYA SERVICE INDONESIA Total</t>
  </si>
  <si>
    <t>STYLEM HONGKONG</t>
  </si>
  <si>
    <t>SKIRTSTYLF524001TK24R1</t>
  </si>
  <si>
    <t>STYLEM HONGKONG Total</t>
  </si>
  <si>
    <t>STYLEM TAIWAN</t>
  </si>
  <si>
    <t>SKIRTSTYLF524001TK24R2</t>
  </si>
  <si>
    <t>STYLEM TAIWAN Total</t>
  </si>
  <si>
    <t>HOODIEIG910009451 LC23</t>
  </si>
  <si>
    <t>JCT  MCUZ7860024  SN24</t>
  </si>
  <si>
    <t>PT MERDEKA COOPER GOLD</t>
  </si>
  <si>
    <t>PANTSPNIPANI GOLD LC23</t>
  </si>
  <si>
    <t>PT MERDEKA COOPER GOLD Total</t>
  </si>
  <si>
    <t>TOP  MAC133-78    SN24</t>
  </si>
  <si>
    <t>TOP  MAC133-97    SN24</t>
  </si>
  <si>
    <t>TOP  MAC133-95    SN24</t>
  </si>
  <si>
    <t>PANTSMAC155-95    SN24</t>
  </si>
  <si>
    <t>PANTSMAC155-98    SN24</t>
  </si>
  <si>
    <t>PANTSMAC155-91    SN24</t>
  </si>
  <si>
    <t>PANTSMAC155-97    SN24</t>
  </si>
  <si>
    <t>PANTSMAC155-99    SN24</t>
  </si>
  <si>
    <t>LEG  ARASK2147    SS24</t>
  </si>
  <si>
    <t>TOP  ARASK2145    SS24</t>
  </si>
  <si>
    <t>LEG  ARASK2146    SS24</t>
  </si>
  <si>
    <t>BRF  ADS5152376   24R4</t>
  </si>
  <si>
    <t>BRF  ADS5152376XXL24R3</t>
  </si>
  <si>
    <t>BRF  ADS5158590XXLSN24</t>
  </si>
  <si>
    <t>BRF  ADS5158607   SN24</t>
  </si>
  <si>
    <t>BRF  ADS5153205   24R4</t>
  </si>
  <si>
    <t>BRF  ADS5153207   24R2</t>
  </si>
  <si>
    <t>BRF  ADS5158037   24R2</t>
  </si>
  <si>
    <t>BRF  ADS5158609   SN24</t>
  </si>
  <si>
    <t>BRF  ADS5158608   SN24</t>
  </si>
  <si>
    <t>BRF  ADS5158617   SN24</t>
  </si>
  <si>
    <t>CNECKADS5157982   24R1</t>
  </si>
  <si>
    <t>LSPAN</t>
  </si>
  <si>
    <t>LSPANHEX3066      S24</t>
  </si>
  <si>
    <t>BRF  ADS5157996   24R2</t>
  </si>
  <si>
    <t>BRF  ADS5157996XXL24R1</t>
  </si>
  <si>
    <t>BRF  ADS5158591   SN24</t>
  </si>
  <si>
    <t>BRF  ADS5158583   SN24</t>
  </si>
  <si>
    <t>BRF  ADS5158583XXLSN24</t>
  </si>
  <si>
    <t>BRF  ADS5158584   SN24</t>
  </si>
  <si>
    <t>BRF  ADS5158587   SN24</t>
  </si>
  <si>
    <t>BRF  ADS5158587XXLSN24</t>
  </si>
  <si>
    <t>BRF  ADS5158594   SN24</t>
  </si>
  <si>
    <t>BRF  ADS5158602   SN24</t>
  </si>
  <si>
    <t>BRF  ADS5158602XXLSN24</t>
  </si>
  <si>
    <t>BRF  ADS5158610   SN24</t>
  </si>
  <si>
    <t>BRF  ADS5158610XXLSN24</t>
  </si>
  <si>
    <t>BRF  ADS5158043   24R2</t>
  </si>
  <si>
    <t>BRF  ADS5158586   SN24</t>
  </si>
  <si>
    <t>BRF  ADS5158586XXLSN24</t>
  </si>
  <si>
    <t>BRF  ADS5158594XXLSN24</t>
  </si>
  <si>
    <t>L13</t>
  </si>
  <si>
    <t>BRF  ADS5157997   24R2</t>
  </si>
  <si>
    <t>BRF  ADS5157997XXLSN24</t>
  </si>
  <si>
    <t>BRF  ADS5158009   24R2</t>
  </si>
  <si>
    <t>BRF  ADS5158620   SN24</t>
  </si>
  <si>
    <t>BRF  ADS5158603   SN24</t>
  </si>
  <si>
    <t>MJ2 Total</t>
  </si>
  <si>
    <t>Periode 12 - 17 Feb 2024</t>
  </si>
  <si>
    <t>CRPANMCUGA-3916   SN24</t>
  </si>
  <si>
    <t>LPANTMATSNW6703   24S1</t>
  </si>
  <si>
    <t>SPANTMATSNA6802   24SS</t>
  </si>
  <si>
    <t>SPANTMATSNA6887   24SS</t>
  </si>
  <si>
    <t>LPANTMATATW-871   24SS</t>
  </si>
  <si>
    <t>LPANTMATSNW1707   24SS</t>
  </si>
  <si>
    <t>LPANTMATSNW6704   24SS</t>
  </si>
  <si>
    <t>LPANTMATSNW7704   24SS</t>
  </si>
  <si>
    <t>JCT  MAT1RCA710   24SS</t>
  </si>
  <si>
    <t>JCT  MATSNW1500   24SS</t>
  </si>
  <si>
    <t>TSHRTMATSER603S   24SS</t>
  </si>
  <si>
    <t>TSHRTMATSNR110    24S1</t>
  </si>
  <si>
    <t>TSHRTMATSNR160    24SS</t>
  </si>
  <si>
    <t>TOP  MAC133-91    SN24</t>
  </si>
  <si>
    <t>PANTSMAC155-78    SN24</t>
  </si>
  <si>
    <t>TOP  ARASK2148    SS24</t>
  </si>
  <si>
    <t>TOP  ARASK2141    SS24</t>
  </si>
  <si>
    <t>BRF  ADS5158607XXLSN24</t>
  </si>
  <si>
    <t>BRF  ADS5158592   SN24</t>
  </si>
  <si>
    <t>BRF  ADS5158592XXLSN24</t>
  </si>
  <si>
    <t>TATO ADS5157998   24R1</t>
  </si>
  <si>
    <t>PANTSEIG910009550 LC23</t>
  </si>
  <si>
    <t>BRF  ADS5152370   24R2</t>
  </si>
  <si>
    <t>BRF  ADS5158615   SN24</t>
  </si>
  <si>
    <t>BRF  ADS5151816   24R3</t>
  </si>
  <si>
    <t>BRF  ADS5151824   24R3</t>
  </si>
  <si>
    <t>BRF  ADS5151824XXL24R2</t>
  </si>
  <si>
    <t>BRF  ADS5152388   24R4</t>
  </si>
  <si>
    <t>BRF  ADS5156185   24R2</t>
  </si>
  <si>
    <t>BRF  ADS5152361   24R4</t>
  </si>
  <si>
    <t>BRF  ADS5152361XXL24R1</t>
  </si>
  <si>
    <t>BRF  ADS5158615XXLSN24</t>
  </si>
  <si>
    <t>BRF  ADS5152378   24R4</t>
  </si>
  <si>
    <t>BRF  ADS5155037   24R4</t>
  </si>
  <si>
    <t>BRF  ADS5152355   24R2</t>
  </si>
  <si>
    <t>BRF  ADS5152355XXLSN24</t>
  </si>
  <si>
    <t>BRF  ADS5152378XXL24R1</t>
  </si>
  <si>
    <t>Periode 05 - 10 Feb 2024</t>
  </si>
  <si>
    <t>JCT  MCUGA-3910   SN24</t>
  </si>
  <si>
    <t>JCT  MATSNW6500   24S1</t>
  </si>
  <si>
    <t>JCT  MATSNW6504   24S1</t>
  </si>
  <si>
    <t>JCT  MATSNW8501   24SS</t>
  </si>
  <si>
    <t>SPANTMATSA5801Q   24SS</t>
  </si>
  <si>
    <t>SPANTMATSNA6800   24S1</t>
  </si>
  <si>
    <t>SPANTMATSNA6802   24S1</t>
  </si>
  <si>
    <t>SPANTMATSNR790    24SS</t>
  </si>
  <si>
    <t>LPANTMATATW-870   24SS</t>
  </si>
  <si>
    <t>LPANTMATSJW-1706  24SS</t>
  </si>
  <si>
    <t>LPANTMATSNW6703   24SS</t>
  </si>
  <si>
    <t>LPANTMATSNW7702   24S1</t>
  </si>
  <si>
    <t>LPANTMATSNW7710   24S1</t>
  </si>
  <si>
    <t>LPANTMATSNW875N   24SS</t>
  </si>
  <si>
    <t>LPANTMATSW5701    24SS</t>
  </si>
  <si>
    <t>LPANTMATSW5701Q   24SS</t>
  </si>
  <si>
    <t>SPANTMATATA-850   24SS</t>
  </si>
  <si>
    <t>SPANTMATATA-892   24SS</t>
  </si>
  <si>
    <t>JCT  MATATW-821   24S1</t>
  </si>
  <si>
    <t>JCT  MATATW-824Q  24SS</t>
  </si>
  <si>
    <t>JCT  MATATW-843Q  24SS</t>
  </si>
  <si>
    <t>JCT  MATSNW7102   24SS</t>
  </si>
  <si>
    <t>JCT  MATSNW7400   24SS</t>
  </si>
  <si>
    <t>JCT  MATSNW7410   24S1</t>
  </si>
  <si>
    <t>SPANTMATSNA7812   24S1</t>
  </si>
  <si>
    <t>TSHRTMATSNR110    24SS</t>
  </si>
  <si>
    <t>TSHRTMATSNR301    24SS</t>
  </si>
  <si>
    <t>TSHRTMATSNR608S   24SS</t>
  </si>
  <si>
    <t>TSHRTMATSNR616S   24SS</t>
  </si>
  <si>
    <t>TSHRTMATSNR626S   24SS</t>
  </si>
  <si>
    <t>BOXERHNM828664SW  /S9</t>
  </si>
  <si>
    <t xml:space="preserve">FDWR </t>
  </si>
  <si>
    <t>FDWR MCU397-90    SN24</t>
  </si>
  <si>
    <t>TOP  ARASK2139    SS24</t>
  </si>
  <si>
    <t>TOP  ARASK2144    SS24</t>
  </si>
  <si>
    <t>TOP  ARASK2140    SS24</t>
  </si>
  <si>
    <t>KANMO RETAIL GROUP</t>
  </si>
  <si>
    <t xml:space="preserve">JOG  </t>
  </si>
  <si>
    <t>JOG  MOTHD047     SS24</t>
  </si>
  <si>
    <t>SPANTMOTHD049     SS24</t>
  </si>
  <si>
    <t>SPANTMOTHD121     SS24</t>
  </si>
  <si>
    <t>TS SS</t>
  </si>
  <si>
    <t>TS SSMOTHD042     SS24</t>
  </si>
  <si>
    <t>TS SSMOTHD044     SS24</t>
  </si>
  <si>
    <t>TS SSMOTHD114     SS24</t>
  </si>
  <si>
    <t>TS SSMOTHD118     SS24</t>
  </si>
  <si>
    <t>TSHRTMOTHD035     SS24</t>
  </si>
  <si>
    <t>TSHRTMOTHC826     SS24</t>
  </si>
  <si>
    <t>TSHRTMOTHD213     SS24</t>
  </si>
  <si>
    <t>TSHRTMOTHD214     SS24</t>
  </si>
  <si>
    <t>KANMO RETAIL GROUP Total</t>
  </si>
  <si>
    <t>PANTSMFLALBG501   SU24</t>
  </si>
  <si>
    <t>PSHRT</t>
  </si>
  <si>
    <t>PSHRTMFL07ML301   SU24</t>
  </si>
  <si>
    <t>PSHRTMFL37ML301   SU24</t>
  </si>
  <si>
    <t>LEG  MOTHC498     SS24</t>
  </si>
  <si>
    <t>PANTSMOTHC877     SS24</t>
  </si>
  <si>
    <t>BRF  ADS5152388   24R3</t>
  </si>
  <si>
    <t>BRF  ADS5157979   SN24</t>
  </si>
  <si>
    <t>BRF  ADS5157990   SN24</t>
  </si>
  <si>
    <t>LPANTHEX3210      1S24</t>
  </si>
  <si>
    <t>BRF  ADS5157977XXLSN24</t>
  </si>
  <si>
    <t>BRF  ADS5151835XXL24R1</t>
  </si>
  <si>
    <t>Periode 01 - 03 Feb 2024</t>
  </si>
  <si>
    <t>LPANTMATSNW6700   24S2</t>
  </si>
  <si>
    <t>SPANTMATSJR-780   24SS</t>
  </si>
  <si>
    <t>JCT  MATSNW3401   24SS</t>
  </si>
  <si>
    <t>JCT  MATSNW3501   24SS</t>
  </si>
  <si>
    <t>TSHRTMATSNR111    24SS</t>
  </si>
  <si>
    <t>TSHRTMATSNR303    24SS</t>
  </si>
  <si>
    <t>BOXERHNM828664DR  /S9</t>
  </si>
  <si>
    <t>BOXERHNM828664NLOE/S9</t>
  </si>
  <si>
    <t>BOXERHNM828664OD  /S9</t>
  </si>
  <si>
    <t>BOXERHNM828664OF  /S9</t>
  </si>
  <si>
    <t>BOXERHNM828664OK  /S9</t>
  </si>
  <si>
    <t>BOXERHNM828664OO  /S9</t>
  </si>
  <si>
    <t>BOXERHNM828664OT  /S9</t>
  </si>
  <si>
    <t>UNIFM</t>
  </si>
  <si>
    <t>UNIFMMCUSENDAI-397SN24</t>
  </si>
  <si>
    <t>TSHRTMOTBB123     SS24</t>
  </si>
  <si>
    <t>BRF  ADS5152358   24R2</t>
  </si>
  <si>
    <t>BRF  ADS5158614XXLSN24</t>
  </si>
  <si>
    <t>BRF  ADS5153202   24R2</t>
  </si>
  <si>
    <t>BRF  ADS5155034   24R2</t>
  </si>
  <si>
    <t>BRF  ADS5156851   SN24</t>
  </si>
  <si>
    <t>BRF  ADS5156873   SN24</t>
  </si>
  <si>
    <t>BRF  ADS5152378   24R3</t>
  </si>
  <si>
    <t>BRF  ADS5155037   24R3</t>
  </si>
  <si>
    <t>BRF  ADS5153207   24R1</t>
  </si>
  <si>
    <t>BRF  ADS5153211   24R4</t>
  </si>
  <si>
    <t>BRF  ADS5151821   24R3</t>
  </si>
  <si>
    <t>BRF  ADS5151821   24R4</t>
  </si>
  <si>
    <t>BRF  ADS5151821XXL24R2</t>
  </si>
  <si>
    <t>BRF  ADS5151824   24R2</t>
  </si>
  <si>
    <t>BRF  ADS5151824XXL24R1</t>
  </si>
  <si>
    <t>BRF  ADS5157977   24R1</t>
  </si>
  <si>
    <t>BRF  ADS5157983   24R1</t>
  </si>
  <si>
    <t>BRF  ADS5157992   24R1</t>
  </si>
  <si>
    <t>BRF  ADS5157994   24R1</t>
  </si>
  <si>
    <t>BRF  ADS5151821   24R1</t>
  </si>
  <si>
    <t>BRF  ADS5151835   24R3</t>
  </si>
  <si>
    <t>BRF  ADS5156185   24R1</t>
  </si>
  <si>
    <t>BRF  ADS5156853   24R1</t>
  </si>
  <si>
    <t>BRF  ADS5157997   24R1</t>
  </si>
  <si>
    <t>BRF  ADS5153205   24R3</t>
  </si>
  <si>
    <t>BRF  ADS5156870   24R1</t>
  </si>
  <si>
    <t>BRF  ADS5156858   24R2</t>
  </si>
  <si>
    <t>BRF  ADS5156861   24R2</t>
  </si>
  <si>
    <t>BRF  ADS5158597   SN24</t>
  </si>
  <si>
    <t>BRF  ADS5151816   24R2</t>
  </si>
  <si>
    <t>BRF  ADS5156187   24R2</t>
  </si>
  <si>
    <t>BRF  ADS5156187XXL24R1</t>
  </si>
  <si>
    <t>BRF  ADS5157980   SN24</t>
  </si>
  <si>
    <t>BRF  ADS5157980XXLSN24</t>
  </si>
  <si>
    <t>BRF  ADS5158007   24R1</t>
  </si>
  <si>
    <t>BRF  ADS5158596   SN24</t>
  </si>
  <si>
    <t>Sum of Profit.Lost(USD) Daily</t>
  </si>
  <si>
    <t>Sum of Income</t>
  </si>
  <si>
    <t>Resume PL</t>
  </si>
  <si>
    <t>01 - 03 Feb 2024</t>
  </si>
  <si>
    <t>05 - 10 Feb 2024</t>
  </si>
  <si>
    <t>12 - 17 Feb 2024</t>
  </si>
  <si>
    <t>19 - 24 Feb 2024</t>
  </si>
  <si>
    <t>Sum of Sum of Profit.Lost(USD)</t>
  </si>
  <si>
    <t>CBA TOTAL</t>
  </si>
  <si>
    <t>CHW TOTAL</t>
  </si>
  <si>
    <t>CJL TOTAL</t>
  </si>
  <si>
    <t>CNJ2 TOTAL</t>
  </si>
  <si>
    <t>CVA TOTAL</t>
  </si>
  <si>
    <t>CVA2 TOTAL</t>
  </si>
  <si>
    <t>KLB TOTAL</t>
  </si>
  <si>
    <t>MJ1 TOTAL</t>
  </si>
  <si>
    <t>MJ2 TOTAL</t>
  </si>
  <si>
    <t>Resume P&amp;L Product periode 1 - 26 February 2024</t>
  </si>
  <si>
    <t>Periode Minggu</t>
  </si>
  <si>
    <t>Sum of Amount.CM</t>
  </si>
  <si>
    <t>FOB</t>
  </si>
  <si>
    <t>CMT</t>
  </si>
  <si>
    <t>Sum of FOB</t>
  </si>
  <si>
    <t>Sum of CMT</t>
  </si>
  <si>
    <t>Total Sales</t>
  </si>
  <si>
    <t>01 - 03 Feb</t>
  </si>
  <si>
    <t>05 - 10 Feb</t>
  </si>
  <si>
    <t>12 - 17 Feb</t>
  </si>
  <si>
    <t>19 - 24 Feb</t>
  </si>
  <si>
    <t>26 Feb</t>
  </si>
  <si>
    <t>L1 Total</t>
  </si>
  <si>
    <t>L2 Total</t>
  </si>
  <si>
    <t>L3 Total</t>
  </si>
  <si>
    <t>L4 Total</t>
  </si>
  <si>
    <t>L5 Total</t>
  </si>
  <si>
    <t>L6 Total</t>
  </si>
  <si>
    <t>L10 Total</t>
  </si>
  <si>
    <t>L7 Total</t>
  </si>
  <si>
    <t>L8 Total</t>
  </si>
  <si>
    <t>L9 Total</t>
  </si>
  <si>
    <t>L1A Total</t>
  </si>
  <si>
    <t>L1B Total</t>
  </si>
  <si>
    <t>L2A Total</t>
  </si>
  <si>
    <t>L2B Total</t>
  </si>
  <si>
    <t>L3A Total</t>
  </si>
  <si>
    <t>L3B Total</t>
  </si>
  <si>
    <t>L11 Total</t>
  </si>
  <si>
    <t>L12 Total</t>
  </si>
  <si>
    <t>L13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</si>
</sst>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_(&quot;$&quot;* #,##0.00_);_(&quot;$&quot;* \(#,##0.0\);_(&quot;$&quot;* &quot;-&quot;??_);_(@_)"/>
    <numFmt numFmtId="165" formatCode="&quot;$&quot;#,##0.00"/>
    <numFmt numFmtId="166" formatCode="0.0"/>
    <numFmt numFmtId="167" formatCode="d\ 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1" xfId="0" applyNumberFormat="1" applyBorder="1"/>
    <xf numFmtId="16" fontId="0" fillId="2" borderId="1" xfId="0" applyNumberForma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0" borderId="0" xfId="0" applyNumberFormat="1" applyFont="1"/>
    <xf numFmtId="16" fontId="0" fillId="0" borderId="0" xfId="0" applyNumberFormat="1"/>
    <xf numFmtId="0" fontId="0" fillId="0" borderId="1" xfId="0" applyBorder="1"/>
    <xf numFmtId="164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165" fontId="1" fillId="0" borderId="1" xfId="0" applyNumberFormat="1" applyFont="1" applyBorder="1"/>
    <xf numFmtId="16" fontId="1" fillId="0" borderId="1" xfId="0" applyNumberFormat="1" applyFont="1" applyBorder="1"/>
    <xf numFmtId="0" fontId="1" fillId="0" borderId="1" xfId="0" applyFont="1" applyBorder="1"/>
    <xf numFmtId="165" fontId="0" fillId="0" borderId="1" xfId="0" applyNumberFormat="1" applyBorder="1"/>
    <xf numFmtId="6" fontId="1" fillId="0" borderId="1" xfId="0" applyNumberFormat="1" applyFont="1" applyBorder="1"/>
    <xf numFmtId="6" fontId="1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4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3" fontId="1" fillId="5" borderId="1" xfId="0" applyNumberFormat="1" applyFont="1" applyFill="1" applyBorder="1"/>
    <xf numFmtId="4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4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0" fontId="1" fillId="2" borderId="1" xfId="0" applyNumberFormat="1" applyFont="1" applyFill="1" applyBorder="1"/>
    <xf numFmtId="16" fontId="1" fillId="2" borderId="1" xfId="0" applyNumberFormat="1" applyFont="1" applyFill="1" applyBorder="1"/>
    <xf numFmtId="0" fontId="1" fillId="2" borderId="1" xfId="0" applyFont="1" applyFill="1" applyBorder="1"/>
    <xf numFmtId="167" fontId="1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40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/>
    <xf numFmtId="40" fontId="1" fillId="6" borderId="1" xfId="0" applyNumberFormat="1" applyFont="1" applyFill="1" applyBorder="1"/>
    <xf numFmtId="0" fontId="1" fillId="5" borderId="1" xfId="0" applyFont="1" applyFill="1" applyBorder="1" applyAlignment="1">
      <alignment horizontal="left"/>
    </xf>
    <xf numFmtId="38" fontId="0" fillId="0" borderId="0" xfId="0" applyNumberFormat="1"/>
    <xf numFmtId="38" fontId="1" fillId="4" borderId="1" xfId="0" applyNumberFormat="1" applyFont="1" applyFill="1" applyBorder="1"/>
    <xf numFmtId="38" fontId="0" fillId="0" borderId="1" xfId="0" applyNumberFormat="1" applyBorder="1"/>
    <xf numFmtId="38" fontId="1" fillId="5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40" fontId="0" fillId="0" borderId="1" xfId="0" applyNumberFormat="1" applyFill="1" applyBorder="1"/>
    <xf numFmtId="38" fontId="0" fillId="0" borderId="1" xfId="0" applyNumberFormat="1" applyFill="1" applyBorder="1"/>
    <xf numFmtId="0" fontId="0" fillId="0" borderId="0" xfId="0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0" fontId="1" fillId="3" borderId="1" xfId="0" applyNumberFormat="1" applyFont="1" applyFill="1" applyBorder="1" applyAlignment="1">
      <alignment vertical="center"/>
    </xf>
    <xf numFmtId="40" fontId="1" fillId="2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CBA!$C$4:$V$4</c:f>
              <c:numCache>
                <c:formatCode>General</c:formatCode>
                <c:ptCount val="20"/>
                <c:pt idx="0">
                  <c:v>620</c:v>
                </c:pt>
                <c:pt idx="1">
                  <c:v>620</c:v>
                </c:pt>
                <c:pt idx="2">
                  <c:v>460</c:v>
                </c:pt>
                <c:pt idx="3">
                  <c:v>647</c:v>
                </c:pt>
                <c:pt idx="4">
                  <c:v>647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635</c:v>
                </c:pt>
                <c:pt idx="9">
                  <c:v>497</c:v>
                </c:pt>
                <c:pt idx="10">
                  <c:v>635</c:v>
                </c:pt>
                <c:pt idx="11">
                  <c:v>553</c:v>
                </c:pt>
                <c:pt idx="12">
                  <c:v>488</c:v>
                </c:pt>
                <c:pt idx="13">
                  <c:v>650</c:v>
                </c:pt>
                <c:pt idx="14">
                  <c:v>570</c:v>
                </c:pt>
                <c:pt idx="15">
                  <c:v>700</c:v>
                </c:pt>
                <c:pt idx="16">
                  <c:v>725</c:v>
                </c:pt>
                <c:pt idx="17">
                  <c:v>725</c:v>
                </c:pt>
                <c:pt idx="18">
                  <c:v>525</c:v>
                </c:pt>
                <c:pt idx="19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4-40DB-945E-5C411CC494D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CBA!$C$5:$V$5</c:f>
              <c:numCache>
                <c:formatCode>_("$"* #,##0.00_);_("$"* \(#,##0.0\);_("$"* "-"??_);_(@_)</c:formatCode>
                <c:ptCount val="20"/>
                <c:pt idx="0">
                  <c:v>2063.6999999999998</c:v>
                </c:pt>
                <c:pt idx="1">
                  <c:v>2063.6999999999998</c:v>
                </c:pt>
                <c:pt idx="2">
                  <c:v>1524.6</c:v>
                </c:pt>
                <c:pt idx="3">
                  <c:v>2152.62</c:v>
                </c:pt>
                <c:pt idx="4">
                  <c:v>2152.62</c:v>
                </c:pt>
                <c:pt idx="5">
                  <c:v>2155.5</c:v>
                </c:pt>
                <c:pt idx="6">
                  <c:v>2155.29</c:v>
                </c:pt>
                <c:pt idx="7">
                  <c:v>2155.5</c:v>
                </c:pt>
                <c:pt idx="8">
                  <c:v>2109.6</c:v>
                </c:pt>
                <c:pt idx="9">
                  <c:v>1683.82</c:v>
                </c:pt>
                <c:pt idx="10">
                  <c:v>2095.6</c:v>
                </c:pt>
                <c:pt idx="11">
                  <c:v>1844.68</c:v>
                </c:pt>
                <c:pt idx="12">
                  <c:v>1585.0999999999997</c:v>
                </c:pt>
                <c:pt idx="13">
                  <c:v>2122.9500000000003</c:v>
                </c:pt>
                <c:pt idx="14">
                  <c:v>1791.6</c:v>
                </c:pt>
                <c:pt idx="15">
                  <c:v>2096.08</c:v>
                </c:pt>
                <c:pt idx="16">
                  <c:v>2167.75</c:v>
                </c:pt>
                <c:pt idx="17">
                  <c:v>2167.75</c:v>
                </c:pt>
                <c:pt idx="18">
                  <c:v>1569.75</c:v>
                </c:pt>
                <c:pt idx="19">
                  <c:v>2182.7000000000003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4-40DB-945E-5C411CC494D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CBA!$C$6:$V$6</c:f>
              <c:numCache>
                <c:formatCode>_("$"* #,##0.00_);_("$"* \(#,##0.0\);_("$"* "-"??_);_(@_)</c:formatCode>
                <c:ptCount val="20"/>
                <c:pt idx="0">
                  <c:v>1824</c:v>
                </c:pt>
                <c:pt idx="1">
                  <c:v>1824</c:v>
                </c:pt>
                <c:pt idx="2">
                  <c:v>1302.8700000000001</c:v>
                </c:pt>
                <c:pt idx="3">
                  <c:v>1824</c:v>
                </c:pt>
                <c:pt idx="4">
                  <c:v>1824</c:v>
                </c:pt>
                <c:pt idx="5">
                  <c:v>1824</c:v>
                </c:pt>
                <c:pt idx="6">
                  <c:v>1824</c:v>
                </c:pt>
                <c:pt idx="7">
                  <c:v>1824</c:v>
                </c:pt>
                <c:pt idx="8">
                  <c:v>1824</c:v>
                </c:pt>
                <c:pt idx="9">
                  <c:v>1824</c:v>
                </c:pt>
                <c:pt idx="10">
                  <c:v>1824</c:v>
                </c:pt>
                <c:pt idx="11">
                  <c:v>1824</c:v>
                </c:pt>
                <c:pt idx="12">
                  <c:v>1302.8699999999999</c:v>
                </c:pt>
                <c:pt idx="13">
                  <c:v>1824</c:v>
                </c:pt>
                <c:pt idx="14">
                  <c:v>1824</c:v>
                </c:pt>
                <c:pt idx="15">
                  <c:v>1824</c:v>
                </c:pt>
                <c:pt idx="16">
                  <c:v>1824</c:v>
                </c:pt>
                <c:pt idx="17">
                  <c:v>1824</c:v>
                </c:pt>
                <c:pt idx="18">
                  <c:v>1302.8700000000001</c:v>
                </c:pt>
                <c:pt idx="19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4-40DB-945E-5C411CC4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40479"/>
        <c:axId val="1107322591"/>
      </c:lineChart>
      <c:dateAx>
        <c:axId val="11073404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2591"/>
        <c:crosses val="autoZero"/>
        <c:auto val="1"/>
        <c:lblOffset val="100"/>
        <c:baseTimeUnit val="days"/>
      </c:dateAx>
      <c:valAx>
        <c:axId val="11073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Februari_CJL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CJL!$C$4:$R$4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  <c:pt idx="14">
                  <c:v>197</c:v>
                </c:pt>
                <c:pt idx="1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F-4B27-A719-B49DF364A1A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CJL!$C$5:$R$5</c:f>
              <c:numCache>
                <c:formatCode>_("$"* #,##0.00_);_("$"* \(#,##0.0\);_("$"*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  <c:pt idx="14">
                  <c:v>93.740000000000009</c:v>
                </c:pt>
                <c:pt idx="15">
                  <c:v>15.36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F-4B27-A719-B49DF364A1A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CJL!$C$6:$R$6</c:f>
              <c:numCache>
                <c:formatCode>_("$"* #,##0.00_);_("$"* \(#,##0.0\);_("$"* "-"??_);_(@_)</c:formatCode>
                <c:ptCount val="16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  <c:pt idx="14">
                  <c:v>874</c:v>
                </c:pt>
                <c:pt idx="15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F-4B27-A719-B49DF364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3423"/>
        <c:axId val="1107321759"/>
      </c:lineChart>
      <c:dateAx>
        <c:axId val="1107323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1759"/>
        <c:crosses val="autoZero"/>
        <c:auto val="1"/>
        <c:lblOffset val="100"/>
        <c:baseTimeUnit val="days"/>
      </c:dateAx>
      <c:valAx>
        <c:axId val="11073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CJL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CJL!$C$34:$R$34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  <c:pt idx="14">
                  <c:v>197</c:v>
                </c:pt>
                <c:pt idx="1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6-4EF7-AB76-5AF40D3876D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CJL!$C$35:$R$35</c:f>
              <c:numCache>
                <c:formatCode>"$"#,##0_);[Red]\("$"#,##0\)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  <c:pt idx="14">
                  <c:v>93.740000000000009</c:v>
                </c:pt>
                <c:pt idx="15">
                  <c:v>15.36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6-4EF7-AB76-5AF40D3876D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CJL!$C$36:$R$36</c:f>
              <c:numCache>
                <c:formatCode>"$"#,##0_);[Red]\("$"#,##0\)</c:formatCode>
                <c:ptCount val="16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  <c:pt idx="14">
                  <c:v>874</c:v>
                </c:pt>
                <c:pt idx="15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6-4EF7-AB76-5AF40D38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69631"/>
        <c:axId val="1391986783"/>
      </c:lineChart>
      <c:dateAx>
        <c:axId val="12034696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6783"/>
        <c:crosses val="autoZero"/>
        <c:auto val="1"/>
        <c:lblOffset val="100"/>
        <c:baseTimeUnit val="days"/>
      </c:dateAx>
      <c:valAx>
        <c:axId val="13919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Februari_CNJ2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'CNJ2'!$C$4:$V$4</c:f>
              <c:numCache>
                <c:formatCode>General</c:formatCode>
                <c:ptCount val="20"/>
                <c:pt idx="0">
                  <c:v>3820</c:v>
                </c:pt>
                <c:pt idx="1">
                  <c:v>3355</c:v>
                </c:pt>
                <c:pt idx="2">
                  <c:v>1300</c:v>
                </c:pt>
                <c:pt idx="3">
                  <c:v>1430</c:v>
                </c:pt>
                <c:pt idx="4">
                  <c:v>1420</c:v>
                </c:pt>
                <c:pt idx="5">
                  <c:v>1720</c:v>
                </c:pt>
                <c:pt idx="6">
                  <c:v>1673</c:v>
                </c:pt>
                <c:pt idx="7">
                  <c:v>1668</c:v>
                </c:pt>
                <c:pt idx="8">
                  <c:v>1805</c:v>
                </c:pt>
                <c:pt idx="9">
                  <c:v>1875</c:v>
                </c:pt>
                <c:pt idx="10">
                  <c:v>2020</c:v>
                </c:pt>
                <c:pt idx="11">
                  <c:v>2075</c:v>
                </c:pt>
                <c:pt idx="12">
                  <c:v>1618</c:v>
                </c:pt>
                <c:pt idx="13">
                  <c:v>2085</c:v>
                </c:pt>
                <c:pt idx="14">
                  <c:v>2115</c:v>
                </c:pt>
                <c:pt idx="15">
                  <c:v>2115</c:v>
                </c:pt>
                <c:pt idx="16">
                  <c:v>2035</c:v>
                </c:pt>
                <c:pt idx="17">
                  <c:v>1814</c:v>
                </c:pt>
                <c:pt idx="18">
                  <c:v>1271</c:v>
                </c:pt>
                <c:pt idx="19">
                  <c:v>3370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F-4A8A-A150-1C5963ED63A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'CNJ2'!$C$5:$V$5</c:f>
              <c:numCache>
                <c:formatCode>_("$"* #,##0.00_);_("$"* \(#,##0.0\);_("$"* "-"??_);_(@_)</c:formatCode>
                <c:ptCount val="20"/>
                <c:pt idx="0">
                  <c:v>3066</c:v>
                </c:pt>
                <c:pt idx="1">
                  <c:v>3198.5000000000009</c:v>
                </c:pt>
                <c:pt idx="2">
                  <c:v>1915.5000000000005</c:v>
                </c:pt>
                <c:pt idx="3">
                  <c:v>2353.1999999999998</c:v>
                </c:pt>
                <c:pt idx="4">
                  <c:v>2281.6</c:v>
                </c:pt>
                <c:pt idx="5">
                  <c:v>2728.6</c:v>
                </c:pt>
                <c:pt idx="6">
                  <c:v>2651.48</c:v>
                </c:pt>
                <c:pt idx="7">
                  <c:v>2722.88</c:v>
                </c:pt>
                <c:pt idx="8">
                  <c:v>2869.7</c:v>
                </c:pt>
                <c:pt idx="9">
                  <c:v>2967.3</c:v>
                </c:pt>
                <c:pt idx="10">
                  <c:v>3264.8999999999996</c:v>
                </c:pt>
                <c:pt idx="11">
                  <c:v>3352.7</c:v>
                </c:pt>
                <c:pt idx="12">
                  <c:v>2640.88</c:v>
                </c:pt>
                <c:pt idx="13">
                  <c:v>3384.9</c:v>
                </c:pt>
                <c:pt idx="14">
                  <c:v>3464.7</c:v>
                </c:pt>
                <c:pt idx="15">
                  <c:v>3464.7</c:v>
                </c:pt>
                <c:pt idx="16">
                  <c:v>3345.5</c:v>
                </c:pt>
                <c:pt idx="17">
                  <c:v>3016.21</c:v>
                </c:pt>
                <c:pt idx="18">
                  <c:v>1849.99</c:v>
                </c:pt>
                <c:pt idx="19">
                  <c:v>3017.4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F-4A8A-A150-1C5963ED63A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'CNJ2'!$C$2:$V$2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'CNJ2'!$C$6:$V$6</c:f>
              <c:numCache>
                <c:formatCode>_("$"* #,##0.00_);_("$"* \(#,##0.0\);_("$"* "-"??_);_(@_)</c:formatCode>
                <c:ptCount val="20"/>
                <c:pt idx="0">
                  <c:v>3344</c:v>
                </c:pt>
                <c:pt idx="1">
                  <c:v>3344</c:v>
                </c:pt>
                <c:pt idx="2">
                  <c:v>2388.59</c:v>
                </c:pt>
                <c:pt idx="3">
                  <c:v>3344</c:v>
                </c:pt>
                <c:pt idx="4">
                  <c:v>3344</c:v>
                </c:pt>
                <c:pt idx="5">
                  <c:v>3344</c:v>
                </c:pt>
                <c:pt idx="6">
                  <c:v>3344</c:v>
                </c:pt>
                <c:pt idx="7">
                  <c:v>3344</c:v>
                </c:pt>
                <c:pt idx="8">
                  <c:v>3344</c:v>
                </c:pt>
                <c:pt idx="9">
                  <c:v>3344</c:v>
                </c:pt>
                <c:pt idx="10">
                  <c:v>3344</c:v>
                </c:pt>
                <c:pt idx="11">
                  <c:v>3344.0000000000005</c:v>
                </c:pt>
                <c:pt idx="12">
                  <c:v>2388.59</c:v>
                </c:pt>
                <c:pt idx="13">
                  <c:v>3344</c:v>
                </c:pt>
                <c:pt idx="14">
                  <c:v>3344.0000000000005</c:v>
                </c:pt>
                <c:pt idx="15">
                  <c:v>3344</c:v>
                </c:pt>
                <c:pt idx="16">
                  <c:v>3344</c:v>
                </c:pt>
                <c:pt idx="17">
                  <c:v>3344</c:v>
                </c:pt>
                <c:pt idx="18">
                  <c:v>2388.59</c:v>
                </c:pt>
                <c:pt idx="19">
                  <c:v>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F-4A8A-A150-1C5963ED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5503"/>
        <c:axId val="1107325919"/>
      </c:lineChart>
      <c:dateAx>
        <c:axId val="110732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5919"/>
        <c:crosses val="autoZero"/>
        <c:auto val="1"/>
        <c:lblOffset val="100"/>
        <c:baseTimeUnit val="days"/>
      </c:dateAx>
      <c:valAx>
        <c:axId val="1107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'CNJ2'!$C$34:$V$34</c:f>
              <c:numCache>
                <c:formatCode>General</c:formatCode>
                <c:ptCount val="20"/>
                <c:pt idx="0">
                  <c:v>430</c:v>
                </c:pt>
                <c:pt idx="1">
                  <c:v>400</c:v>
                </c:pt>
                <c:pt idx="2">
                  <c:v>280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80</c:v>
                </c:pt>
                <c:pt idx="8">
                  <c:v>83</c:v>
                </c:pt>
                <c:pt idx="9">
                  <c:v>77</c:v>
                </c:pt>
                <c:pt idx="10">
                  <c:v>120</c:v>
                </c:pt>
                <c:pt idx="11">
                  <c:v>123</c:v>
                </c:pt>
                <c:pt idx="12">
                  <c:v>102</c:v>
                </c:pt>
                <c:pt idx="13">
                  <c:v>133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113</c:v>
                </c:pt>
                <c:pt idx="1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E8D-B268-E71B3EC679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'CNJ2'!$C$35:$V$35</c:f>
              <c:numCache>
                <c:formatCode>"$"#,##0_);[Red]\("$"#,##0\)</c:formatCode>
                <c:ptCount val="20"/>
                <c:pt idx="0">
                  <c:v>799.8</c:v>
                </c:pt>
                <c:pt idx="1">
                  <c:v>744</c:v>
                </c:pt>
                <c:pt idx="2">
                  <c:v>520.79999999999995</c:v>
                </c:pt>
                <c:pt idx="3">
                  <c:v>334.8</c:v>
                </c:pt>
                <c:pt idx="4">
                  <c:v>0</c:v>
                </c:pt>
                <c:pt idx="5">
                  <c:v>0</c:v>
                </c:pt>
                <c:pt idx="6">
                  <c:v>66.5</c:v>
                </c:pt>
                <c:pt idx="7">
                  <c:v>212.8</c:v>
                </c:pt>
                <c:pt idx="8">
                  <c:v>220.78</c:v>
                </c:pt>
                <c:pt idx="9">
                  <c:v>204.82</c:v>
                </c:pt>
                <c:pt idx="10">
                  <c:v>319.2</c:v>
                </c:pt>
                <c:pt idx="11">
                  <c:v>327.18</c:v>
                </c:pt>
                <c:pt idx="12">
                  <c:v>271.32</c:v>
                </c:pt>
                <c:pt idx="13">
                  <c:v>353.78</c:v>
                </c:pt>
                <c:pt idx="14">
                  <c:v>406.98</c:v>
                </c:pt>
                <c:pt idx="15">
                  <c:v>406.98</c:v>
                </c:pt>
                <c:pt idx="16">
                  <c:v>406.98</c:v>
                </c:pt>
                <c:pt idx="17">
                  <c:v>406.98</c:v>
                </c:pt>
                <c:pt idx="18">
                  <c:v>300.58</c:v>
                </c:pt>
                <c:pt idx="19">
                  <c:v>425.6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7-4E8D-B268-E71B3EC679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'CNJ2'!$C$36:$V$36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7-4E8D-B268-E71B3EC6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35007"/>
        <c:axId val="1261822527"/>
      </c:lineChart>
      <c:dateAx>
        <c:axId val="1261835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22527"/>
        <c:crosses val="autoZero"/>
        <c:auto val="1"/>
        <c:lblOffset val="100"/>
        <c:baseTimeUnit val="days"/>
      </c:dateAx>
      <c:valAx>
        <c:axId val="12618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'CNJ2'!$C$60:$V$60</c:f>
              <c:numCache>
                <c:formatCode>General</c:formatCode>
                <c:ptCount val="20"/>
                <c:pt idx="0">
                  <c:v>1300</c:v>
                </c:pt>
                <c:pt idx="1">
                  <c:v>1000</c:v>
                </c:pt>
                <c:pt idx="2">
                  <c:v>240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40</c:v>
                </c:pt>
                <c:pt idx="8">
                  <c:v>42</c:v>
                </c:pt>
                <c:pt idx="9">
                  <c:v>38</c:v>
                </c:pt>
                <c:pt idx="10">
                  <c:v>60</c:v>
                </c:pt>
                <c:pt idx="11">
                  <c:v>62</c:v>
                </c:pt>
                <c:pt idx="12">
                  <c:v>66</c:v>
                </c:pt>
                <c:pt idx="13">
                  <c:v>67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57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4717-B891-251336504B9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'CNJ2'!$C$61:$V$61</c:f>
              <c:numCache>
                <c:formatCode>"$"#,##0_);[Red]\("$"#,##0\)</c:formatCode>
                <c:ptCount val="20"/>
                <c:pt idx="0">
                  <c:v>676</c:v>
                </c:pt>
                <c:pt idx="1">
                  <c:v>519.99999999999989</c:v>
                </c:pt>
                <c:pt idx="2">
                  <c:v>124.80000000000001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34.58</c:v>
                </c:pt>
                <c:pt idx="7">
                  <c:v>106.4</c:v>
                </c:pt>
                <c:pt idx="8">
                  <c:v>111.72</c:v>
                </c:pt>
                <c:pt idx="9">
                  <c:v>101.08</c:v>
                </c:pt>
                <c:pt idx="10">
                  <c:v>159.6</c:v>
                </c:pt>
                <c:pt idx="11">
                  <c:v>164.92</c:v>
                </c:pt>
                <c:pt idx="12">
                  <c:v>175.56</c:v>
                </c:pt>
                <c:pt idx="13">
                  <c:v>178.22</c:v>
                </c:pt>
                <c:pt idx="14">
                  <c:v>204.82</c:v>
                </c:pt>
                <c:pt idx="15">
                  <c:v>204.82</c:v>
                </c:pt>
                <c:pt idx="16">
                  <c:v>204.82</c:v>
                </c:pt>
                <c:pt idx="17">
                  <c:v>204.82</c:v>
                </c:pt>
                <c:pt idx="18">
                  <c:v>151.62</c:v>
                </c:pt>
                <c:pt idx="19">
                  <c:v>212.8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4717-B891-251336504B9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'CNJ2'!$C$62:$V$62</c:f>
              <c:numCache>
                <c:formatCode>"$"#,##0_);[Red]\("$"#,##0\)</c:formatCode>
                <c:ptCount val="20"/>
                <c:pt idx="0">
                  <c:v>304</c:v>
                </c:pt>
                <c:pt idx="1">
                  <c:v>303.99999999999994</c:v>
                </c:pt>
                <c:pt idx="2">
                  <c:v>217.14000000000004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217.14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  <c:pt idx="17">
                  <c:v>304</c:v>
                </c:pt>
                <c:pt idx="18">
                  <c:v>217.14</c:v>
                </c:pt>
                <c:pt idx="1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1-4717-B891-25133650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88447"/>
        <c:axId val="1391992607"/>
      </c:lineChart>
      <c:dateAx>
        <c:axId val="1391988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92607"/>
        <c:crosses val="autoZero"/>
        <c:auto val="1"/>
        <c:lblOffset val="100"/>
        <c:baseTimeUnit val="days"/>
      </c:dateAx>
      <c:valAx>
        <c:axId val="13919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'CNJ2'!$C$86:$V$86</c:f>
              <c:numCache>
                <c:formatCode>General</c:formatCode>
                <c:ptCount val="20"/>
                <c:pt idx="0">
                  <c:v>330</c:v>
                </c:pt>
                <c:pt idx="1">
                  <c:v>310</c:v>
                </c:pt>
                <c:pt idx="2">
                  <c:v>260</c:v>
                </c:pt>
                <c:pt idx="3">
                  <c:v>370</c:v>
                </c:pt>
                <c:pt idx="4">
                  <c:v>390</c:v>
                </c:pt>
                <c:pt idx="5">
                  <c:v>390</c:v>
                </c:pt>
                <c:pt idx="6">
                  <c:v>250</c:v>
                </c:pt>
                <c:pt idx="7">
                  <c:v>238</c:v>
                </c:pt>
                <c:pt idx="8">
                  <c:v>330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340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360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BF5-89F3-F518A849C0B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'CNJ2'!$C$87:$V$87</c:f>
              <c:numCache>
                <c:formatCode>"$"#,##0_);[Red]\("$"#,##0\)</c:formatCode>
                <c:ptCount val="20"/>
                <c:pt idx="0">
                  <c:v>613.80000000000007</c:v>
                </c:pt>
                <c:pt idx="1">
                  <c:v>576.6</c:v>
                </c:pt>
                <c:pt idx="2">
                  <c:v>483.6</c:v>
                </c:pt>
                <c:pt idx="3">
                  <c:v>688.2</c:v>
                </c:pt>
                <c:pt idx="4">
                  <c:v>725.4</c:v>
                </c:pt>
                <c:pt idx="5">
                  <c:v>725.4</c:v>
                </c:pt>
                <c:pt idx="6">
                  <c:v>465</c:v>
                </c:pt>
                <c:pt idx="7">
                  <c:v>436.28000000000003</c:v>
                </c:pt>
                <c:pt idx="8">
                  <c:v>508.2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523.6</c:v>
                </c:pt>
                <c:pt idx="13">
                  <c:v>693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554.4</c:v>
                </c:pt>
                <c:pt idx="1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9-4BF5-89F3-F518A849C0B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'CNJ2'!$C$88:$V$88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434.28999999999996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9-4BF5-89F3-F518A849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32543"/>
        <c:axId val="1380342527"/>
      </c:lineChart>
      <c:dateAx>
        <c:axId val="1380332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2527"/>
        <c:crosses val="autoZero"/>
        <c:auto val="1"/>
        <c:lblOffset val="100"/>
        <c:baseTimeUnit val="days"/>
      </c:dateAx>
      <c:valAx>
        <c:axId val="1380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'CNJ2'!$C$108:$V$108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'CNJ2'!$C$112:$V$112</c:f>
              <c:numCache>
                <c:formatCode>General</c:formatCode>
                <c:ptCount val="20"/>
                <c:pt idx="0">
                  <c:v>60</c:v>
                </c:pt>
                <c:pt idx="1">
                  <c:v>350</c:v>
                </c:pt>
                <c:pt idx="2">
                  <c:v>230</c:v>
                </c:pt>
                <c:pt idx="3">
                  <c:v>380</c:v>
                </c:pt>
                <c:pt idx="4">
                  <c:v>430</c:v>
                </c:pt>
                <c:pt idx="5">
                  <c:v>430</c:v>
                </c:pt>
                <c:pt idx="6">
                  <c:v>435</c:v>
                </c:pt>
                <c:pt idx="7">
                  <c:v>310</c:v>
                </c:pt>
                <c:pt idx="8">
                  <c:v>350</c:v>
                </c:pt>
                <c:pt idx="9">
                  <c:v>330</c:v>
                </c:pt>
                <c:pt idx="10">
                  <c:v>440</c:v>
                </c:pt>
                <c:pt idx="11">
                  <c:v>440</c:v>
                </c:pt>
                <c:pt idx="12">
                  <c:v>330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  <c:pt idx="17">
                  <c:v>435</c:v>
                </c:pt>
                <c:pt idx="18">
                  <c:v>330</c:v>
                </c:pt>
                <c:pt idx="1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7-48EA-AE42-8C8F9D2EC51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'CNJ2'!$C$108:$V$108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'CNJ2'!$C$113:$V$113</c:f>
              <c:numCache>
                <c:formatCode>"$"#,##0_);[Red]\("$"#,##0\)</c:formatCode>
                <c:ptCount val="20"/>
                <c:pt idx="0">
                  <c:v>92.4</c:v>
                </c:pt>
                <c:pt idx="1">
                  <c:v>539</c:v>
                </c:pt>
                <c:pt idx="2">
                  <c:v>354.2</c:v>
                </c:pt>
                <c:pt idx="3">
                  <c:v>585.20000000000005</c:v>
                </c:pt>
                <c:pt idx="4">
                  <c:v>662.2</c:v>
                </c:pt>
                <c:pt idx="5">
                  <c:v>662.2</c:v>
                </c:pt>
                <c:pt idx="6">
                  <c:v>669.9</c:v>
                </c:pt>
                <c:pt idx="7">
                  <c:v>477.4</c:v>
                </c:pt>
                <c:pt idx="8">
                  <c:v>539</c:v>
                </c:pt>
                <c:pt idx="9">
                  <c:v>508.2</c:v>
                </c:pt>
                <c:pt idx="10">
                  <c:v>677.6</c:v>
                </c:pt>
                <c:pt idx="11">
                  <c:v>677.6</c:v>
                </c:pt>
                <c:pt idx="12">
                  <c:v>508.2</c:v>
                </c:pt>
                <c:pt idx="13">
                  <c:v>669.9</c:v>
                </c:pt>
                <c:pt idx="14">
                  <c:v>669.9</c:v>
                </c:pt>
                <c:pt idx="15">
                  <c:v>669.9</c:v>
                </c:pt>
                <c:pt idx="16">
                  <c:v>669.9</c:v>
                </c:pt>
                <c:pt idx="17">
                  <c:v>669.9</c:v>
                </c:pt>
                <c:pt idx="18">
                  <c:v>508.2</c:v>
                </c:pt>
                <c:pt idx="19">
                  <c:v>662.2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7-48EA-AE42-8C8F9D2EC51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'CNJ2'!$C$108:$V$108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'CNJ2'!$C$114:$V$114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7-48EA-AE42-8C8F9D2E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75359"/>
        <c:axId val="1261876191"/>
      </c:lineChart>
      <c:dateAx>
        <c:axId val="1261875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76191"/>
        <c:crosses val="autoZero"/>
        <c:auto val="1"/>
        <c:lblOffset val="100"/>
        <c:baseTimeUnit val="days"/>
      </c:dateAx>
      <c:valAx>
        <c:axId val="12618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'CNJ2'!$C$134:$V$134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'CNJ2'!$C$138:$V$138</c:f>
              <c:numCache>
                <c:formatCode>General</c:formatCode>
                <c:ptCount val="20"/>
                <c:pt idx="0">
                  <c:v>1700</c:v>
                </c:pt>
                <c:pt idx="1">
                  <c:v>1145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450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420</c:v>
                </c:pt>
                <c:pt idx="17">
                  <c:v>199</c:v>
                </c:pt>
                <c:pt idx="18">
                  <c:v>252</c:v>
                </c:pt>
                <c:pt idx="19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A-475F-ABA9-44902F93FC4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'CNJ2'!$C$134:$V$134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'CNJ2'!$C$139:$V$139</c:f>
              <c:numCache>
                <c:formatCode>"$"#,##0_);[Red]\("$"#,##0\)</c:formatCode>
                <c:ptCount val="20"/>
                <c:pt idx="0">
                  <c:v>884</c:v>
                </c:pt>
                <c:pt idx="1">
                  <c:v>595.39999999999986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596</c:v>
                </c:pt>
                <c:pt idx="6">
                  <c:v>670.5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670.5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625.79999999999995</c:v>
                </c:pt>
                <c:pt idx="17">
                  <c:v>296.51</c:v>
                </c:pt>
                <c:pt idx="18">
                  <c:v>98.28</c:v>
                </c:pt>
                <c:pt idx="19">
                  <c:v>358.8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A-475F-ABA9-44902F93FC4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'CNJ2'!$C$134:$V$134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'CNJ2'!$C$140:$V$140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607.99999999999989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A-475F-ABA9-44902F93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80383"/>
        <c:axId val="1380354175"/>
      </c:lineChart>
      <c:dateAx>
        <c:axId val="1380380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4175"/>
        <c:crosses val="autoZero"/>
        <c:auto val="1"/>
        <c:lblOffset val="100"/>
        <c:baseTimeUnit val="days"/>
      </c:dateAx>
      <c:valAx>
        <c:axId val="13803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150</c:v>
                </c:pt>
                <c:pt idx="2">
                  <c:v>290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480</c:v>
                </c:pt>
                <c:pt idx="10">
                  <c:v>500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159</c:v>
                </c:pt>
                <c:pt idx="19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F-4158-9140-22407F8AAAE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'CNJ2'!$C$165:$V$165</c:f>
              <c:numCache>
                <c:formatCode>"$"#,##0_);[Red]\("$"#,##0\)</c:formatCode>
                <c:ptCount val="20"/>
                <c:pt idx="0">
                  <c:v>0</c:v>
                </c:pt>
                <c:pt idx="1">
                  <c:v>223.5</c:v>
                </c:pt>
                <c:pt idx="2">
                  <c:v>432.1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745</c:v>
                </c:pt>
                <c:pt idx="7">
                  <c:v>745</c:v>
                </c:pt>
                <c:pt idx="8">
                  <c:v>745</c:v>
                </c:pt>
                <c:pt idx="9">
                  <c:v>715.2</c:v>
                </c:pt>
                <c:pt idx="10">
                  <c:v>745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745</c:v>
                </c:pt>
                <c:pt idx="17">
                  <c:v>745</c:v>
                </c:pt>
                <c:pt idx="18">
                  <c:v>236.91</c:v>
                </c:pt>
                <c:pt idx="1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F-4158-9140-22407F8AAAE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'CNJ2'!$C$166:$V$166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F-4158-9140-22407F8A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52511"/>
        <c:axId val="1380339615"/>
      </c:lineChart>
      <c:dateAx>
        <c:axId val="1380352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39615"/>
        <c:crosses val="autoZero"/>
        <c:auto val="1"/>
        <c:lblOffset val="100"/>
        <c:baseTimeUnit val="days"/>
      </c:dateAx>
      <c:valAx>
        <c:axId val="13803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CVA!$C$4:$W$4</c:f>
              <c:numCache>
                <c:formatCode>General</c:formatCode>
                <c:ptCount val="21"/>
                <c:pt idx="0">
                  <c:v>5655</c:v>
                </c:pt>
                <c:pt idx="1">
                  <c:v>5224</c:v>
                </c:pt>
                <c:pt idx="2">
                  <c:v>4715</c:v>
                </c:pt>
                <c:pt idx="3">
                  <c:v>5019</c:v>
                </c:pt>
                <c:pt idx="4">
                  <c:v>4784</c:v>
                </c:pt>
                <c:pt idx="5">
                  <c:v>2579</c:v>
                </c:pt>
                <c:pt idx="6">
                  <c:v>2138</c:v>
                </c:pt>
                <c:pt idx="7">
                  <c:v>6298</c:v>
                </c:pt>
                <c:pt idx="8">
                  <c:v>5060</c:v>
                </c:pt>
                <c:pt idx="9">
                  <c:v>4319</c:v>
                </c:pt>
                <c:pt idx="10">
                  <c:v>9109</c:v>
                </c:pt>
                <c:pt idx="11">
                  <c:v>6391</c:v>
                </c:pt>
                <c:pt idx="12">
                  <c:v>9858</c:v>
                </c:pt>
                <c:pt idx="13">
                  <c:v>8138</c:v>
                </c:pt>
                <c:pt idx="14">
                  <c:v>10286</c:v>
                </c:pt>
                <c:pt idx="15">
                  <c:v>9540</c:v>
                </c:pt>
                <c:pt idx="16">
                  <c:v>10891</c:v>
                </c:pt>
                <c:pt idx="17">
                  <c:v>11751</c:v>
                </c:pt>
                <c:pt idx="18">
                  <c:v>14184</c:v>
                </c:pt>
                <c:pt idx="19">
                  <c:v>14230</c:v>
                </c:pt>
                <c:pt idx="20">
                  <c:v>19993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B-4FEA-A00E-CC6486B9AA9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CVA!$C$5:$W$5</c:f>
              <c:numCache>
                <c:formatCode>_("$"* #,##0.00_);_("$"* \(#,##0.0\);_("$"* "-"??_);_(@_)</c:formatCode>
                <c:ptCount val="21"/>
                <c:pt idx="0">
                  <c:v>4618.75</c:v>
                </c:pt>
                <c:pt idx="1">
                  <c:v>3989.35</c:v>
                </c:pt>
                <c:pt idx="2">
                  <c:v>4218.71</c:v>
                </c:pt>
                <c:pt idx="3">
                  <c:v>3726.9100000000003</c:v>
                </c:pt>
                <c:pt idx="4">
                  <c:v>4295.62</c:v>
                </c:pt>
                <c:pt idx="5">
                  <c:v>2825.8300000000004</c:v>
                </c:pt>
                <c:pt idx="6">
                  <c:v>2308.0299999999997</c:v>
                </c:pt>
                <c:pt idx="7">
                  <c:v>5760.6399999999994</c:v>
                </c:pt>
                <c:pt idx="8">
                  <c:v>2478.2399999999998</c:v>
                </c:pt>
                <c:pt idx="9">
                  <c:v>2251.9299999999998</c:v>
                </c:pt>
                <c:pt idx="10">
                  <c:v>4826.91</c:v>
                </c:pt>
                <c:pt idx="11">
                  <c:v>3361.5899999999997</c:v>
                </c:pt>
                <c:pt idx="12">
                  <c:v>5408.84</c:v>
                </c:pt>
                <c:pt idx="13">
                  <c:v>4449.3500000000004</c:v>
                </c:pt>
                <c:pt idx="14">
                  <c:v>5375.66</c:v>
                </c:pt>
                <c:pt idx="15">
                  <c:v>4876.2400000000007</c:v>
                </c:pt>
                <c:pt idx="16">
                  <c:v>5711.5</c:v>
                </c:pt>
                <c:pt idx="17">
                  <c:v>5974.7400000000007</c:v>
                </c:pt>
                <c:pt idx="18">
                  <c:v>6197.6799999999994</c:v>
                </c:pt>
                <c:pt idx="19">
                  <c:v>6062.1</c:v>
                </c:pt>
                <c:pt idx="20">
                  <c:v>8531.4500000000007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B-4FEA-A00E-CC6486B9AA9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CVA!$C$6:$W$6</c:f>
              <c:numCache>
                <c:formatCode>_("$"* #,##0.00_);_("$"* \(#,##0.0\);_("$"* "-"??_);_(@_)</c:formatCode>
                <c:ptCount val="21"/>
                <c:pt idx="0">
                  <c:v>4208</c:v>
                </c:pt>
                <c:pt idx="1">
                  <c:v>4208</c:v>
                </c:pt>
                <c:pt idx="2">
                  <c:v>3757.1</c:v>
                </c:pt>
                <c:pt idx="3">
                  <c:v>4734</c:v>
                </c:pt>
                <c:pt idx="4">
                  <c:v>5260</c:v>
                </c:pt>
                <c:pt idx="5">
                  <c:v>5260</c:v>
                </c:pt>
                <c:pt idx="6">
                  <c:v>4208</c:v>
                </c:pt>
                <c:pt idx="7">
                  <c:v>5259.9999999999991</c:v>
                </c:pt>
                <c:pt idx="8">
                  <c:v>3757.1000000000004</c:v>
                </c:pt>
                <c:pt idx="9">
                  <c:v>3156</c:v>
                </c:pt>
                <c:pt idx="10">
                  <c:v>5260</c:v>
                </c:pt>
                <c:pt idx="11">
                  <c:v>5260</c:v>
                </c:pt>
                <c:pt idx="12">
                  <c:v>5260</c:v>
                </c:pt>
                <c:pt idx="13">
                  <c:v>3757.1</c:v>
                </c:pt>
                <c:pt idx="14">
                  <c:v>5260</c:v>
                </c:pt>
                <c:pt idx="15">
                  <c:v>5260</c:v>
                </c:pt>
                <c:pt idx="16">
                  <c:v>5260</c:v>
                </c:pt>
                <c:pt idx="17">
                  <c:v>5260</c:v>
                </c:pt>
                <c:pt idx="18">
                  <c:v>5260</c:v>
                </c:pt>
                <c:pt idx="19">
                  <c:v>3757.1</c:v>
                </c:pt>
                <c:pt idx="20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B-4FEA-A00E-CC6486B9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3007"/>
        <c:axId val="1107333823"/>
      </c:lineChart>
      <c:dateAx>
        <c:axId val="1107323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3823"/>
        <c:crosses val="autoZero"/>
        <c:auto val="1"/>
        <c:lblOffset val="100"/>
        <c:baseTimeUnit val="days"/>
      </c:dateAx>
      <c:valAx>
        <c:axId val="11073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CBA!$C$34:$V$34</c:f>
              <c:numCache>
                <c:formatCode>General</c:formatCode>
                <c:ptCount val="20"/>
                <c:pt idx="0">
                  <c:v>185</c:v>
                </c:pt>
                <c:pt idx="1">
                  <c:v>185</c:v>
                </c:pt>
                <c:pt idx="2">
                  <c:v>130</c:v>
                </c:pt>
                <c:pt idx="3">
                  <c:v>192</c:v>
                </c:pt>
                <c:pt idx="4">
                  <c:v>192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130</c:v>
                </c:pt>
                <c:pt idx="13">
                  <c:v>185</c:v>
                </c:pt>
                <c:pt idx="14">
                  <c:v>90</c:v>
                </c:pt>
                <c:pt idx="15">
                  <c:v>210</c:v>
                </c:pt>
                <c:pt idx="16">
                  <c:v>235</c:v>
                </c:pt>
                <c:pt idx="17">
                  <c:v>235</c:v>
                </c:pt>
                <c:pt idx="18">
                  <c:v>170</c:v>
                </c:pt>
                <c:pt idx="1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A-4BA7-B868-6FCD03FC0D7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CBA!$C$35:$V$35</c:f>
              <c:numCache>
                <c:formatCode>"$"#,##0_);[Red]\("$"#,##0\)</c:formatCode>
                <c:ptCount val="20"/>
                <c:pt idx="0">
                  <c:v>732.6</c:v>
                </c:pt>
                <c:pt idx="1">
                  <c:v>732.6</c:v>
                </c:pt>
                <c:pt idx="2">
                  <c:v>514.79999999999995</c:v>
                </c:pt>
                <c:pt idx="3">
                  <c:v>760.32</c:v>
                </c:pt>
                <c:pt idx="4">
                  <c:v>760.32</c:v>
                </c:pt>
                <c:pt idx="5">
                  <c:v>732.6</c:v>
                </c:pt>
                <c:pt idx="6">
                  <c:v>732.6</c:v>
                </c:pt>
                <c:pt idx="7">
                  <c:v>732.6</c:v>
                </c:pt>
                <c:pt idx="8">
                  <c:v>732.6</c:v>
                </c:pt>
                <c:pt idx="9">
                  <c:v>732.6</c:v>
                </c:pt>
                <c:pt idx="10">
                  <c:v>732.6</c:v>
                </c:pt>
                <c:pt idx="11">
                  <c:v>732.6</c:v>
                </c:pt>
                <c:pt idx="12">
                  <c:v>514.79999999999995</c:v>
                </c:pt>
                <c:pt idx="13">
                  <c:v>732.6</c:v>
                </c:pt>
                <c:pt idx="14">
                  <c:v>356.4</c:v>
                </c:pt>
                <c:pt idx="15">
                  <c:v>627.9</c:v>
                </c:pt>
                <c:pt idx="16">
                  <c:v>702.65</c:v>
                </c:pt>
                <c:pt idx="17">
                  <c:v>702.65</c:v>
                </c:pt>
                <c:pt idx="18">
                  <c:v>508.3</c:v>
                </c:pt>
                <c:pt idx="19">
                  <c:v>717.6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A-4BA7-B868-6FCD03FC0D7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CBA!$C$36:$V$36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A-4BA7-B868-6FCD03FC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36431"/>
        <c:axId val="1271138095"/>
      </c:lineChart>
      <c:dateAx>
        <c:axId val="1271136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8095"/>
        <c:crosses val="autoZero"/>
        <c:auto val="1"/>
        <c:lblOffset val="100"/>
        <c:baseTimeUnit val="days"/>
      </c:dateAx>
      <c:valAx>
        <c:axId val="12711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CVA!$C$30:$W$30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CVA!$C$34:$W$34</c:f>
              <c:numCache>
                <c:formatCode>General</c:formatCode>
                <c:ptCount val="21"/>
                <c:pt idx="0">
                  <c:v>282</c:v>
                </c:pt>
                <c:pt idx="1">
                  <c:v>184</c:v>
                </c:pt>
                <c:pt idx="2">
                  <c:v>238</c:v>
                </c:pt>
                <c:pt idx="3">
                  <c:v>212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60</c:v>
                </c:pt>
                <c:pt idx="9">
                  <c:v>83</c:v>
                </c:pt>
                <c:pt idx="10">
                  <c:v>108</c:v>
                </c:pt>
                <c:pt idx="11">
                  <c:v>21</c:v>
                </c:pt>
                <c:pt idx="12">
                  <c:v>93</c:v>
                </c:pt>
                <c:pt idx="13">
                  <c:v>84</c:v>
                </c:pt>
                <c:pt idx="14">
                  <c:v>75</c:v>
                </c:pt>
                <c:pt idx="15">
                  <c:v>8</c:v>
                </c:pt>
                <c:pt idx="16">
                  <c:v>106</c:v>
                </c:pt>
                <c:pt idx="17">
                  <c:v>181</c:v>
                </c:pt>
                <c:pt idx="18">
                  <c:v>1210</c:v>
                </c:pt>
                <c:pt idx="19">
                  <c:v>1560</c:v>
                </c:pt>
                <c:pt idx="2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5-47C7-B22E-FEA19D8F524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CVA!$C$30:$W$30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CVA!$C$35:$W$35</c:f>
              <c:numCache>
                <c:formatCode>"$"#,##0_);[Red]\("$"#,##0\)</c:formatCode>
                <c:ptCount val="21"/>
                <c:pt idx="0">
                  <c:v>403.26</c:v>
                </c:pt>
                <c:pt idx="1">
                  <c:v>263.12</c:v>
                </c:pt>
                <c:pt idx="2">
                  <c:v>340.34000000000003</c:v>
                </c:pt>
                <c:pt idx="3">
                  <c:v>303.15999999999997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73.150000000000006</c:v>
                </c:pt>
                <c:pt idx="8">
                  <c:v>109.8</c:v>
                </c:pt>
                <c:pt idx="9">
                  <c:v>151.88999999999999</c:v>
                </c:pt>
                <c:pt idx="10">
                  <c:v>197.64</c:v>
                </c:pt>
                <c:pt idx="11">
                  <c:v>38.43</c:v>
                </c:pt>
                <c:pt idx="12">
                  <c:v>170.19</c:v>
                </c:pt>
                <c:pt idx="13">
                  <c:v>153.72</c:v>
                </c:pt>
                <c:pt idx="14">
                  <c:v>137.25</c:v>
                </c:pt>
                <c:pt idx="15">
                  <c:v>14.64</c:v>
                </c:pt>
                <c:pt idx="16">
                  <c:v>261.82</c:v>
                </c:pt>
                <c:pt idx="17">
                  <c:v>447.07</c:v>
                </c:pt>
                <c:pt idx="18">
                  <c:v>508.2</c:v>
                </c:pt>
                <c:pt idx="19">
                  <c:v>655.20000000000005</c:v>
                </c:pt>
                <c:pt idx="20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5-47C7-B22E-FEA19D8F524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CVA!$C$30:$W$30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CVA!$C$36:$W$36</c:f>
              <c:numCache>
                <c:formatCode>"$"#,##0_);[Red]\("$"#,##0\)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375.71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5-47C7-B22E-FEA19D8F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60831"/>
        <c:axId val="1380364159"/>
      </c:lineChart>
      <c:dateAx>
        <c:axId val="1380360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64159"/>
        <c:crosses val="autoZero"/>
        <c:auto val="1"/>
        <c:lblOffset val="100"/>
        <c:baseTimeUnit val="days"/>
      </c:dateAx>
      <c:valAx>
        <c:axId val="13803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CVA!$C$60:$V$60</c:f>
              <c:numCache>
                <c:formatCode>General</c:formatCode>
                <c:ptCount val="20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110</c:v>
                </c:pt>
                <c:pt idx="4">
                  <c:v>706</c:v>
                </c:pt>
                <c:pt idx="5">
                  <c:v>123</c:v>
                </c:pt>
                <c:pt idx="6">
                  <c:v>1588</c:v>
                </c:pt>
                <c:pt idx="7">
                  <c:v>750</c:v>
                </c:pt>
                <c:pt idx="8">
                  <c:v>1120</c:v>
                </c:pt>
                <c:pt idx="9">
                  <c:v>1272</c:v>
                </c:pt>
                <c:pt idx="10">
                  <c:v>1670</c:v>
                </c:pt>
                <c:pt idx="11">
                  <c:v>1710</c:v>
                </c:pt>
                <c:pt idx="12">
                  <c:v>1490</c:v>
                </c:pt>
                <c:pt idx="13">
                  <c:v>1820</c:v>
                </c:pt>
                <c:pt idx="14">
                  <c:v>1820</c:v>
                </c:pt>
                <c:pt idx="15">
                  <c:v>2030</c:v>
                </c:pt>
                <c:pt idx="16">
                  <c:v>2030</c:v>
                </c:pt>
                <c:pt idx="17">
                  <c:v>2030</c:v>
                </c:pt>
                <c:pt idx="18">
                  <c:v>1360</c:v>
                </c:pt>
                <c:pt idx="19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D-44F6-B10F-934E8FEC907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CVA!$C$61:$V$61</c:f>
              <c:numCache>
                <c:formatCode>"$"#,##0_);[Red]\("$"#,##0\)</c:formatCode>
                <c:ptCount val="20"/>
                <c:pt idx="0">
                  <c:v>561.6</c:v>
                </c:pt>
                <c:pt idx="1">
                  <c:v>577.20000000000005</c:v>
                </c:pt>
                <c:pt idx="2">
                  <c:v>501.6</c:v>
                </c:pt>
                <c:pt idx="3">
                  <c:v>161.04</c:v>
                </c:pt>
                <c:pt idx="4">
                  <c:v>985.5</c:v>
                </c:pt>
                <c:pt idx="5">
                  <c:v>113.76</c:v>
                </c:pt>
                <c:pt idx="6">
                  <c:v>2211.84</c:v>
                </c:pt>
                <c:pt idx="7">
                  <c:v>337.5</c:v>
                </c:pt>
                <c:pt idx="8">
                  <c:v>504</c:v>
                </c:pt>
                <c:pt idx="9">
                  <c:v>552.29999999999995</c:v>
                </c:pt>
                <c:pt idx="10">
                  <c:v>701.4</c:v>
                </c:pt>
                <c:pt idx="11">
                  <c:v>718.2</c:v>
                </c:pt>
                <c:pt idx="12">
                  <c:v>625.79999999999995</c:v>
                </c:pt>
                <c:pt idx="13">
                  <c:v>764.4</c:v>
                </c:pt>
                <c:pt idx="14">
                  <c:v>764.4</c:v>
                </c:pt>
                <c:pt idx="15">
                  <c:v>852.6</c:v>
                </c:pt>
                <c:pt idx="16">
                  <c:v>852.6</c:v>
                </c:pt>
                <c:pt idx="17">
                  <c:v>852.6</c:v>
                </c:pt>
                <c:pt idx="18">
                  <c:v>571.20000000000005</c:v>
                </c:pt>
                <c:pt idx="19">
                  <c:v>844.2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D-44F6-B10F-934E8FEC907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CVA!$C$62:$V$62</c:f>
              <c:numCache>
                <c:formatCode>"$"#,##0_);[Red]\("$"#,##0\)</c:formatCode>
                <c:ptCount val="20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526.00000000000011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375.71</c:v>
                </c:pt>
                <c:pt idx="19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D-44F6-B10F-934E8FEC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06639"/>
        <c:axId val="1272305391"/>
      </c:lineChart>
      <c:dateAx>
        <c:axId val="127230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05391"/>
        <c:crosses val="autoZero"/>
        <c:auto val="1"/>
        <c:lblOffset val="100"/>
        <c:baseTimeUnit val="days"/>
      </c:dateAx>
      <c:valAx>
        <c:axId val="12723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CVA!$C$82:$W$82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CVA!$C$86:$W$86</c:f>
              <c:numCache>
                <c:formatCode>General</c:formatCode>
                <c:ptCount val="21"/>
                <c:pt idx="0">
                  <c:v>365</c:v>
                </c:pt>
                <c:pt idx="1">
                  <c:v>229</c:v>
                </c:pt>
                <c:pt idx="2">
                  <c:v>236</c:v>
                </c:pt>
                <c:pt idx="3">
                  <c:v>60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</c:v>
                </c:pt>
                <c:pt idx="9">
                  <c:v>62</c:v>
                </c:pt>
                <c:pt idx="10">
                  <c:v>84</c:v>
                </c:pt>
                <c:pt idx="11">
                  <c:v>112</c:v>
                </c:pt>
                <c:pt idx="12">
                  <c:v>110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116</c:v>
                </c:pt>
                <c:pt idx="17">
                  <c:v>17</c:v>
                </c:pt>
                <c:pt idx="18">
                  <c:v>1310</c:v>
                </c:pt>
                <c:pt idx="19">
                  <c:v>1410</c:v>
                </c:pt>
                <c:pt idx="20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8-46C7-A1E8-13DB7234998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CVA!$C$82:$W$82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CVA!$C$87:$W$87</c:f>
              <c:numCache>
                <c:formatCode>"$"#,##0_);[Red]\("$"#,##0\)</c:formatCode>
                <c:ptCount val="21"/>
                <c:pt idx="0">
                  <c:v>491.35</c:v>
                </c:pt>
                <c:pt idx="1">
                  <c:v>327.47000000000003</c:v>
                </c:pt>
                <c:pt idx="2">
                  <c:v>337.48</c:v>
                </c:pt>
                <c:pt idx="3">
                  <c:v>64.2</c:v>
                </c:pt>
                <c:pt idx="4">
                  <c:v>77.040000000000006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119.42</c:v>
                </c:pt>
                <c:pt idx="9">
                  <c:v>112.66</c:v>
                </c:pt>
                <c:pt idx="10">
                  <c:v>153.72</c:v>
                </c:pt>
                <c:pt idx="11">
                  <c:v>204.96</c:v>
                </c:pt>
                <c:pt idx="12">
                  <c:v>201.3</c:v>
                </c:pt>
                <c:pt idx="13">
                  <c:v>175.68</c:v>
                </c:pt>
                <c:pt idx="14">
                  <c:v>0</c:v>
                </c:pt>
                <c:pt idx="15">
                  <c:v>0</c:v>
                </c:pt>
                <c:pt idx="16">
                  <c:v>286.52</c:v>
                </c:pt>
                <c:pt idx="17">
                  <c:v>34.31</c:v>
                </c:pt>
                <c:pt idx="18">
                  <c:v>550.20000000000005</c:v>
                </c:pt>
                <c:pt idx="19">
                  <c:v>592.20000000000005</c:v>
                </c:pt>
                <c:pt idx="20">
                  <c:v>877.8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8-46C7-A1E8-13DB7234998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CVA!$C$82:$W$82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CVA!$C$88:$W$88</c:f>
              <c:numCache>
                <c:formatCode>"$"#,##0_);[Red]\("$"#,##0\)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375.71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8-46C7-A1E8-13DB7234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78879"/>
        <c:axId val="1391979295"/>
      </c:lineChart>
      <c:dateAx>
        <c:axId val="1391978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9295"/>
        <c:crosses val="autoZero"/>
        <c:auto val="1"/>
        <c:lblOffset val="100"/>
        <c:baseTimeUnit val="days"/>
      </c:dateAx>
      <c:valAx>
        <c:axId val="13919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CVA!$C$108:$T$108</c:f>
              <c:numCache>
                <c:formatCode>d\-mmm</c:formatCode>
                <c:ptCount val="18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CVA!$C$112:$T$112</c:f>
              <c:numCache>
                <c:formatCode>General</c:formatCode>
                <c:ptCount val="18"/>
                <c:pt idx="0">
                  <c:v>406</c:v>
                </c:pt>
                <c:pt idx="1">
                  <c:v>305</c:v>
                </c:pt>
                <c:pt idx="2">
                  <c:v>120</c:v>
                </c:pt>
                <c:pt idx="3">
                  <c:v>268</c:v>
                </c:pt>
                <c:pt idx="4">
                  <c:v>215</c:v>
                </c:pt>
                <c:pt idx="5">
                  <c:v>0</c:v>
                </c:pt>
                <c:pt idx="6">
                  <c:v>0</c:v>
                </c:pt>
                <c:pt idx="7">
                  <c:v>169</c:v>
                </c:pt>
                <c:pt idx="8">
                  <c:v>40</c:v>
                </c:pt>
                <c:pt idx="9">
                  <c:v>260</c:v>
                </c:pt>
                <c:pt idx="10">
                  <c:v>85</c:v>
                </c:pt>
                <c:pt idx="11">
                  <c:v>184</c:v>
                </c:pt>
                <c:pt idx="12">
                  <c:v>160</c:v>
                </c:pt>
                <c:pt idx="13">
                  <c:v>140</c:v>
                </c:pt>
                <c:pt idx="14">
                  <c:v>54</c:v>
                </c:pt>
                <c:pt idx="15">
                  <c:v>64</c:v>
                </c:pt>
                <c:pt idx="16">
                  <c:v>780</c:v>
                </c:pt>
                <c:pt idx="17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9-4C23-8CDD-172CD527988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CVA!$C$108:$T$108</c:f>
              <c:numCache>
                <c:formatCode>d\-mmm</c:formatCode>
                <c:ptCount val="18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CVA!$C$113:$T$113</c:f>
              <c:numCache>
                <c:formatCode>"$"#,##0_);[Red]\("$"#,##0\)</c:formatCode>
                <c:ptCount val="18"/>
                <c:pt idx="0">
                  <c:v>542.5</c:v>
                </c:pt>
                <c:pt idx="1">
                  <c:v>411.75</c:v>
                </c:pt>
                <c:pt idx="2">
                  <c:v>128.4</c:v>
                </c:pt>
                <c:pt idx="3">
                  <c:v>286.76</c:v>
                </c:pt>
                <c:pt idx="4">
                  <c:v>230.05</c:v>
                </c:pt>
                <c:pt idx="5">
                  <c:v>0</c:v>
                </c:pt>
                <c:pt idx="6">
                  <c:v>0</c:v>
                </c:pt>
                <c:pt idx="7">
                  <c:v>417.43</c:v>
                </c:pt>
                <c:pt idx="8">
                  <c:v>98.8</c:v>
                </c:pt>
                <c:pt idx="9">
                  <c:v>523.20000000000005</c:v>
                </c:pt>
                <c:pt idx="10">
                  <c:v>216.45</c:v>
                </c:pt>
                <c:pt idx="11">
                  <c:v>474.11</c:v>
                </c:pt>
                <c:pt idx="12">
                  <c:v>416</c:v>
                </c:pt>
                <c:pt idx="13">
                  <c:v>364</c:v>
                </c:pt>
                <c:pt idx="14">
                  <c:v>133.38</c:v>
                </c:pt>
                <c:pt idx="15">
                  <c:v>158.08000000000001</c:v>
                </c:pt>
                <c:pt idx="16">
                  <c:v>327.60000000000002</c:v>
                </c:pt>
                <c:pt idx="17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9-4C23-8CDD-172CD527988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CVA!$C$108:$T$108</c:f>
              <c:numCache>
                <c:formatCode>d\-mmm</c:formatCode>
                <c:ptCount val="18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CVA!$C$114:$T$114</c:f>
              <c:numCache>
                <c:formatCode>"$"#,##0_);[Red]\("$"#,##0\)</c:formatCode>
                <c:ptCount val="18"/>
                <c:pt idx="0">
                  <c:v>375.70999999999992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375.71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375.71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375.71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9-4C23-8CDD-172CD527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69983"/>
        <c:axId val="1380371231"/>
      </c:lineChart>
      <c:dateAx>
        <c:axId val="1380369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71231"/>
        <c:crosses val="autoZero"/>
        <c:auto val="1"/>
        <c:lblOffset val="100"/>
        <c:baseTimeUnit val="days"/>
      </c:dateAx>
      <c:valAx>
        <c:axId val="13803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6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CVA!$C$134:$T$134</c:f>
              <c:numCache>
                <c:formatCode>d\-mmm</c:formatCode>
                <c:ptCount val="18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CVA!$C$138:$T$138</c:f>
              <c:numCache>
                <c:formatCode>General</c:formatCode>
                <c:ptCount val="18"/>
                <c:pt idx="0">
                  <c:v>136</c:v>
                </c:pt>
                <c:pt idx="1">
                  <c:v>235</c:v>
                </c:pt>
                <c:pt idx="2">
                  <c:v>159</c:v>
                </c:pt>
                <c:pt idx="3">
                  <c:v>227</c:v>
                </c:pt>
                <c:pt idx="4">
                  <c:v>0</c:v>
                </c:pt>
                <c:pt idx="5">
                  <c:v>16</c:v>
                </c:pt>
                <c:pt idx="6">
                  <c:v>54</c:v>
                </c:pt>
                <c:pt idx="7">
                  <c:v>86</c:v>
                </c:pt>
                <c:pt idx="8">
                  <c:v>140</c:v>
                </c:pt>
                <c:pt idx="9">
                  <c:v>185</c:v>
                </c:pt>
                <c:pt idx="10">
                  <c:v>218</c:v>
                </c:pt>
                <c:pt idx="11">
                  <c:v>165</c:v>
                </c:pt>
                <c:pt idx="12">
                  <c:v>160</c:v>
                </c:pt>
                <c:pt idx="13">
                  <c:v>128</c:v>
                </c:pt>
                <c:pt idx="14">
                  <c:v>204</c:v>
                </c:pt>
                <c:pt idx="15">
                  <c:v>500</c:v>
                </c:pt>
                <c:pt idx="16">
                  <c:v>1280</c:v>
                </c:pt>
                <c:pt idx="17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8-410F-8EBD-8CDC255099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CVA!$C$134:$T$134</c:f>
              <c:numCache>
                <c:formatCode>d\-mmm</c:formatCode>
                <c:ptCount val="18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CVA!$C$139:$T$139</c:f>
              <c:numCache>
                <c:formatCode>"$"#,##0_);[Red]\("$"#,##0\)</c:formatCode>
                <c:ptCount val="18"/>
                <c:pt idx="0">
                  <c:v>178</c:v>
                </c:pt>
                <c:pt idx="1">
                  <c:v>251.45</c:v>
                </c:pt>
                <c:pt idx="2">
                  <c:v>170.13</c:v>
                </c:pt>
                <c:pt idx="3">
                  <c:v>242.89</c:v>
                </c:pt>
                <c:pt idx="4">
                  <c:v>0</c:v>
                </c:pt>
                <c:pt idx="5">
                  <c:v>39.520000000000003</c:v>
                </c:pt>
                <c:pt idx="6">
                  <c:v>133.38</c:v>
                </c:pt>
                <c:pt idx="7">
                  <c:v>212.42</c:v>
                </c:pt>
                <c:pt idx="8">
                  <c:v>345.8</c:v>
                </c:pt>
                <c:pt idx="9">
                  <c:v>456.95</c:v>
                </c:pt>
                <c:pt idx="10">
                  <c:v>544.85</c:v>
                </c:pt>
                <c:pt idx="11">
                  <c:v>429</c:v>
                </c:pt>
                <c:pt idx="12">
                  <c:v>416</c:v>
                </c:pt>
                <c:pt idx="13">
                  <c:v>327.20999999999998</c:v>
                </c:pt>
                <c:pt idx="14">
                  <c:v>503.88</c:v>
                </c:pt>
                <c:pt idx="15">
                  <c:v>210</c:v>
                </c:pt>
                <c:pt idx="16">
                  <c:v>537.6</c:v>
                </c:pt>
                <c:pt idx="17">
                  <c:v>844.6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8-410F-8EBD-8CDC255099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CVA!$C$134:$T$134</c:f>
              <c:numCache>
                <c:formatCode>d\-mmm</c:formatCode>
                <c:ptCount val="18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  <c:pt idx="15">
                  <c:v>45345</c:v>
                </c:pt>
                <c:pt idx="16">
                  <c:v>45346</c:v>
                </c:pt>
                <c:pt idx="17">
                  <c:v>45348</c:v>
                </c:pt>
              </c:numCache>
            </c:numRef>
          </c:cat>
          <c:val>
            <c:numRef>
              <c:f>CVA!$C$140:$T$140</c:f>
              <c:numCache>
                <c:formatCode>"$"#,##0_);[Red]\("$"#,##0\)</c:formatCode>
                <c:ptCount val="18"/>
                <c:pt idx="0">
                  <c:v>375.71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375.71</c:v>
                </c:pt>
                <c:pt idx="6">
                  <c:v>526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375.70999999999992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375.71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8-410F-8EBD-8CDC2550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80543"/>
        <c:axId val="1391971807"/>
      </c:lineChart>
      <c:dateAx>
        <c:axId val="1391980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1807"/>
        <c:crosses val="autoZero"/>
        <c:auto val="1"/>
        <c:lblOffset val="100"/>
        <c:baseTimeUnit val="days"/>
      </c:dateAx>
      <c:valAx>
        <c:axId val="13919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CVA!$C$164:$V$164</c:f>
              <c:numCache>
                <c:formatCode>General</c:formatCode>
                <c:ptCount val="20"/>
                <c:pt idx="0">
                  <c:v>1960</c:v>
                </c:pt>
                <c:pt idx="1">
                  <c:v>1960</c:v>
                </c:pt>
                <c:pt idx="2">
                  <c:v>1280</c:v>
                </c:pt>
                <c:pt idx="3">
                  <c:v>1960</c:v>
                </c:pt>
                <c:pt idx="4">
                  <c:v>840</c:v>
                </c:pt>
                <c:pt idx="5">
                  <c:v>520</c:v>
                </c:pt>
                <c:pt idx="6">
                  <c:v>600</c:v>
                </c:pt>
                <c:pt idx="7">
                  <c:v>1960</c:v>
                </c:pt>
                <c:pt idx="8">
                  <c:v>1640</c:v>
                </c:pt>
                <c:pt idx="9">
                  <c:v>1960</c:v>
                </c:pt>
                <c:pt idx="10">
                  <c:v>1960</c:v>
                </c:pt>
                <c:pt idx="11">
                  <c:v>1960</c:v>
                </c:pt>
                <c:pt idx="12">
                  <c:v>1400</c:v>
                </c:pt>
                <c:pt idx="13">
                  <c:v>1890</c:v>
                </c:pt>
                <c:pt idx="14">
                  <c:v>1960</c:v>
                </c:pt>
                <c:pt idx="15">
                  <c:v>1960</c:v>
                </c:pt>
                <c:pt idx="16">
                  <c:v>1890</c:v>
                </c:pt>
                <c:pt idx="17">
                  <c:v>1960</c:v>
                </c:pt>
                <c:pt idx="18">
                  <c:v>1330</c:v>
                </c:pt>
                <c:pt idx="19">
                  <c:v>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B-407F-B5BE-8B5F85C7C26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CVA!$C$165:$V$165</c:f>
              <c:numCache>
                <c:formatCode>"$"#,##0_);[Red]\("$"#,##0\)</c:formatCode>
                <c:ptCount val="20"/>
                <c:pt idx="0">
                  <c:v>882</c:v>
                </c:pt>
                <c:pt idx="1">
                  <c:v>882</c:v>
                </c:pt>
                <c:pt idx="2">
                  <c:v>576</c:v>
                </c:pt>
                <c:pt idx="3">
                  <c:v>882</c:v>
                </c:pt>
                <c:pt idx="4">
                  <c:v>378</c:v>
                </c:pt>
                <c:pt idx="5">
                  <c:v>468</c:v>
                </c:pt>
                <c:pt idx="6">
                  <c:v>540</c:v>
                </c:pt>
                <c:pt idx="7">
                  <c:v>882</c:v>
                </c:pt>
                <c:pt idx="8">
                  <c:v>738</c:v>
                </c:pt>
                <c:pt idx="9">
                  <c:v>882</c:v>
                </c:pt>
                <c:pt idx="10">
                  <c:v>882</c:v>
                </c:pt>
                <c:pt idx="11">
                  <c:v>882</c:v>
                </c:pt>
                <c:pt idx="12">
                  <c:v>630</c:v>
                </c:pt>
                <c:pt idx="13">
                  <c:v>850.5</c:v>
                </c:pt>
                <c:pt idx="14">
                  <c:v>882</c:v>
                </c:pt>
                <c:pt idx="15">
                  <c:v>882</c:v>
                </c:pt>
                <c:pt idx="16">
                  <c:v>850.5</c:v>
                </c:pt>
                <c:pt idx="17">
                  <c:v>882</c:v>
                </c:pt>
                <c:pt idx="18">
                  <c:v>598.5</c:v>
                </c:pt>
                <c:pt idx="19">
                  <c:v>833.84999999999991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B-407F-B5BE-8B5F85C7C26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CVA!$C$160:$V$160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CVA!$C$166:$V$166</c:f>
              <c:numCache>
                <c:formatCode>"$"#,##0_);[Red]\("$"#,##0\)</c:formatCode>
                <c:ptCount val="20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375.71</c:v>
                </c:pt>
                <c:pt idx="19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B-407F-B5BE-8B5F85C7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86207"/>
        <c:axId val="1380392447"/>
      </c:lineChart>
      <c:dateAx>
        <c:axId val="13803862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92447"/>
        <c:crosses val="autoZero"/>
        <c:auto val="1"/>
        <c:lblOffset val="100"/>
        <c:baseTimeUnit val="days"/>
      </c:dateAx>
      <c:valAx>
        <c:axId val="13803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CVA!$C$186:$W$186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CVA!$C$190:$W$190</c:f>
              <c:numCache>
                <c:formatCode>General</c:formatCode>
                <c:ptCount val="21"/>
                <c:pt idx="0">
                  <c:v>1670</c:v>
                </c:pt>
                <c:pt idx="1">
                  <c:v>1736</c:v>
                </c:pt>
                <c:pt idx="2">
                  <c:v>1400</c:v>
                </c:pt>
                <c:pt idx="3">
                  <c:v>1770</c:v>
                </c:pt>
                <c:pt idx="4">
                  <c:v>1585</c:v>
                </c:pt>
                <c:pt idx="5">
                  <c:v>410</c:v>
                </c:pt>
                <c:pt idx="6">
                  <c:v>465</c:v>
                </c:pt>
                <c:pt idx="7">
                  <c:v>1280</c:v>
                </c:pt>
                <c:pt idx="8">
                  <c:v>1560</c:v>
                </c:pt>
                <c:pt idx="9">
                  <c:v>1960</c:v>
                </c:pt>
                <c:pt idx="10">
                  <c:v>1910</c:v>
                </c:pt>
                <c:pt idx="11">
                  <c:v>558</c:v>
                </c:pt>
                <c:pt idx="12">
                  <c:v>1840</c:v>
                </c:pt>
                <c:pt idx="13">
                  <c:v>1380</c:v>
                </c:pt>
                <c:pt idx="14">
                  <c:v>1960</c:v>
                </c:pt>
                <c:pt idx="15">
                  <c:v>1700</c:v>
                </c:pt>
                <c:pt idx="16">
                  <c:v>1491</c:v>
                </c:pt>
                <c:pt idx="17">
                  <c:v>1850</c:v>
                </c:pt>
                <c:pt idx="18">
                  <c:v>1680</c:v>
                </c:pt>
                <c:pt idx="19">
                  <c:v>1520</c:v>
                </c:pt>
                <c:pt idx="20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EEF-B444-1C4FFD46EF3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CVA!$C$186:$W$186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CVA!$C$191:$W$191</c:f>
              <c:numCache>
                <c:formatCode>"$"#,##0_);[Red]\("$"#,##0\)</c:formatCode>
                <c:ptCount val="21"/>
                <c:pt idx="0">
                  <c:v>751.5</c:v>
                </c:pt>
                <c:pt idx="1">
                  <c:v>781.2</c:v>
                </c:pt>
                <c:pt idx="2">
                  <c:v>630</c:v>
                </c:pt>
                <c:pt idx="3">
                  <c:v>796.5</c:v>
                </c:pt>
                <c:pt idx="4">
                  <c:v>713.25</c:v>
                </c:pt>
                <c:pt idx="5">
                  <c:v>369</c:v>
                </c:pt>
                <c:pt idx="6">
                  <c:v>418.5</c:v>
                </c:pt>
                <c:pt idx="7">
                  <c:v>576</c:v>
                </c:pt>
                <c:pt idx="8">
                  <c:v>702</c:v>
                </c:pt>
                <c:pt idx="9">
                  <c:v>882</c:v>
                </c:pt>
                <c:pt idx="10">
                  <c:v>859.5</c:v>
                </c:pt>
                <c:pt idx="11">
                  <c:v>251.1</c:v>
                </c:pt>
                <c:pt idx="12">
                  <c:v>828</c:v>
                </c:pt>
                <c:pt idx="13">
                  <c:v>621</c:v>
                </c:pt>
                <c:pt idx="14">
                  <c:v>882</c:v>
                </c:pt>
                <c:pt idx="15">
                  <c:v>765</c:v>
                </c:pt>
                <c:pt idx="16">
                  <c:v>670.95</c:v>
                </c:pt>
                <c:pt idx="17">
                  <c:v>832.5</c:v>
                </c:pt>
                <c:pt idx="18">
                  <c:v>756</c:v>
                </c:pt>
                <c:pt idx="19">
                  <c:v>684</c:v>
                </c:pt>
                <c:pt idx="20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2-4EEF-B444-1C4FFD46EF3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CVA!$C$186:$W$186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CVA!$C$192:$W$192</c:f>
              <c:numCache>
                <c:formatCode>"$"#,##0_);[Red]\("$"#,##0\)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375.71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2-4EEF-B444-1C4FFD46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79711"/>
        <c:axId val="1391981375"/>
      </c:lineChart>
      <c:dateAx>
        <c:axId val="139197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1375"/>
        <c:crosses val="autoZero"/>
        <c:auto val="1"/>
        <c:lblOffset val="100"/>
        <c:baseTimeUnit val="days"/>
      </c:dateAx>
      <c:valAx>
        <c:axId val="13919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CVA!$C$212:$V$212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CVA!$C$216:$V$216</c:f>
              <c:numCache>
                <c:formatCode>General</c:formatCode>
                <c:ptCount val="20"/>
                <c:pt idx="0">
                  <c:v>429</c:v>
                </c:pt>
                <c:pt idx="1">
                  <c:v>312</c:v>
                </c:pt>
                <c:pt idx="2">
                  <c:v>210</c:v>
                </c:pt>
                <c:pt idx="3">
                  <c:v>350</c:v>
                </c:pt>
                <c:pt idx="4">
                  <c:v>380</c:v>
                </c:pt>
                <c:pt idx="5">
                  <c:v>430</c:v>
                </c:pt>
                <c:pt idx="6">
                  <c:v>394</c:v>
                </c:pt>
                <c:pt idx="7">
                  <c:v>510</c:v>
                </c:pt>
                <c:pt idx="8">
                  <c:v>180</c:v>
                </c:pt>
                <c:pt idx="9">
                  <c:v>1270</c:v>
                </c:pt>
                <c:pt idx="10">
                  <c:v>330</c:v>
                </c:pt>
                <c:pt idx="11">
                  <c:v>1200</c:v>
                </c:pt>
                <c:pt idx="12">
                  <c:v>965</c:v>
                </c:pt>
                <c:pt idx="13">
                  <c:v>1272</c:v>
                </c:pt>
                <c:pt idx="14">
                  <c:v>1270</c:v>
                </c:pt>
                <c:pt idx="15">
                  <c:v>1360</c:v>
                </c:pt>
                <c:pt idx="16">
                  <c:v>1720</c:v>
                </c:pt>
                <c:pt idx="17">
                  <c:v>1660</c:v>
                </c:pt>
                <c:pt idx="18">
                  <c:v>1580</c:v>
                </c:pt>
                <c:pt idx="19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F-401E-8A7A-AB75E2FB908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CVA!$C$212:$V$212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CVA!$C$217:$V$217</c:f>
              <c:numCache>
                <c:formatCode>"$"#,##0_);[Red]\("$"#,##0\)</c:formatCode>
                <c:ptCount val="20"/>
                <c:pt idx="0">
                  <c:v>635.88</c:v>
                </c:pt>
                <c:pt idx="1">
                  <c:v>486.72</c:v>
                </c:pt>
                <c:pt idx="2">
                  <c:v>459.9</c:v>
                </c:pt>
                <c:pt idx="3">
                  <c:v>766.5</c:v>
                </c:pt>
                <c:pt idx="4">
                  <c:v>501.6</c:v>
                </c:pt>
                <c:pt idx="5">
                  <c:v>600</c:v>
                </c:pt>
                <c:pt idx="6">
                  <c:v>572.84</c:v>
                </c:pt>
                <c:pt idx="7">
                  <c:v>714</c:v>
                </c:pt>
                <c:pt idx="8">
                  <c:v>81</c:v>
                </c:pt>
                <c:pt idx="9">
                  <c:v>571.5</c:v>
                </c:pt>
                <c:pt idx="10">
                  <c:v>148.5</c:v>
                </c:pt>
                <c:pt idx="11">
                  <c:v>540</c:v>
                </c:pt>
                <c:pt idx="12">
                  <c:v>434.25</c:v>
                </c:pt>
                <c:pt idx="13">
                  <c:v>572.4</c:v>
                </c:pt>
                <c:pt idx="14">
                  <c:v>571.5</c:v>
                </c:pt>
                <c:pt idx="15">
                  <c:v>571.20000000000005</c:v>
                </c:pt>
                <c:pt idx="16">
                  <c:v>722.4</c:v>
                </c:pt>
                <c:pt idx="17">
                  <c:v>697.2</c:v>
                </c:pt>
                <c:pt idx="18">
                  <c:v>663.6</c:v>
                </c:pt>
                <c:pt idx="19">
                  <c:v>844.2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F-401E-8A7A-AB75E2FB908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CVA!$C$212:$V$212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CVA!$C$218:$V$218</c:f>
              <c:numCache>
                <c:formatCode>"$"#,##0_);[Red]\("$"#,##0\)</c:formatCode>
                <c:ptCount val="20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375.71</c:v>
                </c:pt>
                <c:pt idx="19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F-401E-8A7A-AB75E2FB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53343"/>
        <c:axId val="1380353759"/>
      </c:lineChart>
      <c:dateAx>
        <c:axId val="13803533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3759"/>
        <c:crosses val="autoZero"/>
        <c:auto val="1"/>
        <c:lblOffset val="100"/>
        <c:baseTimeUnit val="days"/>
      </c:dateAx>
      <c:valAx>
        <c:axId val="13803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CVA!$C$238:$W$238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CVA!$C$242:$W$242</c:f>
              <c:numCache>
                <c:formatCode>General</c:formatCode>
                <c:ptCount val="21"/>
                <c:pt idx="0">
                  <c:v>267</c:v>
                </c:pt>
                <c:pt idx="1">
                  <c:v>172</c:v>
                </c:pt>
                <c:pt idx="2">
                  <c:v>122</c:v>
                </c:pt>
                <c:pt idx="3">
                  <c:v>168</c:v>
                </c:pt>
                <c:pt idx="4">
                  <c:v>413</c:v>
                </c:pt>
                <c:pt idx="5">
                  <c:v>406</c:v>
                </c:pt>
                <c:pt idx="6">
                  <c:v>237</c:v>
                </c:pt>
                <c:pt idx="7">
                  <c:v>256</c:v>
                </c:pt>
                <c:pt idx="8">
                  <c:v>490</c:v>
                </c:pt>
                <c:pt idx="9">
                  <c:v>1040</c:v>
                </c:pt>
                <c:pt idx="10">
                  <c:v>1180</c:v>
                </c:pt>
                <c:pt idx="11">
                  <c:v>1180</c:v>
                </c:pt>
                <c:pt idx="12">
                  <c:v>1300</c:v>
                </c:pt>
                <c:pt idx="13">
                  <c:v>1040</c:v>
                </c:pt>
                <c:pt idx="14">
                  <c:v>1320</c:v>
                </c:pt>
                <c:pt idx="15">
                  <c:v>822</c:v>
                </c:pt>
                <c:pt idx="16">
                  <c:v>1800</c:v>
                </c:pt>
                <c:pt idx="17">
                  <c:v>1775</c:v>
                </c:pt>
                <c:pt idx="18">
                  <c:v>1920</c:v>
                </c:pt>
                <c:pt idx="19">
                  <c:v>1670</c:v>
                </c:pt>
                <c:pt idx="20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1-4169-AF17-ED80F084460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CVA!$C$238:$W$238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CVA!$C$243:$W$243</c:f>
              <c:numCache>
                <c:formatCode>"$"#,##0_);[Red]\("$"#,##0\)</c:formatCode>
                <c:ptCount val="21"/>
                <c:pt idx="0">
                  <c:v>390.84</c:v>
                </c:pt>
                <c:pt idx="1">
                  <c:v>264.48</c:v>
                </c:pt>
                <c:pt idx="2">
                  <c:v>247.64999999999998</c:v>
                </c:pt>
                <c:pt idx="3">
                  <c:v>230.88</c:v>
                </c:pt>
                <c:pt idx="4">
                  <c:v>545.16</c:v>
                </c:pt>
                <c:pt idx="5">
                  <c:v>568.4</c:v>
                </c:pt>
                <c:pt idx="6">
                  <c:v>303.75</c:v>
                </c:pt>
                <c:pt idx="7">
                  <c:v>358.4</c:v>
                </c:pt>
                <c:pt idx="8">
                  <c:v>220.5</c:v>
                </c:pt>
                <c:pt idx="9">
                  <c:v>468</c:v>
                </c:pt>
                <c:pt idx="10">
                  <c:v>531</c:v>
                </c:pt>
                <c:pt idx="11">
                  <c:v>531</c:v>
                </c:pt>
                <c:pt idx="12">
                  <c:v>585</c:v>
                </c:pt>
                <c:pt idx="13">
                  <c:v>468</c:v>
                </c:pt>
                <c:pt idx="14">
                  <c:v>594</c:v>
                </c:pt>
                <c:pt idx="15">
                  <c:v>357.9</c:v>
                </c:pt>
                <c:pt idx="16">
                  <c:v>756</c:v>
                </c:pt>
                <c:pt idx="17">
                  <c:v>745.5</c:v>
                </c:pt>
                <c:pt idx="18">
                  <c:v>806.4</c:v>
                </c:pt>
                <c:pt idx="19">
                  <c:v>701.4</c:v>
                </c:pt>
                <c:pt idx="20">
                  <c:v>831.6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1-4169-AF17-ED80F084460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CVA!$C$238:$W$238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CVA!$C$244:$W$244</c:f>
              <c:numCache>
                <c:formatCode>"$"#,##0_);[Red]\("$"#,##0\)</c:formatCode>
                <c:ptCount val="21"/>
                <c:pt idx="0">
                  <c:v>526</c:v>
                </c:pt>
                <c:pt idx="1">
                  <c:v>526</c:v>
                </c:pt>
                <c:pt idx="2">
                  <c:v>375.71000000000004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375.71</c:v>
                </c:pt>
                <c:pt idx="2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1-4169-AF17-ED80F084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85375"/>
        <c:axId val="1380385791"/>
      </c:lineChart>
      <c:dateAx>
        <c:axId val="13803853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85791"/>
        <c:crosses val="autoZero"/>
        <c:auto val="1"/>
        <c:lblOffset val="100"/>
        <c:baseTimeUnit val="days"/>
      </c:dateAx>
      <c:valAx>
        <c:axId val="13803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CVA!$C$264:$U$264</c:f>
              <c:numCache>
                <c:formatCode>d\-mmm</c:formatCode>
                <c:ptCount val="1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  <c:pt idx="16">
                  <c:v>45345</c:v>
                </c:pt>
                <c:pt idx="17">
                  <c:v>45346</c:v>
                </c:pt>
                <c:pt idx="18">
                  <c:v>45348</c:v>
                </c:pt>
              </c:numCache>
            </c:numRef>
          </c:cat>
          <c:val>
            <c:numRef>
              <c:f>CVA!$C$268:$U$268</c:f>
              <c:numCache>
                <c:formatCode>General</c:formatCode>
                <c:ptCount val="19"/>
                <c:pt idx="0">
                  <c:v>322</c:v>
                </c:pt>
                <c:pt idx="1">
                  <c:v>261</c:v>
                </c:pt>
                <c:pt idx="2">
                  <c:v>307</c:v>
                </c:pt>
                <c:pt idx="3">
                  <c:v>84</c:v>
                </c:pt>
                <c:pt idx="4">
                  <c:v>433</c:v>
                </c:pt>
                <c:pt idx="5">
                  <c:v>263</c:v>
                </c:pt>
                <c:pt idx="6">
                  <c:v>659</c:v>
                </c:pt>
                <c:pt idx="7">
                  <c:v>290</c:v>
                </c:pt>
                <c:pt idx="8">
                  <c:v>1070</c:v>
                </c:pt>
                <c:pt idx="9">
                  <c:v>380</c:v>
                </c:pt>
                <c:pt idx="10">
                  <c:v>1200</c:v>
                </c:pt>
                <c:pt idx="11">
                  <c:v>1380</c:v>
                </c:pt>
                <c:pt idx="12">
                  <c:v>1600</c:v>
                </c:pt>
                <c:pt idx="13">
                  <c:v>1640</c:v>
                </c:pt>
                <c:pt idx="14">
                  <c:v>1760</c:v>
                </c:pt>
                <c:pt idx="15">
                  <c:v>2030</c:v>
                </c:pt>
                <c:pt idx="16">
                  <c:v>1850</c:v>
                </c:pt>
                <c:pt idx="17">
                  <c:v>1740</c:v>
                </c:pt>
                <c:pt idx="18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D-4FD9-A7CB-0D0B21A6E50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CVA!$C$264:$U$264</c:f>
              <c:numCache>
                <c:formatCode>d\-mmm</c:formatCode>
                <c:ptCount val="1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  <c:pt idx="16">
                  <c:v>45345</c:v>
                </c:pt>
                <c:pt idx="17">
                  <c:v>45346</c:v>
                </c:pt>
                <c:pt idx="18">
                  <c:v>45348</c:v>
                </c:pt>
              </c:numCache>
            </c:numRef>
          </c:cat>
          <c:val>
            <c:numRef>
              <c:f>CVA!$C$269:$U$269</c:f>
              <c:numCache>
                <c:formatCode>"$"#,##0_);[Red]\("$"#,##0\)</c:formatCode>
                <c:ptCount val="19"/>
                <c:pt idx="0">
                  <c:v>502.32</c:v>
                </c:pt>
                <c:pt idx="1">
                  <c:v>407.16</c:v>
                </c:pt>
                <c:pt idx="2">
                  <c:v>405.24</c:v>
                </c:pt>
                <c:pt idx="3">
                  <c:v>110.88</c:v>
                </c:pt>
                <c:pt idx="4">
                  <c:v>715.22</c:v>
                </c:pt>
                <c:pt idx="5">
                  <c:v>249.77999999999997</c:v>
                </c:pt>
                <c:pt idx="6">
                  <c:v>945.25</c:v>
                </c:pt>
                <c:pt idx="7">
                  <c:v>130.5</c:v>
                </c:pt>
                <c:pt idx="8">
                  <c:v>449.4</c:v>
                </c:pt>
                <c:pt idx="9">
                  <c:v>159.6</c:v>
                </c:pt>
                <c:pt idx="10">
                  <c:v>504</c:v>
                </c:pt>
                <c:pt idx="11">
                  <c:v>579.6</c:v>
                </c:pt>
                <c:pt idx="12">
                  <c:v>672</c:v>
                </c:pt>
                <c:pt idx="13">
                  <c:v>688.8</c:v>
                </c:pt>
                <c:pt idx="14">
                  <c:v>739.2</c:v>
                </c:pt>
                <c:pt idx="15">
                  <c:v>852.6</c:v>
                </c:pt>
                <c:pt idx="16">
                  <c:v>777</c:v>
                </c:pt>
                <c:pt idx="17">
                  <c:v>730.8</c:v>
                </c:pt>
                <c:pt idx="18">
                  <c:v>823.2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D-4FD9-A7CB-0D0B21A6E50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CVA!$C$264:$U$264</c:f>
              <c:numCache>
                <c:formatCode>d\-mmm</c:formatCode>
                <c:ptCount val="1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  <c:pt idx="16">
                  <c:v>45345</c:v>
                </c:pt>
                <c:pt idx="17">
                  <c:v>45346</c:v>
                </c:pt>
                <c:pt idx="18">
                  <c:v>45348</c:v>
                </c:pt>
              </c:numCache>
            </c:numRef>
          </c:cat>
          <c:val>
            <c:numRef>
              <c:f>CVA!$C$270:$U$270</c:f>
              <c:numCache>
                <c:formatCode>"$"#,##0_);[Red]\("$"#,##0\)</c:formatCode>
                <c:ptCount val="19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375.71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375.71</c:v>
                </c:pt>
                <c:pt idx="18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D-4FD9-A7CB-0D0B21A6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33519"/>
        <c:axId val="1271143503"/>
      </c:lineChart>
      <c:dateAx>
        <c:axId val="1271133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43503"/>
        <c:crosses val="autoZero"/>
        <c:auto val="1"/>
        <c:lblOffset val="100"/>
        <c:baseTimeUnit val="days"/>
      </c:dateAx>
      <c:valAx>
        <c:axId val="1271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CBA!$C$60:$V$60</c:f>
              <c:numCache>
                <c:formatCode>General</c:formatCode>
                <c:ptCount val="20"/>
                <c:pt idx="0">
                  <c:v>230</c:v>
                </c:pt>
                <c:pt idx="1">
                  <c:v>230</c:v>
                </c:pt>
                <c:pt idx="2">
                  <c:v>170</c:v>
                </c:pt>
                <c:pt idx="3">
                  <c:v>245</c:v>
                </c:pt>
                <c:pt idx="4">
                  <c:v>245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168</c:v>
                </c:pt>
                <c:pt idx="12">
                  <c:v>185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185</c:v>
                </c:pt>
                <c:pt idx="1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77B-997B-76B165D1E53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CBA!$C$61:$V$61</c:f>
              <c:numCache>
                <c:formatCode>"$"#,##0_);[Red]\("$"#,##0\)</c:formatCode>
                <c:ptCount val="20"/>
                <c:pt idx="0">
                  <c:v>703.8</c:v>
                </c:pt>
                <c:pt idx="1">
                  <c:v>703.8</c:v>
                </c:pt>
                <c:pt idx="2">
                  <c:v>520.20000000000005</c:v>
                </c:pt>
                <c:pt idx="3">
                  <c:v>749.7</c:v>
                </c:pt>
                <c:pt idx="4">
                  <c:v>749.7</c:v>
                </c:pt>
                <c:pt idx="5">
                  <c:v>765</c:v>
                </c:pt>
                <c:pt idx="6">
                  <c:v>764.79000000000008</c:v>
                </c:pt>
                <c:pt idx="7">
                  <c:v>765</c:v>
                </c:pt>
                <c:pt idx="8">
                  <c:v>765</c:v>
                </c:pt>
                <c:pt idx="9">
                  <c:v>765</c:v>
                </c:pt>
                <c:pt idx="10">
                  <c:v>765</c:v>
                </c:pt>
                <c:pt idx="11">
                  <c:v>514.08000000000004</c:v>
                </c:pt>
                <c:pt idx="12">
                  <c:v>553.15</c:v>
                </c:pt>
                <c:pt idx="13">
                  <c:v>762.45</c:v>
                </c:pt>
                <c:pt idx="14">
                  <c:v>762.45</c:v>
                </c:pt>
                <c:pt idx="15">
                  <c:v>765.53</c:v>
                </c:pt>
                <c:pt idx="16">
                  <c:v>762.45</c:v>
                </c:pt>
                <c:pt idx="17">
                  <c:v>762.45</c:v>
                </c:pt>
                <c:pt idx="18">
                  <c:v>553.15</c:v>
                </c:pt>
                <c:pt idx="19">
                  <c:v>762.45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77B-997B-76B165D1E53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CBA!$C$56:$V$56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CBA!$C$62:$V$62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77B-997B-76B165D1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89279"/>
        <c:axId val="1391976799"/>
      </c:lineChart>
      <c:dateAx>
        <c:axId val="13919892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6799"/>
        <c:crosses val="autoZero"/>
        <c:auto val="1"/>
        <c:lblOffset val="100"/>
        <c:baseTimeUnit val="days"/>
      </c:dateAx>
      <c:valAx>
        <c:axId val="13919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'CVA2'!$C$4:$W$4</c:f>
              <c:numCache>
                <c:formatCode>General</c:formatCode>
                <c:ptCount val="21"/>
                <c:pt idx="0">
                  <c:v>134</c:v>
                </c:pt>
                <c:pt idx="1">
                  <c:v>362</c:v>
                </c:pt>
                <c:pt idx="2">
                  <c:v>325</c:v>
                </c:pt>
                <c:pt idx="3">
                  <c:v>206</c:v>
                </c:pt>
                <c:pt idx="4">
                  <c:v>668</c:v>
                </c:pt>
                <c:pt idx="5">
                  <c:v>250</c:v>
                </c:pt>
                <c:pt idx="6">
                  <c:v>43</c:v>
                </c:pt>
                <c:pt idx="7">
                  <c:v>2515</c:v>
                </c:pt>
                <c:pt idx="8">
                  <c:v>899</c:v>
                </c:pt>
                <c:pt idx="9">
                  <c:v>1460</c:v>
                </c:pt>
                <c:pt idx="10">
                  <c:v>1558</c:v>
                </c:pt>
                <c:pt idx="11">
                  <c:v>914</c:v>
                </c:pt>
                <c:pt idx="12">
                  <c:v>1805</c:v>
                </c:pt>
                <c:pt idx="13">
                  <c:v>1595</c:v>
                </c:pt>
                <c:pt idx="14">
                  <c:v>2035</c:v>
                </c:pt>
                <c:pt idx="15">
                  <c:v>2157</c:v>
                </c:pt>
                <c:pt idx="16">
                  <c:v>2031</c:v>
                </c:pt>
                <c:pt idx="17">
                  <c:v>1898</c:v>
                </c:pt>
                <c:pt idx="18">
                  <c:v>2240</c:v>
                </c:pt>
                <c:pt idx="19">
                  <c:v>1995</c:v>
                </c:pt>
                <c:pt idx="20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4-4BCD-8BAF-1444A822D54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'CVA2'!$C$5:$W$5</c:f>
              <c:numCache>
                <c:formatCode>_("$"* #,##0.00_);_("$"* \(#,##0.0\);_("$"* "-"??_);_(@_)</c:formatCode>
                <c:ptCount val="21"/>
                <c:pt idx="0">
                  <c:v>293.46000000000004</c:v>
                </c:pt>
                <c:pt idx="1">
                  <c:v>792.78</c:v>
                </c:pt>
                <c:pt idx="2">
                  <c:v>711.75</c:v>
                </c:pt>
                <c:pt idx="3">
                  <c:v>356.31</c:v>
                </c:pt>
                <c:pt idx="4">
                  <c:v>881.76</c:v>
                </c:pt>
                <c:pt idx="5">
                  <c:v>330</c:v>
                </c:pt>
                <c:pt idx="6">
                  <c:v>56.76</c:v>
                </c:pt>
                <c:pt idx="7">
                  <c:v>2288.65</c:v>
                </c:pt>
                <c:pt idx="8">
                  <c:v>377.58000000000004</c:v>
                </c:pt>
                <c:pt idx="9">
                  <c:v>613.20000000000005</c:v>
                </c:pt>
                <c:pt idx="10">
                  <c:v>655.20000000000005</c:v>
                </c:pt>
                <c:pt idx="11">
                  <c:v>383.88</c:v>
                </c:pt>
                <c:pt idx="12">
                  <c:v>758.1</c:v>
                </c:pt>
                <c:pt idx="13">
                  <c:v>669.9</c:v>
                </c:pt>
                <c:pt idx="14">
                  <c:v>854.7</c:v>
                </c:pt>
                <c:pt idx="15">
                  <c:v>905.94</c:v>
                </c:pt>
                <c:pt idx="16">
                  <c:v>853.02</c:v>
                </c:pt>
                <c:pt idx="17">
                  <c:v>797.16000000000008</c:v>
                </c:pt>
                <c:pt idx="18">
                  <c:v>940.8</c:v>
                </c:pt>
                <c:pt idx="19">
                  <c:v>837.9</c:v>
                </c:pt>
                <c:pt idx="20">
                  <c:v>1094.0999999999999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4-4BCD-8BAF-1444A822D54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'CVA2'!$C$2:$W$2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'CVA2'!$C$6:$W$6</c:f>
              <c:numCache>
                <c:formatCode>_("$"* #,##0.00_);_("$"* \(#,##0.0\);_("$"* "-"??_);_(@_)</c:formatCode>
                <c:ptCount val="21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584</c:v>
                </c:pt>
                <c:pt idx="6">
                  <c:v>292</c:v>
                </c:pt>
                <c:pt idx="7">
                  <c:v>584</c:v>
                </c:pt>
                <c:pt idx="8">
                  <c:v>584</c:v>
                </c:pt>
                <c:pt idx="9">
                  <c:v>584</c:v>
                </c:pt>
                <c:pt idx="10">
                  <c:v>584</c:v>
                </c:pt>
                <c:pt idx="11">
                  <c:v>584</c:v>
                </c:pt>
                <c:pt idx="12">
                  <c:v>584</c:v>
                </c:pt>
                <c:pt idx="13">
                  <c:v>584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584</c:v>
                </c:pt>
                <c:pt idx="18">
                  <c:v>584</c:v>
                </c:pt>
                <c:pt idx="19">
                  <c:v>584</c:v>
                </c:pt>
                <c:pt idx="20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4-4BCD-8BAF-1444A822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8831"/>
        <c:axId val="1107329247"/>
      </c:lineChart>
      <c:dateAx>
        <c:axId val="1107328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9247"/>
        <c:crosses val="autoZero"/>
        <c:auto val="1"/>
        <c:lblOffset val="100"/>
        <c:baseTimeUnit val="days"/>
      </c:dateAx>
      <c:valAx>
        <c:axId val="11073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'CVA2'!$C$34:$V$34</c:f>
              <c:numCache>
                <c:formatCode>General</c:formatCode>
                <c:ptCount val="20"/>
                <c:pt idx="0">
                  <c:v>15</c:v>
                </c:pt>
                <c:pt idx="1">
                  <c:v>108</c:v>
                </c:pt>
                <c:pt idx="2">
                  <c:v>129</c:v>
                </c:pt>
                <c:pt idx="3">
                  <c:v>83</c:v>
                </c:pt>
                <c:pt idx="4">
                  <c:v>490</c:v>
                </c:pt>
                <c:pt idx="5">
                  <c:v>83</c:v>
                </c:pt>
                <c:pt idx="6">
                  <c:v>1368</c:v>
                </c:pt>
                <c:pt idx="7">
                  <c:v>680</c:v>
                </c:pt>
                <c:pt idx="8">
                  <c:v>830</c:v>
                </c:pt>
                <c:pt idx="9">
                  <c:v>890</c:v>
                </c:pt>
                <c:pt idx="10">
                  <c:v>764</c:v>
                </c:pt>
                <c:pt idx="11">
                  <c:v>915</c:v>
                </c:pt>
                <c:pt idx="12">
                  <c:v>845</c:v>
                </c:pt>
                <c:pt idx="13">
                  <c:v>930</c:v>
                </c:pt>
                <c:pt idx="14">
                  <c:v>945</c:v>
                </c:pt>
                <c:pt idx="15">
                  <c:v>981</c:v>
                </c:pt>
                <c:pt idx="16">
                  <c:v>908</c:v>
                </c:pt>
                <c:pt idx="17">
                  <c:v>1040</c:v>
                </c:pt>
                <c:pt idx="18">
                  <c:v>920</c:v>
                </c:pt>
                <c:pt idx="19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5AE-B32F-1C639F1C2BE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'CVA2'!$C$35:$V$35</c:f>
              <c:numCache>
                <c:formatCode>"$"#,##0_);[Red]\("$"#,##0\)</c:formatCode>
                <c:ptCount val="20"/>
                <c:pt idx="0">
                  <c:v>32.85</c:v>
                </c:pt>
                <c:pt idx="1">
                  <c:v>236.52</c:v>
                </c:pt>
                <c:pt idx="2">
                  <c:v>282.51</c:v>
                </c:pt>
                <c:pt idx="3">
                  <c:v>109.56</c:v>
                </c:pt>
                <c:pt idx="4">
                  <c:v>646.79999999999995</c:v>
                </c:pt>
                <c:pt idx="5">
                  <c:v>109.56</c:v>
                </c:pt>
                <c:pt idx="6">
                  <c:v>1244.8800000000001</c:v>
                </c:pt>
                <c:pt idx="7">
                  <c:v>285.60000000000002</c:v>
                </c:pt>
                <c:pt idx="8">
                  <c:v>348.6</c:v>
                </c:pt>
                <c:pt idx="9">
                  <c:v>373.8</c:v>
                </c:pt>
                <c:pt idx="10">
                  <c:v>320.88</c:v>
                </c:pt>
                <c:pt idx="11">
                  <c:v>384.3</c:v>
                </c:pt>
                <c:pt idx="12">
                  <c:v>354.9</c:v>
                </c:pt>
                <c:pt idx="13">
                  <c:v>390.6</c:v>
                </c:pt>
                <c:pt idx="14">
                  <c:v>396.9</c:v>
                </c:pt>
                <c:pt idx="15">
                  <c:v>412.02</c:v>
                </c:pt>
                <c:pt idx="16">
                  <c:v>381.36</c:v>
                </c:pt>
                <c:pt idx="17">
                  <c:v>436.8</c:v>
                </c:pt>
                <c:pt idx="18">
                  <c:v>386.4</c:v>
                </c:pt>
                <c:pt idx="19">
                  <c:v>554.4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0-45AE-B32F-1C639F1C2BE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'CVA2'!$C$30:$V$30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'CVA2'!$C$36:$V$36</c:f>
              <c:numCache>
                <c:formatCode>"$"#,##0_);[Red]\("$"#,##0\)</c:formatCode>
                <c:ptCount val="20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0-45AE-B32F-1C639F1C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15871"/>
        <c:axId val="1306820863"/>
      </c:lineChart>
      <c:dateAx>
        <c:axId val="130681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20863"/>
        <c:crosses val="autoZero"/>
        <c:auto val="1"/>
        <c:lblOffset val="100"/>
        <c:baseTimeUnit val="days"/>
      </c:dateAx>
      <c:valAx>
        <c:axId val="13068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'CVA2'!$C$56:$W$56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'CVA2'!$C$60:$W$60</c:f>
              <c:numCache>
                <c:formatCode>General</c:formatCode>
                <c:ptCount val="21"/>
                <c:pt idx="0">
                  <c:v>119</c:v>
                </c:pt>
                <c:pt idx="1">
                  <c:v>254</c:v>
                </c:pt>
                <c:pt idx="2">
                  <c:v>196</c:v>
                </c:pt>
                <c:pt idx="3">
                  <c:v>123</c:v>
                </c:pt>
                <c:pt idx="4">
                  <c:v>178</c:v>
                </c:pt>
                <c:pt idx="5">
                  <c:v>167</c:v>
                </c:pt>
                <c:pt idx="6">
                  <c:v>43</c:v>
                </c:pt>
                <c:pt idx="7">
                  <c:v>1147</c:v>
                </c:pt>
                <c:pt idx="8">
                  <c:v>219</c:v>
                </c:pt>
                <c:pt idx="9">
                  <c:v>630</c:v>
                </c:pt>
                <c:pt idx="10">
                  <c:v>668</c:v>
                </c:pt>
                <c:pt idx="11">
                  <c:v>150</c:v>
                </c:pt>
                <c:pt idx="12">
                  <c:v>890</c:v>
                </c:pt>
                <c:pt idx="13">
                  <c:v>750</c:v>
                </c:pt>
                <c:pt idx="14">
                  <c:v>1105</c:v>
                </c:pt>
                <c:pt idx="15">
                  <c:v>1212</c:v>
                </c:pt>
                <c:pt idx="16">
                  <c:v>1050</c:v>
                </c:pt>
                <c:pt idx="17">
                  <c:v>990</c:v>
                </c:pt>
                <c:pt idx="18">
                  <c:v>1200</c:v>
                </c:pt>
                <c:pt idx="19">
                  <c:v>1075</c:v>
                </c:pt>
                <c:pt idx="20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0-4CE6-927F-A0E8EE76FCD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'CVA2'!$C$56:$W$56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'CVA2'!$C$61:$W$61</c:f>
              <c:numCache>
                <c:formatCode>"$"#,##0_);[Red]\("$"#,##0\)</c:formatCode>
                <c:ptCount val="21"/>
                <c:pt idx="0">
                  <c:v>260.61</c:v>
                </c:pt>
                <c:pt idx="1">
                  <c:v>556.26</c:v>
                </c:pt>
                <c:pt idx="2">
                  <c:v>429.24</c:v>
                </c:pt>
                <c:pt idx="3">
                  <c:v>246.75</c:v>
                </c:pt>
                <c:pt idx="4">
                  <c:v>234.96</c:v>
                </c:pt>
                <c:pt idx="5">
                  <c:v>220.44</c:v>
                </c:pt>
                <c:pt idx="6">
                  <c:v>56.76</c:v>
                </c:pt>
                <c:pt idx="7">
                  <c:v>1043.77</c:v>
                </c:pt>
                <c:pt idx="8">
                  <c:v>91.98</c:v>
                </c:pt>
                <c:pt idx="9">
                  <c:v>264.60000000000002</c:v>
                </c:pt>
                <c:pt idx="10">
                  <c:v>281.40000000000003</c:v>
                </c:pt>
                <c:pt idx="11">
                  <c:v>63</c:v>
                </c:pt>
                <c:pt idx="12">
                  <c:v>373.8</c:v>
                </c:pt>
                <c:pt idx="13">
                  <c:v>315</c:v>
                </c:pt>
                <c:pt idx="14">
                  <c:v>464.1</c:v>
                </c:pt>
                <c:pt idx="15">
                  <c:v>509.04</c:v>
                </c:pt>
                <c:pt idx="16">
                  <c:v>441</c:v>
                </c:pt>
                <c:pt idx="17">
                  <c:v>415.8</c:v>
                </c:pt>
                <c:pt idx="18">
                  <c:v>504</c:v>
                </c:pt>
                <c:pt idx="19">
                  <c:v>451.5</c:v>
                </c:pt>
                <c:pt idx="20">
                  <c:v>539.70000000000005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0-4CE6-927F-A0E8EE76FCD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'CVA2'!$C$56:$W$56</c:f>
              <c:numCache>
                <c:formatCode>d\-mmm</c:formatCode>
                <c:ptCount val="2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  <c:pt idx="18">
                  <c:v>45345</c:v>
                </c:pt>
                <c:pt idx="19">
                  <c:v>45346</c:v>
                </c:pt>
                <c:pt idx="20">
                  <c:v>45348</c:v>
                </c:pt>
              </c:numCache>
            </c:numRef>
          </c:cat>
          <c:val>
            <c:numRef>
              <c:f>'CVA2'!$C$62:$W$62</c:f>
              <c:numCache>
                <c:formatCode>"$"#,##0_);[Red]\("$"#,##0\)</c:formatCode>
                <c:ptCount val="21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0-4CE6-927F-A0E8EE76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87951"/>
        <c:axId val="1469697935"/>
      </c:lineChart>
      <c:dateAx>
        <c:axId val="146968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97935"/>
        <c:crosses val="autoZero"/>
        <c:auto val="1"/>
        <c:lblOffset val="100"/>
        <c:baseTimeUnit val="days"/>
      </c:dateAx>
      <c:valAx>
        <c:axId val="1469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Februari_KLB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KLB!$C$4:$R$4</c:f>
              <c:numCache>
                <c:formatCode>General</c:formatCode>
                <c:ptCount val="16"/>
                <c:pt idx="0">
                  <c:v>13211</c:v>
                </c:pt>
                <c:pt idx="1">
                  <c:v>13193</c:v>
                </c:pt>
                <c:pt idx="2">
                  <c:v>13405</c:v>
                </c:pt>
                <c:pt idx="3">
                  <c:v>13053</c:v>
                </c:pt>
                <c:pt idx="4">
                  <c:v>12762</c:v>
                </c:pt>
                <c:pt idx="5">
                  <c:v>13330</c:v>
                </c:pt>
                <c:pt idx="6">
                  <c:v>13635</c:v>
                </c:pt>
                <c:pt idx="7">
                  <c:v>13554</c:v>
                </c:pt>
                <c:pt idx="8">
                  <c:v>13480</c:v>
                </c:pt>
                <c:pt idx="9">
                  <c:v>13497</c:v>
                </c:pt>
                <c:pt idx="10">
                  <c:v>13535</c:v>
                </c:pt>
                <c:pt idx="11">
                  <c:v>13580</c:v>
                </c:pt>
                <c:pt idx="12">
                  <c:v>13835</c:v>
                </c:pt>
                <c:pt idx="13">
                  <c:v>13250</c:v>
                </c:pt>
                <c:pt idx="14">
                  <c:v>13300</c:v>
                </c:pt>
                <c:pt idx="15">
                  <c:v>13555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3-49F2-BB9D-D6830BCCEAC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KLB!$C$5:$R$5</c:f>
              <c:numCache>
                <c:formatCode>_("$"* #,##0.00_);_("$"* \(#,##0.0\);_("$"* "-"??_);_(@_)</c:formatCode>
                <c:ptCount val="16"/>
                <c:pt idx="0">
                  <c:v>9193.2899999999991</c:v>
                </c:pt>
                <c:pt idx="1">
                  <c:v>9078.25</c:v>
                </c:pt>
                <c:pt idx="2">
                  <c:v>9243.4499999999989</c:v>
                </c:pt>
                <c:pt idx="3">
                  <c:v>8914.869999999999</c:v>
                </c:pt>
                <c:pt idx="4">
                  <c:v>8706.48</c:v>
                </c:pt>
                <c:pt idx="5">
                  <c:v>9298.56</c:v>
                </c:pt>
                <c:pt idx="6">
                  <c:v>9544.34</c:v>
                </c:pt>
                <c:pt idx="7">
                  <c:v>9385.85</c:v>
                </c:pt>
                <c:pt idx="8">
                  <c:v>9245.5</c:v>
                </c:pt>
                <c:pt idx="9">
                  <c:v>9224.67</c:v>
                </c:pt>
                <c:pt idx="10">
                  <c:v>9206.6</c:v>
                </c:pt>
                <c:pt idx="11">
                  <c:v>9180.4000000000015</c:v>
                </c:pt>
                <c:pt idx="12">
                  <c:v>9245.64</c:v>
                </c:pt>
                <c:pt idx="13">
                  <c:v>8687.5</c:v>
                </c:pt>
                <c:pt idx="14">
                  <c:v>9075.7000000000007</c:v>
                </c:pt>
                <c:pt idx="15">
                  <c:v>9346.25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3-49F2-BB9D-D6830BCCEAC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KLB!$C$6:$R$6</c:f>
              <c:numCache>
                <c:formatCode>_("$"* #,##0.00_);_("$"* \(#,##0.0\);_("$"* "-"??_);_(@_)</c:formatCode>
                <c:ptCount val="16"/>
                <c:pt idx="0">
                  <c:v>5046</c:v>
                </c:pt>
                <c:pt idx="1">
                  <c:v>5046</c:v>
                </c:pt>
                <c:pt idx="2">
                  <c:v>5046</c:v>
                </c:pt>
                <c:pt idx="3">
                  <c:v>5046</c:v>
                </c:pt>
                <c:pt idx="4">
                  <c:v>5046</c:v>
                </c:pt>
                <c:pt idx="5">
                  <c:v>5045.9999999999991</c:v>
                </c:pt>
                <c:pt idx="6">
                  <c:v>5046</c:v>
                </c:pt>
                <c:pt idx="7">
                  <c:v>5046</c:v>
                </c:pt>
                <c:pt idx="8">
                  <c:v>5046</c:v>
                </c:pt>
                <c:pt idx="9">
                  <c:v>5045.9999999999991</c:v>
                </c:pt>
                <c:pt idx="10">
                  <c:v>5046</c:v>
                </c:pt>
                <c:pt idx="11">
                  <c:v>5046.0000000000009</c:v>
                </c:pt>
                <c:pt idx="12">
                  <c:v>5046</c:v>
                </c:pt>
                <c:pt idx="13">
                  <c:v>5046</c:v>
                </c:pt>
                <c:pt idx="14">
                  <c:v>5046</c:v>
                </c:pt>
                <c:pt idx="15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3-49F2-BB9D-D6830BCC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35903"/>
        <c:axId val="1107332575"/>
      </c:lineChart>
      <c:dateAx>
        <c:axId val="11073359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2575"/>
        <c:crosses val="autoZero"/>
        <c:auto val="1"/>
        <c:lblOffset val="100"/>
        <c:baseTimeUnit val="days"/>
      </c:dateAx>
      <c:valAx>
        <c:axId val="11073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KLB!$C$34:$R$34</c:f>
              <c:numCache>
                <c:formatCode>General</c:formatCode>
                <c:ptCount val="16"/>
                <c:pt idx="0">
                  <c:v>2393</c:v>
                </c:pt>
                <c:pt idx="1">
                  <c:v>2295</c:v>
                </c:pt>
                <c:pt idx="2">
                  <c:v>2450</c:v>
                </c:pt>
                <c:pt idx="3">
                  <c:v>2350</c:v>
                </c:pt>
                <c:pt idx="4">
                  <c:v>2101</c:v>
                </c:pt>
                <c:pt idx="5">
                  <c:v>2370</c:v>
                </c:pt>
                <c:pt idx="6">
                  <c:v>2450</c:v>
                </c:pt>
                <c:pt idx="7">
                  <c:v>2345</c:v>
                </c:pt>
                <c:pt idx="8">
                  <c:v>2355</c:v>
                </c:pt>
                <c:pt idx="9">
                  <c:v>2357</c:v>
                </c:pt>
                <c:pt idx="10">
                  <c:v>2350</c:v>
                </c:pt>
                <c:pt idx="11">
                  <c:v>2290</c:v>
                </c:pt>
                <c:pt idx="12">
                  <c:v>2452</c:v>
                </c:pt>
                <c:pt idx="13">
                  <c:v>2395</c:v>
                </c:pt>
                <c:pt idx="14">
                  <c:v>2300</c:v>
                </c:pt>
                <c:pt idx="15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6-4932-9645-4B170067B2C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KLB!$C$35:$R$35</c:f>
              <c:numCache>
                <c:formatCode>"$"#,##0_);[Red]\("$"#,##0\)</c:formatCode>
                <c:ptCount val="16"/>
                <c:pt idx="0">
                  <c:v>1674.35</c:v>
                </c:pt>
                <c:pt idx="1">
                  <c:v>1515</c:v>
                </c:pt>
                <c:pt idx="2">
                  <c:v>1665.85</c:v>
                </c:pt>
                <c:pt idx="3">
                  <c:v>1597.85</c:v>
                </c:pt>
                <c:pt idx="4">
                  <c:v>1409.68</c:v>
                </c:pt>
                <c:pt idx="5">
                  <c:v>1657.8</c:v>
                </c:pt>
                <c:pt idx="6">
                  <c:v>1715</c:v>
                </c:pt>
                <c:pt idx="7">
                  <c:v>1616.71</c:v>
                </c:pt>
                <c:pt idx="8">
                  <c:v>1601.4</c:v>
                </c:pt>
                <c:pt idx="9">
                  <c:v>1603.62</c:v>
                </c:pt>
                <c:pt idx="10">
                  <c:v>1598</c:v>
                </c:pt>
                <c:pt idx="11">
                  <c:v>1550.9</c:v>
                </c:pt>
                <c:pt idx="12">
                  <c:v>1716.0200000000002</c:v>
                </c:pt>
                <c:pt idx="13">
                  <c:v>1556.75</c:v>
                </c:pt>
                <c:pt idx="14">
                  <c:v>1608.5</c:v>
                </c:pt>
                <c:pt idx="15">
                  <c:v>1538.05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6-4932-9645-4B170067B2C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KLB!$C$36:$R$36</c:f>
              <c:numCache>
                <c:formatCode>"$"#,##0_);[Red]\("$"#,##0\)</c:formatCode>
                <c:ptCount val="16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840.99999999999989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841.00000000000011</c:v>
                </c:pt>
                <c:pt idx="13">
                  <c:v>841</c:v>
                </c:pt>
                <c:pt idx="14">
                  <c:v>841</c:v>
                </c:pt>
                <c:pt idx="15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6-4932-9645-4B170067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18703"/>
        <c:axId val="1272323279"/>
      </c:lineChart>
      <c:dateAx>
        <c:axId val="12723187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23279"/>
        <c:crosses val="autoZero"/>
        <c:auto val="1"/>
        <c:lblOffset val="100"/>
        <c:baseTimeUnit val="days"/>
      </c:dateAx>
      <c:valAx>
        <c:axId val="12723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KLB!$C$60:$R$60</c:f>
              <c:numCache>
                <c:formatCode>General</c:formatCode>
                <c:ptCount val="16"/>
                <c:pt idx="0">
                  <c:v>2278</c:v>
                </c:pt>
                <c:pt idx="1">
                  <c:v>2193</c:v>
                </c:pt>
                <c:pt idx="2">
                  <c:v>2255</c:v>
                </c:pt>
                <c:pt idx="3">
                  <c:v>2018</c:v>
                </c:pt>
                <c:pt idx="4">
                  <c:v>2155</c:v>
                </c:pt>
                <c:pt idx="5">
                  <c:v>2225</c:v>
                </c:pt>
                <c:pt idx="6">
                  <c:v>2305</c:v>
                </c:pt>
                <c:pt idx="7">
                  <c:v>2415</c:v>
                </c:pt>
                <c:pt idx="8">
                  <c:v>2225</c:v>
                </c:pt>
                <c:pt idx="9">
                  <c:v>2295</c:v>
                </c:pt>
                <c:pt idx="10">
                  <c:v>2420</c:v>
                </c:pt>
                <c:pt idx="11">
                  <c:v>2400</c:v>
                </c:pt>
                <c:pt idx="12">
                  <c:v>2413</c:v>
                </c:pt>
                <c:pt idx="13">
                  <c:v>2400</c:v>
                </c:pt>
                <c:pt idx="14">
                  <c:v>2395</c:v>
                </c:pt>
                <c:pt idx="15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1-446E-A9BD-F3DDE103AE4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KLB!$C$61:$R$61</c:f>
              <c:numCache>
                <c:formatCode>"$"#,##0_);[Red]\("$"#,##0\)</c:formatCode>
                <c:ptCount val="16"/>
                <c:pt idx="0">
                  <c:v>1594.0400000000002</c:v>
                </c:pt>
                <c:pt idx="1">
                  <c:v>1476.35</c:v>
                </c:pt>
                <c:pt idx="2">
                  <c:v>1531.3</c:v>
                </c:pt>
                <c:pt idx="3">
                  <c:v>1369.82</c:v>
                </c:pt>
                <c:pt idx="4">
                  <c:v>1497.75</c:v>
                </c:pt>
                <c:pt idx="5">
                  <c:v>1557.41</c:v>
                </c:pt>
                <c:pt idx="6">
                  <c:v>1613.4</c:v>
                </c:pt>
                <c:pt idx="7">
                  <c:v>1690.5</c:v>
                </c:pt>
                <c:pt idx="8">
                  <c:v>1516.5</c:v>
                </c:pt>
                <c:pt idx="9">
                  <c:v>1560.45</c:v>
                </c:pt>
                <c:pt idx="10">
                  <c:v>1644.8</c:v>
                </c:pt>
                <c:pt idx="11">
                  <c:v>1669.65</c:v>
                </c:pt>
                <c:pt idx="12">
                  <c:v>1591.57</c:v>
                </c:pt>
                <c:pt idx="13">
                  <c:v>1560</c:v>
                </c:pt>
                <c:pt idx="14">
                  <c:v>1667.75</c:v>
                </c:pt>
                <c:pt idx="15">
                  <c:v>1599.65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1-446E-A9BD-F3DDE103AE4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KLB!$C$62:$R$62</c:f>
              <c:numCache>
                <c:formatCode>"$"#,##0_);[Red]\("$"#,##0\)</c:formatCode>
                <c:ptCount val="16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840.99999999999989</c:v>
                </c:pt>
                <c:pt idx="4">
                  <c:v>841.00000000000011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840.99999999999989</c:v>
                </c:pt>
                <c:pt idx="12">
                  <c:v>841</c:v>
                </c:pt>
                <c:pt idx="13">
                  <c:v>841</c:v>
                </c:pt>
                <c:pt idx="14">
                  <c:v>841</c:v>
                </c:pt>
                <c:pt idx="15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1-446E-A9BD-F3DDE103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11791"/>
        <c:axId val="1300116367"/>
      </c:lineChart>
      <c:dateAx>
        <c:axId val="13001117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16367"/>
        <c:crosses val="autoZero"/>
        <c:auto val="1"/>
        <c:lblOffset val="100"/>
        <c:baseTimeUnit val="days"/>
      </c:dateAx>
      <c:valAx>
        <c:axId val="13001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KLB!$C$86:$R$86</c:f>
              <c:numCache>
                <c:formatCode>General</c:formatCode>
                <c:ptCount val="16"/>
                <c:pt idx="0">
                  <c:v>2185</c:v>
                </c:pt>
                <c:pt idx="1">
                  <c:v>2115</c:v>
                </c:pt>
                <c:pt idx="2">
                  <c:v>2135</c:v>
                </c:pt>
                <c:pt idx="3">
                  <c:v>2200</c:v>
                </c:pt>
                <c:pt idx="4">
                  <c:v>2030</c:v>
                </c:pt>
                <c:pt idx="5">
                  <c:v>2200</c:v>
                </c:pt>
                <c:pt idx="6">
                  <c:v>2200</c:v>
                </c:pt>
                <c:pt idx="7">
                  <c:v>2255</c:v>
                </c:pt>
                <c:pt idx="8">
                  <c:v>2260</c:v>
                </c:pt>
                <c:pt idx="9">
                  <c:v>2100</c:v>
                </c:pt>
                <c:pt idx="10">
                  <c:v>2250</c:v>
                </c:pt>
                <c:pt idx="11">
                  <c:v>2300</c:v>
                </c:pt>
                <c:pt idx="12">
                  <c:v>2295</c:v>
                </c:pt>
                <c:pt idx="13">
                  <c:v>2025</c:v>
                </c:pt>
                <c:pt idx="14">
                  <c:v>2110</c:v>
                </c:pt>
                <c:pt idx="15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4-4BBF-A221-2DE0BF4BA9C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KLB!$C$87:$R$87</c:f>
              <c:numCache>
                <c:formatCode>"$"#,##0_);[Red]\("$"#,##0\)</c:formatCode>
                <c:ptCount val="16"/>
                <c:pt idx="0">
                  <c:v>1525.45</c:v>
                </c:pt>
                <c:pt idx="1">
                  <c:v>1480.5</c:v>
                </c:pt>
                <c:pt idx="2">
                  <c:v>1492.2</c:v>
                </c:pt>
                <c:pt idx="3">
                  <c:v>1496.2</c:v>
                </c:pt>
                <c:pt idx="4">
                  <c:v>1370.45</c:v>
                </c:pt>
                <c:pt idx="5">
                  <c:v>1538.85</c:v>
                </c:pt>
                <c:pt idx="6">
                  <c:v>1540</c:v>
                </c:pt>
                <c:pt idx="7">
                  <c:v>1536.9</c:v>
                </c:pt>
                <c:pt idx="8">
                  <c:v>1570.5</c:v>
                </c:pt>
                <c:pt idx="9">
                  <c:v>1429.7</c:v>
                </c:pt>
                <c:pt idx="10">
                  <c:v>1530</c:v>
                </c:pt>
                <c:pt idx="11">
                  <c:v>1564</c:v>
                </c:pt>
                <c:pt idx="12">
                  <c:v>1560.6</c:v>
                </c:pt>
                <c:pt idx="13">
                  <c:v>1341.8</c:v>
                </c:pt>
                <c:pt idx="14">
                  <c:v>1474.45</c:v>
                </c:pt>
                <c:pt idx="1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4-4BBF-A221-2DE0BF4BA9C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KLB!$C$88:$R$88</c:f>
              <c:numCache>
                <c:formatCode>"$"#,##0_);[Red]\("$"#,##0\)</c:formatCode>
                <c:ptCount val="16"/>
                <c:pt idx="0">
                  <c:v>841</c:v>
                </c:pt>
                <c:pt idx="1">
                  <c:v>841</c:v>
                </c:pt>
                <c:pt idx="2">
                  <c:v>841.00000000000011</c:v>
                </c:pt>
                <c:pt idx="3">
                  <c:v>841.00000000000011</c:v>
                </c:pt>
                <c:pt idx="4">
                  <c:v>841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  <c:pt idx="14">
                  <c:v>841</c:v>
                </c:pt>
                <c:pt idx="15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4-4BBF-A221-2DE0BF4B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63055"/>
        <c:axId val="1271158895"/>
      </c:lineChart>
      <c:dateAx>
        <c:axId val="12711630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58895"/>
        <c:crosses val="autoZero"/>
        <c:auto val="1"/>
        <c:lblOffset val="100"/>
        <c:baseTimeUnit val="days"/>
      </c:dateAx>
      <c:valAx>
        <c:axId val="12711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KLB!$C$112:$R$112</c:f>
              <c:numCache>
                <c:formatCode>General</c:formatCode>
                <c:ptCount val="16"/>
                <c:pt idx="0">
                  <c:v>2100</c:v>
                </c:pt>
                <c:pt idx="1">
                  <c:v>2110</c:v>
                </c:pt>
                <c:pt idx="2">
                  <c:v>2095</c:v>
                </c:pt>
                <c:pt idx="3">
                  <c:v>2000</c:v>
                </c:pt>
                <c:pt idx="4">
                  <c:v>2115</c:v>
                </c:pt>
                <c:pt idx="5">
                  <c:v>2030</c:v>
                </c:pt>
                <c:pt idx="6">
                  <c:v>2105</c:v>
                </c:pt>
                <c:pt idx="7">
                  <c:v>1950</c:v>
                </c:pt>
                <c:pt idx="8">
                  <c:v>2000</c:v>
                </c:pt>
                <c:pt idx="9">
                  <c:v>2095</c:v>
                </c:pt>
                <c:pt idx="10">
                  <c:v>2000</c:v>
                </c:pt>
                <c:pt idx="11">
                  <c:v>2190</c:v>
                </c:pt>
                <c:pt idx="12">
                  <c:v>2220</c:v>
                </c:pt>
                <c:pt idx="13">
                  <c:v>2090</c:v>
                </c:pt>
                <c:pt idx="14">
                  <c:v>2095</c:v>
                </c:pt>
                <c:pt idx="15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3C0-8FA5-0E7D7C255AA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KLB!$C$113:$R$113</c:f>
              <c:numCache>
                <c:formatCode>"$"#,##0_);[Red]\("$"#,##0\)</c:formatCode>
                <c:ptCount val="16"/>
                <c:pt idx="0">
                  <c:v>1437.75</c:v>
                </c:pt>
                <c:pt idx="1">
                  <c:v>1472.2</c:v>
                </c:pt>
                <c:pt idx="2">
                  <c:v>1426</c:v>
                </c:pt>
                <c:pt idx="3">
                  <c:v>1352.1999999999998</c:v>
                </c:pt>
                <c:pt idx="4">
                  <c:v>1476.3</c:v>
                </c:pt>
                <c:pt idx="5">
                  <c:v>1421</c:v>
                </c:pt>
                <c:pt idx="6">
                  <c:v>1473.44</c:v>
                </c:pt>
                <c:pt idx="7">
                  <c:v>1329.5</c:v>
                </c:pt>
                <c:pt idx="8">
                  <c:v>1360</c:v>
                </c:pt>
                <c:pt idx="9">
                  <c:v>1465.5</c:v>
                </c:pt>
                <c:pt idx="10">
                  <c:v>1360</c:v>
                </c:pt>
                <c:pt idx="11">
                  <c:v>1489.3</c:v>
                </c:pt>
                <c:pt idx="12">
                  <c:v>1481.55</c:v>
                </c:pt>
                <c:pt idx="13">
                  <c:v>1407.8</c:v>
                </c:pt>
                <c:pt idx="14">
                  <c:v>1465</c:v>
                </c:pt>
                <c:pt idx="15">
                  <c:v>1511.55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3C0-8FA5-0E7D7C255AA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KLB!$C$114:$R$114</c:f>
              <c:numCache>
                <c:formatCode>"$"#,##0_);[Red]\("$"#,##0\)</c:formatCode>
                <c:ptCount val="16"/>
                <c:pt idx="0">
                  <c:v>840.99999999999989</c:v>
                </c:pt>
                <c:pt idx="1">
                  <c:v>841</c:v>
                </c:pt>
                <c:pt idx="2">
                  <c:v>840.99999999999989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840.99999999999989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841.00000000000011</c:v>
                </c:pt>
                <c:pt idx="14">
                  <c:v>840.99999999999989</c:v>
                </c:pt>
                <c:pt idx="15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3C0-8FA5-0E7D7C25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65711"/>
        <c:axId val="1272365295"/>
      </c:lineChart>
      <c:dateAx>
        <c:axId val="12723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65295"/>
        <c:crosses val="autoZero"/>
        <c:auto val="1"/>
        <c:lblOffset val="100"/>
        <c:baseTimeUnit val="days"/>
      </c:dateAx>
      <c:valAx>
        <c:axId val="12723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KLB!$C$138:$R$138</c:f>
              <c:numCache>
                <c:formatCode>General</c:formatCode>
                <c:ptCount val="16"/>
                <c:pt idx="0">
                  <c:v>2100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2161</c:v>
                </c:pt>
                <c:pt idx="5">
                  <c:v>2205</c:v>
                </c:pt>
                <c:pt idx="6">
                  <c:v>2130</c:v>
                </c:pt>
                <c:pt idx="7">
                  <c:v>2195</c:v>
                </c:pt>
                <c:pt idx="8">
                  <c:v>2290</c:v>
                </c:pt>
                <c:pt idx="9">
                  <c:v>2300</c:v>
                </c:pt>
                <c:pt idx="10">
                  <c:v>2305</c:v>
                </c:pt>
                <c:pt idx="11">
                  <c:v>2275</c:v>
                </c:pt>
                <c:pt idx="12">
                  <c:v>2210</c:v>
                </c:pt>
                <c:pt idx="13">
                  <c:v>2110</c:v>
                </c:pt>
                <c:pt idx="14">
                  <c:v>2195</c:v>
                </c:pt>
                <c:pt idx="15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5-4AB0-B1CF-27CBB855507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KLB!$C$139:$R$139</c:f>
              <c:numCache>
                <c:formatCode>"$"#,##0_);[Red]\("$"#,##0\)</c:formatCode>
                <c:ptCount val="16"/>
                <c:pt idx="0">
                  <c:v>1462.35</c:v>
                </c:pt>
                <c:pt idx="1">
                  <c:v>1540</c:v>
                </c:pt>
                <c:pt idx="2">
                  <c:v>1540</c:v>
                </c:pt>
                <c:pt idx="3">
                  <c:v>1540</c:v>
                </c:pt>
                <c:pt idx="4">
                  <c:v>1471.3</c:v>
                </c:pt>
                <c:pt idx="5">
                  <c:v>1515.8</c:v>
                </c:pt>
                <c:pt idx="6">
                  <c:v>1491</c:v>
                </c:pt>
                <c:pt idx="7">
                  <c:v>1536.5</c:v>
                </c:pt>
                <c:pt idx="8">
                  <c:v>1562.1</c:v>
                </c:pt>
                <c:pt idx="9">
                  <c:v>1565.3</c:v>
                </c:pt>
                <c:pt idx="10">
                  <c:v>1567.7</c:v>
                </c:pt>
                <c:pt idx="11">
                  <c:v>1520.1</c:v>
                </c:pt>
                <c:pt idx="12">
                  <c:v>1436.65</c:v>
                </c:pt>
                <c:pt idx="13">
                  <c:v>1371.65</c:v>
                </c:pt>
                <c:pt idx="14">
                  <c:v>1426.75</c:v>
                </c:pt>
                <c:pt idx="15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5-4AB0-B1CF-27CBB855507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KLB!$C$140:$R$140</c:f>
              <c:numCache>
                <c:formatCode>"$"#,##0_);[Red]\("$"#,##0\)</c:formatCode>
                <c:ptCount val="16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  <c:pt idx="14">
                  <c:v>841</c:v>
                </c:pt>
                <c:pt idx="15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5-4AB0-B1CF-27CBB855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61807"/>
        <c:axId val="1271160559"/>
      </c:lineChart>
      <c:dateAx>
        <c:axId val="12711618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0559"/>
        <c:crosses val="autoZero"/>
        <c:auto val="1"/>
        <c:lblOffset val="100"/>
        <c:baseTimeUnit val="days"/>
      </c:dateAx>
      <c:valAx>
        <c:axId val="1271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KLB!$C$164:$R$164</c:f>
              <c:numCache>
                <c:formatCode>General</c:formatCode>
                <c:ptCount val="16"/>
                <c:pt idx="0">
                  <c:v>2155</c:v>
                </c:pt>
                <c:pt idx="1">
                  <c:v>2280</c:v>
                </c:pt>
                <c:pt idx="2">
                  <c:v>2270</c:v>
                </c:pt>
                <c:pt idx="3">
                  <c:v>2285</c:v>
                </c:pt>
                <c:pt idx="4">
                  <c:v>2200</c:v>
                </c:pt>
                <c:pt idx="5">
                  <c:v>2300</c:v>
                </c:pt>
                <c:pt idx="6">
                  <c:v>2445</c:v>
                </c:pt>
                <c:pt idx="7">
                  <c:v>2394</c:v>
                </c:pt>
                <c:pt idx="8">
                  <c:v>2350</c:v>
                </c:pt>
                <c:pt idx="9">
                  <c:v>2350</c:v>
                </c:pt>
                <c:pt idx="10">
                  <c:v>2210</c:v>
                </c:pt>
                <c:pt idx="11">
                  <c:v>2125</c:v>
                </c:pt>
                <c:pt idx="12">
                  <c:v>2245</c:v>
                </c:pt>
                <c:pt idx="13">
                  <c:v>2230</c:v>
                </c:pt>
                <c:pt idx="14">
                  <c:v>2205</c:v>
                </c:pt>
                <c:pt idx="15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3-4B62-B71A-43C55506207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KLB!$C$165:$R$165</c:f>
              <c:numCache>
                <c:formatCode>"$"#,##0_);[Red]\("$"#,##0\)</c:formatCode>
                <c:ptCount val="16"/>
                <c:pt idx="0">
                  <c:v>1499.35</c:v>
                </c:pt>
                <c:pt idx="1">
                  <c:v>1594.2</c:v>
                </c:pt>
                <c:pt idx="2">
                  <c:v>1588.1</c:v>
                </c:pt>
                <c:pt idx="3">
                  <c:v>1558.8</c:v>
                </c:pt>
                <c:pt idx="4">
                  <c:v>1481</c:v>
                </c:pt>
                <c:pt idx="5">
                  <c:v>1607.7</c:v>
                </c:pt>
                <c:pt idx="6">
                  <c:v>1711.5</c:v>
                </c:pt>
                <c:pt idx="7">
                  <c:v>1675.74</c:v>
                </c:pt>
                <c:pt idx="8">
                  <c:v>1635</c:v>
                </c:pt>
                <c:pt idx="9">
                  <c:v>1600.1</c:v>
                </c:pt>
                <c:pt idx="10">
                  <c:v>1506.1</c:v>
                </c:pt>
                <c:pt idx="11">
                  <c:v>1386.45</c:v>
                </c:pt>
                <c:pt idx="12">
                  <c:v>1459.25</c:v>
                </c:pt>
                <c:pt idx="13">
                  <c:v>1449.5</c:v>
                </c:pt>
                <c:pt idx="14">
                  <c:v>1433.25</c:v>
                </c:pt>
                <c:pt idx="15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3-4B62-B71A-43C55506207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KLB!$C$166:$R$166</c:f>
              <c:numCache>
                <c:formatCode>"$"#,##0_);[Red]\("$"#,##0\)</c:formatCode>
                <c:ptCount val="16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841.00000000000011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  <c:pt idx="14">
                  <c:v>841</c:v>
                </c:pt>
                <c:pt idx="15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3-4B62-B71A-43C55506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45167"/>
        <c:axId val="1271145999"/>
      </c:lineChart>
      <c:dateAx>
        <c:axId val="12711451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45999"/>
        <c:crosses val="autoZero"/>
        <c:auto val="1"/>
        <c:lblOffset val="100"/>
        <c:baseTimeUnit val="days"/>
      </c:dateAx>
      <c:valAx>
        <c:axId val="12711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CBA!$C$86:$V$86</c:f>
              <c:numCache>
                <c:formatCode>General</c:formatCode>
                <c:ptCount val="20"/>
                <c:pt idx="0">
                  <c:v>205</c:v>
                </c:pt>
                <c:pt idx="1">
                  <c:v>205</c:v>
                </c:pt>
                <c:pt idx="2">
                  <c:v>160</c:v>
                </c:pt>
                <c:pt idx="3">
                  <c:v>210</c:v>
                </c:pt>
                <c:pt idx="4">
                  <c:v>210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200</c:v>
                </c:pt>
                <c:pt idx="9">
                  <c:v>62</c:v>
                </c:pt>
                <c:pt idx="10">
                  <c:v>200</c:v>
                </c:pt>
                <c:pt idx="11">
                  <c:v>200</c:v>
                </c:pt>
                <c:pt idx="12">
                  <c:v>173</c:v>
                </c:pt>
                <c:pt idx="13">
                  <c:v>210</c:v>
                </c:pt>
                <c:pt idx="14">
                  <c:v>225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170</c:v>
                </c:pt>
                <c:pt idx="1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E-4224-8598-F048F597443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CBA!$C$87:$V$87</c:f>
              <c:numCache>
                <c:formatCode>"$"#,##0_);[Red]\("$"#,##0\)</c:formatCode>
                <c:ptCount val="20"/>
                <c:pt idx="0">
                  <c:v>627.29999999999995</c:v>
                </c:pt>
                <c:pt idx="1">
                  <c:v>627.29999999999995</c:v>
                </c:pt>
                <c:pt idx="2">
                  <c:v>489.6</c:v>
                </c:pt>
                <c:pt idx="3">
                  <c:v>642.6</c:v>
                </c:pt>
                <c:pt idx="4">
                  <c:v>642.6</c:v>
                </c:pt>
                <c:pt idx="5">
                  <c:v>657.9</c:v>
                </c:pt>
                <c:pt idx="6">
                  <c:v>657.9</c:v>
                </c:pt>
                <c:pt idx="7">
                  <c:v>657.9</c:v>
                </c:pt>
                <c:pt idx="8">
                  <c:v>612</c:v>
                </c:pt>
                <c:pt idx="9">
                  <c:v>186.22</c:v>
                </c:pt>
                <c:pt idx="10">
                  <c:v>598</c:v>
                </c:pt>
                <c:pt idx="11">
                  <c:v>598</c:v>
                </c:pt>
                <c:pt idx="12">
                  <c:v>517.15</c:v>
                </c:pt>
                <c:pt idx="13">
                  <c:v>627.9</c:v>
                </c:pt>
                <c:pt idx="14">
                  <c:v>672.75</c:v>
                </c:pt>
                <c:pt idx="15">
                  <c:v>702.65</c:v>
                </c:pt>
                <c:pt idx="16">
                  <c:v>702.65</c:v>
                </c:pt>
                <c:pt idx="17">
                  <c:v>702.65</c:v>
                </c:pt>
                <c:pt idx="18">
                  <c:v>508.3</c:v>
                </c:pt>
                <c:pt idx="19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E-4224-8598-F048F597443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CBA!$C$82:$V$82</c:f>
              <c:numCache>
                <c:formatCode>d\-mmm</c:formatCode>
                <c:ptCount val="20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  <c:pt idx="17">
                  <c:v>45345</c:v>
                </c:pt>
                <c:pt idx="18">
                  <c:v>45346</c:v>
                </c:pt>
                <c:pt idx="19">
                  <c:v>45348</c:v>
                </c:pt>
              </c:numCache>
            </c:numRef>
          </c:cat>
          <c:val>
            <c:numRef>
              <c:f>CBA!$C$88:$V$88</c:f>
              <c:numCache>
                <c:formatCode>"$"#,##0_);[Red]\("$"#,##0\)</c:formatCode>
                <c:ptCount val="20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  <c:pt idx="17">
                  <c:v>608</c:v>
                </c:pt>
                <c:pt idx="18">
                  <c:v>434.29</c:v>
                </c:pt>
                <c:pt idx="1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E-4224-8598-F048F597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28527"/>
        <c:axId val="1201837263"/>
      </c:lineChart>
      <c:dateAx>
        <c:axId val="12018285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37263"/>
        <c:crosses val="autoZero"/>
        <c:auto val="1"/>
        <c:lblOffset val="100"/>
        <c:baseTimeUnit val="days"/>
      </c:dateAx>
      <c:valAx>
        <c:axId val="12018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'MJ1'!$C$4:$R$4</c:f>
              <c:numCache>
                <c:formatCode>General</c:formatCode>
                <c:ptCount val="16"/>
                <c:pt idx="0">
                  <c:v>8189</c:v>
                </c:pt>
                <c:pt idx="1">
                  <c:v>7657</c:v>
                </c:pt>
                <c:pt idx="2">
                  <c:v>8641</c:v>
                </c:pt>
                <c:pt idx="3">
                  <c:v>8799</c:v>
                </c:pt>
                <c:pt idx="4">
                  <c:v>5753</c:v>
                </c:pt>
                <c:pt idx="5">
                  <c:v>8605</c:v>
                </c:pt>
                <c:pt idx="6">
                  <c:v>9425</c:v>
                </c:pt>
                <c:pt idx="7">
                  <c:v>8379</c:v>
                </c:pt>
                <c:pt idx="8">
                  <c:v>7957</c:v>
                </c:pt>
                <c:pt idx="9">
                  <c:v>10019</c:v>
                </c:pt>
                <c:pt idx="10">
                  <c:v>10455</c:v>
                </c:pt>
                <c:pt idx="11">
                  <c:v>10759</c:v>
                </c:pt>
                <c:pt idx="12">
                  <c:v>11485</c:v>
                </c:pt>
                <c:pt idx="13">
                  <c:v>11557</c:v>
                </c:pt>
                <c:pt idx="14">
                  <c:v>11333</c:v>
                </c:pt>
                <c:pt idx="15">
                  <c:v>11455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B-4646-AB98-91492A504F1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'MJ1'!$C$5:$R$5</c:f>
              <c:numCache>
                <c:formatCode>_("$"* #,##0.00_);_("$"* \(#,##0.0\);_("$"* "-"??_);_(@_)</c:formatCode>
                <c:ptCount val="16"/>
                <c:pt idx="0">
                  <c:v>8274.98</c:v>
                </c:pt>
                <c:pt idx="1">
                  <c:v>7932.0699999999988</c:v>
                </c:pt>
                <c:pt idx="2">
                  <c:v>8381.2199999999993</c:v>
                </c:pt>
                <c:pt idx="3">
                  <c:v>8718.7699999999986</c:v>
                </c:pt>
                <c:pt idx="4">
                  <c:v>7133.05</c:v>
                </c:pt>
                <c:pt idx="5">
                  <c:v>9084.4499999999989</c:v>
                </c:pt>
                <c:pt idx="6">
                  <c:v>9570.09</c:v>
                </c:pt>
                <c:pt idx="7">
                  <c:v>8397.7400000000016</c:v>
                </c:pt>
                <c:pt idx="8">
                  <c:v>8027.23</c:v>
                </c:pt>
                <c:pt idx="9">
                  <c:v>9921.7900000000027</c:v>
                </c:pt>
                <c:pt idx="10">
                  <c:v>10319.64</c:v>
                </c:pt>
                <c:pt idx="11">
                  <c:v>10709.490000000002</c:v>
                </c:pt>
                <c:pt idx="12">
                  <c:v>11629.050000000001</c:v>
                </c:pt>
                <c:pt idx="13">
                  <c:v>11713.07</c:v>
                </c:pt>
                <c:pt idx="14">
                  <c:v>11640.07</c:v>
                </c:pt>
                <c:pt idx="15">
                  <c:v>11321.94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B-4646-AB98-91492A504F1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'MJ1'!$C$6:$R$6</c:f>
              <c:numCache>
                <c:formatCode>_("$"* #,##0.00_);_("$"* \(#,##0.0\);_("$"* "-"??_);_(@_)</c:formatCode>
                <c:ptCount val="16"/>
                <c:pt idx="0">
                  <c:v>7888</c:v>
                </c:pt>
                <c:pt idx="1">
                  <c:v>7888</c:v>
                </c:pt>
                <c:pt idx="2">
                  <c:v>7888</c:v>
                </c:pt>
                <c:pt idx="3">
                  <c:v>7888</c:v>
                </c:pt>
                <c:pt idx="4">
                  <c:v>7888</c:v>
                </c:pt>
                <c:pt idx="5">
                  <c:v>7888.0000000000009</c:v>
                </c:pt>
                <c:pt idx="6">
                  <c:v>7888</c:v>
                </c:pt>
                <c:pt idx="7">
                  <c:v>7888</c:v>
                </c:pt>
                <c:pt idx="8">
                  <c:v>7888</c:v>
                </c:pt>
                <c:pt idx="9">
                  <c:v>7888</c:v>
                </c:pt>
                <c:pt idx="10">
                  <c:v>7887.9999999999991</c:v>
                </c:pt>
                <c:pt idx="11">
                  <c:v>7888</c:v>
                </c:pt>
                <c:pt idx="12">
                  <c:v>7888</c:v>
                </c:pt>
                <c:pt idx="13">
                  <c:v>7888</c:v>
                </c:pt>
                <c:pt idx="14">
                  <c:v>7888</c:v>
                </c:pt>
                <c:pt idx="15">
                  <c:v>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B-4646-AB98-91492A50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52543"/>
        <c:axId val="1107348799"/>
      </c:lineChart>
      <c:dateAx>
        <c:axId val="1107352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8799"/>
        <c:crosses val="autoZero"/>
        <c:auto val="1"/>
        <c:lblOffset val="100"/>
        <c:baseTimeUnit val="days"/>
      </c:dateAx>
      <c:valAx>
        <c:axId val="1107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'MJ1'!$C$34:$R$34</c:f>
              <c:numCache>
                <c:formatCode>General</c:formatCode>
                <c:ptCount val="16"/>
                <c:pt idx="0">
                  <c:v>1818</c:v>
                </c:pt>
                <c:pt idx="1">
                  <c:v>1827</c:v>
                </c:pt>
                <c:pt idx="2">
                  <c:v>2252</c:v>
                </c:pt>
                <c:pt idx="3">
                  <c:v>2450</c:v>
                </c:pt>
                <c:pt idx="4">
                  <c:v>0</c:v>
                </c:pt>
                <c:pt idx="5">
                  <c:v>2274</c:v>
                </c:pt>
                <c:pt idx="6">
                  <c:v>2445</c:v>
                </c:pt>
                <c:pt idx="7">
                  <c:v>2328</c:v>
                </c:pt>
                <c:pt idx="8">
                  <c:v>2050</c:v>
                </c:pt>
                <c:pt idx="9">
                  <c:v>2700</c:v>
                </c:pt>
                <c:pt idx="10">
                  <c:v>2902</c:v>
                </c:pt>
                <c:pt idx="11">
                  <c:v>2493</c:v>
                </c:pt>
                <c:pt idx="12">
                  <c:v>2751</c:v>
                </c:pt>
                <c:pt idx="13">
                  <c:v>2850</c:v>
                </c:pt>
                <c:pt idx="14">
                  <c:v>2690</c:v>
                </c:pt>
                <c:pt idx="15">
                  <c:v>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B-4C4B-AB55-9F1BA0292BC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'MJ1'!$C$35:$R$35</c:f>
              <c:numCache>
                <c:formatCode>"$"#,##0_);[Red]\("$"#,##0\)</c:formatCode>
                <c:ptCount val="16"/>
                <c:pt idx="0">
                  <c:v>1379.9199999999998</c:v>
                </c:pt>
                <c:pt idx="1">
                  <c:v>1388.52</c:v>
                </c:pt>
                <c:pt idx="2">
                  <c:v>1733.24</c:v>
                </c:pt>
                <c:pt idx="3">
                  <c:v>1910.8799999999999</c:v>
                </c:pt>
                <c:pt idx="4">
                  <c:v>0</c:v>
                </c:pt>
                <c:pt idx="5">
                  <c:v>1628.6399999999999</c:v>
                </c:pt>
                <c:pt idx="6">
                  <c:v>1735.9499999999998</c:v>
                </c:pt>
                <c:pt idx="7">
                  <c:v>1652.88</c:v>
                </c:pt>
                <c:pt idx="8">
                  <c:v>1374.75</c:v>
                </c:pt>
                <c:pt idx="9">
                  <c:v>2051.7800000000002</c:v>
                </c:pt>
                <c:pt idx="10">
                  <c:v>2205.52</c:v>
                </c:pt>
                <c:pt idx="11">
                  <c:v>1687.0700000000002</c:v>
                </c:pt>
                <c:pt idx="12">
                  <c:v>2076.0400000000004</c:v>
                </c:pt>
                <c:pt idx="13">
                  <c:v>2152.58</c:v>
                </c:pt>
                <c:pt idx="14">
                  <c:v>2053.6799999999998</c:v>
                </c:pt>
                <c:pt idx="15">
                  <c:v>2069.34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B-4C4B-AB55-9F1BA0292BC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'MJ1'!$C$36:$R$36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986.00000000000011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B-4C4B-AB55-9F1BA029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775103"/>
        <c:axId val="1306776351"/>
      </c:lineChart>
      <c:dateAx>
        <c:axId val="1306775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6351"/>
        <c:crosses val="autoZero"/>
        <c:auto val="1"/>
        <c:lblOffset val="100"/>
        <c:baseTimeUnit val="days"/>
      </c:dateAx>
      <c:valAx>
        <c:axId val="1306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'MJ1'!$C$60:$R$60</c:f>
              <c:numCache>
                <c:formatCode>General</c:formatCode>
                <c:ptCount val="16"/>
                <c:pt idx="0">
                  <c:v>1106</c:v>
                </c:pt>
                <c:pt idx="1">
                  <c:v>930</c:v>
                </c:pt>
                <c:pt idx="2">
                  <c:v>1359</c:v>
                </c:pt>
                <c:pt idx="3">
                  <c:v>1494</c:v>
                </c:pt>
                <c:pt idx="4">
                  <c:v>1330</c:v>
                </c:pt>
                <c:pt idx="5">
                  <c:v>1720</c:v>
                </c:pt>
                <c:pt idx="6">
                  <c:v>1670</c:v>
                </c:pt>
                <c:pt idx="7">
                  <c:v>1440</c:v>
                </c:pt>
                <c:pt idx="8">
                  <c:v>1505</c:v>
                </c:pt>
                <c:pt idx="9">
                  <c:v>1767</c:v>
                </c:pt>
                <c:pt idx="10">
                  <c:v>1601</c:v>
                </c:pt>
                <c:pt idx="11">
                  <c:v>1573</c:v>
                </c:pt>
                <c:pt idx="12">
                  <c:v>1800</c:v>
                </c:pt>
                <c:pt idx="13">
                  <c:v>1832</c:v>
                </c:pt>
                <c:pt idx="14">
                  <c:v>1809</c:v>
                </c:pt>
                <c:pt idx="15">
                  <c:v>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7-4115-BDDD-C715238EF31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'MJ1'!$C$61:$R$61</c:f>
              <c:numCache>
                <c:formatCode>"$"#,##0_);[Red]\("$"#,##0\)</c:formatCode>
                <c:ptCount val="16"/>
                <c:pt idx="0">
                  <c:v>752.07999999999993</c:v>
                </c:pt>
                <c:pt idx="1">
                  <c:v>706.24</c:v>
                </c:pt>
                <c:pt idx="2">
                  <c:v>1006.5999999999999</c:v>
                </c:pt>
                <c:pt idx="3">
                  <c:v>1135.44</c:v>
                </c:pt>
                <c:pt idx="4">
                  <c:v>1035.8399999999999</c:v>
                </c:pt>
                <c:pt idx="5">
                  <c:v>1227.1600000000001</c:v>
                </c:pt>
                <c:pt idx="6">
                  <c:v>1186.19</c:v>
                </c:pt>
                <c:pt idx="7">
                  <c:v>1022.4</c:v>
                </c:pt>
                <c:pt idx="8">
                  <c:v>1036.6300000000001</c:v>
                </c:pt>
                <c:pt idx="9">
                  <c:v>1154.49</c:v>
                </c:pt>
                <c:pt idx="10">
                  <c:v>1054.4100000000001</c:v>
                </c:pt>
                <c:pt idx="11">
                  <c:v>1028.5</c:v>
                </c:pt>
                <c:pt idx="12">
                  <c:v>1350.3700000000001</c:v>
                </c:pt>
                <c:pt idx="13">
                  <c:v>1418.6299999999999</c:v>
                </c:pt>
                <c:pt idx="14">
                  <c:v>1401.23</c:v>
                </c:pt>
                <c:pt idx="15">
                  <c:v>1553.54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7-4115-BDDD-C715238EF31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'MJ1'!$C$62:$R$62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985.99999999999989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986.00000000000011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7-4115-BDDD-C715238E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18447"/>
        <c:axId val="1300102639"/>
      </c:lineChart>
      <c:dateAx>
        <c:axId val="1300118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2639"/>
        <c:crosses val="autoZero"/>
        <c:auto val="1"/>
        <c:lblOffset val="100"/>
        <c:baseTimeUnit val="days"/>
      </c:dateAx>
      <c:valAx>
        <c:axId val="13001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'MJ1'!$C$86:$R$86</c:f>
              <c:numCache>
                <c:formatCode>General</c:formatCode>
                <c:ptCount val="16"/>
                <c:pt idx="0">
                  <c:v>1870</c:v>
                </c:pt>
                <c:pt idx="1">
                  <c:v>1952</c:v>
                </c:pt>
                <c:pt idx="2">
                  <c:v>2511</c:v>
                </c:pt>
                <c:pt idx="3">
                  <c:v>2480</c:v>
                </c:pt>
                <c:pt idx="4">
                  <c:v>1600</c:v>
                </c:pt>
                <c:pt idx="5">
                  <c:v>2500</c:v>
                </c:pt>
                <c:pt idx="6">
                  <c:v>2510</c:v>
                </c:pt>
                <c:pt idx="7">
                  <c:v>2300</c:v>
                </c:pt>
                <c:pt idx="8">
                  <c:v>1961</c:v>
                </c:pt>
                <c:pt idx="9">
                  <c:v>2460</c:v>
                </c:pt>
                <c:pt idx="10">
                  <c:v>2496</c:v>
                </c:pt>
                <c:pt idx="11">
                  <c:v>2897</c:v>
                </c:pt>
                <c:pt idx="12">
                  <c:v>2900</c:v>
                </c:pt>
                <c:pt idx="13">
                  <c:v>2744</c:v>
                </c:pt>
                <c:pt idx="14">
                  <c:v>2707</c:v>
                </c:pt>
                <c:pt idx="15">
                  <c:v>2770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9-4F40-87A1-7FD0AD9C1A5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'MJ1'!$C$87:$R$87</c:f>
              <c:numCache>
                <c:formatCode>"$"#,##0_);[Red]\("$"#,##0\)</c:formatCode>
                <c:ptCount val="16"/>
                <c:pt idx="0">
                  <c:v>1389.6000000000001</c:v>
                </c:pt>
                <c:pt idx="1">
                  <c:v>1479.6999999999998</c:v>
                </c:pt>
                <c:pt idx="2">
                  <c:v>1948.1100000000001</c:v>
                </c:pt>
                <c:pt idx="3">
                  <c:v>1934.4</c:v>
                </c:pt>
                <c:pt idx="4">
                  <c:v>1136</c:v>
                </c:pt>
                <c:pt idx="5">
                  <c:v>1775</c:v>
                </c:pt>
                <c:pt idx="6">
                  <c:v>1782.1</c:v>
                </c:pt>
                <c:pt idx="7">
                  <c:v>1633</c:v>
                </c:pt>
                <c:pt idx="8">
                  <c:v>1337.1100000000001</c:v>
                </c:pt>
                <c:pt idx="9">
                  <c:v>1869.6</c:v>
                </c:pt>
                <c:pt idx="10">
                  <c:v>1751.0700000000002</c:v>
                </c:pt>
                <c:pt idx="11">
                  <c:v>2202.86</c:v>
                </c:pt>
                <c:pt idx="12">
                  <c:v>2204</c:v>
                </c:pt>
                <c:pt idx="13">
                  <c:v>2085.44</c:v>
                </c:pt>
                <c:pt idx="14">
                  <c:v>2093.8000000000002</c:v>
                </c:pt>
                <c:pt idx="15">
                  <c:v>2160.6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9-4F40-87A1-7FD0AD9C1A5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'MJ1'!$C$88:$R$88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9-4F40-87A1-7FD0AD9C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18447"/>
        <c:axId val="1428324271"/>
      </c:lineChart>
      <c:dateAx>
        <c:axId val="1428318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4271"/>
        <c:crosses val="autoZero"/>
        <c:auto val="1"/>
        <c:lblOffset val="100"/>
        <c:baseTimeUnit val="days"/>
      </c:dateAx>
      <c:valAx>
        <c:axId val="14283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'MJ1'!$C$112:$R$112</c:f>
              <c:numCache>
                <c:formatCode>General</c:formatCode>
                <c:ptCount val="16"/>
                <c:pt idx="0">
                  <c:v>300</c:v>
                </c:pt>
                <c:pt idx="1">
                  <c:v>320</c:v>
                </c:pt>
                <c:pt idx="2">
                  <c:v>377</c:v>
                </c:pt>
                <c:pt idx="3">
                  <c:v>200</c:v>
                </c:pt>
                <c:pt idx="4">
                  <c:v>247</c:v>
                </c:pt>
                <c:pt idx="5">
                  <c:v>248</c:v>
                </c:pt>
                <c:pt idx="6">
                  <c:v>280</c:v>
                </c:pt>
                <c:pt idx="7">
                  <c:v>269</c:v>
                </c:pt>
                <c:pt idx="8">
                  <c:v>279</c:v>
                </c:pt>
                <c:pt idx="9">
                  <c:v>288</c:v>
                </c:pt>
                <c:pt idx="10">
                  <c:v>256</c:v>
                </c:pt>
                <c:pt idx="11">
                  <c:v>288</c:v>
                </c:pt>
                <c:pt idx="12">
                  <c:v>260</c:v>
                </c:pt>
                <c:pt idx="13">
                  <c:v>278</c:v>
                </c:pt>
                <c:pt idx="14">
                  <c:v>288</c:v>
                </c:pt>
                <c:pt idx="1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5-484F-8F0F-4EF1F9DCBD0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'MJ1'!$C$113:$R$113</c:f>
              <c:numCache>
                <c:formatCode>"$"#,##0_);[Red]\("$"#,##0\)</c:formatCode>
                <c:ptCount val="16"/>
                <c:pt idx="0">
                  <c:v>1425</c:v>
                </c:pt>
                <c:pt idx="1">
                  <c:v>1634</c:v>
                </c:pt>
                <c:pt idx="2">
                  <c:v>1969.35</c:v>
                </c:pt>
                <c:pt idx="3">
                  <c:v>1140</c:v>
                </c:pt>
                <c:pt idx="4">
                  <c:v>1401.25</c:v>
                </c:pt>
                <c:pt idx="5">
                  <c:v>1412.65</c:v>
                </c:pt>
                <c:pt idx="6">
                  <c:v>1596</c:v>
                </c:pt>
                <c:pt idx="7">
                  <c:v>1533.3</c:v>
                </c:pt>
                <c:pt idx="8">
                  <c:v>1590.3</c:v>
                </c:pt>
                <c:pt idx="9">
                  <c:v>1641.6</c:v>
                </c:pt>
                <c:pt idx="10">
                  <c:v>1459.2</c:v>
                </c:pt>
                <c:pt idx="11">
                  <c:v>1641.6</c:v>
                </c:pt>
                <c:pt idx="12">
                  <c:v>1275.0999999999999</c:v>
                </c:pt>
                <c:pt idx="13">
                  <c:v>1320.5</c:v>
                </c:pt>
                <c:pt idx="14">
                  <c:v>1371.8</c:v>
                </c:pt>
                <c:pt idx="15">
                  <c:v>1233.0999999999999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5-484F-8F0F-4EF1F9DCBD0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'MJ1'!$C$108:$R$108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'MJ1'!$C$114:$R$114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986.00000000000011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5-484F-8F0F-4EF1F9DC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45071"/>
        <c:axId val="1428360463"/>
      </c:lineChart>
      <c:dateAx>
        <c:axId val="1428345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60463"/>
        <c:crosses val="autoZero"/>
        <c:auto val="1"/>
        <c:lblOffset val="100"/>
        <c:baseTimeUnit val="days"/>
      </c:dateAx>
      <c:valAx>
        <c:axId val="14283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'MJ1'!$C$138:$R$138</c:f>
              <c:numCache>
                <c:formatCode>General</c:formatCode>
                <c:ptCount val="16"/>
                <c:pt idx="0">
                  <c:v>1088</c:v>
                </c:pt>
                <c:pt idx="1">
                  <c:v>1168</c:v>
                </c:pt>
                <c:pt idx="2">
                  <c:v>1942</c:v>
                </c:pt>
                <c:pt idx="3">
                  <c:v>1880</c:v>
                </c:pt>
                <c:pt idx="4">
                  <c:v>1926</c:v>
                </c:pt>
                <c:pt idx="5">
                  <c:v>1373</c:v>
                </c:pt>
                <c:pt idx="6">
                  <c:v>1760</c:v>
                </c:pt>
                <c:pt idx="7">
                  <c:v>1544</c:v>
                </c:pt>
                <c:pt idx="8">
                  <c:v>1422</c:v>
                </c:pt>
                <c:pt idx="9">
                  <c:v>1637</c:v>
                </c:pt>
                <c:pt idx="10">
                  <c:v>1760</c:v>
                </c:pt>
                <c:pt idx="11">
                  <c:v>1872</c:v>
                </c:pt>
                <c:pt idx="12">
                  <c:v>1875</c:v>
                </c:pt>
                <c:pt idx="13">
                  <c:v>2023</c:v>
                </c:pt>
                <c:pt idx="14">
                  <c:v>2079</c:v>
                </c:pt>
                <c:pt idx="15">
                  <c:v>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3-4779-A4C6-7FA562A46CB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'MJ1'!$C$139:$R$139</c:f>
              <c:numCache>
                <c:formatCode>"$"#,##0_);[Red]\("$"#,##0\)</c:formatCode>
                <c:ptCount val="16"/>
                <c:pt idx="0">
                  <c:v>740.64</c:v>
                </c:pt>
                <c:pt idx="1">
                  <c:v>883.43999999999994</c:v>
                </c:pt>
                <c:pt idx="2">
                  <c:v>1475.92</c:v>
                </c:pt>
                <c:pt idx="3">
                  <c:v>1428.8</c:v>
                </c:pt>
                <c:pt idx="4">
                  <c:v>1524.96</c:v>
                </c:pt>
                <c:pt idx="5">
                  <c:v>1061.5</c:v>
                </c:pt>
                <c:pt idx="6">
                  <c:v>1249.6000000000001</c:v>
                </c:pt>
                <c:pt idx="7">
                  <c:v>1096.24</c:v>
                </c:pt>
                <c:pt idx="8">
                  <c:v>928.44</c:v>
                </c:pt>
                <c:pt idx="9">
                  <c:v>1160.54</c:v>
                </c:pt>
                <c:pt idx="10">
                  <c:v>1152.8</c:v>
                </c:pt>
                <c:pt idx="11">
                  <c:v>1216.8</c:v>
                </c:pt>
                <c:pt idx="12">
                  <c:v>1413.67</c:v>
                </c:pt>
                <c:pt idx="13">
                  <c:v>1537.48</c:v>
                </c:pt>
                <c:pt idx="14">
                  <c:v>1619.62</c:v>
                </c:pt>
                <c:pt idx="15">
                  <c:v>1802.96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3-4779-A4C6-7FA562A46CB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'MJ1'!$C$134:$R$134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'MJ1'!$C$140:$R$140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986.00000000000011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986.00000000000011</c:v>
                </c:pt>
                <c:pt idx="10">
                  <c:v>986.00000000000011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3-4779-A4C6-7FA562A4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30095"/>
        <c:axId val="1428344655"/>
      </c:lineChart>
      <c:dateAx>
        <c:axId val="14283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4655"/>
        <c:crosses val="autoZero"/>
        <c:auto val="1"/>
        <c:lblOffset val="100"/>
        <c:baseTimeUnit val="days"/>
      </c:dateAx>
      <c:valAx>
        <c:axId val="14283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'MJ1'!$C$164:$R$164</c:f>
              <c:numCache>
                <c:formatCode>General</c:formatCode>
                <c:ptCount val="16"/>
                <c:pt idx="0">
                  <c:v>762</c:v>
                </c:pt>
                <c:pt idx="1">
                  <c:v>229</c:v>
                </c:pt>
                <c:pt idx="2">
                  <c:v>0</c:v>
                </c:pt>
                <c:pt idx="3">
                  <c:v>95</c:v>
                </c:pt>
                <c:pt idx="4">
                  <c:v>340</c:v>
                </c:pt>
                <c:pt idx="5">
                  <c:v>190</c:v>
                </c:pt>
                <c:pt idx="6">
                  <c:v>210</c:v>
                </c:pt>
                <c:pt idx="7">
                  <c:v>240</c:v>
                </c:pt>
                <c:pt idx="8">
                  <c:v>240</c:v>
                </c:pt>
                <c:pt idx="9">
                  <c:v>170</c:v>
                </c:pt>
                <c:pt idx="10">
                  <c:v>247</c:v>
                </c:pt>
                <c:pt idx="11">
                  <c:v>243</c:v>
                </c:pt>
                <c:pt idx="12">
                  <c:v>248</c:v>
                </c:pt>
                <c:pt idx="13">
                  <c:v>243</c:v>
                </c:pt>
                <c:pt idx="14">
                  <c:v>243</c:v>
                </c:pt>
                <c:pt idx="1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8-4A69-A656-D4BA4CE73D9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'MJ1'!$C$165:$R$165</c:f>
              <c:numCache>
                <c:formatCode>"$"#,##0_);[Red]\("$"#,##0\)</c:formatCode>
                <c:ptCount val="16"/>
                <c:pt idx="0">
                  <c:v>1043.94</c:v>
                </c:pt>
                <c:pt idx="1">
                  <c:v>313.73</c:v>
                </c:pt>
                <c:pt idx="2">
                  <c:v>0</c:v>
                </c:pt>
                <c:pt idx="3">
                  <c:v>451.25</c:v>
                </c:pt>
                <c:pt idx="4">
                  <c:v>922.1</c:v>
                </c:pt>
                <c:pt idx="5">
                  <c:v>902.5</c:v>
                </c:pt>
                <c:pt idx="6">
                  <c:v>997.5</c:v>
                </c:pt>
                <c:pt idx="7">
                  <c:v>1140</c:v>
                </c:pt>
                <c:pt idx="8">
                  <c:v>1140</c:v>
                </c:pt>
                <c:pt idx="9">
                  <c:v>807.5</c:v>
                </c:pt>
                <c:pt idx="10">
                  <c:v>1159.73</c:v>
                </c:pt>
                <c:pt idx="11">
                  <c:v>1154.25</c:v>
                </c:pt>
                <c:pt idx="12">
                  <c:v>1178</c:v>
                </c:pt>
                <c:pt idx="13">
                  <c:v>1154.25</c:v>
                </c:pt>
                <c:pt idx="14">
                  <c:v>1154.25</c:v>
                </c:pt>
                <c:pt idx="15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8-4A69-A656-D4BA4CE73D9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'MJ1'!$C$160:$R$160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'MJ1'!$C$166:$R$166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8-4A69-A656-D4BA4CE7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06799"/>
        <c:axId val="1428294735"/>
      </c:lineChart>
      <c:dateAx>
        <c:axId val="1428306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94735"/>
        <c:crosses val="autoZero"/>
        <c:auto val="1"/>
        <c:lblOffset val="100"/>
        <c:baseTimeUnit val="days"/>
      </c:dateAx>
      <c:valAx>
        <c:axId val="14282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'MJ1'!$C$186:$R$186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'MJ1'!$C$190:$R$190</c:f>
              <c:numCache>
                <c:formatCode>General</c:formatCode>
                <c:ptCount val="16"/>
                <c:pt idx="0">
                  <c:v>600</c:v>
                </c:pt>
                <c:pt idx="1">
                  <c:v>655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145</c:v>
                </c:pt>
                <c:pt idx="7">
                  <c:v>129</c:v>
                </c:pt>
                <c:pt idx="8">
                  <c:v>250</c:v>
                </c:pt>
                <c:pt idx="9">
                  <c:v>682</c:v>
                </c:pt>
                <c:pt idx="10">
                  <c:v>750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1020</c:v>
                </c:pt>
                <c:pt idx="15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F48-9B1A-916BE1BF69E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'MJ1'!$C$186:$R$186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'MJ1'!$C$191:$R$191</c:f>
              <c:numCache>
                <c:formatCode>"$"#,##0_);[Red]\("$"#,##0\)</c:formatCode>
                <c:ptCount val="16"/>
                <c:pt idx="0">
                  <c:v>744</c:v>
                </c:pt>
                <c:pt idx="1">
                  <c:v>812.2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520.54999999999995</c:v>
                </c:pt>
                <c:pt idx="7">
                  <c:v>159.96</c:v>
                </c:pt>
                <c:pt idx="8">
                  <c:v>310</c:v>
                </c:pt>
                <c:pt idx="9">
                  <c:v>845.68</c:v>
                </c:pt>
                <c:pt idx="10">
                  <c:v>930</c:v>
                </c:pt>
                <c:pt idx="11">
                  <c:v>1240</c:v>
                </c:pt>
                <c:pt idx="12">
                  <c:v>1240</c:v>
                </c:pt>
                <c:pt idx="13">
                  <c:v>1240</c:v>
                </c:pt>
                <c:pt idx="14">
                  <c:v>1264.8</c:v>
                </c:pt>
                <c:pt idx="15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F48-9B1A-916BE1BF69E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'MJ1'!$C$186:$R$186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'MJ1'!$C$192:$R$192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F48-9B1A-916BE1BF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421615"/>
        <c:axId val="1428419119"/>
      </c:lineChart>
      <c:dateAx>
        <c:axId val="14284216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19119"/>
        <c:crosses val="autoZero"/>
        <c:auto val="1"/>
        <c:lblOffset val="100"/>
        <c:baseTimeUnit val="days"/>
      </c:dateAx>
      <c:valAx>
        <c:axId val="14284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'MJ1'!$C$212:$R$212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'MJ1'!$C$216:$R$216</c:f>
              <c:numCache>
                <c:formatCode>General</c:formatCode>
                <c:ptCount val="16"/>
                <c:pt idx="0">
                  <c:v>645</c:v>
                </c:pt>
                <c:pt idx="1">
                  <c:v>576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405</c:v>
                </c:pt>
                <c:pt idx="7">
                  <c:v>129</c:v>
                </c:pt>
                <c:pt idx="8">
                  <c:v>250</c:v>
                </c:pt>
                <c:pt idx="9">
                  <c:v>315</c:v>
                </c:pt>
                <c:pt idx="10">
                  <c:v>443</c:v>
                </c:pt>
                <c:pt idx="11">
                  <c:v>393</c:v>
                </c:pt>
                <c:pt idx="12">
                  <c:v>651</c:v>
                </c:pt>
                <c:pt idx="13">
                  <c:v>587</c:v>
                </c:pt>
                <c:pt idx="14">
                  <c:v>497</c:v>
                </c:pt>
                <c:pt idx="15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4-406B-AD93-D9E4690472D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'MJ1'!$C$212:$R$212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'MJ1'!$C$217:$R$217</c:f>
              <c:numCache>
                <c:formatCode>"$"#,##0_);[Red]\("$"#,##0\)</c:formatCode>
                <c:ptCount val="16"/>
                <c:pt idx="0">
                  <c:v>799.8</c:v>
                </c:pt>
                <c:pt idx="1">
                  <c:v>714.24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502.2</c:v>
                </c:pt>
                <c:pt idx="7">
                  <c:v>159.95999999999998</c:v>
                </c:pt>
                <c:pt idx="8">
                  <c:v>310</c:v>
                </c:pt>
                <c:pt idx="9">
                  <c:v>390.6</c:v>
                </c:pt>
                <c:pt idx="10">
                  <c:v>606.91</c:v>
                </c:pt>
                <c:pt idx="11">
                  <c:v>538.41</c:v>
                </c:pt>
                <c:pt idx="12">
                  <c:v>891.87</c:v>
                </c:pt>
                <c:pt idx="13">
                  <c:v>804.19</c:v>
                </c:pt>
                <c:pt idx="14">
                  <c:v>680.89</c:v>
                </c:pt>
                <c:pt idx="15">
                  <c:v>438.4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4-406B-AD93-D9E4690472D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'MJ1'!$C$212:$R$212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'MJ1'!$C$218:$R$218</c:f>
              <c:numCache>
                <c:formatCode>"$"#,##0_);[Red]\("$"#,##0\)</c:formatCode>
                <c:ptCount val="16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4-406B-AD93-D9E46904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96239"/>
        <c:axId val="1428371695"/>
      </c:lineChart>
      <c:dateAx>
        <c:axId val="14283962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71695"/>
        <c:crosses val="autoZero"/>
        <c:auto val="1"/>
        <c:lblOffset val="100"/>
        <c:baseTimeUnit val="days"/>
      </c:dateAx>
      <c:valAx>
        <c:axId val="14283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'MJ2'!$C$2:$Q$2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'MJ2'!$C$4:$Q$4</c:f>
              <c:numCache>
                <c:formatCode>General</c:formatCode>
                <c:ptCount val="15"/>
                <c:pt idx="0">
                  <c:v>23627</c:v>
                </c:pt>
                <c:pt idx="1">
                  <c:v>26531</c:v>
                </c:pt>
                <c:pt idx="2">
                  <c:v>25230</c:v>
                </c:pt>
                <c:pt idx="3">
                  <c:v>29345</c:v>
                </c:pt>
                <c:pt idx="4">
                  <c:v>30333</c:v>
                </c:pt>
                <c:pt idx="5">
                  <c:v>28712</c:v>
                </c:pt>
                <c:pt idx="6">
                  <c:v>29104</c:v>
                </c:pt>
                <c:pt idx="7">
                  <c:v>26425</c:v>
                </c:pt>
                <c:pt idx="8">
                  <c:v>23262</c:v>
                </c:pt>
                <c:pt idx="9">
                  <c:v>23630</c:v>
                </c:pt>
                <c:pt idx="10">
                  <c:v>25434</c:v>
                </c:pt>
                <c:pt idx="11">
                  <c:v>26296</c:v>
                </c:pt>
                <c:pt idx="12">
                  <c:v>27094</c:v>
                </c:pt>
                <c:pt idx="13">
                  <c:v>24768</c:v>
                </c:pt>
                <c:pt idx="14">
                  <c:v>24895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469-9610-1EBB444F434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'MJ2'!$C$2:$Q$2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'MJ2'!$C$5:$Q$5</c:f>
              <c:numCache>
                <c:formatCode>_("$"* #,##0.00_);_("$"* \(#,##0.0\);_("$"* "-"??_);_(@_)</c:formatCode>
                <c:ptCount val="15"/>
                <c:pt idx="0">
                  <c:v>16968.229999999996</c:v>
                </c:pt>
                <c:pt idx="1">
                  <c:v>19093.39</c:v>
                </c:pt>
                <c:pt idx="2">
                  <c:v>18184.920000000002</c:v>
                </c:pt>
                <c:pt idx="3">
                  <c:v>22360.819999999996</c:v>
                </c:pt>
                <c:pt idx="4">
                  <c:v>22749.239999999994</c:v>
                </c:pt>
                <c:pt idx="5">
                  <c:v>21756.03</c:v>
                </c:pt>
                <c:pt idx="6">
                  <c:v>22306.700000000008</c:v>
                </c:pt>
                <c:pt idx="7">
                  <c:v>19412.240000000005</c:v>
                </c:pt>
                <c:pt idx="8">
                  <c:v>16276.250000000004</c:v>
                </c:pt>
                <c:pt idx="9">
                  <c:v>18013.840000000004</c:v>
                </c:pt>
                <c:pt idx="10">
                  <c:v>18619.86</c:v>
                </c:pt>
                <c:pt idx="11">
                  <c:v>20041.919999999991</c:v>
                </c:pt>
                <c:pt idx="12">
                  <c:v>20731.840000000004</c:v>
                </c:pt>
                <c:pt idx="13">
                  <c:v>19297.670000000002</c:v>
                </c:pt>
                <c:pt idx="14">
                  <c:v>19188.740000000009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F-4469-9610-1EBB444F434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'MJ2'!$C$2:$Q$2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'MJ2'!$C$6:$Q$6</c:f>
              <c:numCache>
                <c:formatCode>_("$"* #,##0.00_);_("$"* \(#,##0.0\);_("$"* "-"??_);_(@_)</c:formatCode>
                <c:ptCount val="15"/>
                <c:pt idx="0">
                  <c:v>14222.000000000002</c:v>
                </c:pt>
                <c:pt idx="1">
                  <c:v>14221.999999999998</c:v>
                </c:pt>
                <c:pt idx="2">
                  <c:v>14221.999999999998</c:v>
                </c:pt>
                <c:pt idx="3">
                  <c:v>14222</c:v>
                </c:pt>
                <c:pt idx="4">
                  <c:v>14222.000000000002</c:v>
                </c:pt>
                <c:pt idx="5">
                  <c:v>14221.999999999996</c:v>
                </c:pt>
                <c:pt idx="6">
                  <c:v>14222</c:v>
                </c:pt>
                <c:pt idx="7">
                  <c:v>14221.999999999998</c:v>
                </c:pt>
                <c:pt idx="8">
                  <c:v>14222.000000000005</c:v>
                </c:pt>
                <c:pt idx="9">
                  <c:v>14222</c:v>
                </c:pt>
                <c:pt idx="10">
                  <c:v>14221.999999999998</c:v>
                </c:pt>
                <c:pt idx="11">
                  <c:v>14222.000000000007</c:v>
                </c:pt>
                <c:pt idx="12">
                  <c:v>14221.999999999998</c:v>
                </c:pt>
                <c:pt idx="13">
                  <c:v>14222</c:v>
                </c:pt>
                <c:pt idx="14">
                  <c:v>14222.000000000004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F-4469-9610-1EBB444F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47135"/>
        <c:axId val="1107347967"/>
      </c:lineChart>
      <c:dateAx>
        <c:axId val="11073471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7967"/>
        <c:crosses val="autoZero"/>
        <c:auto val="1"/>
        <c:lblOffset val="100"/>
        <c:baseTimeUnit val="days"/>
      </c:dateAx>
      <c:valAx>
        <c:axId val="1107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CHW!$C$4:$R$4</c:f>
              <c:numCache>
                <c:formatCode>General</c:formatCode>
                <c:ptCount val="16"/>
                <c:pt idx="0">
                  <c:v>304</c:v>
                </c:pt>
                <c:pt idx="1">
                  <c:v>413</c:v>
                </c:pt>
                <c:pt idx="2">
                  <c:v>220</c:v>
                </c:pt>
                <c:pt idx="3">
                  <c:v>393</c:v>
                </c:pt>
                <c:pt idx="4">
                  <c:v>390</c:v>
                </c:pt>
                <c:pt idx="5">
                  <c:v>369</c:v>
                </c:pt>
                <c:pt idx="6">
                  <c:v>386</c:v>
                </c:pt>
                <c:pt idx="7">
                  <c:v>344</c:v>
                </c:pt>
                <c:pt idx="8">
                  <c:v>561</c:v>
                </c:pt>
                <c:pt idx="9">
                  <c:v>655</c:v>
                </c:pt>
                <c:pt idx="10">
                  <c:v>402</c:v>
                </c:pt>
                <c:pt idx="11">
                  <c:v>519</c:v>
                </c:pt>
                <c:pt idx="12">
                  <c:v>509</c:v>
                </c:pt>
                <c:pt idx="13">
                  <c:v>466</c:v>
                </c:pt>
                <c:pt idx="14">
                  <c:v>525</c:v>
                </c:pt>
                <c:pt idx="15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3-4E40-A3DF-F0E139B4568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CHW!$C$5:$R$5</c:f>
              <c:numCache>
                <c:formatCode>_("$"* #,##0.00_);_("$"* \(#,##0.0\);_("$"* "-"??_);_(@_)</c:formatCode>
                <c:ptCount val="16"/>
                <c:pt idx="0">
                  <c:v>1349.59</c:v>
                </c:pt>
                <c:pt idx="1">
                  <c:v>1720.7699999999998</c:v>
                </c:pt>
                <c:pt idx="2">
                  <c:v>924.59999999999991</c:v>
                </c:pt>
                <c:pt idx="3">
                  <c:v>1295.9000000000001</c:v>
                </c:pt>
                <c:pt idx="4">
                  <c:v>1405.15</c:v>
                </c:pt>
                <c:pt idx="5">
                  <c:v>1251.3499999999997</c:v>
                </c:pt>
                <c:pt idx="6">
                  <c:v>999.77</c:v>
                </c:pt>
                <c:pt idx="7">
                  <c:v>937.42000000000007</c:v>
                </c:pt>
                <c:pt idx="8">
                  <c:v>1376.64</c:v>
                </c:pt>
                <c:pt idx="9">
                  <c:v>1608.31</c:v>
                </c:pt>
                <c:pt idx="10">
                  <c:v>1256.5500000000002</c:v>
                </c:pt>
                <c:pt idx="11">
                  <c:v>1732.3899999999999</c:v>
                </c:pt>
                <c:pt idx="12">
                  <c:v>1536.99</c:v>
                </c:pt>
                <c:pt idx="13">
                  <c:v>1648.6999999999998</c:v>
                </c:pt>
                <c:pt idx="14">
                  <c:v>2019.4899999999998</c:v>
                </c:pt>
                <c:pt idx="15">
                  <c:v>1505.59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3-4E40-A3DF-F0E139B4568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CHW!$C$2:$R$2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CHW!$C$6:$R$6</c:f>
              <c:numCache>
                <c:formatCode>_("$"* #,##0.00_);_("$"* \(#,##0.0\);_("$"* "-"??_);_(@_)</c:formatCode>
                <c:ptCount val="16"/>
                <c:pt idx="0">
                  <c:v>1632</c:v>
                </c:pt>
                <c:pt idx="1">
                  <c:v>2175.9999999999995</c:v>
                </c:pt>
                <c:pt idx="2">
                  <c:v>1632.0000000000002</c:v>
                </c:pt>
                <c:pt idx="3">
                  <c:v>2176</c:v>
                </c:pt>
                <c:pt idx="4">
                  <c:v>2176</c:v>
                </c:pt>
                <c:pt idx="5">
                  <c:v>2176.0000000000005</c:v>
                </c:pt>
                <c:pt idx="6">
                  <c:v>2176</c:v>
                </c:pt>
                <c:pt idx="7">
                  <c:v>2176</c:v>
                </c:pt>
                <c:pt idx="8">
                  <c:v>2176</c:v>
                </c:pt>
                <c:pt idx="9">
                  <c:v>2176</c:v>
                </c:pt>
                <c:pt idx="10">
                  <c:v>2176.0000000000005</c:v>
                </c:pt>
                <c:pt idx="11">
                  <c:v>2176</c:v>
                </c:pt>
                <c:pt idx="12">
                  <c:v>2176</c:v>
                </c:pt>
                <c:pt idx="13">
                  <c:v>1632</c:v>
                </c:pt>
                <c:pt idx="14">
                  <c:v>1632</c:v>
                </c:pt>
                <c:pt idx="15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3-4E40-A3DF-F0E139B4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39231"/>
        <c:axId val="1107324255"/>
      </c:lineChart>
      <c:dateAx>
        <c:axId val="1107339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4255"/>
        <c:crosses val="autoZero"/>
        <c:auto val="1"/>
        <c:lblOffset val="100"/>
        <c:baseTimeUnit val="days"/>
      </c:dateAx>
      <c:valAx>
        <c:axId val="1107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'MJ2'!$C$30:$Q$30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'MJ2'!$C$34:$Q$34</c:f>
              <c:numCache>
                <c:formatCode>General</c:formatCode>
                <c:ptCount val="15"/>
                <c:pt idx="0">
                  <c:v>2659</c:v>
                </c:pt>
                <c:pt idx="1">
                  <c:v>2901</c:v>
                </c:pt>
                <c:pt idx="2">
                  <c:v>3100</c:v>
                </c:pt>
                <c:pt idx="3">
                  <c:v>3200</c:v>
                </c:pt>
                <c:pt idx="4">
                  <c:v>3280</c:v>
                </c:pt>
                <c:pt idx="5">
                  <c:v>3300</c:v>
                </c:pt>
                <c:pt idx="6">
                  <c:v>3202</c:v>
                </c:pt>
                <c:pt idx="7">
                  <c:v>2147</c:v>
                </c:pt>
                <c:pt idx="8">
                  <c:v>2505</c:v>
                </c:pt>
                <c:pt idx="9">
                  <c:v>2202</c:v>
                </c:pt>
                <c:pt idx="10">
                  <c:v>2300</c:v>
                </c:pt>
                <c:pt idx="11">
                  <c:v>2500</c:v>
                </c:pt>
                <c:pt idx="12">
                  <c:v>2653</c:v>
                </c:pt>
                <c:pt idx="13">
                  <c:v>2000</c:v>
                </c:pt>
                <c:pt idx="1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99D-B3FF-665D9664A6C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'MJ2'!$C$30:$Q$30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'MJ2'!$C$35:$Q$35</c:f>
              <c:numCache>
                <c:formatCode>"$"#,##0_);[Red]\("$"#,##0\)</c:formatCode>
                <c:ptCount val="15"/>
                <c:pt idx="0">
                  <c:v>1811.27</c:v>
                </c:pt>
                <c:pt idx="1">
                  <c:v>1979.6799999999998</c:v>
                </c:pt>
                <c:pt idx="2">
                  <c:v>2414.5</c:v>
                </c:pt>
                <c:pt idx="3">
                  <c:v>2496</c:v>
                </c:pt>
                <c:pt idx="4">
                  <c:v>2536.8999999999996</c:v>
                </c:pt>
                <c:pt idx="5">
                  <c:v>2532</c:v>
                </c:pt>
                <c:pt idx="6">
                  <c:v>2497.56</c:v>
                </c:pt>
                <c:pt idx="7">
                  <c:v>1590.76</c:v>
                </c:pt>
                <c:pt idx="8">
                  <c:v>1841.24</c:v>
                </c:pt>
                <c:pt idx="9">
                  <c:v>1805.0900000000001</c:v>
                </c:pt>
                <c:pt idx="10">
                  <c:v>1897</c:v>
                </c:pt>
                <c:pt idx="11">
                  <c:v>2070.25</c:v>
                </c:pt>
                <c:pt idx="12">
                  <c:v>2123.59</c:v>
                </c:pt>
                <c:pt idx="13">
                  <c:v>1560</c:v>
                </c:pt>
                <c:pt idx="14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99D-B3FF-665D9664A6C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'MJ2'!$C$30:$Q$30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'MJ2'!$C$36:$Q$36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1093.9999999999998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E-499D-B3FF-665D9664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52975"/>
        <c:axId val="1428366703"/>
      </c:lineChart>
      <c:dateAx>
        <c:axId val="14283529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66703"/>
        <c:crosses val="autoZero"/>
        <c:auto val="1"/>
        <c:lblOffset val="100"/>
        <c:baseTimeUnit val="days"/>
      </c:dateAx>
      <c:valAx>
        <c:axId val="14283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'MJ2'!$C$56:$Q$56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'MJ2'!$C$60:$Q$60</c:f>
              <c:numCache>
                <c:formatCode>General</c:formatCode>
                <c:ptCount val="15"/>
                <c:pt idx="0">
                  <c:v>1850</c:v>
                </c:pt>
                <c:pt idx="1">
                  <c:v>2031</c:v>
                </c:pt>
                <c:pt idx="2">
                  <c:v>1700</c:v>
                </c:pt>
                <c:pt idx="3">
                  <c:v>2052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2098</c:v>
                </c:pt>
                <c:pt idx="8">
                  <c:v>1573</c:v>
                </c:pt>
                <c:pt idx="9">
                  <c:v>1846</c:v>
                </c:pt>
                <c:pt idx="10">
                  <c:v>1765</c:v>
                </c:pt>
                <c:pt idx="11">
                  <c:v>2105</c:v>
                </c:pt>
                <c:pt idx="12">
                  <c:v>1893</c:v>
                </c:pt>
                <c:pt idx="13">
                  <c:v>1838</c:v>
                </c:pt>
                <c:pt idx="14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4-40F6-B794-43266CAAEC7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'MJ2'!$C$56:$Q$56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'MJ2'!$C$61:$Q$61</c:f>
              <c:numCache>
                <c:formatCode>"$"#,##0_);[Red]\("$"#,##0\)</c:formatCode>
                <c:ptCount val="15"/>
                <c:pt idx="0">
                  <c:v>1461.5</c:v>
                </c:pt>
                <c:pt idx="1">
                  <c:v>1453.5199999999998</c:v>
                </c:pt>
                <c:pt idx="2">
                  <c:v>1244.96</c:v>
                </c:pt>
                <c:pt idx="3">
                  <c:v>1551.3600000000001</c:v>
                </c:pt>
                <c:pt idx="4">
                  <c:v>1443.7199999999998</c:v>
                </c:pt>
                <c:pt idx="5">
                  <c:v>1542.7600000000002</c:v>
                </c:pt>
                <c:pt idx="6">
                  <c:v>1446.53</c:v>
                </c:pt>
                <c:pt idx="7">
                  <c:v>1669.89</c:v>
                </c:pt>
                <c:pt idx="8">
                  <c:v>1113.1000000000001</c:v>
                </c:pt>
                <c:pt idx="9">
                  <c:v>1477.0400000000002</c:v>
                </c:pt>
                <c:pt idx="10">
                  <c:v>1409.25</c:v>
                </c:pt>
                <c:pt idx="11">
                  <c:v>1704.45</c:v>
                </c:pt>
                <c:pt idx="12">
                  <c:v>1489.9299999999998</c:v>
                </c:pt>
                <c:pt idx="13">
                  <c:v>1437.13</c:v>
                </c:pt>
                <c:pt idx="14">
                  <c:v>780.65000000000009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4-40F6-B794-43266CAAEC7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'MJ2'!$C$56:$Q$56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'MJ2'!$C$62:$Q$62</c:f>
              <c:numCache>
                <c:formatCode>"$"#,##0_);[Red]\("$"#,##0\)</c:formatCode>
                <c:ptCount val="15"/>
                <c:pt idx="0">
                  <c:v>1093.9999999999998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4-40F6-B794-43266CAA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772607"/>
        <c:axId val="1306773023"/>
      </c:lineChart>
      <c:dateAx>
        <c:axId val="13067726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3023"/>
        <c:crosses val="autoZero"/>
        <c:auto val="1"/>
        <c:lblOffset val="100"/>
        <c:baseTimeUnit val="days"/>
      </c:dateAx>
      <c:valAx>
        <c:axId val="1306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'MJ2'!$C$82:$Q$82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'MJ2'!$C$86:$Q$86</c:f>
              <c:numCache>
                <c:formatCode>General</c:formatCode>
                <c:ptCount val="15"/>
                <c:pt idx="0">
                  <c:v>1850</c:v>
                </c:pt>
                <c:pt idx="1">
                  <c:v>2030</c:v>
                </c:pt>
                <c:pt idx="2">
                  <c:v>1700</c:v>
                </c:pt>
                <c:pt idx="3">
                  <c:v>2053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2097</c:v>
                </c:pt>
                <c:pt idx="8">
                  <c:v>1572</c:v>
                </c:pt>
                <c:pt idx="9">
                  <c:v>1846</c:v>
                </c:pt>
                <c:pt idx="10">
                  <c:v>1765</c:v>
                </c:pt>
                <c:pt idx="11">
                  <c:v>2106</c:v>
                </c:pt>
                <c:pt idx="12">
                  <c:v>1894</c:v>
                </c:pt>
                <c:pt idx="13">
                  <c:v>1839</c:v>
                </c:pt>
                <c:pt idx="14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511-83CC-98BFF7FC0A5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'MJ2'!$C$82:$Q$82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'MJ2'!$C$87:$Q$87</c:f>
              <c:numCache>
                <c:formatCode>"$"#,##0_);[Red]\("$"#,##0\)</c:formatCode>
                <c:ptCount val="15"/>
                <c:pt idx="0">
                  <c:v>1461.5000000000002</c:v>
                </c:pt>
                <c:pt idx="1">
                  <c:v>1452.4199999999998</c:v>
                </c:pt>
                <c:pt idx="2">
                  <c:v>1245.0900000000001</c:v>
                </c:pt>
                <c:pt idx="3">
                  <c:v>1552.1399999999999</c:v>
                </c:pt>
                <c:pt idx="4">
                  <c:v>1443.68</c:v>
                </c:pt>
                <c:pt idx="5">
                  <c:v>1542.89</c:v>
                </c:pt>
                <c:pt idx="6">
                  <c:v>1446.56</c:v>
                </c:pt>
                <c:pt idx="7">
                  <c:v>1669.2100000000003</c:v>
                </c:pt>
                <c:pt idx="8">
                  <c:v>1112.3499999999999</c:v>
                </c:pt>
                <c:pt idx="9">
                  <c:v>1477.02</c:v>
                </c:pt>
                <c:pt idx="10">
                  <c:v>1409.25</c:v>
                </c:pt>
                <c:pt idx="11">
                  <c:v>1705.26</c:v>
                </c:pt>
                <c:pt idx="12">
                  <c:v>1490.65</c:v>
                </c:pt>
                <c:pt idx="13">
                  <c:v>1437.95</c:v>
                </c:pt>
                <c:pt idx="14">
                  <c:v>780.65000000000009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511-83CC-98BFF7FC0A5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'MJ2'!$C$82:$Q$82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'MJ2'!$C$88:$Q$88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1094.0000000000002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1094.0000000000002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1093.9999999999998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511-83CC-98BFF7FC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94575"/>
        <c:axId val="1428392079"/>
      </c:lineChart>
      <c:dateAx>
        <c:axId val="14283945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079"/>
        <c:crosses val="autoZero"/>
        <c:auto val="1"/>
        <c:lblOffset val="100"/>
        <c:baseTimeUnit val="days"/>
      </c:dateAx>
      <c:valAx>
        <c:axId val="14283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'MJ2'!$C$108:$Q$108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'MJ2'!$C$112:$Q$112</c:f>
              <c:numCache>
                <c:formatCode>General</c:formatCode>
                <c:ptCount val="15"/>
                <c:pt idx="0">
                  <c:v>1412</c:v>
                </c:pt>
                <c:pt idx="1">
                  <c:v>1562</c:v>
                </c:pt>
                <c:pt idx="2">
                  <c:v>1750</c:v>
                </c:pt>
                <c:pt idx="3">
                  <c:v>1674</c:v>
                </c:pt>
                <c:pt idx="4">
                  <c:v>1600</c:v>
                </c:pt>
                <c:pt idx="5">
                  <c:v>1751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  <c:pt idx="14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8-4EBB-9399-92B272659F1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'MJ2'!$C$108:$Q$108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'MJ2'!$C$113:$Q$113</c:f>
              <c:numCache>
                <c:formatCode>"$"#,##0_);[Red]\("$"#,##0\)</c:formatCode>
                <c:ptCount val="15"/>
                <c:pt idx="0">
                  <c:v>990.74</c:v>
                </c:pt>
                <c:pt idx="1">
                  <c:v>1071.97</c:v>
                </c:pt>
                <c:pt idx="2">
                  <c:v>1202.8</c:v>
                </c:pt>
                <c:pt idx="3">
                  <c:v>1193.4900000000002</c:v>
                </c:pt>
                <c:pt idx="4">
                  <c:v>1087.8499999999999</c:v>
                </c:pt>
                <c:pt idx="5">
                  <c:v>1239</c:v>
                </c:pt>
                <c:pt idx="6">
                  <c:v>1121.29</c:v>
                </c:pt>
                <c:pt idx="7">
                  <c:v>1224.5999999999999</c:v>
                </c:pt>
                <c:pt idx="8">
                  <c:v>962.28</c:v>
                </c:pt>
                <c:pt idx="9">
                  <c:v>1326.5700000000002</c:v>
                </c:pt>
                <c:pt idx="10">
                  <c:v>1139.05</c:v>
                </c:pt>
                <c:pt idx="11">
                  <c:v>1218.5999999999999</c:v>
                </c:pt>
                <c:pt idx="12">
                  <c:v>1173.75</c:v>
                </c:pt>
                <c:pt idx="13">
                  <c:v>1133.71</c:v>
                </c:pt>
                <c:pt idx="14">
                  <c:v>1520.4599999999998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8-4EBB-9399-92B272659F1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'MJ2'!$C$108:$Q$108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'MJ2'!$C$114:$Q$114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8-4EBB-9399-92B2726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70863"/>
        <c:axId val="1428347151"/>
      </c:lineChart>
      <c:dateAx>
        <c:axId val="1428370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7151"/>
        <c:crosses val="autoZero"/>
        <c:auto val="1"/>
        <c:lblOffset val="100"/>
        <c:baseTimeUnit val="days"/>
      </c:dateAx>
      <c:valAx>
        <c:axId val="14283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'MJ2'!$C$134:$Q$134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'MJ2'!$C$138:$Q$138</c:f>
              <c:numCache>
                <c:formatCode>General</c:formatCode>
                <c:ptCount val="15"/>
                <c:pt idx="0">
                  <c:v>1412</c:v>
                </c:pt>
                <c:pt idx="1">
                  <c:v>1563</c:v>
                </c:pt>
                <c:pt idx="2">
                  <c:v>1751</c:v>
                </c:pt>
                <c:pt idx="3">
                  <c:v>1674</c:v>
                </c:pt>
                <c:pt idx="4">
                  <c:v>1600</c:v>
                </c:pt>
                <c:pt idx="5">
                  <c:v>1750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  <c:pt idx="14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0-4452-B4AB-B6B99E286C8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'MJ2'!$C$134:$Q$134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'MJ2'!$C$139:$Q$139</c:f>
              <c:numCache>
                <c:formatCode>"$"#,##0_);[Red]\("$"#,##0\)</c:formatCode>
                <c:ptCount val="15"/>
                <c:pt idx="0">
                  <c:v>990.74</c:v>
                </c:pt>
                <c:pt idx="1">
                  <c:v>1072.6499999999999</c:v>
                </c:pt>
                <c:pt idx="2">
                  <c:v>1203.48</c:v>
                </c:pt>
                <c:pt idx="3">
                  <c:v>1193.5100000000002</c:v>
                </c:pt>
                <c:pt idx="4">
                  <c:v>1087.8499999999999</c:v>
                </c:pt>
                <c:pt idx="5">
                  <c:v>1238.32</c:v>
                </c:pt>
                <c:pt idx="6">
                  <c:v>1121.2899999999997</c:v>
                </c:pt>
                <c:pt idx="7">
                  <c:v>1224.5999999999999</c:v>
                </c:pt>
                <c:pt idx="8">
                  <c:v>962.28000000000009</c:v>
                </c:pt>
                <c:pt idx="9">
                  <c:v>1326.68</c:v>
                </c:pt>
                <c:pt idx="10">
                  <c:v>1139.05</c:v>
                </c:pt>
                <c:pt idx="11">
                  <c:v>1218.6999999999998</c:v>
                </c:pt>
                <c:pt idx="12">
                  <c:v>1173.75</c:v>
                </c:pt>
                <c:pt idx="13">
                  <c:v>1133.8899999999999</c:v>
                </c:pt>
                <c:pt idx="14">
                  <c:v>1520.59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0-4452-B4AB-B6B99E286C8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'MJ2'!$C$134:$Q$134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'MJ2'!$C$140:$Q$140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0-4452-B4AB-B6B99E28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20527"/>
        <c:axId val="1428333007"/>
      </c:lineChart>
      <c:dateAx>
        <c:axId val="14283205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3007"/>
        <c:crosses val="autoZero"/>
        <c:auto val="1"/>
        <c:lblOffset val="100"/>
        <c:baseTimeUnit val="days"/>
      </c:dateAx>
      <c:valAx>
        <c:axId val="1428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'MJ2'!$C$160:$Q$160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'MJ2'!$C$164:$Q$164</c:f>
              <c:numCache>
                <c:formatCode>General</c:formatCode>
                <c:ptCount val="15"/>
                <c:pt idx="0">
                  <c:v>1876</c:v>
                </c:pt>
                <c:pt idx="1">
                  <c:v>2313</c:v>
                </c:pt>
                <c:pt idx="2">
                  <c:v>2450</c:v>
                </c:pt>
                <c:pt idx="3">
                  <c:v>2472</c:v>
                </c:pt>
                <c:pt idx="4">
                  <c:v>2938</c:v>
                </c:pt>
                <c:pt idx="5">
                  <c:v>2861</c:v>
                </c:pt>
                <c:pt idx="6">
                  <c:v>2128</c:v>
                </c:pt>
                <c:pt idx="7">
                  <c:v>2002</c:v>
                </c:pt>
                <c:pt idx="8">
                  <c:v>1726</c:v>
                </c:pt>
                <c:pt idx="9">
                  <c:v>1751</c:v>
                </c:pt>
                <c:pt idx="10">
                  <c:v>2520</c:v>
                </c:pt>
                <c:pt idx="11">
                  <c:v>1951</c:v>
                </c:pt>
                <c:pt idx="12">
                  <c:v>2445</c:v>
                </c:pt>
                <c:pt idx="13">
                  <c:v>2100</c:v>
                </c:pt>
                <c:pt idx="14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8D1-9AC9-A26FB6B7729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'MJ2'!$C$160:$Q$160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'MJ2'!$C$165:$Q$165</c:f>
              <c:numCache>
                <c:formatCode>"$"#,##0_);[Red]\("$"#,##0\)</c:formatCode>
                <c:ptCount val="15"/>
                <c:pt idx="0">
                  <c:v>1285.94</c:v>
                </c:pt>
                <c:pt idx="1">
                  <c:v>1735.92</c:v>
                </c:pt>
                <c:pt idx="2">
                  <c:v>1870.0200000000002</c:v>
                </c:pt>
                <c:pt idx="3">
                  <c:v>1848.3700000000001</c:v>
                </c:pt>
                <c:pt idx="4">
                  <c:v>2215.71</c:v>
                </c:pt>
                <c:pt idx="5">
                  <c:v>2125.98</c:v>
                </c:pt>
                <c:pt idx="6">
                  <c:v>1518.7900000000002</c:v>
                </c:pt>
                <c:pt idx="7">
                  <c:v>1427.74</c:v>
                </c:pt>
                <c:pt idx="8">
                  <c:v>1335.92</c:v>
                </c:pt>
                <c:pt idx="9">
                  <c:v>1446.53</c:v>
                </c:pt>
                <c:pt idx="10">
                  <c:v>1864.52</c:v>
                </c:pt>
                <c:pt idx="11">
                  <c:v>1410.7199999999998</c:v>
                </c:pt>
                <c:pt idx="12">
                  <c:v>1826.1399999999999</c:v>
                </c:pt>
                <c:pt idx="13">
                  <c:v>1688.77</c:v>
                </c:pt>
                <c:pt idx="14">
                  <c:v>1781.0500000000002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8D1-9AC9-A26FB6B7729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'MJ2'!$C$160:$Q$160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'MJ2'!$C$166:$Q$166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1093.9999999999998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8D1-9AC9-A26FB6B7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57967"/>
        <c:axId val="1428349647"/>
      </c:lineChart>
      <c:dateAx>
        <c:axId val="14283579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9647"/>
        <c:crosses val="autoZero"/>
        <c:auto val="1"/>
        <c:lblOffset val="100"/>
        <c:baseTimeUnit val="days"/>
      </c:dateAx>
      <c:valAx>
        <c:axId val="14283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'MJ2'!$C$186:$Q$186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'MJ2'!$C$190:$Q$190</c:f>
              <c:numCache>
                <c:formatCode>General</c:formatCode>
                <c:ptCount val="15"/>
                <c:pt idx="0">
                  <c:v>1842</c:v>
                </c:pt>
                <c:pt idx="1">
                  <c:v>2314</c:v>
                </c:pt>
                <c:pt idx="2">
                  <c:v>2449</c:v>
                </c:pt>
                <c:pt idx="3">
                  <c:v>2472</c:v>
                </c:pt>
                <c:pt idx="4">
                  <c:v>2938</c:v>
                </c:pt>
                <c:pt idx="5">
                  <c:v>2860</c:v>
                </c:pt>
                <c:pt idx="6">
                  <c:v>2129</c:v>
                </c:pt>
                <c:pt idx="7">
                  <c:v>2001</c:v>
                </c:pt>
                <c:pt idx="8">
                  <c:v>1725</c:v>
                </c:pt>
                <c:pt idx="9">
                  <c:v>1751</c:v>
                </c:pt>
                <c:pt idx="10">
                  <c:v>2521</c:v>
                </c:pt>
                <c:pt idx="11">
                  <c:v>1952</c:v>
                </c:pt>
                <c:pt idx="12">
                  <c:v>2445</c:v>
                </c:pt>
                <c:pt idx="13">
                  <c:v>2100</c:v>
                </c:pt>
                <c:pt idx="14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D-4185-8D8D-9BE0986536A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'MJ2'!$C$186:$Q$186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'MJ2'!$C$191:$Q$191</c:f>
              <c:numCache>
                <c:formatCode>"$"#,##0_);[Red]\("$"#,##0\)</c:formatCode>
                <c:ptCount val="15"/>
                <c:pt idx="0">
                  <c:v>1259.67</c:v>
                </c:pt>
                <c:pt idx="1">
                  <c:v>1736.73</c:v>
                </c:pt>
                <c:pt idx="2">
                  <c:v>1869.3200000000002</c:v>
                </c:pt>
                <c:pt idx="3">
                  <c:v>1848.4199999999998</c:v>
                </c:pt>
                <c:pt idx="4">
                  <c:v>2215.8000000000002</c:v>
                </c:pt>
                <c:pt idx="5">
                  <c:v>2125.38</c:v>
                </c:pt>
                <c:pt idx="6">
                  <c:v>1519.31</c:v>
                </c:pt>
                <c:pt idx="7">
                  <c:v>1427.09</c:v>
                </c:pt>
                <c:pt idx="8">
                  <c:v>1334.98</c:v>
                </c:pt>
                <c:pt idx="9">
                  <c:v>1446.53</c:v>
                </c:pt>
                <c:pt idx="10">
                  <c:v>1865.35</c:v>
                </c:pt>
                <c:pt idx="11">
                  <c:v>1411.49</c:v>
                </c:pt>
                <c:pt idx="12">
                  <c:v>1826.1899999999998</c:v>
                </c:pt>
                <c:pt idx="13">
                  <c:v>1688.79</c:v>
                </c:pt>
                <c:pt idx="14">
                  <c:v>1781.1599999999999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D-4185-8D8D-9BE0986536A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'MJ2'!$C$186:$Q$186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'MJ2'!$C$192:$Q$192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1093.9999999999998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D-4185-8D8D-9BE09865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28847"/>
        <c:axId val="1300129263"/>
      </c:lineChart>
      <c:dateAx>
        <c:axId val="13001288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29263"/>
        <c:crosses val="autoZero"/>
        <c:auto val="1"/>
        <c:lblOffset val="100"/>
        <c:baseTimeUnit val="days"/>
      </c:dateAx>
      <c:valAx>
        <c:axId val="1300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'MJ2'!$C$212:$Q$212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'MJ2'!$C$216:$Q$216</c:f>
              <c:numCache>
                <c:formatCode>General</c:formatCode>
                <c:ptCount val="15"/>
                <c:pt idx="0">
                  <c:v>1638</c:v>
                </c:pt>
                <c:pt idx="1">
                  <c:v>1950</c:v>
                </c:pt>
                <c:pt idx="2">
                  <c:v>1650</c:v>
                </c:pt>
                <c:pt idx="3">
                  <c:v>2256</c:v>
                </c:pt>
                <c:pt idx="4">
                  <c:v>2396</c:v>
                </c:pt>
                <c:pt idx="5">
                  <c:v>2000</c:v>
                </c:pt>
                <c:pt idx="6">
                  <c:v>2221</c:v>
                </c:pt>
                <c:pt idx="7">
                  <c:v>2063</c:v>
                </c:pt>
                <c:pt idx="8">
                  <c:v>2000</c:v>
                </c:pt>
                <c:pt idx="9">
                  <c:v>1708</c:v>
                </c:pt>
                <c:pt idx="10">
                  <c:v>1901</c:v>
                </c:pt>
                <c:pt idx="11">
                  <c:v>2002</c:v>
                </c:pt>
                <c:pt idx="12">
                  <c:v>1975</c:v>
                </c:pt>
                <c:pt idx="13">
                  <c:v>2000</c:v>
                </c:pt>
                <c:pt idx="14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0-4AFC-B482-B0F23C45736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'MJ2'!$C$212:$Q$212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'MJ2'!$C$217:$Q$217</c:f>
              <c:numCache>
                <c:formatCode>"$"#,##0_);[Red]\("$"#,##0\)</c:formatCode>
                <c:ptCount val="15"/>
                <c:pt idx="0">
                  <c:v>1139.7</c:v>
                </c:pt>
                <c:pt idx="1">
                  <c:v>1361.93</c:v>
                </c:pt>
                <c:pt idx="2">
                  <c:v>1122</c:v>
                </c:pt>
                <c:pt idx="3">
                  <c:v>1763.85</c:v>
                </c:pt>
                <c:pt idx="4">
                  <c:v>1790.48</c:v>
                </c:pt>
                <c:pt idx="5">
                  <c:v>1580</c:v>
                </c:pt>
                <c:pt idx="6">
                  <c:v>1754.59</c:v>
                </c:pt>
                <c:pt idx="7">
                  <c:v>1547.74</c:v>
                </c:pt>
                <c:pt idx="8">
                  <c:v>1315.51</c:v>
                </c:pt>
                <c:pt idx="9">
                  <c:v>1121.75</c:v>
                </c:pt>
                <c:pt idx="10">
                  <c:v>1235.6500000000001</c:v>
                </c:pt>
                <c:pt idx="11">
                  <c:v>1553.0500000000002</c:v>
                </c:pt>
                <c:pt idx="12">
                  <c:v>1549.03</c:v>
                </c:pt>
                <c:pt idx="13">
                  <c:v>1560.18</c:v>
                </c:pt>
                <c:pt idx="14">
                  <c:v>1572.89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0-4AFC-B482-B0F23C45736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'MJ2'!$C$212:$Q$212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'MJ2'!$C$218:$Q$218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0-4AFC-B482-B0F23C45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53807"/>
        <c:axId val="1428360047"/>
      </c:lineChart>
      <c:dateAx>
        <c:axId val="14283538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60047"/>
        <c:crosses val="autoZero"/>
        <c:auto val="1"/>
        <c:lblOffset val="100"/>
        <c:baseTimeUnit val="days"/>
      </c:dateAx>
      <c:valAx>
        <c:axId val="14283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'MJ2'!$C$238:$Q$238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'MJ2'!$C$242:$Q$242</c:f>
              <c:numCache>
                <c:formatCode>General</c:formatCode>
                <c:ptCount val="15"/>
                <c:pt idx="0">
                  <c:v>1639</c:v>
                </c:pt>
                <c:pt idx="1">
                  <c:v>1951</c:v>
                </c:pt>
                <c:pt idx="2">
                  <c:v>1650</c:v>
                </c:pt>
                <c:pt idx="3">
                  <c:v>2257</c:v>
                </c:pt>
                <c:pt idx="4">
                  <c:v>2397</c:v>
                </c:pt>
                <c:pt idx="5">
                  <c:v>2000</c:v>
                </c:pt>
                <c:pt idx="6">
                  <c:v>2221</c:v>
                </c:pt>
                <c:pt idx="7">
                  <c:v>2062</c:v>
                </c:pt>
                <c:pt idx="8">
                  <c:v>2000</c:v>
                </c:pt>
                <c:pt idx="9">
                  <c:v>1707</c:v>
                </c:pt>
                <c:pt idx="10">
                  <c:v>1900</c:v>
                </c:pt>
                <c:pt idx="11">
                  <c:v>2003</c:v>
                </c:pt>
                <c:pt idx="12">
                  <c:v>1975</c:v>
                </c:pt>
                <c:pt idx="13">
                  <c:v>2000</c:v>
                </c:pt>
                <c:pt idx="14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4B1-8213-6F725022632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'MJ2'!$C$238:$Q$238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'MJ2'!$C$243:$Q$243</c:f>
              <c:numCache>
                <c:formatCode>"$"#,##0_);[Red]\("$"#,##0\)</c:formatCode>
                <c:ptCount val="15"/>
                <c:pt idx="0">
                  <c:v>1140.51</c:v>
                </c:pt>
                <c:pt idx="1">
                  <c:v>1362.64</c:v>
                </c:pt>
                <c:pt idx="2">
                  <c:v>1122</c:v>
                </c:pt>
                <c:pt idx="3">
                  <c:v>1764.58</c:v>
                </c:pt>
                <c:pt idx="4">
                  <c:v>1791.1999999999998</c:v>
                </c:pt>
                <c:pt idx="5">
                  <c:v>1580</c:v>
                </c:pt>
                <c:pt idx="6">
                  <c:v>1754.59</c:v>
                </c:pt>
                <c:pt idx="7">
                  <c:v>1547.06</c:v>
                </c:pt>
                <c:pt idx="8">
                  <c:v>1315.44</c:v>
                </c:pt>
                <c:pt idx="9">
                  <c:v>1121.0999999999999</c:v>
                </c:pt>
                <c:pt idx="10">
                  <c:v>1235</c:v>
                </c:pt>
                <c:pt idx="11">
                  <c:v>1553.75</c:v>
                </c:pt>
                <c:pt idx="12">
                  <c:v>1549.1200000000001</c:v>
                </c:pt>
                <c:pt idx="13">
                  <c:v>1560.22</c:v>
                </c:pt>
                <c:pt idx="14">
                  <c:v>1572.1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6-44B1-8213-6F725022632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'MJ2'!$C$238:$Q$238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'MJ2'!$C$244:$Q$244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6-44B1-8213-6F725022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096399"/>
        <c:axId val="1300107215"/>
      </c:lineChart>
      <c:dateAx>
        <c:axId val="130009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7215"/>
        <c:crosses val="autoZero"/>
        <c:auto val="1"/>
        <c:lblOffset val="100"/>
        <c:baseTimeUnit val="days"/>
      </c:dateAx>
      <c:valAx>
        <c:axId val="13001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'MJ2'!$C$264:$Q$264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'MJ2'!$C$268:$Q$268</c:f>
              <c:numCache>
                <c:formatCode>General</c:formatCode>
                <c:ptCount val="15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2567</c:v>
                </c:pt>
                <c:pt idx="4">
                  <c:v>2850</c:v>
                </c:pt>
                <c:pt idx="5">
                  <c:v>2245</c:v>
                </c:pt>
                <c:pt idx="6">
                  <c:v>3169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2043</c:v>
                </c:pt>
                <c:pt idx="14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F-479F-B492-305B9F9E429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'MJ2'!$C$264:$Q$264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'MJ2'!$C$269:$Q$269</c:f>
              <c:numCache>
                <c:formatCode>"$"#,##0_);[Red]\("$"#,##0\)</c:formatCode>
                <c:ptCount val="15"/>
                <c:pt idx="0">
                  <c:v>1241.5</c:v>
                </c:pt>
                <c:pt idx="1">
                  <c:v>1348.22</c:v>
                </c:pt>
                <c:pt idx="2">
                  <c:v>1204.4199999999998</c:v>
                </c:pt>
                <c:pt idx="3">
                  <c:v>1917.1599999999999</c:v>
                </c:pt>
                <c:pt idx="4">
                  <c:v>2052</c:v>
                </c:pt>
                <c:pt idx="5">
                  <c:v>1626.33</c:v>
                </c:pt>
                <c:pt idx="6">
                  <c:v>2382.6799999999994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1175.82</c:v>
                </c:pt>
                <c:pt idx="10">
                  <c:v>1171.69</c:v>
                </c:pt>
                <c:pt idx="11">
                  <c:v>1478.19</c:v>
                </c:pt>
                <c:pt idx="12">
                  <c:v>1618.93</c:v>
                </c:pt>
                <c:pt idx="13">
                  <c:v>1630.41</c:v>
                </c:pt>
                <c:pt idx="14">
                  <c:v>1468.24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F-479F-B492-305B9F9E429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'MJ2'!$C$264:$Q$264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'MJ2'!$C$270:$Q$270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F-479F-B492-305B9F9E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41743"/>
        <c:axId val="1428342575"/>
      </c:lineChart>
      <c:dateAx>
        <c:axId val="14283417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575"/>
        <c:crosses val="autoZero"/>
        <c:auto val="1"/>
        <c:lblOffset val="100"/>
        <c:baseTimeUnit val="days"/>
      </c:dateAx>
      <c:valAx>
        <c:axId val="14283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CHW!$C$34:$R$34</c:f>
              <c:numCache>
                <c:formatCode>General</c:formatCode>
                <c:ptCount val="16"/>
                <c:pt idx="0">
                  <c:v>20</c:v>
                </c:pt>
                <c:pt idx="1">
                  <c:v>97</c:v>
                </c:pt>
                <c:pt idx="2">
                  <c:v>109</c:v>
                </c:pt>
                <c:pt idx="3">
                  <c:v>132</c:v>
                </c:pt>
                <c:pt idx="4">
                  <c:v>192</c:v>
                </c:pt>
                <c:pt idx="5">
                  <c:v>168</c:v>
                </c:pt>
                <c:pt idx="6">
                  <c:v>131</c:v>
                </c:pt>
                <c:pt idx="7">
                  <c:v>127</c:v>
                </c:pt>
                <c:pt idx="8">
                  <c:v>189</c:v>
                </c:pt>
                <c:pt idx="9">
                  <c:v>215</c:v>
                </c:pt>
                <c:pt idx="10">
                  <c:v>132</c:v>
                </c:pt>
                <c:pt idx="11">
                  <c:v>195</c:v>
                </c:pt>
                <c:pt idx="12">
                  <c:v>152</c:v>
                </c:pt>
                <c:pt idx="13">
                  <c:v>213</c:v>
                </c:pt>
                <c:pt idx="14">
                  <c:v>341</c:v>
                </c:pt>
                <c:pt idx="1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1-4090-BB9F-721A48F08AD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CHW!$C$35:$R$35</c:f>
              <c:numCache>
                <c:formatCode>"$"#,##0_);[Red]\("$"#,##0\)</c:formatCode>
                <c:ptCount val="16"/>
                <c:pt idx="0">
                  <c:v>76</c:v>
                </c:pt>
                <c:pt idx="1">
                  <c:v>349.35</c:v>
                </c:pt>
                <c:pt idx="2">
                  <c:v>414.09999999999997</c:v>
                </c:pt>
                <c:pt idx="3">
                  <c:v>521.54999999999995</c:v>
                </c:pt>
                <c:pt idx="4">
                  <c:v>790.4</c:v>
                </c:pt>
                <c:pt idx="5">
                  <c:v>714.4</c:v>
                </c:pt>
                <c:pt idx="6">
                  <c:v>514.69999999999993</c:v>
                </c:pt>
                <c:pt idx="7">
                  <c:v>488.7</c:v>
                </c:pt>
                <c:pt idx="8">
                  <c:v>766.5</c:v>
                </c:pt>
                <c:pt idx="9">
                  <c:v>883.5</c:v>
                </c:pt>
                <c:pt idx="10">
                  <c:v>500.4</c:v>
                </c:pt>
                <c:pt idx="11">
                  <c:v>793.5</c:v>
                </c:pt>
                <c:pt idx="12">
                  <c:v>600</c:v>
                </c:pt>
                <c:pt idx="13">
                  <c:v>845.69999999999993</c:v>
                </c:pt>
                <c:pt idx="14">
                  <c:v>1419</c:v>
                </c:pt>
                <c:pt idx="15">
                  <c:v>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1-4090-BB9F-721A48F08AD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CHW!$C$30:$R$30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CHW!$C$36:$R$36</c:f>
              <c:numCache>
                <c:formatCode>"$"#,##0_);[Red]\("$"#,##0\)</c:formatCode>
                <c:ptCount val="16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544.00000000000011</c:v>
                </c:pt>
                <c:pt idx="14">
                  <c:v>544</c:v>
                </c:pt>
                <c:pt idx="1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1-4090-BB9F-721A48F0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1055"/>
        <c:axId val="1201796495"/>
      </c:lineChart>
      <c:dateAx>
        <c:axId val="12018110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96495"/>
        <c:crosses val="autoZero"/>
        <c:auto val="1"/>
        <c:lblOffset val="100"/>
        <c:baseTimeUnit val="days"/>
      </c:dateAx>
      <c:valAx>
        <c:axId val="12017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'MJ2'!$C$290:$Q$290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'MJ2'!$C$294:$Q$294</c:f>
              <c:numCache>
                <c:formatCode>General</c:formatCode>
                <c:ptCount val="15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2568</c:v>
                </c:pt>
                <c:pt idx="4">
                  <c:v>2850</c:v>
                </c:pt>
                <c:pt idx="5">
                  <c:v>2245</c:v>
                </c:pt>
                <c:pt idx="6">
                  <c:v>3168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2044</c:v>
                </c:pt>
                <c:pt idx="14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6-4984-9796-17E8664178B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'MJ2'!$C$290:$Q$290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'MJ2'!$C$295:$Q$295</c:f>
              <c:numCache>
                <c:formatCode>"$"#,##0_);[Red]\("$"#,##0\)</c:formatCode>
                <c:ptCount val="15"/>
                <c:pt idx="0">
                  <c:v>1241.5</c:v>
                </c:pt>
                <c:pt idx="1">
                  <c:v>1348.28</c:v>
                </c:pt>
                <c:pt idx="2">
                  <c:v>1204.33</c:v>
                </c:pt>
                <c:pt idx="3">
                  <c:v>1917.84</c:v>
                </c:pt>
                <c:pt idx="4">
                  <c:v>2052</c:v>
                </c:pt>
                <c:pt idx="5">
                  <c:v>1626.3700000000001</c:v>
                </c:pt>
                <c:pt idx="6">
                  <c:v>2382.06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1175.96</c:v>
                </c:pt>
                <c:pt idx="10">
                  <c:v>1171.55</c:v>
                </c:pt>
                <c:pt idx="11">
                  <c:v>1478.3</c:v>
                </c:pt>
                <c:pt idx="12">
                  <c:v>1618.92</c:v>
                </c:pt>
                <c:pt idx="13">
                  <c:v>1631.22</c:v>
                </c:pt>
                <c:pt idx="14">
                  <c:v>1468.2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6-4984-9796-17E8664178B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'MJ2'!$C$290:$Q$290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'MJ2'!$C$296:$Q$296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1093.9999999999998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6-4984-9796-17E86641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05551"/>
        <c:axId val="1300100143"/>
      </c:lineChart>
      <c:dateAx>
        <c:axId val="1300105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0143"/>
        <c:crosses val="autoZero"/>
        <c:auto val="1"/>
        <c:lblOffset val="100"/>
        <c:baseTimeUnit val="days"/>
      </c:dateAx>
      <c:valAx>
        <c:axId val="13001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'MJ2'!$C$316:$Q$316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'MJ2'!$C$320:$Q$320</c:f>
              <c:numCache>
                <c:formatCode>General</c:formatCode>
                <c:ptCount val="15"/>
                <c:pt idx="0">
                  <c:v>1899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2078</c:v>
                </c:pt>
                <c:pt idx="8">
                  <c:v>1728</c:v>
                </c:pt>
                <c:pt idx="9">
                  <c:v>2102</c:v>
                </c:pt>
                <c:pt idx="10">
                  <c:v>2005</c:v>
                </c:pt>
                <c:pt idx="11">
                  <c:v>2068</c:v>
                </c:pt>
                <c:pt idx="12">
                  <c:v>2032</c:v>
                </c:pt>
                <c:pt idx="13">
                  <c:v>1800</c:v>
                </c:pt>
                <c:pt idx="14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004-8FFB-A35DFD8EB4B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'MJ2'!$C$316:$Q$316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'MJ2'!$C$321:$Q$321</c:f>
              <c:numCache>
                <c:formatCode>"$"#,##0_);[Red]\("$"#,##0\)</c:formatCode>
                <c:ptCount val="15"/>
                <c:pt idx="0">
                  <c:v>1471.37</c:v>
                </c:pt>
                <c:pt idx="1">
                  <c:v>1584.72</c:v>
                </c:pt>
                <c:pt idx="2">
                  <c:v>1241</c:v>
                </c:pt>
                <c:pt idx="3">
                  <c:v>1657.04</c:v>
                </c:pt>
                <c:pt idx="4">
                  <c:v>1515.9599999999998</c:v>
                </c:pt>
                <c:pt idx="5">
                  <c:v>1498.5</c:v>
                </c:pt>
                <c:pt idx="6">
                  <c:v>1680.67</c:v>
                </c:pt>
                <c:pt idx="7">
                  <c:v>1644.68</c:v>
                </c:pt>
                <c:pt idx="8">
                  <c:v>1187.8699999999999</c:v>
                </c:pt>
                <c:pt idx="9">
                  <c:v>1556.46</c:v>
                </c:pt>
                <c:pt idx="10">
                  <c:v>1541.25</c:v>
                </c:pt>
                <c:pt idx="11">
                  <c:v>1619.94</c:v>
                </c:pt>
                <c:pt idx="12">
                  <c:v>1645.92</c:v>
                </c:pt>
                <c:pt idx="13">
                  <c:v>1417.72</c:v>
                </c:pt>
                <c:pt idx="14">
                  <c:v>1301.4299999999998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004-8FFB-A35DFD8EB4B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'MJ2'!$C$316:$Q$316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'MJ2'!$C$322:$Q$322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1094.0000000000002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1093.9999999999998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5-4004-8FFB-A35DFD8E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58799"/>
        <c:axId val="1428351311"/>
      </c:lineChart>
      <c:dateAx>
        <c:axId val="1428358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1311"/>
        <c:crosses val="autoZero"/>
        <c:auto val="1"/>
        <c:lblOffset val="100"/>
        <c:baseTimeUnit val="days"/>
      </c:dateAx>
      <c:valAx>
        <c:axId val="14283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'MJ2'!$C$342:$Q$342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'MJ2'!$C$346:$Q$346</c:f>
              <c:numCache>
                <c:formatCode>General</c:formatCode>
                <c:ptCount val="15"/>
                <c:pt idx="0">
                  <c:v>1900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2077</c:v>
                </c:pt>
                <c:pt idx="8">
                  <c:v>1727</c:v>
                </c:pt>
                <c:pt idx="9">
                  <c:v>2103</c:v>
                </c:pt>
                <c:pt idx="10">
                  <c:v>2005</c:v>
                </c:pt>
                <c:pt idx="11">
                  <c:v>2067</c:v>
                </c:pt>
                <c:pt idx="12">
                  <c:v>2032</c:v>
                </c:pt>
                <c:pt idx="13">
                  <c:v>1800</c:v>
                </c:pt>
                <c:pt idx="14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F-4534-8292-1E0DCC78000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'MJ2'!$C$342:$Q$342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'MJ2'!$C$347:$Q$347</c:f>
              <c:numCache>
                <c:formatCode>"$"#,##0_);[Red]\("$"#,##0\)</c:formatCode>
                <c:ptCount val="15"/>
                <c:pt idx="0">
                  <c:v>1472.29</c:v>
                </c:pt>
                <c:pt idx="1">
                  <c:v>1584.71</c:v>
                </c:pt>
                <c:pt idx="2">
                  <c:v>1241</c:v>
                </c:pt>
                <c:pt idx="3">
                  <c:v>1657.06</c:v>
                </c:pt>
                <c:pt idx="4">
                  <c:v>1516.09</c:v>
                </c:pt>
                <c:pt idx="5">
                  <c:v>1498.5</c:v>
                </c:pt>
                <c:pt idx="6">
                  <c:v>1680.78</c:v>
                </c:pt>
                <c:pt idx="7">
                  <c:v>1643.87</c:v>
                </c:pt>
                <c:pt idx="8">
                  <c:v>1187.08</c:v>
                </c:pt>
                <c:pt idx="9">
                  <c:v>1557.2900000000002</c:v>
                </c:pt>
                <c:pt idx="10">
                  <c:v>1541.25</c:v>
                </c:pt>
                <c:pt idx="11">
                  <c:v>1619.2199999999998</c:v>
                </c:pt>
                <c:pt idx="12">
                  <c:v>1645.92</c:v>
                </c:pt>
                <c:pt idx="13">
                  <c:v>1417.6799999999998</c:v>
                </c:pt>
                <c:pt idx="14">
                  <c:v>1301.32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F-4534-8292-1E0DCC78000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'MJ2'!$C$342:$Q$342</c:f>
              <c:numCache>
                <c:formatCode>d\-mmm</c:formatCode>
                <c:ptCount val="15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</c:numCache>
            </c:numRef>
          </c:cat>
          <c:val>
            <c:numRef>
              <c:f>'MJ2'!$C$348:$Q$348</c:f>
              <c:numCache>
                <c:formatCode>"$"#,##0_);[Red]\("$"#,##0\)</c:formatCode>
                <c:ptCount val="15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1094</c:v>
                </c:pt>
                <c:pt idx="9">
                  <c:v>1094.0000000000002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F-4534-8292-1E0DCC78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08047"/>
        <c:axId val="1300108463"/>
      </c:lineChart>
      <c:dateAx>
        <c:axId val="1300108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8463"/>
        <c:crosses val="autoZero"/>
        <c:auto val="1"/>
        <c:lblOffset val="100"/>
        <c:baseTimeUnit val="days"/>
      </c:dateAx>
      <c:valAx>
        <c:axId val="13001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CHW!$C$60:$R$60</c:f>
              <c:numCache>
                <c:formatCode>General</c:formatCode>
                <c:ptCount val="16"/>
                <c:pt idx="0">
                  <c:v>200</c:v>
                </c:pt>
                <c:pt idx="1">
                  <c:v>189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30</c:v>
                </c:pt>
                <c:pt idx="6">
                  <c:v>91</c:v>
                </c:pt>
                <c:pt idx="7">
                  <c:v>87</c:v>
                </c:pt>
                <c:pt idx="8">
                  <c:v>199</c:v>
                </c:pt>
                <c:pt idx="9">
                  <c:v>229</c:v>
                </c:pt>
                <c:pt idx="10">
                  <c:v>29</c:v>
                </c:pt>
                <c:pt idx="11">
                  <c:v>60</c:v>
                </c:pt>
                <c:pt idx="12">
                  <c:v>30</c:v>
                </c:pt>
                <c:pt idx="13">
                  <c:v>40</c:v>
                </c:pt>
                <c:pt idx="14">
                  <c:v>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422F-8C3D-480847F6BCD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CHW!$C$61:$R$61</c:f>
              <c:numCache>
                <c:formatCode>"$"#,##0_);[Red]\("$"#,##0\)</c:formatCode>
                <c:ptCount val="16"/>
                <c:pt idx="0">
                  <c:v>900</c:v>
                </c:pt>
                <c:pt idx="1">
                  <c:v>850.5</c:v>
                </c:pt>
                <c:pt idx="2">
                  <c:v>373.5</c:v>
                </c:pt>
                <c:pt idx="3">
                  <c:v>340.4</c:v>
                </c:pt>
                <c:pt idx="4">
                  <c:v>360</c:v>
                </c:pt>
                <c:pt idx="5">
                  <c:v>130.19999999999999</c:v>
                </c:pt>
                <c:pt idx="6">
                  <c:v>87.12</c:v>
                </c:pt>
                <c:pt idx="7">
                  <c:v>69.12</c:v>
                </c:pt>
                <c:pt idx="8">
                  <c:v>131.34</c:v>
                </c:pt>
                <c:pt idx="9">
                  <c:v>142.95999999999998</c:v>
                </c:pt>
                <c:pt idx="10">
                  <c:v>130.5</c:v>
                </c:pt>
                <c:pt idx="11">
                  <c:v>277.60000000000002</c:v>
                </c:pt>
                <c:pt idx="12">
                  <c:v>141</c:v>
                </c:pt>
                <c:pt idx="13">
                  <c:v>180</c:v>
                </c:pt>
                <c:pt idx="14">
                  <c:v>20.9</c:v>
                </c:pt>
                <c:pt idx="1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422F-8C3D-480847F6BCD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CHW!$C$56:$R$56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CHW!$C$62:$R$62</c:f>
              <c:numCache>
                <c:formatCode>"$"#,##0_);[Red]\("$"#,##0\)</c:formatCode>
                <c:ptCount val="16"/>
                <c:pt idx="0">
                  <c:v>544</c:v>
                </c:pt>
                <c:pt idx="1">
                  <c:v>543.99999999999989</c:v>
                </c:pt>
                <c:pt idx="2">
                  <c:v>544</c:v>
                </c:pt>
                <c:pt idx="3">
                  <c:v>543.99999999999989</c:v>
                </c:pt>
                <c:pt idx="4">
                  <c:v>544</c:v>
                </c:pt>
                <c:pt idx="5">
                  <c:v>543.99999999999989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  <c:pt idx="14">
                  <c:v>544</c:v>
                </c:pt>
                <c:pt idx="1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422F-8C3D-480847F6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81791"/>
        <c:axId val="1391968479"/>
      </c:lineChart>
      <c:dateAx>
        <c:axId val="13919817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68479"/>
        <c:crosses val="autoZero"/>
        <c:auto val="1"/>
        <c:lblOffset val="100"/>
        <c:baseTimeUnit val="days"/>
      </c:dateAx>
      <c:valAx>
        <c:axId val="13919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CHW!$C$86:$R$86</c:f>
              <c:numCache>
                <c:formatCode>General</c:formatCode>
                <c:ptCount val="16"/>
                <c:pt idx="0">
                  <c:v>84</c:v>
                </c:pt>
                <c:pt idx="1">
                  <c:v>100</c:v>
                </c:pt>
                <c:pt idx="2">
                  <c:v>28</c:v>
                </c:pt>
                <c:pt idx="3">
                  <c:v>44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125</c:v>
                </c:pt>
                <c:pt idx="8">
                  <c:v>170</c:v>
                </c:pt>
                <c:pt idx="9">
                  <c:v>205</c:v>
                </c:pt>
                <c:pt idx="10">
                  <c:v>200</c:v>
                </c:pt>
                <c:pt idx="11">
                  <c:v>201</c:v>
                </c:pt>
                <c:pt idx="12">
                  <c:v>210</c:v>
                </c:pt>
                <c:pt idx="13">
                  <c:v>213</c:v>
                </c:pt>
                <c:pt idx="14">
                  <c:v>179</c:v>
                </c:pt>
                <c:pt idx="1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261-8033-FA2698CC834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CHW!$C$87:$R$87</c:f>
              <c:numCache>
                <c:formatCode>"$"#,##0_);[Red]\("$"#,##0\)</c:formatCode>
                <c:ptCount val="16"/>
                <c:pt idx="0">
                  <c:v>373.59000000000003</c:v>
                </c:pt>
                <c:pt idx="1">
                  <c:v>480.12</c:v>
                </c:pt>
                <c:pt idx="2">
                  <c:v>137</c:v>
                </c:pt>
                <c:pt idx="3">
                  <c:v>217.2</c:v>
                </c:pt>
                <c:pt idx="4">
                  <c:v>99.8</c:v>
                </c:pt>
                <c:pt idx="5">
                  <c:v>192.6</c:v>
                </c:pt>
                <c:pt idx="6">
                  <c:v>220.25</c:v>
                </c:pt>
                <c:pt idx="7">
                  <c:v>370.85</c:v>
                </c:pt>
                <c:pt idx="8">
                  <c:v>474.3</c:v>
                </c:pt>
                <c:pt idx="9">
                  <c:v>571.95000000000005</c:v>
                </c:pt>
                <c:pt idx="10">
                  <c:v>558</c:v>
                </c:pt>
                <c:pt idx="11">
                  <c:v>560.79</c:v>
                </c:pt>
                <c:pt idx="12">
                  <c:v>605.79</c:v>
                </c:pt>
                <c:pt idx="13">
                  <c:v>623</c:v>
                </c:pt>
                <c:pt idx="14">
                  <c:v>579.59</c:v>
                </c:pt>
                <c:pt idx="15">
                  <c:v>492.09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B-4261-8033-FA2698CC834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CHW!$C$82:$R$82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</c:numCache>
            </c:numRef>
          </c:cat>
          <c:val>
            <c:numRef>
              <c:f>CHW!$C$88:$R$88</c:f>
              <c:numCache>
                <c:formatCode>"$"#,##0_);[Red]\("$"#,##0\)</c:formatCode>
                <c:ptCount val="16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544.00000000000011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  <c:pt idx="14">
                  <c:v>544</c:v>
                </c:pt>
                <c:pt idx="1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B-4261-8033-FA2698CC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43423"/>
        <c:axId val="1203444671"/>
      </c:lineChart>
      <c:dateAx>
        <c:axId val="1203443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44671"/>
        <c:crosses val="autoZero"/>
        <c:auto val="1"/>
        <c:lblOffset val="100"/>
        <c:baseTimeUnit val="days"/>
      </c:dateAx>
      <c:valAx>
        <c:axId val="12034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CHW!$C$108:$N$108</c:f>
              <c:numCache>
                <c:formatCode>d\-mmm</c:formatCode>
                <c:ptCount val="12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  <c:pt idx="11">
                  <c:v>45348</c:v>
                </c:pt>
              </c:numCache>
            </c:numRef>
          </c:cat>
          <c:val>
            <c:numRef>
              <c:f>CHW!$C$112:$N$112</c:f>
              <c:numCache>
                <c:formatCode>General</c:formatCode>
                <c:ptCount val="12"/>
                <c:pt idx="0">
                  <c:v>27</c:v>
                </c:pt>
                <c:pt idx="1">
                  <c:v>141</c:v>
                </c:pt>
                <c:pt idx="2">
                  <c:v>98</c:v>
                </c:pt>
                <c:pt idx="3">
                  <c:v>131</c:v>
                </c:pt>
                <c:pt idx="4">
                  <c:v>104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41</c:v>
                </c:pt>
                <c:pt idx="9">
                  <c:v>63</c:v>
                </c:pt>
                <c:pt idx="10">
                  <c:v>117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4-4116-803F-98CF78FE2ED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CHW!$C$108:$N$108</c:f>
              <c:numCache>
                <c:formatCode>d\-mmm</c:formatCode>
                <c:ptCount val="12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  <c:pt idx="11">
                  <c:v>45348</c:v>
                </c:pt>
              </c:numCache>
            </c:numRef>
          </c:cat>
          <c:val>
            <c:numRef>
              <c:f>CHW!$C$113:$N$113</c:f>
              <c:numCache>
                <c:formatCode>"$"#,##0_);[Red]\("$"#,##0\)</c:formatCode>
                <c:ptCount val="12"/>
                <c:pt idx="0">
                  <c:v>40.799999999999997</c:v>
                </c:pt>
                <c:pt idx="1">
                  <c:v>216.75</c:v>
                </c:pt>
                <c:pt idx="2">
                  <c:v>154.94999999999999</c:v>
                </c:pt>
                <c:pt idx="3">
                  <c:v>214.15</c:v>
                </c:pt>
                <c:pt idx="4">
                  <c:v>177.7</c:v>
                </c:pt>
                <c:pt idx="5">
                  <c:v>8.75</c:v>
                </c:pt>
                <c:pt idx="6">
                  <c:v>4.5</c:v>
                </c:pt>
                <c:pt idx="7">
                  <c:v>9.8999999999999986</c:v>
                </c:pt>
                <c:pt idx="8">
                  <c:v>67.650000000000006</c:v>
                </c:pt>
                <c:pt idx="9">
                  <c:v>100.5</c:v>
                </c:pt>
                <c:pt idx="10">
                  <c:v>190.2</c:v>
                </c:pt>
                <c:pt idx="1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4-4116-803F-98CF78FE2ED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CHW!$C$108:$N$108</c:f>
              <c:numCache>
                <c:formatCode>d\-mmm</c:formatCode>
                <c:ptCount val="12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  <c:pt idx="11">
                  <c:v>45348</c:v>
                </c:pt>
              </c:numCache>
            </c:numRef>
          </c:cat>
          <c:val>
            <c:numRef>
              <c:f>CHW!$C$114:$N$114</c:f>
              <c:numCache>
                <c:formatCode>"$"#,##0_);[Red]\("$"#,##0\)</c:formatCode>
                <c:ptCount val="12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4-4116-803F-98CF78FE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98431"/>
        <c:axId val="1391997599"/>
      </c:lineChart>
      <c:dateAx>
        <c:axId val="139199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97599"/>
        <c:crosses val="autoZero"/>
        <c:auto val="1"/>
        <c:lblOffset val="100"/>
        <c:baseTimeUnit val="days"/>
      </c:dateAx>
      <c:valAx>
        <c:axId val="13919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03E2-B3D9-4EA5-8F02-3FA8C2FE3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2B6F6-33E0-4D51-B7CE-20422CCCC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F0C62-4F20-491E-A98F-9E89F855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230F0-14C6-4BBC-9C8A-B12F207AB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4884D-AFF9-4210-894C-D022B83B8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AEB24-0D34-4999-AED1-ACAF26CF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4A24-5F30-44DB-BFBE-42505A2CC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5F781-751E-40F0-894C-C89D2B299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E0049-CA32-46C0-9943-3D0F5BB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15</xdr:col>
      <xdr:colOff>174625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A0026-8B6C-4470-865B-506D0A78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555625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FADF0-0FC5-41C7-A8EF-3B0E6052C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83F9C-1CED-45BD-92D1-3C1DA0E88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5E33D-0C50-4415-8D2E-D1EC511B7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BB3CC-01BE-4098-BB17-13A68AB85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8357A-BFCC-47A1-ADA2-46589DB6E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E43B5-EBF3-4592-87DA-05C9B8FE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1E0E5-B07E-40EE-9C58-0EF91310D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B5404-B4A7-44F6-BEED-11E1FF52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79DFF-17B5-417E-ADCC-548AC29A7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2778B-9683-46C7-AF60-DCD62BDB6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65CD3-F2D7-462F-9F78-5329D84A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D206F-03F7-490C-8C94-48AC7EFF4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9C83D-BA88-447C-8A2B-1AF24DE12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41A852-F472-48A3-8B28-734A7315C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47941A-9BC4-4711-B09E-89030869B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403225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DCA095-93E8-4012-96AF-EA2F1B61A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403225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A33565-A66D-4C62-92F6-2208FAC16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13</xdr:col>
      <xdr:colOff>403225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51563-B2E1-4EE6-B0DC-E62B75DC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13</xdr:col>
      <xdr:colOff>403225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7E36E4-145C-4047-9129-A0E98945F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222250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857F2-F125-4E7B-8748-9A70C392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231775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9222-4EEB-47AC-9BD3-6F6E70401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15</xdr:col>
      <xdr:colOff>231775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E33BE-DAB0-4175-BFB4-173A23528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D53F-71E9-41A3-A7D2-69034E766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AF622-15B9-4FBB-AE60-3929BB54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96977-A0C1-4A83-A83D-5752D7C6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F8C44-BA8B-44EA-8AA7-66D6B6E99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5EC5A-9061-411B-8B06-B86D2B4E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B99A92-8654-4841-A13C-2E6FA4B0C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B93D4B-55AE-4FA3-990B-B627B0399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241300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DCE67-5FAC-4781-A3B6-3C34C884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327025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9F36E-CF3F-4AE4-BCE4-AE5CB018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327025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70C8-5ACA-49F2-B6DE-E7AAD40D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327025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887C7-DC3B-4142-95E5-6D12956D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327025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00455-11C1-403C-8B4B-43946829C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327025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71CB30-0D09-4E41-9157-BD06AE76E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327025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72D27D-BC4E-41D5-A92A-7926D117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327025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726B95-2AE5-4F99-AC87-D7DCE9E86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327025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63D716-8C25-417A-9286-7B6D44F9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431800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8A9ED-D381-4B27-907E-05ECE773D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12</xdr:col>
      <xdr:colOff>412750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73FAE-6609-4532-81C8-09B85034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412750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8E0F4-960C-45B8-B030-571734657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12</xdr:col>
      <xdr:colOff>412750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3E92D-7B7A-4909-8923-650301BD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12</xdr:col>
      <xdr:colOff>412750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B6E69-6E21-4069-8554-A12CE4028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12</xdr:col>
      <xdr:colOff>412750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C53DE3-A9E3-4F09-9659-74458FBDF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12</xdr:col>
      <xdr:colOff>412750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39DEA9-AE58-4312-A5BA-2612BC34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12</xdr:col>
      <xdr:colOff>412750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5C73BE-3C5E-4023-84A8-3EDB1A5B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12</xdr:col>
      <xdr:colOff>412750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E22AA8-7D93-43CC-B351-52081ECEF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12</xdr:col>
      <xdr:colOff>412750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EE0A53-A11F-43B1-B8BA-F5DEBF05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12</xdr:col>
      <xdr:colOff>412750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51880E-CB2E-4360-B2EA-FE62EC968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298</xdr:row>
      <xdr:rowOff>0</xdr:rowOff>
    </xdr:from>
    <xdr:to>
      <xdr:col>12</xdr:col>
      <xdr:colOff>412750</xdr:colOff>
      <xdr:row>313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B1D095-A626-42ED-9E7E-E1F17468B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324</xdr:row>
      <xdr:rowOff>0</xdr:rowOff>
    </xdr:from>
    <xdr:to>
      <xdr:col>12</xdr:col>
      <xdr:colOff>412750</xdr:colOff>
      <xdr:row>339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32CF4F-5DD3-4EED-8455-59ED89A0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12</xdr:col>
      <xdr:colOff>412750</xdr:colOff>
      <xdr:row>365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395517-C971-4D80-8C34-F90C7841A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4B2D-FAAC-42D5-89FF-FD59E446247D}">
  <dimension ref="A1:P631"/>
  <sheetViews>
    <sheetView tabSelected="1" zoomScale="75" zoomScaleNormal="75" workbookViewId="0">
      <selection activeCell="E26" sqref="E26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19" bestFit="1" customWidth="1"/>
    <col min="4" max="4" width="7.140625" bestFit="1" customWidth="1"/>
    <col min="5" max="5" width="26.85546875" bestFit="1" customWidth="1"/>
    <col min="6" max="6" width="9.5703125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  <col min="11" max="11" width="7" bestFit="1" customWidth="1"/>
    <col min="12" max="12" width="5.85546875" bestFit="1" customWidth="1"/>
    <col min="13" max="13" width="11.140625" style="55" bestFit="1" customWidth="1"/>
    <col min="14" max="14" width="11.5703125" style="55" bestFit="1" customWidth="1"/>
    <col min="15" max="15" width="11" style="55" bestFit="1" customWidth="1"/>
  </cols>
  <sheetData>
    <row r="1" spans="1:16" ht="23.25" x14ac:dyDescent="0.35">
      <c r="A1" s="65" t="s">
        <v>641</v>
      </c>
      <c r="B1" s="65"/>
      <c r="C1" s="65"/>
      <c r="D1" s="65"/>
      <c r="E1" s="65"/>
      <c r="F1" s="65"/>
      <c r="G1" s="65"/>
      <c r="H1" s="65"/>
      <c r="I1" s="65"/>
      <c r="J1" s="65"/>
    </row>
    <row r="4" spans="1:16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3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  <c r="K4" s="23" t="s">
        <v>644</v>
      </c>
      <c r="L4" s="23" t="s">
        <v>645</v>
      </c>
      <c r="M4" s="56" t="s">
        <v>646</v>
      </c>
      <c r="N4" s="56" t="s">
        <v>647</v>
      </c>
      <c r="O4" s="56" t="s">
        <v>648</v>
      </c>
      <c r="P4" s="2"/>
    </row>
    <row r="5" spans="1:16" x14ac:dyDescent="0.25">
      <c r="A5" s="8" t="s">
        <v>254</v>
      </c>
      <c r="B5" s="8" t="s">
        <v>271</v>
      </c>
      <c r="C5" s="28" t="s">
        <v>272</v>
      </c>
      <c r="D5" s="8" t="s">
        <v>273</v>
      </c>
      <c r="E5" s="8" t="s">
        <v>274</v>
      </c>
      <c r="F5" s="8">
        <v>2.99</v>
      </c>
      <c r="G5" s="11">
        <v>1090</v>
      </c>
      <c r="H5" s="30">
        <v>3259.1</v>
      </c>
      <c r="I5" s="30">
        <v>2866.29</v>
      </c>
      <c r="J5" s="30">
        <v>392.80999999999995</v>
      </c>
      <c r="K5" s="8"/>
      <c r="L5" s="8">
        <v>3.23</v>
      </c>
      <c r="M5" s="57">
        <f t="shared" ref="M5:N68" si="0">$G5*K5</f>
        <v>0</v>
      </c>
      <c r="N5" s="57">
        <f t="shared" si="0"/>
        <v>3520.7</v>
      </c>
      <c r="O5" s="57">
        <f t="shared" ref="O5:O68" si="1">M5+N5</f>
        <v>3520.7</v>
      </c>
      <c r="P5" s="2"/>
    </row>
    <row r="6" spans="1:16" x14ac:dyDescent="0.25">
      <c r="A6" s="8"/>
      <c r="B6" s="8"/>
      <c r="C6" s="28"/>
      <c r="D6" s="8" t="s">
        <v>293</v>
      </c>
      <c r="E6" s="8" t="s">
        <v>508</v>
      </c>
      <c r="F6" s="8">
        <v>3.96</v>
      </c>
      <c r="G6" s="11">
        <v>4</v>
      </c>
      <c r="H6" s="30">
        <v>15.84</v>
      </c>
      <c r="I6" s="30">
        <v>13.145945945945947</v>
      </c>
      <c r="J6" s="30">
        <v>2.6940540540540532</v>
      </c>
      <c r="K6" s="8"/>
      <c r="L6" s="8">
        <v>4.2300000000000004</v>
      </c>
      <c r="M6" s="57">
        <f t="shared" si="0"/>
        <v>0</v>
      </c>
      <c r="N6" s="57">
        <f t="shared" si="0"/>
        <v>16.920000000000002</v>
      </c>
      <c r="O6" s="57">
        <f t="shared" si="1"/>
        <v>16.920000000000002</v>
      </c>
      <c r="P6" s="2"/>
    </row>
    <row r="7" spans="1:16" x14ac:dyDescent="0.25">
      <c r="A7" s="8"/>
      <c r="B7" s="8"/>
      <c r="C7" s="28"/>
      <c r="D7" s="8"/>
      <c r="E7" s="8" t="s">
        <v>375</v>
      </c>
      <c r="F7" s="8">
        <v>3.9600000000000004</v>
      </c>
      <c r="G7" s="11">
        <v>2580</v>
      </c>
      <c r="H7" s="30">
        <v>10216.800000000001</v>
      </c>
      <c r="I7" s="30">
        <v>8759.4340540540543</v>
      </c>
      <c r="J7" s="30">
        <v>1457.3659459459464</v>
      </c>
      <c r="K7" s="8"/>
      <c r="L7" s="8">
        <v>4.45</v>
      </c>
      <c r="M7" s="57">
        <f t="shared" si="0"/>
        <v>0</v>
      </c>
      <c r="N7" s="57">
        <f t="shared" si="0"/>
        <v>11481</v>
      </c>
      <c r="O7" s="57">
        <f t="shared" si="1"/>
        <v>11481</v>
      </c>
      <c r="P7" s="2"/>
    </row>
    <row r="8" spans="1:16" x14ac:dyDescent="0.25">
      <c r="A8" s="8"/>
      <c r="B8" s="8"/>
      <c r="C8" s="28" t="s">
        <v>275</v>
      </c>
      <c r="D8" s="8" t="s">
        <v>273</v>
      </c>
      <c r="E8" s="8" t="s">
        <v>274</v>
      </c>
      <c r="F8" s="8">
        <v>2.99</v>
      </c>
      <c r="G8" s="11">
        <v>1859</v>
      </c>
      <c r="H8" s="30">
        <v>5558.41</v>
      </c>
      <c r="I8" s="30">
        <v>4418.9661960784315</v>
      </c>
      <c r="J8" s="30">
        <v>1139.4438039215688</v>
      </c>
      <c r="K8" s="8"/>
      <c r="L8" s="8">
        <v>3.23</v>
      </c>
      <c r="M8" s="57">
        <f t="shared" si="0"/>
        <v>0</v>
      </c>
      <c r="N8" s="57">
        <f t="shared" si="0"/>
        <v>6004.57</v>
      </c>
      <c r="O8" s="57">
        <f t="shared" si="1"/>
        <v>6004.57</v>
      </c>
      <c r="P8" s="2"/>
    </row>
    <row r="9" spans="1:16" x14ac:dyDescent="0.25">
      <c r="A9" s="8"/>
      <c r="B9" s="8"/>
      <c r="C9" s="28"/>
      <c r="D9" s="8"/>
      <c r="E9" s="8" t="s">
        <v>376</v>
      </c>
      <c r="F9" s="8">
        <v>3.06</v>
      </c>
      <c r="G9" s="11">
        <v>2829</v>
      </c>
      <c r="H9" s="30">
        <v>8656.74</v>
      </c>
      <c r="I9" s="30">
        <v>7219.9038039215684</v>
      </c>
      <c r="J9" s="30">
        <v>1436.8361960784316</v>
      </c>
      <c r="K9" s="8"/>
      <c r="L9" s="8">
        <v>3.45</v>
      </c>
      <c r="M9" s="57">
        <f t="shared" si="0"/>
        <v>0</v>
      </c>
      <c r="N9" s="57">
        <f t="shared" si="0"/>
        <v>9760.0500000000011</v>
      </c>
      <c r="O9" s="57">
        <f t="shared" si="1"/>
        <v>9760.0500000000011</v>
      </c>
      <c r="P9" s="2"/>
    </row>
    <row r="10" spans="1:16" x14ac:dyDescent="0.25">
      <c r="A10" s="8"/>
      <c r="B10" s="8"/>
      <c r="C10" s="28" t="s">
        <v>276</v>
      </c>
      <c r="D10" s="8" t="s">
        <v>273</v>
      </c>
      <c r="E10" s="8" t="s">
        <v>274</v>
      </c>
      <c r="F10" s="8">
        <v>2.9900000000000007</v>
      </c>
      <c r="G10" s="11">
        <v>2165</v>
      </c>
      <c r="H10" s="30">
        <v>6473.3499999999995</v>
      </c>
      <c r="I10" s="30">
        <v>6215.371540182733</v>
      </c>
      <c r="J10" s="30">
        <v>257.97845981726636</v>
      </c>
      <c r="K10" s="8"/>
      <c r="L10" s="8">
        <v>3.23</v>
      </c>
      <c r="M10" s="57">
        <f t="shared" si="0"/>
        <v>0</v>
      </c>
      <c r="N10" s="57">
        <f t="shared" si="0"/>
        <v>6992.95</v>
      </c>
      <c r="O10" s="57">
        <f t="shared" si="1"/>
        <v>6992.95</v>
      </c>
      <c r="P10" s="2"/>
    </row>
    <row r="11" spans="1:16" x14ac:dyDescent="0.25">
      <c r="A11" s="8"/>
      <c r="B11" s="8"/>
      <c r="C11" s="28"/>
      <c r="D11" s="8"/>
      <c r="E11" s="8" t="s">
        <v>470</v>
      </c>
      <c r="F11" s="8">
        <v>2.95</v>
      </c>
      <c r="G11" s="11">
        <v>3</v>
      </c>
      <c r="H11" s="30">
        <v>8.85</v>
      </c>
      <c r="I11" s="30">
        <v>7.5310404624277449</v>
      </c>
      <c r="J11" s="30">
        <v>1.3189595375722547</v>
      </c>
      <c r="K11" s="8"/>
      <c r="L11" s="8">
        <v>3.13</v>
      </c>
      <c r="M11" s="57">
        <f t="shared" si="0"/>
        <v>0</v>
      </c>
      <c r="N11" s="57">
        <f t="shared" si="0"/>
        <v>9.39</v>
      </c>
      <c r="O11" s="57">
        <f t="shared" si="1"/>
        <v>9.39</v>
      </c>
      <c r="P11" s="2"/>
    </row>
    <row r="12" spans="1:16" x14ac:dyDescent="0.25">
      <c r="A12" s="8"/>
      <c r="B12" s="8"/>
      <c r="C12" s="28"/>
      <c r="D12" s="8"/>
      <c r="E12" s="8" t="s">
        <v>376</v>
      </c>
      <c r="F12" s="8">
        <v>3.0599999999999996</v>
      </c>
      <c r="G12" s="11">
        <v>1847</v>
      </c>
      <c r="H12" s="30">
        <v>5651.82</v>
      </c>
      <c r="I12" s="30">
        <v>5415.967419354839</v>
      </c>
      <c r="J12" s="30">
        <v>235.8525806451612</v>
      </c>
      <c r="K12" s="8"/>
      <c r="L12" s="8">
        <v>3.45</v>
      </c>
      <c r="M12" s="57">
        <f t="shared" si="0"/>
        <v>0</v>
      </c>
      <c r="N12" s="57">
        <f t="shared" si="0"/>
        <v>6372.1500000000005</v>
      </c>
      <c r="O12" s="57">
        <f t="shared" si="1"/>
        <v>6372.1500000000005</v>
      </c>
      <c r="P12" s="2"/>
    </row>
    <row r="13" spans="1:16" s="2" customFormat="1" x14ac:dyDescent="0.25">
      <c r="A13" s="31"/>
      <c r="B13" s="31" t="s">
        <v>277</v>
      </c>
      <c r="C13" s="32"/>
      <c r="D13" s="31"/>
      <c r="E13" s="31"/>
      <c r="F13" s="31"/>
      <c r="G13" s="34">
        <v>12377</v>
      </c>
      <c r="H13" s="35">
        <v>39840.910000000018</v>
      </c>
      <c r="I13" s="35">
        <v>34916.610000000015</v>
      </c>
      <c r="J13" s="35">
        <v>4924.2999999999993</v>
      </c>
      <c r="K13" s="31"/>
      <c r="L13" s="31"/>
      <c r="M13" s="58"/>
      <c r="N13" s="58"/>
      <c r="O13" s="58">
        <f>SUM(O5:O12)</f>
        <v>44157.729999999996</v>
      </c>
    </row>
    <row r="14" spans="1:16" s="2" customFormat="1" x14ac:dyDescent="0.25">
      <c r="A14" s="23" t="s">
        <v>278</v>
      </c>
      <c r="B14" s="23"/>
      <c r="C14" s="24"/>
      <c r="D14" s="23"/>
      <c r="E14" s="23"/>
      <c r="F14" s="23"/>
      <c r="G14" s="26">
        <v>12377</v>
      </c>
      <c r="H14" s="27">
        <v>39840.910000000018</v>
      </c>
      <c r="I14" s="27">
        <v>34916.610000000015</v>
      </c>
      <c r="J14" s="27">
        <v>4924.2999999999993</v>
      </c>
      <c r="K14" s="23"/>
      <c r="L14" s="23"/>
      <c r="M14" s="56"/>
      <c r="N14" s="56"/>
      <c r="O14" s="56"/>
    </row>
    <row r="15" spans="1:16" x14ac:dyDescent="0.25">
      <c r="A15" s="8" t="s">
        <v>185</v>
      </c>
      <c r="B15" s="8" t="s">
        <v>279</v>
      </c>
      <c r="C15" s="28" t="s">
        <v>276</v>
      </c>
      <c r="D15" s="8" t="s">
        <v>280</v>
      </c>
      <c r="E15" s="8" t="s">
        <v>281</v>
      </c>
      <c r="F15" s="8">
        <v>2.7899999999999996</v>
      </c>
      <c r="G15" s="11">
        <v>1668</v>
      </c>
      <c r="H15" s="30">
        <v>4653.72</v>
      </c>
      <c r="I15" s="30">
        <v>5167.9518258203952</v>
      </c>
      <c r="J15" s="30">
        <v>-514.23182582039476</v>
      </c>
      <c r="K15" s="8">
        <v>8.34</v>
      </c>
      <c r="L15" s="8"/>
      <c r="M15" s="57">
        <f t="shared" si="0"/>
        <v>13911.119999999999</v>
      </c>
      <c r="N15" s="57">
        <f t="shared" si="0"/>
        <v>0</v>
      </c>
      <c r="O15" s="57">
        <f t="shared" si="1"/>
        <v>13911.119999999999</v>
      </c>
      <c r="P15" s="2"/>
    </row>
    <row r="16" spans="1:16" s="2" customFormat="1" x14ac:dyDescent="0.25">
      <c r="A16" s="31"/>
      <c r="B16" s="31" t="s">
        <v>282</v>
      </c>
      <c r="C16" s="32"/>
      <c r="D16" s="31"/>
      <c r="E16" s="31"/>
      <c r="F16" s="31"/>
      <c r="G16" s="34">
        <v>1668</v>
      </c>
      <c r="H16" s="35">
        <v>4653.72</v>
      </c>
      <c r="I16" s="35">
        <v>5167.9518258203952</v>
      </c>
      <c r="J16" s="35">
        <v>-514.23182582039476</v>
      </c>
      <c r="K16" s="31"/>
      <c r="L16" s="31"/>
      <c r="M16" s="58"/>
      <c r="N16" s="58"/>
      <c r="O16" s="58">
        <f>SUM(O15:O15)</f>
        <v>13911.119999999999</v>
      </c>
    </row>
    <row r="17" spans="1:16" x14ac:dyDescent="0.25">
      <c r="A17" s="8"/>
      <c r="B17" s="8" t="s">
        <v>283</v>
      </c>
      <c r="C17" s="28" t="s">
        <v>272</v>
      </c>
      <c r="D17" s="8" t="s">
        <v>293</v>
      </c>
      <c r="E17" s="8" t="s">
        <v>509</v>
      </c>
      <c r="F17" s="8">
        <v>5</v>
      </c>
      <c r="G17" s="11">
        <v>10</v>
      </c>
      <c r="H17" s="30">
        <v>50</v>
      </c>
      <c r="I17" s="30">
        <v>41.212121212121211</v>
      </c>
      <c r="J17" s="30">
        <v>8.787878787878789</v>
      </c>
      <c r="K17" s="8">
        <v>11.98</v>
      </c>
      <c r="L17" s="8"/>
      <c r="M17" s="57">
        <f t="shared" si="0"/>
        <v>119.80000000000001</v>
      </c>
      <c r="N17" s="57">
        <f t="shared" si="0"/>
        <v>0</v>
      </c>
      <c r="O17" s="57">
        <f t="shared" si="1"/>
        <v>119.80000000000001</v>
      </c>
      <c r="P17" s="2"/>
    </row>
    <row r="18" spans="1:16" x14ac:dyDescent="0.25">
      <c r="A18" s="8"/>
      <c r="B18" s="8"/>
      <c r="C18" s="28"/>
      <c r="D18" s="8"/>
      <c r="E18" s="8" t="s">
        <v>510</v>
      </c>
      <c r="F18" s="8">
        <v>5</v>
      </c>
      <c r="G18" s="11">
        <v>11</v>
      </c>
      <c r="H18" s="30">
        <v>55</v>
      </c>
      <c r="I18" s="30">
        <v>44.045454545454547</v>
      </c>
      <c r="J18" s="30">
        <v>10.954545454545457</v>
      </c>
      <c r="K18" s="8">
        <v>10.78</v>
      </c>
      <c r="L18" s="8"/>
      <c r="M18" s="57">
        <f t="shared" si="0"/>
        <v>118.58</v>
      </c>
      <c r="N18" s="57">
        <f t="shared" si="0"/>
        <v>0</v>
      </c>
      <c r="O18" s="57">
        <f t="shared" si="1"/>
        <v>118.58</v>
      </c>
      <c r="P18" s="2"/>
    </row>
    <row r="19" spans="1:16" x14ac:dyDescent="0.25">
      <c r="A19" s="8"/>
      <c r="B19" s="8"/>
      <c r="C19" s="28"/>
      <c r="D19" s="8"/>
      <c r="E19" s="8" t="s">
        <v>511</v>
      </c>
      <c r="F19" s="8">
        <v>5</v>
      </c>
      <c r="G19" s="11">
        <v>3</v>
      </c>
      <c r="H19" s="30">
        <v>15</v>
      </c>
      <c r="I19" s="30">
        <v>8.5</v>
      </c>
      <c r="J19" s="30">
        <v>6.5</v>
      </c>
      <c r="K19" s="8">
        <v>12.28</v>
      </c>
      <c r="L19" s="8"/>
      <c r="M19" s="57">
        <f t="shared" si="0"/>
        <v>36.839999999999996</v>
      </c>
      <c r="N19" s="57">
        <f t="shared" si="0"/>
        <v>0</v>
      </c>
      <c r="O19" s="57">
        <f t="shared" si="1"/>
        <v>36.839999999999996</v>
      </c>
      <c r="P19" s="2"/>
    </row>
    <row r="20" spans="1:16" x14ac:dyDescent="0.25">
      <c r="A20" s="8"/>
      <c r="B20" s="8"/>
      <c r="C20" s="28"/>
      <c r="D20" s="8" t="s">
        <v>284</v>
      </c>
      <c r="E20" s="8" t="s">
        <v>377</v>
      </c>
      <c r="F20" s="8">
        <v>4.5</v>
      </c>
      <c r="G20" s="11">
        <v>1</v>
      </c>
      <c r="H20" s="30">
        <v>4.5</v>
      </c>
      <c r="I20" s="30">
        <v>3.5789473684210522</v>
      </c>
      <c r="J20" s="30">
        <v>0.92105263157894779</v>
      </c>
      <c r="K20" s="8">
        <v>10.65</v>
      </c>
      <c r="L20" s="8"/>
      <c r="M20" s="57">
        <f t="shared" si="0"/>
        <v>10.65</v>
      </c>
      <c r="N20" s="57">
        <f t="shared" si="0"/>
        <v>0</v>
      </c>
      <c r="O20" s="57">
        <f t="shared" si="1"/>
        <v>10.65</v>
      </c>
      <c r="P20" s="2"/>
    </row>
    <row r="21" spans="1:16" x14ac:dyDescent="0.25">
      <c r="A21" s="8"/>
      <c r="B21" s="8"/>
      <c r="C21" s="28"/>
      <c r="D21" s="8"/>
      <c r="E21" s="8" t="s">
        <v>572</v>
      </c>
      <c r="F21" s="8">
        <v>4.5</v>
      </c>
      <c r="G21" s="11">
        <v>4</v>
      </c>
      <c r="H21" s="30">
        <v>18</v>
      </c>
      <c r="I21" s="30">
        <v>22.432989690721648</v>
      </c>
      <c r="J21" s="30">
        <v>-4.4329896907216479</v>
      </c>
      <c r="K21" s="8">
        <v>10.199999999999999</v>
      </c>
      <c r="L21" s="8"/>
      <c r="M21" s="57">
        <f t="shared" si="0"/>
        <v>40.799999999999997</v>
      </c>
      <c r="N21" s="57">
        <f t="shared" si="0"/>
        <v>0</v>
      </c>
      <c r="O21" s="57">
        <f t="shared" si="1"/>
        <v>40.799999999999997</v>
      </c>
      <c r="P21" s="2"/>
    </row>
    <row r="22" spans="1:16" x14ac:dyDescent="0.25">
      <c r="A22" s="8"/>
      <c r="B22" s="8"/>
      <c r="C22" s="28"/>
      <c r="D22" s="8"/>
      <c r="E22" s="8" t="s">
        <v>471</v>
      </c>
      <c r="F22" s="8">
        <v>4.5</v>
      </c>
      <c r="G22" s="11">
        <v>5</v>
      </c>
      <c r="H22" s="30">
        <v>22.5</v>
      </c>
      <c r="I22" s="30">
        <v>20.763358778625953</v>
      </c>
      <c r="J22" s="30">
        <v>1.7366412213740468</v>
      </c>
      <c r="K22" s="8">
        <v>9.48</v>
      </c>
      <c r="L22" s="8"/>
      <c r="M22" s="57">
        <f t="shared" si="0"/>
        <v>47.400000000000006</v>
      </c>
      <c r="N22" s="57">
        <f t="shared" si="0"/>
        <v>0</v>
      </c>
      <c r="O22" s="57">
        <f t="shared" si="1"/>
        <v>47.400000000000006</v>
      </c>
      <c r="P22" s="2"/>
    </row>
    <row r="23" spans="1:16" x14ac:dyDescent="0.25">
      <c r="A23" s="8"/>
      <c r="B23" s="8"/>
      <c r="C23" s="28"/>
      <c r="D23" s="8"/>
      <c r="E23" s="8" t="s">
        <v>378</v>
      </c>
      <c r="F23" s="8">
        <v>4.5</v>
      </c>
      <c r="G23" s="11">
        <v>318</v>
      </c>
      <c r="H23" s="30">
        <v>1431</v>
      </c>
      <c r="I23" s="30">
        <v>992.56490609965897</v>
      </c>
      <c r="J23" s="30">
        <v>438.43509390034103</v>
      </c>
      <c r="K23" s="8">
        <v>10.42</v>
      </c>
      <c r="L23" s="8"/>
      <c r="M23" s="57">
        <f t="shared" si="0"/>
        <v>3313.56</v>
      </c>
      <c r="N23" s="57">
        <f t="shared" si="0"/>
        <v>0</v>
      </c>
      <c r="O23" s="57">
        <f t="shared" si="1"/>
        <v>3313.56</v>
      </c>
      <c r="P23" s="2"/>
    </row>
    <row r="24" spans="1:16" x14ac:dyDescent="0.25">
      <c r="A24" s="8"/>
      <c r="B24" s="8"/>
      <c r="C24" s="28"/>
      <c r="D24" s="8"/>
      <c r="E24" s="8" t="s">
        <v>285</v>
      </c>
      <c r="F24" s="8">
        <v>4.5</v>
      </c>
      <c r="G24" s="11">
        <v>181</v>
      </c>
      <c r="H24" s="30">
        <v>814.5</v>
      </c>
      <c r="I24" s="30">
        <v>349.48245525331174</v>
      </c>
      <c r="J24" s="30">
        <v>465.01754474668826</v>
      </c>
      <c r="K24" s="8">
        <v>11.17</v>
      </c>
      <c r="L24" s="8"/>
      <c r="M24" s="57">
        <f t="shared" si="0"/>
        <v>2021.77</v>
      </c>
      <c r="N24" s="57">
        <f t="shared" si="0"/>
        <v>0</v>
      </c>
      <c r="O24" s="57">
        <f t="shared" si="1"/>
        <v>2021.77</v>
      </c>
      <c r="P24" s="2"/>
    </row>
    <row r="25" spans="1:16" x14ac:dyDescent="0.25">
      <c r="A25" s="8"/>
      <c r="B25" s="8"/>
      <c r="C25" s="28"/>
      <c r="D25" s="8"/>
      <c r="E25" s="8" t="s">
        <v>379</v>
      </c>
      <c r="F25" s="8">
        <v>4.5</v>
      </c>
      <c r="G25" s="11">
        <v>277</v>
      </c>
      <c r="H25" s="30">
        <v>1246.5</v>
      </c>
      <c r="I25" s="30">
        <v>695.97812884512769</v>
      </c>
      <c r="J25" s="30">
        <v>550.52187115487231</v>
      </c>
      <c r="K25" s="8">
        <v>10.81</v>
      </c>
      <c r="L25" s="8"/>
      <c r="M25" s="57">
        <f t="shared" si="0"/>
        <v>2994.3700000000003</v>
      </c>
      <c r="N25" s="57">
        <f t="shared" si="0"/>
        <v>0</v>
      </c>
      <c r="O25" s="57">
        <f t="shared" si="1"/>
        <v>2994.3700000000003</v>
      </c>
      <c r="P25" s="2"/>
    </row>
    <row r="26" spans="1:16" x14ac:dyDescent="0.25">
      <c r="A26" s="8"/>
      <c r="B26" s="8"/>
      <c r="C26" s="28"/>
      <c r="D26" s="8" t="s">
        <v>286</v>
      </c>
      <c r="E26" s="8" t="s">
        <v>512</v>
      </c>
      <c r="F26" s="8">
        <v>3.7</v>
      </c>
      <c r="G26" s="11">
        <v>8</v>
      </c>
      <c r="H26" s="30">
        <v>29.6</v>
      </c>
      <c r="I26" s="30">
        <v>32.969696969696969</v>
      </c>
      <c r="J26" s="30">
        <v>-3.3696969696969674</v>
      </c>
      <c r="K26" s="8">
        <v>10.050000000000001</v>
      </c>
      <c r="L26" s="8"/>
      <c r="M26" s="57">
        <f t="shared" si="0"/>
        <v>80.400000000000006</v>
      </c>
      <c r="N26" s="57">
        <f t="shared" si="0"/>
        <v>0</v>
      </c>
      <c r="O26" s="57">
        <f t="shared" si="1"/>
        <v>80.400000000000006</v>
      </c>
      <c r="P26" s="2"/>
    </row>
    <row r="27" spans="1:16" x14ac:dyDescent="0.25">
      <c r="A27" s="8"/>
      <c r="B27" s="8"/>
      <c r="C27" s="28"/>
      <c r="D27" s="8"/>
      <c r="E27" s="8" t="s">
        <v>573</v>
      </c>
      <c r="F27" s="8">
        <v>2.75</v>
      </c>
      <c r="G27" s="11">
        <v>21</v>
      </c>
      <c r="H27" s="30">
        <v>57.75</v>
      </c>
      <c r="I27" s="30">
        <v>117.77319587628867</v>
      </c>
      <c r="J27" s="30">
        <v>-60.023195876288668</v>
      </c>
      <c r="K27" s="8">
        <v>5.29</v>
      </c>
      <c r="L27" s="8"/>
      <c r="M27" s="57">
        <f t="shared" si="0"/>
        <v>111.09</v>
      </c>
      <c r="N27" s="57">
        <f t="shared" si="0"/>
        <v>0</v>
      </c>
      <c r="O27" s="57">
        <f t="shared" si="1"/>
        <v>111.09</v>
      </c>
      <c r="P27" s="2"/>
    </row>
    <row r="28" spans="1:16" x14ac:dyDescent="0.25">
      <c r="A28" s="8"/>
      <c r="B28" s="8"/>
      <c r="C28" s="28"/>
      <c r="D28" s="8"/>
      <c r="E28" s="8" t="s">
        <v>513</v>
      </c>
      <c r="F28" s="8">
        <v>3.7</v>
      </c>
      <c r="G28" s="11">
        <v>1</v>
      </c>
      <c r="H28" s="30">
        <v>3.7</v>
      </c>
      <c r="I28" s="30">
        <v>4.9908256880733948</v>
      </c>
      <c r="J28" s="30">
        <v>-1.2908256880733946</v>
      </c>
      <c r="K28" s="8">
        <v>7.63</v>
      </c>
      <c r="L28" s="8"/>
      <c r="M28" s="57">
        <f t="shared" si="0"/>
        <v>7.63</v>
      </c>
      <c r="N28" s="57">
        <f t="shared" si="0"/>
        <v>0</v>
      </c>
      <c r="O28" s="57">
        <f t="shared" si="1"/>
        <v>7.63</v>
      </c>
      <c r="P28" s="2"/>
    </row>
    <row r="29" spans="1:16" x14ac:dyDescent="0.25">
      <c r="A29" s="8"/>
      <c r="B29" s="8"/>
      <c r="C29" s="28"/>
      <c r="D29" s="8"/>
      <c r="E29" s="8" t="s">
        <v>380</v>
      </c>
      <c r="F29" s="8">
        <v>3.7</v>
      </c>
      <c r="G29" s="11">
        <v>12</v>
      </c>
      <c r="H29" s="30">
        <v>44.4</v>
      </c>
      <c r="I29" s="30">
        <v>49.454545454545453</v>
      </c>
      <c r="J29" s="30">
        <v>-5.0545454545454547</v>
      </c>
      <c r="K29" s="8">
        <v>7.52</v>
      </c>
      <c r="L29" s="8"/>
      <c r="M29" s="57">
        <f t="shared" si="0"/>
        <v>90.24</v>
      </c>
      <c r="N29" s="57">
        <f t="shared" si="0"/>
        <v>0</v>
      </c>
      <c r="O29" s="57">
        <f t="shared" si="1"/>
        <v>90.24</v>
      </c>
    </row>
    <row r="30" spans="1:16" x14ac:dyDescent="0.25">
      <c r="A30" s="8"/>
      <c r="B30" s="8"/>
      <c r="C30" s="28"/>
      <c r="D30" s="8"/>
      <c r="E30" s="8" t="s">
        <v>514</v>
      </c>
      <c r="F30" s="8">
        <v>3.7</v>
      </c>
      <c r="G30" s="11">
        <v>1</v>
      </c>
      <c r="H30" s="30">
        <v>3.7</v>
      </c>
      <c r="I30" s="30">
        <v>4.1212121212121211</v>
      </c>
      <c r="J30" s="30">
        <v>-0.42121212121212093</v>
      </c>
      <c r="K30" s="8">
        <v>7.33</v>
      </c>
      <c r="L30" s="8"/>
      <c r="M30" s="57">
        <f t="shared" si="0"/>
        <v>7.33</v>
      </c>
      <c r="N30" s="57">
        <f t="shared" si="0"/>
        <v>0</v>
      </c>
      <c r="O30" s="57">
        <f t="shared" si="1"/>
        <v>7.33</v>
      </c>
    </row>
    <row r="31" spans="1:16" x14ac:dyDescent="0.25">
      <c r="A31" s="8"/>
      <c r="B31" s="8"/>
      <c r="C31" s="28"/>
      <c r="D31" s="8"/>
      <c r="E31" s="8" t="s">
        <v>472</v>
      </c>
      <c r="F31" s="8">
        <v>3.7000000000000006</v>
      </c>
      <c r="G31" s="11">
        <v>32</v>
      </c>
      <c r="H31" s="30">
        <v>118.4</v>
      </c>
      <c r="I31" s="30">
        <v>111.19724538249513</v>
      </c>
      <c r="J31" s="30">
        <v>7.202754617504878</v>
      </c>
      <c r="K31" s="8">
        <v>7.33</v>
      </c>
      <c r="L31" s="8"/>
      <c r="M31" s="57">
        <f t="shared" si="0"/>
        <v>234.56</v>
      </c>
      <c r="N31" s="57">
        <f t="shared" si="0"/>
        <v>0</v>
      </c>
      <c r="O31" s="57">
        <f t="shared" si="1"/>
        <v>234.56</v>
      </c>
    </row>
    <row r="32" spans="1:16" x14ac:dyDescent="0.25">
      <c r="A32" s="8"/>
      <c r="B32" s="8"/>
      <c r="C32" s="28"/>
      <c r="D32" s="8"/>
      <c r="E32" s="8" t="s">
        <v>473</v>
      </c>
      <c r="F32" s="8">
        <v>3.7</v>
      </c>
      <c r="G32" s="11">
        <v>7</v>
      </c>
      <c r="H32" s="30">
        <v>25.9</v>
      </c>
      <c r="I32" s="30">
        <v>29.984251968503937</v>
      </c>
      <c r="J32" s="30">
        <v>-4.0842519685039385</v>
      </c>
      <c r="K32" s="8">
        <v>7.18</v>
      </c>
      <c r="L32" s="8"/>
      <c r="M32" s="57">
        <f t="shared" si="0"/>
        <v>50.26</v>
      </c>
      <c r="N32" s="57">
        <f t="shared" si="0"/>
        <v>0</v>
      </c>
      <c r="O32" s="57">
        <f t="shared" si="1"/>
        <v>50.26</v>
      </c>
    </row>
    <row r="33" spans="1:15" x14ac:dyDescent="0.25">
      <c r="A33" s="8"/>
      <c r="B33" s="8"/>
      <c r="C33" s="28"/>
      <c r="D33" s="8"/>
      <c r="E33" s="8" t="s">
        <v>381</v>
      </c>
      <c r="F33" s="8">
        <v>3.7</v>
      </c>
      <c r="G33" s="11">
        <v>1</v>
      </c>
      <c r="H33" s="30">
        <v>3.7</v>
      </c>
      <c r="I33" s="30">
        <v>2.5539906103286385</v>
      </c>
      <c r="J33" s="30">
        <v>1.1460093896713617</v>
      </c>
      <c r="K33" s="8">
        <v>8.2100000000000009</v>
      </c>
      <c r="L33" s="8"/>
      <c r="M33" s="57">
        <f t="shared" si="0"/>
        <v>8.2100000000000009</v>
      </c>
      <c r="N33" s="57">
        <f t="shared" si="0"/>
        <v>0</v>
      </c>
      <c r="O33" s="57">
        <f t="shared" si="1"/>
        <v>8.2100000000000009</v>
      </c>
    </row>
    <row r="34" spans="1:15" x14ac:dyDescent="0.25">
      <c r="A34" s="8"/>
      <c r="B34" s="8"/>
      <c r="C34" s="28"/>
      <c r="D34" s="8"/>
      <c r="E34" s="8" t="s">
        <v>287</v>
      </c>
      <c r="F34" s="8">
        <v>2.75</v>
      </c>
      <c r="G34" s="11">
        <v>2</v>
      </c>
      <c r="H34" s="30">
        <v>5.5</v>
      </c>
      <c r="I34" s="30">
        <v>5.3596059113300489</v>
      </c>
      <c r="J34" s="30">
        <v>0.14039408866995107</v>
      </c>
      <c r="K34" s="8">
        <v>6.9</v>
      </c>
      <c r="L34" s="8"/>
      <c r="M34" s="57">
        <f t="shared" si="0"/>
        <v>13.8</v>
      </c>
      <c r="N34" s="57">
        <f t="shared" si="0"/>
        <v>0</v>
      </c>
      <c r="O34" s="57">
        <f t="shared" si="1"/>
        <v>13.8</v>
      </c>
    </row>
    <row r="35" spans="1:15" x14ac:dyDescent="0.25">
      <c r="A35" s="8"/>
      <c r="B35" s="8"/>
      <c r="C35" s="28"/>
      <c r="D35" s="8"/>
      <c r="E35" s="8" t="s">
        <v>515</v>
      </c>
      <c r="F35" s="8">
        <v>2.75</v>
      </c>
      <c r="G35" s="11">
        <v>3</v>
      </c>
      <c r="H35" s="30">
        <v>8.25</v>
      </c>
      <c r="I35" s="30">
        <v>12.363636363636363</v>
      </c>
      <c r="J35" s="30">
        <v>-4.1136363636363633</v>
      </c>
      <c r="K35" s="8">
        <v>7.3</v>
      </c>
      <c r="L35" s="8"/>
      <c r="M35" s="57">
        <f t="shared" si="0"/>
        <v>21.9</v>
      </c>
      <c r="N35" s="57">
        <f t="shared" si="0"/>
        <v>0</v>
      </c>
      <c r="O35" s="57">
        <f t="shared" si="1"/>
        <v>21.9</v>
      </c>
    </row>
    <row r="36" spans="1:15" x14ac:dyDescent="0.25">
      <c r="A36" s="8"/>
      <c r="B36" s="8"/>
      <c r="C36" s="28" t="s">
        <v>275</v>
      </c>
      <c r="D36" s="8" t="s">
        <v>293</v>
      </c>
      <c r="E36" s="8" t="s">
        <v>382</v>
      </c>
      <c r="F36" s="8">
        <v>5</v>
      </c>
      <c r="G36" s="11">
        <v>67</v>
      </c>
      <c r="H36" s="30">
        <v>335</v>
      </c>
      <c r="I36" s="30">
        <v>716.26666666666665</v>
      </c>
      <c r="J36" s="30">
        <v>-381.26666666666665</v>
      </c>
      <c r="K36" s="8">
        <v>12.66</v>
      </c>
      <c r="L36" s="8"/>
      <c r="M36" s="57">
        <f t="shared" si="0"/>
        <v>848.22</v>
      </c>
      <c r="N36" s="57">
        <f t="shared" si="0"/>
        <v>0</v>
      </c>
      <c r="O36" s="57">
        <f t="shared" si="1"/>
        <v>848.22</v>
      </c>
    </row>
    <row r="37" spans="1:15" x14ac:dyDescent="0.25">
      <c r="A37" s="8"/>
      <c r="B37" s="8"/>
      <c r="C37" s="28"/>
      <c r="D37" s="8" t="s">
        <v>284</v>
      </c>
      <c r="E37" s="8" t="s">
        <v>516</v>
      </c>
      <c r="F37" s="8">
        <v>4.5</v>
      </c>
      <c r="G37" s="11">
        <v>35</v>
      </c>
      <c r="H37" s="30">
        <v>157.5</v>
      </c>
      <c r="I37" s="30">
        <v>220.15449735449735</v>
      </c>
      <c r="J37" s="30">
        <v>-62.654497354497352</v>
      </c>
      <c r="K37" s="8">
        <v>10.9</v>
      </c>
      <c r="L37" s="8"/>
      <c r="M37" s="57">
        <f t="shared" si="0"/>
        <v>381.5</v>
      </c>
      <c r="N37" s="57">
        <f t="shared" si="0"/>
        <v>0</v>
      </c>
      <c r="O37" s="57">
        <f t="shared" si="1"/>
        <v>381.5</v>
      </c>
    </row>
    <row r="38" spans="1:15" x14ac:dyDescent="0.25">
      <c r="A38" s="8"/>
      <c r="B38" s="8"/>
      <c r="C38" s="28"/>
      <c r="D38" s="8"/>
      <c r="E38" s="8" t="s">
        <v>474</v>
      </c>
      <c r="F38" s="8">
        <v>4.5</v>
      </c>
      <c r="G38" s="11">
        <v>17</v>
      </c>
      <c r="H38" s="30">
        <v>76.5</v>
      </c>
      <c r="I38" s="30">
        <v>88.904583413133423</v>
      </c>
      <c r="J38" s="30">
        <v>-12.404583413133416</v>
      </c>
      <c r="K38" s="8">
        <v>11.08</v>
      </c>
      <c r="L38" s="8"/>
      <c r="M38" s="57">
        <f t="shared" si="0"/>
        <v>188.36</v>
      </c>
      <c r="N38" s="57">
        <f t="shared" si="0"/>
        <v>0</v>
      </c>
      <c r="O38" s="57">
        <f t="shared" si="1"/>
        <v>188.36</v>
      </c>
    </row>
    <row r="39" spans="1:15" x14ac:dyDescent="0.25">
      <c r="A39" s="8"/>
      <c r="B39" s="8"/>
      <c r="C39" s="28"/>
      <c r="D39" s="8"/>
      <c r="E39" s="8" t="s">
        <v>383</v>
      </c>
      <c r="F39" s="8">
        <v>4.5</v>
      </c>
      <c r="G39" s="11">
        <v>36</v>
      </c>
      <c r="H39" s="30">
        <v>162</v>
      </c>
      <c r="I39" s="30">
        <v>450.70877192982454</v>
      </c>
      <c r="J39" s="30">
        <v>-288.70877192982459</v>
      </c>
      <c r="K39" s="8">
        <v>14.31</v>
      </c>
      <c r="L39" s="8"/>
      <c r="M39" s="57">
        <f t="shared" si="0"/>
        <v>515.16</v>
      </c>
      <c r="N39" s="57">
        <f t="shared" si="0"/>
        <v>0</v>
      </c>
      <c r="O39" s="57">
        <f t="shared" si="1"/>
        <v>515.16</v>
      </c>
    </row>
    <row r="40" spans="1:15" x14ac:dyDescent="0.25">
      <c r="A40" s="8"/>
      <c r="B40" s="8"/>
      <c r="C40" s="28"/>
      <c r="D40" s="8"/>
      <c r="E40" s="8" t="s">
        <v>517</v>
      </c>
      <c r="F40" s="8">
        <v>4.5</v>
      </c>
      <c r="G40" s="11">
        <v>6</v>
      </c>
      <c r="H40" s="30">
        <v>27</v>
      </c>
      <c r="I40" s="30">
        <v>40.799999999999997</v>
      </c>
      <c r="J40" s="30">
        <v>-13.799999999999997</v>
      </c>
      <c r="K40" s="8">
        <v>9.58</v>
      </c>
      <c r="L40" s="8"/>
      <c r="M40" s="57">
        <f t="shared" si="0"/>
        <v>57.480000000000004</v>
      </c>
      <c r="N40" s="57">
        <f t="shared" si="0"/>
        <v>0</v>
      </c>
      <c r="O40" s="57">
        <f t="shared" si="1"/>
        <v>57.480000000000004</v>
      </c>
    </row>
    <row r="41" spans="1:15" x14ac:dyDescent="0.25">
      <c r="A41" s="8"/>
      <c r="B41" s="8"/>
      <c r="C41" s="28"/>
      <c r="D41" s="8"/>
      <c r="E41" s="8" t="s">
        <v>384</v>
      </c>
      <c r="F41" s="8">
        <v>4.5</v>
      </c>
      <c r="G41" s="11">
        <v>6</v>
      </c>
      <c r="H41" s="30">
        <v>27</v>
      </c>
      <c r="I41" s="30">
        <v>112.55172413793103</v>
      </c>
      <c r="J41" s="30">
        <v>-85.551724137931032</v>
      </c>
      <c r="K41" s="8">
        <v>10.85</v>
      </c>
      <c r="L41" s="8"/>
      <c r="M41" s="57">
        <f t="shared" si="0"/>
        <v>65.099999999999994</v>
      </c>
      <c r="N41" s="57">
        <f t="shared" si="0"/>
        <v>0</v>
      </c>
      <c r="O41" s="57">
        <f t="shared" si="1"/>
        <v>65.099999999999994</v>
      </c>
    </row>
    <row r="42" spans="1:15" x14ac:dyDescent="0.25">
      <c r="A42" s="8"/>
      <c r="B42" s="8"/>
      <c r="C42" s="28"/>
      <c r="D42" s="8"/>
      <c r="E42" s="8" t="s">
        <v>475</v>
      </c>
      <c r="F42" s="8">
        <v>4.5</v>
      </c>
      <c r="G42" s="11">
        <v>3</v>
      </c>
      <c r="H42" s="30">
        <v>13.5</v>
      </c>
      <c r="I42" s="30">
        <v>18.758620689655171</v>
      </c>
      <c r="J42" s="30">
        <v>-5.2586206896551708</v>
      </c>
      <c r="K42" s="8">
        <v>11.09</v>
      </c>
      <c r="L42" s="8"/>
      <c r="M42" s="57">
        <f t="shared" si="0"/>
        <v>33.269999999999996</v>
      </c>
      <c r="N42" s="57">
        <f t="shared" si="0"/>
        <v>0</v>
      </c>
      <c r="O42" s="57">
        <f t="shared" si="1"/>
        <v>33.269999999999996</v>
      </c>
    </row>
    <row r="43" spans="1:15" x14ac:dyDescent="0.25">
      <c r="A43" s="8"/>
      <c r="B43" s="8"/>
      <c r="C43" s="28"/>
      <c r="D43" s="8"/>
      <c r="E43" s="8" t="s">
        <v>288</v>
      </c>
      <c r="F43" s="8">
        <v>4.5</v>
      </c>
      <c r="G43" s="11">
        <v>4</v>
      </c>
      <c r="H43" s="30">
        <v>18</v>
      </c>
      <c r="I43" s="30">
        <v>136</v>
      </c>
      <c r="J43" s="30">
        <v>-118</v>
      </c>
      <c r="K43" s="8">
        <v>10.73</v>
      </c>
      <c r="L43" s="8"/>
      <c r="M43" s="57">
        <f t="shared" si="0"/>
        <v>42.92</v>
      </c>
      <c r="N43" s="57">
        <f t="shared" si="0"/>
        <v>0</v>
      </c>
      <c r="O43" s="57">
        <f t="shared" si="1"/>
        <v>42.92</v>
      </c>
    </row>
    <row r="44" spans="1:15" x14ac:dyDescent="0.25">
      <c r="A44" s="8"/>
      <c r="B44" s="8"/>
      <c r="C44" s="28"/>
      <c r="D44" s="8"/>
      <c r="E44" s="8" t="s">
        <v>385</v>
      </c>
      <c r="F44" s="8">
        <v>4.5</v>
      </c>
      <c r="G44" s="11">
        <v>3</v>
      </c>
      <c r="H44" s="30">
        <v>13.5</v>
      </c>
      <c r="I44" s="30">
        <v>28.19114443543193</v>
      </c>
      <c r="J44" s="30">
        <v>-14.69114443543193</v>
      </c>
      <c r="K44" s="8">
        <v>10.220000000000001</v>
      </c>
      <c r="L44" s="8"/>
      <c r="M44" s="57">
        <f t="shared" si="0"/>
        <v>30.660000000000004</v>
      </c>
      <c r="N44" s="57">
        <f t="shared" si="0"/>
        <v>0</v>
      </c>
      <c r="O44" s="57">
        <f t="shared" si="1"/>
        <v>30.660000000000004</v>
      </c>
    </row>
    <row r="45" spans="1:15" x14ac:dyDescent="0.25">
      <c r="A45" s="8"/>
      <c r="B45" s="8"/>
      <c r="C45" s="28"/>
      <c r="D45" s="8"/>
      <c r="E45" s="8" t="s">
        <v>289</v>
      </c>
      <c r="F45" s="8">
        <v>4.5</v>
      </c>
      <c r="G45" s="11">
        <v>3</v>
      </c>
      <c r="H45" s="30">
        <v>13.5</v>
      </c>
      <c r="I45" s="30">
        <v>74.8</v>
      </c>
      <c r="J45" s="30">
        <v>-61.3</v>
      </c>
      <c r="K45" s="8">
        <v>10.220000000000001</v>
      </c>
      <c r="L45" s="8"/>
      <c r="M45" s="57">
        <f t="shared" si="0"/>
        <v>30.660000000000004</v>
      </c>
      <c r="N45" s="57">
        <f t="shared" si="0"/>
        <v>0</v>
      </c>
      <c r="O45" s="57">
        <f t="shared" si="1"/>
        <v>30.660000000000004</v>
      </c>
    </row>
    <row r="46" spans="1:15" x14ac:dyDescent="0.25">
      <c r="A46" s="8"/>
      <c r="B46" s="8"/>
      <c r="C46" s="28"/>
      <c r="D46" s="8"/>
      <c r="E46" s="8" t="s">
        <v>290</v>
      </c>
      <c r="F46" s="8">
        <v>4.5</v>
      </c>
      <c r="G46" s="11">
        <v>107</v>
      </c>
      <c r="H46" s="30">
        <v>481.5</v>
      </c>
      <c r="I46" s="30">
        <v>779.30932149651233</v>
      </c>
      <c r="J46" s="30">
        <v>-297.80932149651233</v>
      </c>
      <c r="K46" s="8">
        <v>9.92</v>
      </c>
      <c r="L46" s="8"/>
      <c r="M46" s="57">
        <f t="shared" si="0"/>
        <v>1061.44</v>
      </c>
      <c r="N46" s="57">
        <f t="shared" si="0"/>
        <v>0</v>
      </c>
      <c r="O46" s="57">
        <f t="shared" si="1"/>
        <v>1061.44</v>
      </c>
    </row>
    <row r="47" spans="1:15" x14ac:dyDescent="0.25">
      <c r="A47" s="8"/>
      <c r="B47" s="8"/>
      <c r="C47" s="28"/>
      <c r="D47" s="8"/>
      <c r="E47" s="8" t="s">
        <v>386</v>
      </c>
      <c r="F47" s="8">
        <v>4.5</v>
      </c>
      <c r="G47" s="11">
        <v>8</v>
      </c>
      <c r="H47" s="30">
        <v>36</v>
      </c>
      <c r="I47" s="30">
        <v>138.11034482758623</v>
      </c>
      <c r="J47" s="30">
        <v>-102.11034482758622</v>
      </c>
      <c r="K47" s="8">
        <v>9.48</v>
      </c>
      <c r="L47" s="8"/>
      <c r="M47" s="57">
        <f t="shared" si="0"/>
        <v>75.84</v>
      </c>
      <c r="N47" s="57">
        <f t="shared" si="0"/>
        <v>0</v>
      </c>
      <c r="O47" s="57">
        <f t="shared" si="1"/>
        <v>75.84</v>
      </c>
    </row>
    <row r="48" spans="1:15" x14ac:dyDescent="0.25">
      <c r="A48" s="8"/>
      <c r="B48" s="8"/>
      <c r="C48" s="28"/>
      <c r="D48" s="8"/>
      <c r="E48" s="8" t="s">
        <v>518</v>
      </c>
      <c r="F48" s="8">
        <v>4.5</v>
      </c>
      <c r="G48" s="11">
        <v>8</v>
      </c>
      <c r="H48" s="30">
        <v>36</v>
      </c>
      <c r="I48" s="30">
        <v>145.06666666666666</v>
      </c>
      <c r="J48" s="30">
        <v>-109.06666666666666</v>
      </c>
      <c r="K48" s="8">
        <v>9.4499999999999993</v>
      </c>
      <c r="L48" s="8"/>
      <c r="M48" s="57">
        <f t="shared" si="0"/>
        <v>75.599999999999994</v>
      </c>
      <c r="N48" s="57">
        <f t="shared" si="0"/>
        <v>0</v>
      </c>
      <c r="O48" s="57">
        <f t="shared" si="1"/>
        <v>75.599999999999994</v>
      </c>
    </row>
    <row r="49" spans="1:15" x14ac:dyDescent="0.25">
      <c r="A49" s="8"/>
      <c r="B49" s="8"/>
      <c r="C49" s="28"/>
      <c r="D49" s="8"/>
      <c r="E49" s="8" t="s">
        <v>476</v>
      </c>
      <c r="F49" s="8">
        <v>4.5</v>
      </c>
      <c r="G49" s="11">
        <v>10</v>
      </c>
      <c r="H49" s="30">
        <v>45</v>
      </c>
      <c r="I49" s="30">
        <v>59.780219780219781</v>
      </c>
      <c r="J49" s="30">
        <v>-14.780219780219781</v>
      </c>
      <c r="K49" s="8">
        <v>10</v>
      </c>
      <c r="L49" s="8"/>
      <c r="M49" s="57">
        <f t="shared" si="0"/>
        <v>100</v>
      </c>
      <c r="N49" s="57">
        <f t="shared" si="0"/>
        <v>0</v>
      </c>
      <c r="O49" s="57">
        <f t="shared" si="1"/>
        <v>100</v>
      </c>
    </row>
    <row r="50" spans="1:15" x14ac:dyDescent="0.25">
      <c r="A50" s="8"/>
      <c r="B50" s="8"/>
      <c r="C50" s="28"/>
      <c r="D50" s="8"/>
      <c r="E50" s="8" t="s">
        <v>387</v>
      </c>
      <c r="F50" s="8">
        <v>4.5</v>
      </c>
      <c r="G50" s="11">
        <v>368</v>
      </c>
      <c r="H50" s="30">
        <v>1656</v>
      </c>
      <c r="I50" s="30">
        <v>1057.0600864120515</v>
      </c>
      <c r="J50" s="30">
        <v>598.93991358794858</v>
      </c>
      <c r="K50" s="8">
        <v>11.05</v>
      </c>
      <c r="L50" s="8"/>
      <c r="M50" s="57">
        <f t="shared" si="0"/>
        <v>4066.4</v>
      </c>
      <c r="N50" s="57">
        <f t="shared" si="0"/>
        <v>0</v>
      </c>
      <c r="O50" s="57">
        <f t="shared" si="1"/>
        <v>4066.4</v>
      </c>
    </row>
    <row r="51" spans="1:15" x14ac:dyDescent="0.25">
      <c r="A51" s="8"/>
      <c r="B51" s="8"/>
      <c r="C51" s="28"/>
      <c r="D51" s="8"/>
      <c r="E51" s="8" t="s">
        <v>291</v>
      </c>
      <c r="F51" s="8">
        <v>4.5</v>
      </c>
      <c r="G51" s="11">
        <v>51</v>
      </c>
      <c r="H51" s="30">
        <v>229.5</v>
      </c>
      <c r="I51" s="30">
        <v>1117.4666666666667</v>
      </c>
      <c r="J51" s="30">
        <v>-887.9666666666667</v>
      </c>
      <c r="K51" s="8">
        <v>11.05</v>
      </c>
      <c r="L51" s="8"/>
      <c r="M51" s="57">
        <f t="shared" si="0"/>
        <v>563.55000000000007</v>
      </c>
      <c r="N51" s="57">
        <f t="shared" si="0"/>
        <v>0</v>
      </c>
      <c r="O51" s="57">
        <f t="shared" si="1"/>
        <v>563.55000000000007</v>
      </c>
    </row>
    <row r="52" spans="1:15" x14ac:dyDescent="0.25">
      <c r="A52" s="8"/>
      <c r="B52" s="8"/>
      <c r="C52" s="28"/>
      <c r="D52" s="8"/>
      <c r="E52" s="8" t="s">
        <v>519</v>
      </c>
      <c r="F52" s="8">
        <v>4.5</v>
      </c>
      <c r="G52" s="11">
        <v>11</v>
      </c>
      <c r="H52" s="30">
        <v>49.5</v>
      </c>
      <c r="I52" s="30">
        <v>74.554216867469876</v>
      </c>
      <c r="J52" s="30">
        <v>-25.054216867469879</v>
      </c>
      <c r="K52" s="8">
        <v>10.82</v>
      </c>
      <c r="L52" s="8"/>
      <c r="M52" s="57">
        <f t="shared" si="0"/>
        <v>119.02000000000001</v>
      </c>
      <c r="N52" s="57">
        <f t="shared" si="0"/>
        <v>0</v>
      </c>
      <c r="O52" s="57">
        <f t="shared" si="1"/>
        <v>119.02000000000001</v>
      </c>
    </row>
    <row r="53" spans="1:15" x14ac:dyDescent="0.25">
      <c r="A53" s="8"/>
      <c r="B53" s="8"/>
      <c r="C53" s="28"/>
      <c r="D53" s="8"/>
      <c r="E53" s="8" t="s">
        <v>477</v>
      </c>
      <c r="F53" s="8">
        <v>4.5</v>
      </c>
      <c r="G53" s="11">
        <v>4</v>
      </c>
      <c r="H53" s="30">
        <v>18</v>
      </c>
      <c r="I53" s="30">
        <v>9.5021834061135362</v>
      </c>
      <c r="J53" s="30">
        <v>8.4978165938864638</v>
      </c>
      <c r="K53" s="8">
        <v>10.51</v>
      </c>
      <c r="L53" s="8"/>
      <c r="M53" s="57">
        <f t="shared" si="0"/>
        <v>42.04</v>
      </c>
      <c r="N53" s="57">
        <f t="shared" si="0"/>
        <v>0</v>
      </c>
      <c r="O53" s="57">
        <f t="shared" si="1"/>
        <v>42.04</v>
      </c>
    </row>
    <row r="54" spans="1:15" x14ac:dyDescent="0.25">
      <c r="A54" s="8"/>
      <c r="B54" s="8"/>
      <c r="C54" s="28"/>
      <c r="D54" s="8"/>
      <c r="E54" s="8" t="s">
        <v>520</v>
      </c>
      <c r="F54" s="8">
        <v>4.5</v>
      </c>
      <c r="G54" s="11">
        <v>34</v>
      </c>
      <c r="H54" s="30">
        <v>153</v>
      </c>
      <c r="I54" s="30">
        <v>211.94942912837647</v>
      </c>
      <c r="J54" s="30">
        <v>-58.949429128376472</v>
      </c>
      <c r="K54" s="8">
        <v>11.12</v>
      </c>
      <c r="L54" s="8"/>
      <c r="M54" s="57">
        <f t="shared" si="0"/>
        <v>378.08</v>
      </c>
      <c r="N54" s="57">
        <f t="shared" si="0"/>
        <v>0</v>
      </c>
      <c r="O54" s="57">
        <f t="shared" si="1"/>
        <v>378.08</v>
      </c>
    </row>
    <row r="55" spans="1:15" x14ac:dyDescent="0.25">
      <c r="A55" s="8"/>
      <c r="B55" s="8"/>
      <c r="C55" s="28"/>
      <c r="D55" s="8"/>
      <c r="E55" s="8" t="s">
        <v>292</v>
      </c>
      <c r="F55" s="8">
        <v>4.5</v>
      </c>
      <c r="G55" s="11">
        <v>10</v>
      </c>
      <c r="H55" s="30">
        <v>45</v>
      </c>
      <c r="I55" s="30">
        <v>224.63448275862069</v>
      </c>
      <c r="J55" s="30">
        <v>-179.63448275862069</v>
      </c>
      <c r="K55" s="8">
        <v>11.17</v>
      </c>
      <c r="L55" s="8"/>
      <c r="M55" s="57">
        <f t="shared" si="0"/>
        <v>111.7</v>
      </c>
      <c r="N55" s="57">
        <f t="shared" si="0"/>
        <v>0</v>
      </c>
      <c r="O55" s="57">
        <f t="shared" si="1"/>
        <v>111.7</v>
      </c>
    </row>
    <row r="56" spans="1:15" x14ac:dyDescent="0.25">
      <c r="A56" s="8"/>
      <c r="B56" s="8"/>
      <c r="C56" s="28"/>
      <c r="D56" s="8"/>
      <c r="E56" s="8" t="s">
        <v>388</v>
      </c>
      <c r="F56" s="8">
        <v>4.5</v>
      </c>
      <c r="G56" s="11">
        <v>18</v>
      </c>
      <c r="H56" s="30">
        <v>81</v>
      </c>
      <c r="I56" s="30">
        <v>205.92111312764672</v>
      </c>
      <c r="J56" s="30">
        <v>-124.92111312764672</v>
      </c>
      <c r="K56" s="8">
        <v>10.81</v>
      </c>
      <c r="L56" s="8"/>
      <c r="M56" s="57">
        <f t="shared" si="0"/>
        <v>194.58</v>
      </c>
      <c r="N56" s="57">
        <f t="shared" si="0"/>
        <v>0</v>
      </c>
      <c r="O56" s="57">
        <f t="shared" si="1"/>
        <v>194.58</v>
      </c>
    </row>
    <row r="57" spans="1:15" x14ac:dyDescent="0.25">
      <c r="A57" s="8"/>
      <c r="B57" s="8"/>
      <c r="C57" s="28"/>
      <c r="D57" s="8"/>
      <c r="E57" s="8" t="s">
        <v>389</v>
      </c>
      <c r="F57" s="8">
        <v>4.5</v>
      </c>
      <c r="G57" s="11">
        <v>4</v>
      </c>
      <c r="H57" s="30">
        <v>18</v>
      </c>
      <c r="I57" s="30">
        <v>75.034482758620683</v>
      </c>
      <c r="J57" s="30">
        <v>-57.034482758620683</v>
      </c>
      <c r="K57" s="8">
        <v>11.15</v>
      </c>
      <c r="L57" s="8"/>
      <c r="M57" s="57">
        <f t="shared" si="0"/>
        <v>44.6</v>
      </c>
      <c r="N57" s="57">
        <f t="shared" si="0"/>
        <v>0</v>
      </c>
      <c r="O57" s="57">
        <f t="shared" si="1"/>
        <v>44.6</v>
      </c>
    </row>
    <row r="58" spans="1:15" x14ac:dyDescent="0.25">
      <c r="A58" s="8"/>
      <c r="B58" s="8"/>
      <c r="C58" s="28"/>
      <c r="D58" s="8"/>
      <c r="E58" s="8" t="s">
        <v>521</v>
      </c>
      <c r="F58" s="8">
        <v>4.5</v>
      </c>
      <c r="G58" s="11">
        <v>1</v>
      </c>
      <c r="H58" s="30">
        <v>4.5</v>
      </c>
      <c r="I58" s="30">
        <v>6.8000000000000007</v>
      </c>
      <c r="J58" s="30">
        <v>-2.3000000000000007</v>
      </c>
      <c r="K58" s="8">
        <v>12.27</v>
      </c>
      <c r="L58" s="8"/>
      <c r="M58" s="57">
        <f t="shared" si="0"/>
        <v>12.27</v>
      </c>
      <c r="N58" s="57">
        <f t="shared" si="0"/>
        <v>0</v>
      </c>
      <c r="O58" s="57">
        <f t="shared" si="1"/>
        <v>12.27</v>
      </c>
    </row>
    <row r="59" spans="1:15" x14ac:dyDescent="0.25">
      <c r="A59" s="8"/>
      <c r="B59" s="8"/>
      <c r="C59" s="28"/>
      <c r="D59" s="8"/>
      <c r="E59" s="8" t="s">
        <v>390</v>
      </c>
      <c r="F59" s="8">
        <v>4.5</v>
      </c>
      <c r="G59" s="11">
        <v>2</v>
      </c>
      <c r="H59" s="30">
        <v>9</v>
      </c>
      <c r="I59" s="30">
        <v>36.266666666666666</v>
      </c>
      <c r="J59" s="30">
        <v>-27.266666666666666</v>
      </c>
      <c r="K59" s="8">
        <v>11.78</v>
      </c>
      <c r="L59" s="8"/>
      <c r="M59" s="57">
        <f t="shared" si="0"/>
        <v>23.56</v>
      </c>
      <c r="N59" s="57">
        <f t="shared" si="0"/>
        <v>0</v>
      </c>
      <c r="O59" s="57">
        <f t="shared" si="1"/>
        <v>23.56</v>
      </c>
    </row>
    <row r="60" spans="1:15" x14ac:dyDescent="0.25">
      <c r="A60" s="8"/>
      <c r="B60" s="8"/>
      <c r="C60" s="28"/>
      <c r="D60" s="8"/>
      <c r="E60" s="8" t="s">
        <v>522</v>
      </c>
      <c r="F60" s="8">
        <v>4.5</v>
      </c>
      <c r="G60" s="11">
        <v>3</v>
      </c>
      <c r="H60" s="30">
        <v>13.5</v>
      </c>
      <c r="I60" s="30">
        <v>19.662650602409638</v>
      </c>
      <c r="J60" s="30">
        <v>-6.1626506024096379</v>
      </c>
      <c r="K60" s="8">
        <v>11.43</v>
      </c>
      <c r="L60" s="8"/>
      <c r="M60" s="57">
        <f t="shared" si="0"/>
        <v>34.29</v>
      </c>
      <c r="N60" s="57">
        <f t="shared" si="0"/>
        <v>0</v>
      </c>
      <c r="O60" s="57">
        <f t="shared" si="1"/>
        <v>34.29</v>
      </c>
    </row>
    <row r="61" spans="1:15" x14ac:dyDescent="0.25">
      <c r="A61" s="8"/>
      <c r="B61" s="8"/>
      <c r="C61" s="28"/>
      <c r="D61" s="8"/>
      <c r="E61" s="8" t="s">
        <v>523</v>
      </c>
      <c r="F61" s="8">
        <v>4.5</v>
      </c>
      <c r="G61" s="11">
        <v>33</v>
      </c>
      <c r="H61" s="30">
        <v>148.5</v>
      </c>
      <c r="I61" s="30">
        <v>224.38275206087508</v>
      </c>
      <c r="J61" s="30">
        <v>-75.882752060875077</v>
      </c>
      <c r="K61" s="8">
        <v>13.57</v>
      </c>
      <c r="L61" s="8"/>
      <c r="M61" s="57">
        <f t="shared" si="0"/>
        <v>447.81</v>
      </c>
      <c r="N61" s="57">
        <f t="shared" si="0"/>
        <v>0</v>
      </c>
      <c r="O61" s="57">
        <f t="shared" si="1"/>
        <v>447.81</v>
      </c>
    </row>
    <row r="62" spans="1:15" x14ac:dyDescent="0.25">
      <c r="A62" s="8"/>
      <c r="B62" s="8"/>
      <c r="C62" s="28"/>
      <c r="D62" s="8" t="s">
        <v>286</v>
      </c>
      <c r="E62" s="8" t="s">
        <v>524</v>
      </c>
      <c r="F62" s="8">
        <v>3.7</v>
      </c>
      <c r="G62" s="11">
        <v>2</v>
      </c>
      <c r="H62" s="30">
        <v>7.4</v>
      </c>
      <c r="I62" s="30">
        <v>36.266666666666666</v>
      </c>
      <c r="J62" s="30">
        <v>-28.866666666666667</v>
      </c>
      <c r="K62" s="8">
        <v>7.77</v>
      </c>
      <c r="L62" s="8"/>
      <c r="M62" s="57">
        <f t="shared" si="0"/>
        <v>15.54</v>
      </c>
      <c r="N62" s="57">
        <f t="shared" si="0"/>
        <v>0</v>
      </c>
      <c r="O62" s="57">
        <f t="shared" si="1"/>
        <v>15.54</v>
      </c>
    </row>
    <row r="63" spans="1:15" x14ac:dyDescent="0.25">
      <c r="A63" s="8"/>
      <c r="B63" s="8"/>
      <c r="C63" s="28"/>
      <c r="D63" s="8"/>
      <c r="E63" s="8" t="s">
        <v>391</v>
      </c>
      <c r="F63" s="8">
        <v>3.7</v>
      </c>
      <c r="G63" s="11">
        <v>6</v>
      </c>
      <c r="H63" s="30">
        <v>22.200000000000003</v>
      </c>
      <c r="I63" s="30">
        <v>290.13333333333333</v>
      </c>
      <c r="J63" s="30">
        <v>-267.93333333333334</v>
      </c>
      <c r="K63" s="8">
        <v>9.26</v>
      </c>
      <c r="L63" s="8"/>
      <c r="M63" s="57">
        <f t="shared" si="0"/>
        <v>55.56</v>
      </c>
      <c r="N63" s="57">
        <f t="shared" si="0"/>
        <v>0</v>
      </c>
      <c r="O63" s="57">
        <f t="shared" si="1"/>
        <v>55.56</v>
      </c>
    </row>
    <row r="64" spans="1:15" x14ac:dyDescent="0.25">
      <c r="A64" s="8"/>
      <c r="B64" s="8"/>
      <c r="C64" s="28"/>
      <c r="D64" s="8"/>
      <c r="E64" s="8" t="s">
        <v>525</v>
      </c>
      <c r="F64" s="8">
        <v>3.7</v>
      </c>
      <c r="G64" s="11">
        <v>2</v>
      </c>
      <c r="H64" s="30">
        <v>7.4</v>
      </c>
      <c r="I64" s="30">
        <v>14.315789473684209</v>
      </c>
      <c r="J64" s="30">
        <v>-6.9157894736842085</v>
      </c>
      <c r="K64" s="8">
        <v>8.2200000000000006</v>
      </c>
      <c r="L64" s="8"/>
      <c r="M64" s="57">
        <f t="shared" si="0"/>
        <v>16.440000000000001</v>
      </c>
      <c r="N64" s="57">
        <f t="shared" si="0"/>
        <v>0</v>
      </c>
      <c r="O64" s="57">
        <f t="shared" si="1"/>
        <v>16.440000000000001</v>
      </c>
    </row>
    <row r="65" spans="1:15" x14ac:dyDescent="0.25">
      <c r="A65" s="8"/>
      <c r="B65" s="8"/>
      <c r="C65" s="28" t="s">
        <v>276</v>
      </c>
      <c r="D65" s="8" t="s">
        <v>293</v>
      </c>
      <c r="E65" s="8" t="s">
        <v>478</v>
      </c>
      <c r="F65" s="8">
        <v>5</v>
      </c>
      <c r="G65" s="11">
        <v>1</v>
      </c>
      <c r="H65" s="30">
        <v>5</v>
      </c>
      <c r="I65" s="30">
        <v>4.3520000000000003</v>
      </c>
      <c r="J65" s="30">
        <v>0.64799999999999969</v>
      </c>
      <c r="K65" s="8">
        <v>11.98</v>
      </c>
      <c r="L65" s="8"/>
      <c r="M65" s="57">
        <f t="shared" si="0"/>
        <v>11.98</v>
      </c>
      <c r="N65" s="57">
        <f t="shared" si="0"/>
        <v>0</v>
      </c>
      <c r="O65" s="57">
        <f t="shared" si="1"/>
        <v>11.98</v>
      </c>
    </row>
    <row r="66" spans="1:15" x14ac:dyDescent="0.25">
      <c r="A66" s="8"/>
      <c r="B66" s="8"/>
      <c r="C66" s="28"/>
      <c r="D66" s="8"/>
      <c r="E66" s="8" t="s">
        <v>526</v>
      </c>
      <c r="F66" s="8">
        <v>5</v>
      </c>
      <c r="G66" s="11">
        <v>2</v>
      </c>
      <c r="H66" s="30">
        <v>10</v>
      </c>
      <c r="I66" s="30">
        <v>24.727272727272727</v>
      </c>
      <c r="J66" s="30">
        <v>-14.727272727272727</v>
      </c>
      <c r="K66" s="8">
        <v>11.96</v>
      </c>
      <c r="L66" s="8"/>
      <c r="M66" s="57">
        <f t="shared" si="0"/>
        <v>23.92</v>
      </c>
      <c r="N66" s="57">
        <f t="shared" si="0"/>
        <v>0</v>
      </c>
      <c r="O66" s="57">
        <f t="shared" si="1"/>
        <v>23.92</v>
      </c>
    </row>
    <row r="67" spans="1:15" x14ac:dyDescent="0.25">
      <c r="A67" s="8"/>
      <c r="B67" s="8"/>
      <c r="C67" s="28"/>
      <c r="D67" s="8"/>
      <c r="E67" s="8" t="s">
        <v>527</v>
      </c>
      <c r="F67" s="8">
        <v>5</v>
      </c>
      <c r="G67" s="11">
        <v>16</v>
      </c>
      <c r="H67" s="30">
        <v>80</v>
      </c>
      <c r="I67" s="30">
        <v>435.20000000000005</v>
      </c>
      <c r="J67" s="30">
        <v>-355.20000000000005</v>
      </c>
      <c r="K67" s="8">
        <v>15.48</v>
      </c>
      <c r="L67" s="8"/>
      <c r="M67" s="57">
        <f t="shared" si="0"/>
        <v>247.68</v>
      </c>
      <c r="N67" s="57">
        <f t="shared" si="0"/>
        <v>0</v>
      </c>
      <c r="O67" s="57">
        <f t="shared" si="1"/>
        <v>247.68</v>
      </c>
    </row>
    <row r="68" spans="1:15" x14ac:dyDescent="0.25">
      <c r="A68" s="8"/>
      <c r="B68" s="8"/>
      <c r="C68" s="28"/>
      <c r="D68" s="8"/>
      <c r="E68" s="8" t="s">
        <v>392</v>
      </c>
      <c r="F68" s="8">
        <v>4.8</v>
      </c>
      <c r="G68" s="11">
        <v>14</v>
      </c>
      <c r="H68" s="30">
        <v>67.2</v>
      </c>
      <c r="I68" s="30">
        <v>255.61053471667998</v>
      </c>
      <c r="J68" s="30">
        <v>-188.41053471667996</v>
      </c>
      <c r="K68" s="8">
        <v>14.68</v>
      </c>
      <c r="L68" s="8"/>
      <c r="M68" s="57">
        <f t="shared" si="0"/>
        <v>205.51999999999998</v>
      </c>
      <c r="N68" s="57">
        <f t="shared" si="0"/>
        <v>0</v>
      </c>
      <c r="O68" s="57">
        <f t="shared" si="1"/>
        <v>205.51999999999998</v>
      </c>
    </row>
    <row r="69" spans="1:15" x14ac:dyDescent="0.25">
      <c r="A69" s="8"/>
      <c r="B69" s="8"/>
      <c r="C69" s="28"/>
      <c r="D69" s="8"/>
      <c r="E69" s="8" t="s">
        <v>528</v>
      </c>
      <c r="F69" s="8">
        <v>4.8</v>
      </c>
      <c r="G69" s="11">
        <v>2</v>
      </c>
      <c r="H69" s="30">
        <v>9.6</v>
      </c>
      <c r="I69" s="30">
        <v>38.857142857142854</v>
      </c>
      <c r="J69" s="30">
        <v>-29.257142857142853</v>
      </c>
      <c r="K69" s="8">
        <v>15.74</v>
      </c>
      <c r="L69" s="8"/>
      <c r="M69" s="57">
        <f t="shared" ref="M69:N132" si="2">$G69*K69</f>
        <v>31.48</v>
      </c>
      <c r="N69" s="57">
        <f t="shared" si="2"/>
        <v>0</v>
      </c>
      <c r="O69" s="57">
        <f t="shared" ref="O69:O132" si="3">M69+N69</f>
        <v>31.48</v>
      </c>
    </row>
    <row r="70" spans="1:15" x14ac:dyDescent="0.25">
      <c r="A70" s="8"/>
      <c r="B70" s="8"/>
      <c r="C70" s="28"/>
      <c r="D70" s="8"/>
      <c r="E70" s="8" t="s">
        <v>479</v>
      </c>
      <c r="F70" s="8">
        <v>5</v>
      </c>
      <c r="G70" s="11">
        <v>36</v>
      </c>
      <c r="H70" s="30">
        <v>180</v>
      </c>
      <c r="I70" s="30">
        <v>216.94060606060606</v>
      </c>
      <c r="J70" s="30">
        <v>-36.940606060606072</v>
      </c>
      <c r="K70" s="8">
        <v>11.91</v>
      </c>
      <c r="L70" s="8"/>
      <c r="M70" s="57">
        <f t="shared" si="2"/>
        <v>428.76</v>
      </c>
      <c r="N70" s="57">
        <f t="shared" si="2"/>
        <v>0</v>
      </c>
      <c r="O70" s="57">
        <f t="shared" si="3"/>
        <v>428.76</v>
      </c>
    </row>
    <row r="71" spans="1:15" x14ac:dyDescent="0.25">
      <c r="A71" s="8"/>
      <c r="B71" s="8"/>
      <c r="C71" s="28"/>
      <c r="D71" s="8"/>
      <c r="E71" s="8" t="s">
        <v>574</v>
      </c>
      <c r="F71" s="8">
        <v>4.8</v>
      </c>
      <c r="G71" s="11">
        <v>11</v>
      </c>
      <c r="H71" s="30">
        <v>52.8</v>
      </c>
      <c r="I71" s="30">
        <v>59.84</v>
      </c>
      <c r="J71" s="30">
        <v>-7.0400000000000063</v>
      </c>
      <c r="K71" s="8">
        <v>13.72</v>
      </c>
      <c r="L71" s="8"/>
      <c r="M71" s="57">
        <f t="shared" si="2"/>
        <v>150.92000000000002</v>
      </c>
      <c r="N71" s="57">
        <f t="shared" si="2"/>
        <v>0</v>
      </c>
      <c r="O71" s="57">
        <f t="shared" si="3"/>
        <v>150.92000000000002</v>
      </c>
    </row>
    <row r="72" spans="1:15" x14ac:dyDescent="0.25">
      <c r="A72" s="8"/>
      <c r="B72" s="8"/>
      <c r="C72" s="28"/>
      <c r="D72" s="8"/>
      <c r="E72" s="8" t="s">
        <v>575</v>
      </c>
      <c r="F72" s="8">
        <v>5</v>
      </c>
      <c r="G72" s="11">
        <v>104</v>
      </c>
      <c r="H72" s="30">
        <v>520</v>
      </c>
      <c r="I72" s="30">
        <v>622.75047619047621</v>
      </c>
      <c r="J72" s="30">
        <v>-102.75047619047621</v>
      </c>
      <c r="K72" s="8">
        <v>12.82</v>
      </c>
      <c r="L72" s="8"/>
      <c r="M72" s="57">
        <f t="shared" si="2"/>
        <v>1333.28</v>
      </c>
      <c r="N72" s="57">
        <f t="shared" si="2"/>
        <v>0</v>
      </c>
      <c r="O72" s="57">
        <f t="shared" si="3"/>
        <v>1333.28</v>
      </c>
    </row>
    <row r="73" spans="1:15" x14ac:dyDescent="0.25">
      <c r="A73" s="8"/>
      <c r="B73" s="8"/>
      <c r="C73" s="28"/>
      <c r="D73" s="8"/>
      <c r="E73" s="8" t="s">
        <v>294</v>
      </c>
      <c r="F73" s="8">
        <v>5</v>
      </c>
      <c r="G73" s="11">
        <v>11</v>
      </c>
      <c r="H73" s="30">
        <v>55</v>
      </c>
      <c r="I73" s="30">
        <v>61.188834154351397</v>
      </c>
      <c r="J73" s="30">
        <v>-6.1888341543513956</v>
      </c>
      <c r="K73" s="8">
        <v>12.59</v>
      </c>
      <c r="L73" s="8"/>
      <c r="M73" s="57">
        <f t="shared" si="2"/>
        <v>138.49</v>
      </c>
      <c r="N73" s="57">
        <f t="shared" si="2"/>
        <v>0</v>
      </c>
      <c r="O73" s="57">
        <f t="shared" si="3"/>
        <v>138.49</v>
      </c>
    </row>
    <row r="74" spans="1:15" x14ac:dyDescent="0.25">
      <c r="A74" s="8"/>
      <c r="B74" s="8"/>
      <c r="C74" s="28"/>
      <c r="D74" s="8"/>
      <c r="E74" s="8" t="s">
        <v>393</v>
      </c>
      <c r="F74" s="8">
        <v>5</v>
      </c>
      <c r="G74" s="11">
        <v>55</v>
      </c>
      <c r="H74" s="30">
        <v>275</v>
      </c>
      <c r="I74" s="30">
        <v>504.95574819221753</v>
      </c>
      <c r="J74" s="30">
        <v>-229.95574819221747</v>
      </c>
      <c r="K74" s="8">
        <v>11.98</v>
      </c>
      <c r="L74" s="8"/>
      <c r="M74" s="57">
        <f t="shared" si="2"/>
        <v>658.9</v>
      </c>
      <c r="N74" s="57">
        <f t="shared" si="2"/>
        <v>0</v>
      </c>
      <c r="O74" s="57">
        <f t="shared" si="3"/>
        <v>658.9</v>
      </c>
    </row>
    <row r="75" spans="1:15" x14ac:dyDescent="0.25">
      <c r="A75" s="8"/>
      <c r="B75" s="8"/>
      <c r="C75" s="28"/>
      <c r="D75" s="8"/>
      <c r="E75" s="8" t="s">
        <v>529</v>
      </c>
      <c r="F75" s="8">
        <v>5</v>
      </c>
      <c r="G75" s="11">
        <v>3</v>
      </c>
      <c r="H75" s="30">
        <v>15</v>
      </c>
      <c r="I75" s="30">
        <v>40.799999999999997</v>
      </c>
      <c r="J75" s="30">
        <v>-25.799999999999997</v>
      </c>
      <c r="K75" s="8">
        <v>11.18</v>
      </c>
      <c r="L75" s="8"/>
      <c r="M75" s="57">
        <f t="shared" si="2"/>
        <v>33.54</v>
      </c>
      <c r="N75" s="57">
        <f t="shared" si="2"/>
        <v>0</v>
      </c>
      <c r="O75" s="57">
        <f t="shared" si="3"/>
        <v>33.54</v>
      </c>
    </row>
    <row r="76" spans="1:15" x14ac:dyDescent="0.25">
      <c r="A76" s="8"/>
      <c r="B76" s="8"/>
      <c r="C76" s="28"/>
      <c r="D76" s="8"/>
      <c r="E76" s="8" t="s">
        <v>394</v>
      </c>
      <c r="F76" s="8">
        <v>5</v>
      </c>
      <c r="G76" s="11">
        <v>3</v>
      </c>
      <c r="H76" s="30">
        <v>15</v>
      </c>
      <c r="I76" s="30">
        <v>7.7714285714285714</v>
      </c>
      <c r="J76" s="30">
        <v>7.2285714285714286</v>
      </c>
      <c r="K76" s="8">
        <v>12.02</v>
      </c>
      <c r="L76" s="8"/>
      <c r="M76" s="57">
        <f t="shared" si="2"/>
        <v>36.06</v>
      </c>
      <c r="N76" s="57">
        <f t="shared" si="2"/>
        <v>0</v>
      </c>
      <c r="O76" s="57">
        <f t="shared" si="3"/>
        <v>36.06</v>
      </c>
    </row>
    <row r="77" spans="1:15" x14ac:dyDescent="0.25">
      <c r="A77" s="8"/>
      <c r="B77" s="8"/>
      <c r="C77" s="28"/>
      <c r="D77" s="8"/>
      <c r="E77" s="8" t="s">
        <v>530</v>
      </c>
      <c r="F77" s="8">
        <v>4.8</v>
      </c>
      <c r="G77" s="11">
        <v>14</v>
      </c>
      <c r="H77" s="30">
        <v>67.2</v>
      </c>
      <c r="I77" s="30">
        <v>173.09090909090909</v>
      </c>
      <c r="J77" s="30">
        <v>-105.89090909090909</v>
      </c>
      <c r="K77" s="8">
        <v>13.1</v>
      </c>
      <c r="L77" s="8"/>
      <c r="M77" s="57">
        <f t="shared" si="2"/>
        <v>183.4</v>
      </c>
      <c r="N77" s="57">
        <f t="shared" si="2"/>
        <v>0</v>
      </c>
      <c r="O77" s="57">
        <f t="shared" si="3"/>
        <v>183.4</v>
      </c>
    </row>
    <row r="78" spans="1:15" x14ac:dyDescent="0.25">
      <c r="A78" s="8"/>
      <c r="B78" s="8"/>
      <c r="C78" s="28"/>
      <c r="D78" s="8"/>
      <c r="E78" s="8" t="s">
        <v>531</v>
      </c>
      <c r="F78" s="8">
        <v>4.8</v>
      </c>
      <c r="G78" s="11">
        <v>1</v>
      </c>
      <c r="H78" s="30">
        <v>4.8</v>
      </c>
      <c r="I78" s="30">
        <v>27.200000000000003</v>
      </c>
      <c r="J78" s="30">
        <v>-22.400000000000002</v>
      </c>
      <c r="K78" s="8">
        <v>13.49</v>
      </c>
      <c r="L78" s="8"/>
      <c r="M78" s="57">
        <f t="shared" si="2"/>
        <v>13.49</v>
      </c>
      <c r="N78" s="57">
        <f t="shared" si="2"/>
        <v>0</v>
      </c>
      <c r="O78" s="57">
        <f t="shared" si="3"/>
        <v>13.49</v>
      </c>
    </row>
    <row r="79" spans="1:15" x14ac:dyDescent="0.25">
      <c r="A79" s="8"/>
      <c r="B79" s="8"/>
      <c r="C79" s="28"/>
      <c r="D79" s="8"/>
      <c r="E79" s="8" t="s">
        <v>395</v>
      </c>
      <c r="F79" s="8">
        <v>4.8</v>
      </c>
      <c r="G79" s="11">
        <v>60</v>
      </c>
      <c r="H79" s="30">
        <v>288</v>
      </c>
      <c r="I79" s="30">
        <v>645.43016759776538</v>
      </c>
      <c r="J79" s="30">
        <v>-357.43016759776538</v>
      </c>
      <c r="K79" s="8">
        <v>13.49</v>
      </c>
      <c r="L79" s="8"/>
      <c r="M79" s="57">
        <f t="shared" si="2"/>
        <v>809.4</v>
      </c>
      <c r="N79" s="57">
        <f t="shared" si="2"/>
        <v>0</v>
      </c>
      <c r="O79" s="57">
        <f t="shared" si="3"/>
        <v>809.4</v>
      </c>
    </row>
    <row r="80" spans="1:15" x14ac:dyDescent="0.25">
      <c r="A80" s="8"/>
      <c r="B80" s="8"/>
      <c r="C80" s="28"/>
      <c r="D80" s="8"/>
      <c r="E80" s="8" t="s">
        <v>396</v>
      </c>
      <c r="F80" s="8">
        <v>4.8</v>
      </c>
      <c r="G80" s="11">
        <v>7</v>
      </c>
      <c r="H80" s="30">
        <v>33.6</v>
      </c>
      <c r="I80" s="30">
        <v>21.273743016759777</v>
      </c>
      <c r="J80" s="30">
        <v>12.326256983240224</v>
      </c>
      <c r="K80" s="8">
        <v>12.7</v>
      </c>
      <c r="L80" s="8"/>
      <c r="M80" s="57">
        <f t="shared" si="2"/>
        <v>88.899999999999991</v>
      </c>
      <c r="N80" s="57">
        <f t="shared" si="2"/>
        <v>0</v>
      </c>
      <c r="O80" s="57">
        <f t="shared" si="3"/>
        <v>88.899999999999991</v>
      </c>
    </row>
    <row r="81" spans="1:15" x14ac:dyDescent="0.25">
      <c r="A81" s="8"/>
      <c r="B81" s="8"/>
      <c r="C81" s="28"/>
      <c r="D81" s="8"/>
      <c r="E81" s="8" t="s">
        <v>397</v>
      </c>
      <c r="F81" s="8">
        <v>5</v>
      </c>
      <c r="G81" s="11">
        <v>16</v>
      </c>
      <c r="H81" s="30">
        <v>80</v>
      </c>
      <c r="I81" s="30">
        <v>51.643726588411454</v>
      </c>
      <c r="J81" s="30">
        <v>28.356273411588539</v>
      </c>
      <c r="K81" s="8">
        <v>11.73</v>
      </c>
      <c r="L81" s="8"/>
      <c r="M81" s="57">
        <f t="shared" si="2"/>
        <v>187.68</v>
      </c>
      <c r="N81" s="57">
        <f t="shared" si="2"/>
        <v>0</v>
      </c>
      <c r="O81" s="57">
        <f t="shared" si="3"/>
        <v>187.68</v>
      </c>
    </row>
    <row r="82" spans="1:15" x14ac:dyDescent="0.25">
      <c r="A82" s="8"/>
      <c r="B82" s="8"/>
      <c r="C82" s="28"/>
      <c r="D82" s="8"/>
      <c r="E82" s="8" t="s">
        <v>398</v>
      </c>
      <c r="F82" s="8">
        <v>5</v>
      </c>
      <c r="G82" s="11">
        <v>29</v>
      </c>
      <c r="H82" s="30">
        <v>145</v>
      </c>
      <c r="I82" s="30">
        <v>344.41558441558442</v>
      </c>
      <c r="J82" s="30">
        <v>-199.41558441558439</v>
      </c>
      <c r="K82" s="8">
        <v>13</v>
      </c>
      <c r="L82" s="8"/>
      <c r="M82" s="57">
        <f t="shared" si="2"/>
        <v>377</v>
      </c>
      <c r="N82" s="57">
        <f t="shared" si="2"/>
        <v>0</v>
      </c>
      <c r="O82" s="57">
        <f t="shared" si="3"/>
        <v>377</v>
      </c>
    </row>
    <row r="83" spans="1:15" x14ac:dyDescent="0.25">
      <c r="A83" s="8"/>
      <c r="B83" s="8"/>
      <c r="C83" s="28" t="s">
        <v>299</v>
      </c>
      <c r="D83" s="8" t="s">
        <v>286</v>
      </c>
      <c r="E83" s="8" t="s">
        <v>532</v>
      </c>
      <c r="F83" s="8">
        <v>3.7</v>
      </c>
      <c r="G83" s="11">
        <v>4</v>
      </c>
      <c r="H83" s="30">
        <v>14.8</v>
      </c>
      <c r="I83" s="30">
        <v>16.610687022900763</v>
      </c>
      <c r="J83" s="30">
        <v>-1.8106870229007619</v>
      </c>
      <c r="K83" s="8">
        <v>8.2200000000000006</v>
      </c>
      <c r="L83" s="8"/>
      <c r="M83" s="57">
        <f t="shared" si="2"/>
        <v>32.880000000000003</v>
      </c>
      <c r="N83" s="57">
        <f t="shared" si="2"/>
        <v>0</v>
      </c>
      <c r="O83" s="57">
        <f t="shared" si="3"/>
        <v>32.880000000000003</v>
      </c>
    </row>
    <row r="84" spans="1:15" x14ac:dyDescent="0.25">
      <c r="A84" s="8"/>
      <c r="B84" s="8"/>
      <c r="C84" s="28"/>
      <c r="D84" s="8" t="s">
        <v>318</v>
      </c>
      <c r="E84" s="8" t="s">
        <v>399</v>
      </c>
      <c r="F84" s="8">
        <v>1.6499999999999997</v>
      </c>
      <c r="G84" s="11">
        <v>142</v>
      </c>
      <c r="H84" s="30">
        <v>234.29999999999998</v>
      </c>
      <c r="I84" s="30">
        <v>1163.7216117216117</v>
      </c>
      <c r="J84" s="30">
        <v>-929.42161172161161</v>
      </c>
      <c r="K84" s="8">
        <v>5.48</v>
      </c>
      <c r="L84" s="8"/>
      <c r="M84" s="57">
        <f t="shared" si="2"/>
        <v>778.16000000000008</v>
      </c>
      <c r="N84" s="57">
        <f t="shared" si="2"/>
        <v>0</v>
      </c>
      <c r="O84" s="57">
        <f t="shared" si="3"/>
        <v>778.16000000000008</v>
      </c>
    </row>
    <row r="85" spans="1:15" x14ac:dyDescent="0.25">
      <c r="A85" s="8"/>
      <c r="B85" s="8"/>
      <c r="C85" s="28"/>
      <c r="D85" s="8"/>
      <c r="E85" s="8" t="s">
        <v>480</v>
      </c>
      <c r="F85" s="8">
        <v>1.5</v>
      </c>
      <c r="G85" s="11">
        <v>3</v>
      </c>
      <c r="H85" s="30">
        <v>4.5</v>
      </c>
      <c r="I85" s="30">
        <v>544</v>
      </c>
      <c r="J85" s="30">
        <v>-539.5</v>
      </c>
      <c r="K85" s="8">
        <v>5.73</v>
      </c>
      <c r="L85" s="8"/>
      <c r="M85" s="57">
        <f t="shared" si="2"/>
        <v>17.190000000000001</v>
      </c>
      <c r="N85" s="57">
        <f t="shared" si="2"/>
        <v>0</v>
      </c>
      <c r="O85" s="57">
        <f t="shared" si="3"/>
        <v>17.190000000000001</v>
      </c>
    </row>
    <row r="86" spans="1:15" x14ac:dyDescent="0.25">
      <c r="A86" s="8"/>
      <c r="B86" s="8"/>
      <c r="C86" s="28"/>
      <c r="D86" s="8"/>
      <c r="E86" s="8" t="s">
        <v>481</v>
      </c>
      <c r="F86" s="8">
        <v>1.65</v>
      </c>
      <c r="G86" s="11">
        <v>88</v>
      </c>
      <c r="H86" s="30">
        <v>145.19999999999999</v>
      </c>
      <c r="I86" s="30">
        <v>401.01233118027011</v>
      </c>
      <c r="J86" s="30">
        <v>-255.81233118027012</v>
      </c>
      <c r="K86" s="8">
        <v>5.88</v>
      </c>
      <c r="L86" s="8"/>
      <c r="M86" s="57">
        <f t="shared" si="2"/>
        <v>517.43999999999994</v>
      </c>
      <c r="N86" s="57">
        <f t="shared" si="2"/>
        <v>0</v>
      </c>
      <c r="O86" s="57">
        <f t="shared" si="3"/>
        <v>517.43999999999994</v>
      </c>
    </row>
    <row r="87" spans="1:15" x14ac:dyDescent="0.25">
      <c r="A87" s="8"/>
      <c r="B87" s="8"/>
      <c r="C87" s="28"/>
      <c r="D87" s="8"/>
      <c r="E87" s="8" t="s">
        <v>533</v>
      </c>
      <c r="F87" s="8">
        <v>1.65</v>
      </c>
      <c r="G87" s="11">
        <v>4</v>
      </c>
      <c r="H87" s="30">
        <v>6.6</v>
      </c>
      <c r="I87" s="30">
        <v>16.610687022900763</v>
      </c>
      <c r="J87" s="30">
        <v>-10.010687022900763</v>
      </c>
      <c r="K87" s="8">
        <v>5.88</v>
      </c>
      <c r="L87" s="8"/>
      <c r="M87" s="57">
        <f t="shared" si="2"/>
        <v>23.52</v>
      </c>
      <c r="N87" s="57">
        <f t="shared" si="2"/>
        <v>0</v>
      </c>
      <c r="O87" s="57">
        <f t="shared" si="3"/>
        <v>23.52</v>
      </c>
    </row>
    <row r="88" spans="1:15" x14ac:dyDescent="0.25">
      <c r="A88" s="8"/>
      <c r="B88" s="8"/>
      <c r="C88" s="28"/>
      <c r="D88" s="8"/>
      <c r="E88" s="8" t="s">
        <v>400</v>
      </c>
      <c r="F88" s="8">
        <v>1.6499999999999997</v>
      </c>
      <c r="G88" s="11">
        <v>33</v>
      </c>
      <c r="H88" s="30">
        <v>54.449999999999996</v>
      </c>
      <c r="I88" s="30">
        <v>310.34630686732396</v>
      </c>
      <c r="J88" s="30">
        <v>-255.89630686732397</v>
      </c>
      <c r="K88" s="8">
        <v>5.83</v>
      </c>
      <c r="L88" s="8"/>
      <c r="M88" s="57">
        <f t="shared" si="2"/>
        <v>192.39000000000001</v>
      </c>
      <c r="N88" s="57">
        <f t="shared" si="2"/>
        <v>0</v>
      </c>
      <c r="O88" s="57">
        <f t="shared" si="3"/>
        <v>192.39000000000001</v>
      </c>
    </row>
    <row r="89" spans="1:15" x14ac:dyDescent="0.25">
      <c r="A89" s="8"/>
      <c r="B89" s="8"/>
      <c r="C89" s="28"/>
      <c r="D89" s="8"/>
      <c r="E89" s="8" t="s">
        <v>576</v>
      </c>
      <c r="F89" s="8">
        <v>1.65</v>
      </c>
      <c r="G89" s="11">
        <v>2</v>
      </c>
      <c r="H89" s="30">
        <v>3.3</v>
      </c>
      <c r="I89" s="30">
        <v>40.296296296296291</v>
      </c>
      <c r="J89" s="30">
        <v>-36.996296296296293</v>
      </c>
      <c r="K89" s="8">
        <v>5.83</v>
      </c>
      <c r="L89" s="8"/>
      <c r="M89" s="57">
        <f t="shared" si="2"/>
        <v>11.66</v>
      </c>
      <c r="N89" s="57">
        <f t="shared" si="2"/>
        <v>0</v>
      </c>
      <c r="O89" s="57">
        <f t="shared" si="3"/>
        <v>11.66</v>
      </c>
    </row>
    <row r="90" spans="1:15" x14ac:dyDescent="0.25">
      <c r="A90" s="8"/>
      <c r="B90" s="8"/>
      <c r="C90" s="28"/>
      <c r="D90" s="8"/>
      <c r="E90" s="8" t="s">
        <v>401</v>
      </c>
      <c r="F90" s="8">
        <v>1.6499999999999997</v>
      </c>
      <c r="G90" s="11">
        <v>61</v>
      </c>
      <c r="H90" s="30">
        <v>100.65</v>
      </c>
      <c r="I90" s="30">
        <v>353.29973982327755</v>
      </c>
      <c r="J90" s="30">
        <v>-252.64973982327754</v>
      </c>
      <c r="K90" s="8">
        <v>6.04</v>
      </c>
      <c r="L90" s="8"/>
      <c r="M90" s="57">
        <f t="shared" si="2"/>
        <v>368.44</v>
      </c>
      <c r="N90" s="57">
        <f t="shared" si="2"/>
        <v>0</v>
      </c>
      <c r="O90" s="57">
        <f t="shared" si="3"/>
        <v>368.44</v>
      </c>
    </row>
    <row r="91" spans="1:15" x14ac:dyDescent="0.25">
      <c r="A91" s="8"/>
      <c r="B91" s="8"/>
      <c r="C91" s="28"/>
      <c r="D91" s="8"/>
      <c r="E91" s="8" t="s">
        <v>402</v>
      </c>
      <c r="F91" s="8">
        <v>1.65</v>
      </c>
      <c r="G91" s="11">
        <v>37</v>
      </c>
      <c r="H91" s="30">
        <v>61.05</v>
      </c>
      <c r="I91" s="30">
        <v>490.92682926829269</v>
      </c>
      <c r="J91" s="30">
        <v>-429.87682926829268</v>
      </c>
      <c r="K91" s="8">
        <v>6.04</v>
      </c>
      <c r="L91" s="8"/>
      <c r="M91" s="57">
        <f t="shared" si="2"/>
        <v>223.48</v>
      </c>
      <c r="N91" s="57">
        <f t="shared" si="2"/>
        <v>0</v>
      </c>
      <c r="O91" s="57">
        <f t="shared" si="3"/>
        <v>223.48</v>
      </c>
    </row>
    <row r="92" spans="1:15" x14ac:dyDescent="0.25">
      <c r="A92" s="8"/>
      <c r="B92" s="8"/>
      <c r="C92" s="28"/>
      <c r="D92" s="8"/>
      <c r="E92" s="8" t="s">
        <v>482</v>
      </c>
      <c r="F92" s="8">
        <v>1.75</v>
      </c>
      <c r="G92" s="11">
        <v>72</v>
      </c>
      <c r="H92" s="30">
        <v>126</v>
      </c>
      <c r="I92" s="30">
        <v>894.46153846153857</v>
      </c>
      <c r="J92" s="30">
        <v>-768.46153846153857</v>
      </c>
      <c r="K92" s="8">
        <v>6.95</v>
      </c>
      <c r="L92" s="8"/>
      <c r="M92" s="57">
        <f t="shared" si="2"/>
        <v>500.40000000000003</v>
      </c>
      <c r="N92" s="57">
        <f t="shared" si="2"/>
        <v>0</v>
      </c>
      <c r="O92" s="57">
        <f t="shared" si="3"/>
        <v>500.40000000000003</v>
      </c>
    </row>
    <row r="93" spans="1:15" x14ac:dyDescent="0.25">
      <c r="A93" s="8"/>
      <c r="B93" s="8"/>
      <c r="C93" s="28"/>
      <c r="D93" s="8"/>
      <c r="E93" s="8" t="s">
        <v>403</v>
      </c>
      <c r="F93" s="8">
        <v>1.5</v>
      </c>
      <c r="G93" s="11">
        <v>97</v>
      </c>
      <c r="H93" s="30">
        <v>145.5</v>
      </c>
      <c r="I93" s="30">
        <v>568.82657388655207</v>
      </c>
      <c r="J93" s="30">
        <v>-423.32657388655207</v>
      </c>
      <c r="K93" s="8">
        <v>6.76</v>
      </c>
      <c r="L93" s="8"/>
      <c r="M93" s="57">
        <f t="shared" si="2"/>
        <v>655.72</v>
      </c>
      <c r="N93" s="57">
        <f t="shared" si="2"/>
        <v>0</v>
      </c>
      <c r="O93" s="57">
        <f t="shared" si="3"/>
        <v>655.72</v>
      </c>
    </row>
    <row r="94" spans="1:15" x14ac:dyDescent="0.25">
      <c r="A94" s="8"/>
      <c r="B94" s="8"/>
      <c r="C94" s="28"/>
      <c r="D94" s="8"/>
      <c r="E94" s="8" t="s">
        <v>534</v>
      </c>
      <c r="F94" s="8">
        <v>1.5</v>
      </c>
      <c r="G94" s="11">
        <v>45</v>
      </c>
      <c r="H94" s="30">
        <v>67.5</v>
      </c>
      <c r="I94" s="30">
        <v>173.61702127659575</v>
      </c>
      <c r="J94" s="30">
        <v>-106.11702127659575</v>
      </c>
      <c r="K94" s="8">
        <v>6.61</v>
      </c>
      <c r="L94" s="8"/>
      <c r="M94" s="57">
        <f t="shared" si="2"/>
        <v>297.45</v>
      </c>
      <c r="N94" s="57">
        <f t="shared" si="2"/>
        <v>0</v>
      </c>
      <c r="O94" s="57">
        <f t="shared" si="3"/>
        <v>297.45</v>
      </c>
    </row>
    <row r="95" spans="1:15" x14ac:dyDescent="0.25">
      <c r="A95" s="8"/>
      <c r="B95" s="8"/>
      <c r="C95" s="28"/>
      <c r="D95" s="8"/>
      <c r="E95" s="8" t="s">
        <v>404</v>
      </c>
      <c r="F95" s="8">
        <v>1.5</v>
      </c>
      <c r="G95" s="11">
        <v>25</v>
      </c>
      <c r="H95" s="30">
        <v>37.5</v>
      </c>
      <c r="I95" s="30">
        <v>105.30749657467214</v>
      </c>
      <c r="J95" s="30">
        <v>-67.807496574672143</v>
      </c>
      <c r="K95" s="8">
        <v>6.49</v>
      </c>
      <c r="L95" s="8"/>
      <c r="M95" s="57">
        <f t="shared" si="2"/>
        <v>162.25</v>
      </c>
      <c r="N95" s="57">
        <f t="shared" si="2"/>
        <v>0</v>
      </c>
      <c r="O95" s="57">
        <f t="shared" si="3"/>
        <v>162.25</v>
      </c>
    </row>
    <row r="96" spans="1:15" x14ac:dyDescent="0.25">
      <c r="A96" s="8"/>
      <c r="B96" s="8"/>
      <c r="C96" s="28"/>
      <c r="D96" s="8"/>
      <c r="E96" s="8" t="s">
        <v>577</v>
      </c>
      <c r="F96" s="8">
        <v>1.5</v>
      </c>
      <c r="G96" s="11">
        <v>25</v>
      </c>
      <c r="H96" s="30">
        <v>37.5</v>
      </c>
      <c r="I96" s="30">
        <v>503.7037037037037</v>
      </c>
      <c r="J96" s="30">
        <v>-466.2037037037037</v>
      </c>
      <c r="K96" s="8">
        <v>5.95</v>
      </c>
      <c r="L96" s="8"/>
      <c r="M96" s="57">
        <f t="shared" si="2"/>
        <v>148.75</v>
      </c>
      <c r="N96" s="57">
        <f t="shared" si="2"/>
        <v>0</v>
      </c>
      <c r="O96" s="57">
        <f t="shared" si="3"/>
        <v>148.75</v>
      </c>
    </row>
    <row r="97" spans="1:16" x14ac:dyDescent="0.25">
      <c r="A97" s="8"/>
      <c r="B97" s="8"/>
      <c r="C97" s="28"/>
      <c r="D97" s="8"/>
      <c r="E97" s="8" t="s">
        <v>405</v>
      </c>
      <c r="F97" s="8">
        <v>1.5</v>
      </c>
      <c r="G97" s="11">
        <v>20</v>
      </c>
      <c r="H97" s="30">
        <v>30</v>
      </c>
      <c r="I97" s="30">
        <v>95.316239316239319</v>
      </c>
      <c r="J97" s="30">
        <v>-65.316239316239319</v>
      </c>
      <c r="K97" s="8">
        <v>6.25</v>
      </c>
      <c r="L97" s="8"/>
      <c r="M97" s="57">
        <f t="shared" si="2"/>
        <v>125</v>
      </c>
      <c r="N97" s="57">
        <f t="shared" si="2"/>
        <v>0</v>
      </c>
      <c r="O97" s="57">
        <f t="shared" si="3"/>
        <v>125</v>
      </c>
    </row>
    <row r="98" spans="1:16" x14ac:dyDescent="0.25">
      <c r="A98" s="8"/>
      <c r="B98" s="8"/>
      <c r="C98" s="28"/>
      <c r="D98" s="8"/>
      <c r="E98" s="8" t="s">
        <v>535</v>
      </c>
      <c r="F98" s="8">
        <v>1.5</v>
      </c>
      <c r="G98" s="11">
        <v>61</v>
      </c>
      <c r="H98" s="30">
        <v>91.5</v>
      </c>
      <c r="I98" s="30">
        <v>235.34751773049646</v>
      </c>
      <c r="J98" s="30">
        <v>-143.84751773049646</v>
      </c>
      <c r="K98" s="8">
        <v>5.94</v>
      </c>
      <c r="L98" s="8"/>
      <c r="M98" s="57">
        <f t="shared" si="2"/>
        <v>362.34000000000003</v>
      </c>
      <c r="N98" s="57">
        <f t="shared" si="2"/>
        <v>0</v>
      </c>
      <c r="O98" s="57">
        <f t="shared" si="3"/>
        <v>362.34000000000003</v>
      </c>
    </row>
    <row r="99" spans="1:16" x14ac:dyDescent="0.25">
      <c r="A99" s="8"/>
      <c r="B99" s="8"/>
      <c r="C99" s="28"/>
      <c r="D99" s="8"/>
      <c r="E99" s="8" t="s">
        <v>536</v>
      </c>
      <c r="F99" s="8">
        <v>1.5</v>
      </c>
      <c r="G99" s="11">
        <v>6</v>
      </c>
      <c r="H99" s="30">
        <v>9</v>
      </c>
      <c r="I99" s="30">
        <v>24.916030534351144</v>
      </c>
      <c r="J99" s="30">
        <v>-15.916030534351144</v>
      </c>
      <c r="K99" s="8">
        <v>5.23</v>
      </c>
      <c r="L99" s="8"/>
      <c r="M99" s="57">
        <f t="shared" si="2"/>
        <v>31.380000000000003</v>
      </c>
      <c r="N99" s="57">
        <f t="shared" si="2"/>
        <v>0</v>
      </c>
      <c r="O99" s="57">
        <f t="shared" si="3"/>
        <v>31.380000000000003</v>
      </c>
    </row>
    <row r="100" spans="1:16" x14ac:dyDescent="0.25">
      <c r="A100" s="8"/>
      <c r="B100" s="8"/>
      <c r="C100" s="28"/>
      <c r="D100" s="8"/>
      <c r="E100" s="8" t="s">
        <v>537</v>
      </c>
      <c r="F100" s="8">
        <v>1.5</v>
      </c>
      <c r="G100" s="11">
        <v>11</v>
      </c>
      <c r="H100" s="30">
        <v>16.5</v>
      </c>
      <c r="I100" s="30">
        <v>45.679389312977101</v>
      </c>
      <c r="J100" s="30">
        <v>-29.179389312977101</v>
      </c>
      <c r="K100" s="8">
        <v>7.67</v>
      </c>
      <c r="L100" s="8"/>
      <c r="M100" s="57">
        <f t="shared" si="2"/>
        <v>84.37</v>
      </c>
      <c r="N100" s="57">
        <f t="shared" si="2"/>
        <v>0</v>
      </c>
      <c r="O100" s="57">
        <f t="shared" si="3"/>
        <v>84.37</v>
      </c>
    </row>
    <row r="101" spans="1:16" s="2" customFormat="1" x14ac:dyDescent="0.25">
      <c r="A101" s="31"/>
      <c r="B101" s="31" t="s">
        <v>295</v>
      </c>
      <c r="C101" s="32"/>
      <c r="D101" s="31"/>
      <c r="E101" s="31"/>
      <c r="F101" s="31"/>
      <c r="G101" s="34">
        <v>2881</v>
      </c>
      <c r="H101" s="35">
        <v>10951.449999999999</v>
      </c>
      <c r="I101" s="35">
        <v>18682.727823646495</v>
      </c>
      <c r="J101" s="35">
        <v>-7731.2778236464846</v>
      </c>
      <c r="K101" s="31"/>
      <c r="L101" s="31"/>
      <c r="M101" s="58"/>
      <c r="N101" s="58"/>
      <c r="O101" s="58">
        <f>SUM(O17:O100)</f>
        <v>28454.060000000012</v>
      </c>
      <c r="P101"/>
    </row>
    <row r="102" spans="1:16" x14ac:dyDescent="0.25">
      <c r="A102" s="8"/>
      <c r="B102" s="8" t="s">
        <v>406</v>
      </c>
      <c r="C102" s="28" t="s">
        <v>275</v>
      </c>
      <c r="D102" s="8" t="s">
        <v>407</v>
      </c>
      <c r="E102" s="8" t="s">
        <v>408</v>
      </c>
      <c r="F102" s="8">
        <v>0.52</v>
      </c>
      <c r="G102" s="11">
        <v>582</v>
      </c>
      <c r="H102" s="30">
        <v>302.64</v>
      </c>
      <c r="I102" s="30">
        <v>2090.6469186726731</v>
      </c>
      <c r="J102" s="30">
        <v>-1788.006918672673</v>
      </c>
      <c r="K102" s="8"/>
      <c r="L102" s="8">
        <v>0.61</v>
      </c>
      <c r="M102" s="57">
        <f t="shared" si="2"/>
        <v>0</v>
      </c>
      <c r="N102" s="57">
        <f t="shared" si="2"/>
        <v>355.02</v>
      </c>
      <c r="O102" s="57">
        <f t="shared" si="3"/>
        <v>355.02</v>
      </c>
    </row>
    <row r="103" spans="1:16" s="2" customFormat="1" x14ac:dyDescent="0.25">
      <c r="A103" s="31"/>
      <c r="B103" s="31" t="s">
        <v>409</v>
      </c>
      <c r="C103" s="32"/>
      <c r="D103" s="31"/>
      <c r="E103" s="31"/>
      <c r="F103" s="31"/>
      <c r="G103" s="34">
        <v>582</v>
      </c>
      <c r="H103" s="35">
        <v>302.64</v>
      </c>
      <c r="I103" s="35">
        <v>2090.6469186726731</v>
      </c>
      <c r="J103" s="35">
        <v>-1788.006918672673</v>
      </c>
      <c r="K103" s="31"/>
      <c r="L103" s="31"/>
      <c r="M103" s="58"/>
      <c r="N103" s="58"/>
      <c r="O103" s="58">
        <f>SUM(O102:O102)</f>
        <v>355.02</v>
      </c>
      <c r="P103"/>
    </row>
    <row r="104" spans="1:16" x14ac:dyDescent="0.25">
      <c r="A104" s="8"/>
      <c r="B104" s="8" t="s">
        <v>410</v>
      </c>
      <c r="C104" s="28" t="s">
        <v>272</v>
      </c>
      <c r="D104" s="8" t="s">
        <v>297</v>
      </c>
      <c r="E104" s="8" t="s">
        <v>411</v>
      </c>
      <c r="F104" s="8">
        <v>3.8000000000000003</v>
      </c>
      <c r="G104" s="11">
        <v>84</v>
      </c>
      <c r="H104" s="30">
        <v>319.20000000000005</v>
      </c>
      <c r="I104" s="30">
        <v>798.80648713457424</v>
      </c>
      <c r="J104" s="30">
        <v>-479.60648713457419</v>
      </c>
      <c r="K104" s="8"/>
      <c r="L104" s="8">
        <v>4.42</v>
      </c>
      <c r="M104" s="57">
        <f t="shared" si="2"/>
        <v>0</v>
      </c>
      <c r="N104" s="57">
        <f t="shared" si="2"/>
        <v>371.28</v>
      </c>
      <c r="O104" s="57">
        <f t="shared" si="3"/>
        <v>371.28</v>
      </c>
    </row>
    <row r="105" spans="1:16" s="2" customFormat="1" x14ac:dyDescent="0.25">
      <c r="A105" s="31"/>
      <c r="B105" s="31" t="s">
        <v>412</v>
      </c>
      <c r="C105" s="32"/>
      <c r="D105" s="31"/>
      <c r="E105" s="31"/>
      <c r="F105" s="31"/>
      <c r="G105" s="34">
        <v>84</v>
      </c>
      <c r="H105" s="35">
        <v>319.20000000000005</v>
      </c>
      <c r="I105" s="35">
        <v>798.80648713457424</v>
      </c>
      <c r="J105" s="35">
        <v>-479.60648713457419</v>
      </c>
      <c r="K105" s="31"/>
      <c r="L105" s="31"/>
      <c r="M105" s="58"/>
      <c r="N105" s="58"/>
      <c r="O105" s="58">
        <f>SUM(O104:O104)</f>
        <v>371.28</v>
      </c>
      <c r="P105"/>
    </row>
    <row r="106" spans="1:16" x14ac:dyDescent="0.25">
      <c r="A106" s="8"/>
      <c r="B106" s="8" t="s">
        <v>296</v>
      </c>
      <c r="C106" s="28" t="s">
        <v>272</v>
      </c>
      <c r="D106" s="8" t="s">
        <v>297</v>
      </c>
      <c r="E106" s="8" t="s">
        <v>298</v>
      </c>
      <c r="F106" s="8">
        <v>3.7999999999999989</v>
      </c>
      <c r="G106" s="11">
        <v>1509</v>
      </c>
      <c r="H106" s="30">
        <v>5734.2</v>
      </c>
      <c r="I106" s="30">
        <v>4822.1753812959914</v>
      </c>
      <c r="J106" s="30">
        <v>912.0246187040085</v>
      </c>
      <c r="K106" s="8"/>
      <c r="L106" s="8">
        <v>4.42</v>
      </c>
      <c r="M106" s="57">
        <f t="shared" si="2"/>
        <v>0</v>
      </c>
      <c r="N106" s="57">
        <f t="shared" si="2"/>
        <v>6669.78</v>
      </c>
      <c r="O106" s="57">
        <f t="shared" si="3"/>
        <v>6669.78</v>
      </c>
    </row>
    <row r="107" spans="1:16" x14ac:dyDescent="0.25">
      <c r="A107" s="8"/>
      <c r="B107" s="8"/>
      <c r="C107" s="28" t="s">
        <v>299</v>
      </c>
      <c r="D107" s="8" t="s">
        <v>297</v>
      </c>
      <c r="E107" s="8" t="s">
        <v>298</v>
      </c>
      <c r="F107" s="8">
        <v>3.8</v>
      </c>
      <c r="G107" s="11">
        <v>35</v>
      </c>
      <c r="H107" s="30">
        <v>133</v>
      </c>
      <c r="I107" s="30">
        <v>544</v>
      </c>
      <c r="J107" s="30">
        <v>-411</v>
      </c>
      <c r="K107" s="8"/>
      <c r="L107" s="8">
        <v>4.42</v>
      </c>
      <c r="M107" s="57">
        <f t="shared" si="2"/>
        <v>0</v>
      </c>
      <c r="N107" s="57">
        <f t="shared" si="2"/>
        <v>154.69999999999999</v>
      </c>
      <c r="O107" s="57">
        <f t="shared" si="3"/>
        <v>154.69999999999999</v>
      </c>
    </row>
    <row r="108" spans="1:16" s="2" customFormat="1" x14ac:dyDescent="0.25">
      <c r="A108" s="31"/>
      <c r="B108" s="31" t="s">
        <v>300</v>
      </c>
      <c r="C108" s="32"/>
      <c r="D108" s="31"/>
      <c r="E108" s="31"/>
      <c r="F108" s="31"/>
      <c r="G108" s="34">
        <v>1544</v>
      </c>
      <c r="H108" s="35">
        <v>5867.2</v>
      </c>
      <c r="I108" s="35">
        <v>5366.1753812959914</v>
      </c>
      <c r="J108" s="35">
        <v>501.0246187040085</v>
      </c>
      <c r="K108" s="31"/>
      <c r="L108" s="31"/>
      <c r="M108" s="58"/>
      <c r="N108" s="58"/>
      <c r="O108" s="58">
        <f>SUM(O106:O107)</f>
        <v>6824.48</v>
      </c>
      <c r="P108"/>
    </row>
    <row r="109" spans="1:16" x14ac:dyDescent="0.25">
      <c r="A109" s="8"/>
      <c r="B109" s="8" t="s">
        <v>413</v>
      </c>
      <c r="C109" s="28" t="s">
        <v>272</v>
      </c>
      <c r="D109" s="8" t="s">
        <v>297</v>
      </c>
      <c r="E109" s="8" t="s">
        <v>414</v>
      </c>
      <c r="F109" s="8">
        <v>3.8</v>
      </c>
      <c r="G109" s="11">
        <v>125</v>
      </c>
      <c r="H109" s="30">
        <v>475</v>
      </c>
      <c r="I109" s="30">
        <v>533.69156342988094</v>
      </c>
      <c r="J109" s="30">
        <v>-58.691563429880873</v>
      </c>
      <c r="K109" s="8"/>
      <c r="L109" s="8">
        <v>4.42</v>
      </c>
      <c r="M109" s="57">
        <f t="shared" si="2"/>
        <v>0</v>
      </c>
      <c r="N109" s="57">
        <f t="shared" si="2"/>
        <v>552.5</v>
      </c>
      <c r="O109" s="57">
        <f t="shared" si="3"/>
        <v>552.5</v>
      </c>
    </row>
    <row r="110" spans="1:16" s="2" customFormat="1" x14ac:dyDescent="0.25">
      <c r="A110" s="31"/>
      <c r="B110" s="31" t="s">
        <v>415</v>
      </c>
      <c r="C110" s="32"/>
      <c r="D110" s="31"/>
      <c r="E110" s="31"/>
      <c r="F110" s="31"/>
      <c r="G110" s="34">
        <v>125</v>
      </c>
      <c r="H110" s="35">
        <v>475</v>
      </c>
      <c r="I110" s="35">
        <v>533.69156342988094</v>
      </c>
      <c r="J110" s="35">
        <v>-58.691563429880873</v>
      </c>
      <c r="K110" s="31"/>
      <c r="L110" s="31"/>
      <c r="M110" s="58"/>
      <c r="N110" s="58"/>
      <c r="O110" s="58">
        <f>SUM(O109:O109)</f>
        <v>552.5</v>
      </c>
      <c r="P110"/>
    </row>
    <row r="111" spans="1:16" s="2" customFormat="1" x14ac:dyDescent="0.25">
      <c r="A111" s="23" t="s">
        <v>301</v>
      </c>
      <c r="B111" s="23"/>
      <c r="C111" s="24"/>
      <c r="D111" s="23"/>
      <c r="E111" s="23"/>
      <c r="F111" s="23"/>
      <c r="G111" s="26">
        <v>6884</v>
      </c>
      <c r="H111" s="27">
        <v>22569.210000000006</v>
      </c>
      <c r="I111" s="27">
        <v>32640.000000000007</v>
      </c>
      <c r="J111" s="27">
        <v>-10070.790000000003</v>
      </c>
      <c r="K111" s="23"/>
      <c r="L111" s="23"/>
      <c r="M111" s="56"/>
      <c r="N111" s="56"/>
      <c r="O111" s="56"/>
      <c r="P111"/>
    </row>
    <row r="112" spans="1:16" x14ac:dyDescent="0.25">
      <c r="A112" s="8" t="s">
        <v>167</v>
      </c>
      <c r="B112" s="8" t="s">
        <v>279</v>
      </c>
      <c r="C112" s="28" t="s">
        <v>276</v>
      </c>
      <c r="D112" s="8" t="s">
        <v>280</v>
      </c>
      <c r="E112" s="8" t="s">
        <v>416</v>
      </c>
      <c r="F112" s="8">
        <v>3.39</v>
      </c>
      <c r="G112" s="11">
        <v>1344</v>
      </c>
      <c r="H112" s="30">
        <v>4556.1599999999989</v>
      </c>
      <c r="I112" s="30">
        <v>4990.8530847229267</v>
      </c>
      <c r="J112" s="30">
        <v>-434.69308472292636</v>
      </c>
      <c r="K112" s="8">
        <v>8.4499999999999993</v>
      </c>
      <c r="L112" s="8"/>
      <c r="M112" s="57">
        <f t="shared" si="2"/>
        <v>11356.8</v>
      </c>
      <c r="N112" s="57">
        <f t="shared" si="2"/>
        <v>0</v>
      </c>
      <c r="O112" s="57">
        <f t="shared" si="3"/>
        <v>11356.8</v>
      </c>
    </row>
    <row r="113" spans="1:16" s="2" customFormat="1" x14ac:dyDescent="0.25">
      <c r="A113" s="31"/>
      <c r="B113" s="31" t="s">
        <v>282</v>
      </c>
      <c r="C113" s="32"/>
      <c r="D113" s="31"/>
      <c r="E113" s="31"/>
      <c r="F113" s="31"/>
      <c r="G113" s="34">
        <v>1344</v>
      </c>
      <c r="H113" s="35">
        <v>4556.1599999999989</v>
      </c>
      <c r="I113" s="35">
        <v>4990.8530847229267</v>
      </c>
      <c r="J113" s="35">
        <v>-434.69308472292636</v>
      </c>
      <c r="K113" s="31"/>
      <c r="L113" s="31"/>
      <c r="M113" s="58"/>
      <c r="N113" s="58"/>
      <c r="O113" s="58">
        <f>SUM(O112:O112)</f>
        <v>11356.8</v>
      </c>
      <c r="P113"/>
    </row>
    <row r="114" spans="1:16" s="64" customFormat="1" x14ac:dyDescent="0.25">
      <c r="A114" s="59"/>
      <c r="B114" s="59" t="s">
        <v>271</v>
      </c>
      <c r="C114" s="60" t="s">
        <v>276</v>
      </c>
      <c r="D114" s="59" t="s">
        <v>293</v>
      </c>
      <c r="E114" s="59" t="s">
        <v>417</v>
      </c>
      <c r="F114" s="59">
        <v>11.01</v>
      </c>
      <c r="G114" s="61">
        <v>50</v>
      </c>
      <c r="H114" s="62">
        <v>550.5</v>
      </c>
      <c r="I114" s="62">
        <v>2122.2570209133592</v>
      </c>
      <c r="J114" s="62">
        <v>-1571.7570209133592</v>
      </c>
      <c r="K114" s="59"/>
      <c r="L114" s="59">
        <v>11.4</v>
      </c>
      <c r="M114" s="63">
        <f t="shared" si="2"/>
        <v>0</v>
      </c>
      <c r="N114" s="63">
        <f t="shared" si="2"/>
        <v>570</v>
      </c>
      <c r="O114" s="63">
        <f t="shared" si="3"/>
        <v>570</v>
      </c>
    </row>
    <row r="115" spans="1:16" x14ac:dyDescent="0.25">
      <c r="A115" s="8"/>
      <c r="B115" s="8"/>
      <c r="C115" s="28"/>
      <c r="D115" s="8" t="s">
        <v>302</v>
      </c>
      <c r="E115" s="8" t="s">
        <v>303</v>
      </c>
      <c r="F115" s="8">
        <v>3.02</v>
      </c>
      <c r="G115" s="11">
        <v>0</v>
      </c>
      <c r="H115" s="30">
        <v>0</v>
      </c>
      <c r="I115" s="30">
        <v>0</v>
      </c>
      <c r="J115" s="30">
        <v>0</v>
      </c>
      <c r="K115" s="8"/>
      <c r="L115" s="8">
        <v>3.15</v>
      </c>
      <c r="M115" s="57">
        <f t="shared" si="2"/>
        <v>0</v>
      </c>
      <c r="N115" s="57">
        <f t="shared" si="2"/>
        <v>0</v>
      </c>
      <c r="O115" s="57">
        <f t="shared" si="3"/>
        <v>0</v>
      </c>
    </row>
    <row r="116" spans="1:16" s="2" customFormat="1" x14ac:dyDescent="0.25">
      <c r="A116" s="31"/>
      <c r="B116" s="31" t="s">
        <v>277</v>
      </c>
      <c r="C116" s="32"/>
      <c r="D116" s="31"/>
      <c r="E116" s="31"/>
      <c r="F116" s="31"/>
      <c r="G116" s="34">
        <v>50</v>
      </c>
      <c r="H116" s="35">
        <v>550.5</v>
      </c>
      <c r="I116" s="35">
        <v>2122.2570209133592</v>
      </c>
      <c r="J116" s="35">
        <v>-1571.7570209133592</v>
      </c>
      <c r="K116" s="31"/>
      <c r="L116" s="31"/>
      <c r="M116" s="58"/>
      <c r="N116" s="58"/>
      <c r="O116" s="58">
        <f>SUM(O114:O115)</f>
        <v>570</v>
      </c>
      <c r="P116"/>
    </row>
    <row r="117" spans="1:16" x14ac:dyDescent="0.25">
      <c r="A117" s="8"/>
      <c r="B117" s="8" t="s">
        <v>304</v>
      </c>
      <c r="C117" s="28" t="s">
        <v>276</v>
      </c>
      <c r="D117" s="8" t="s">
        <v>305</v>
      </c>
      <c r="E117" s="8" t="s">
        <v>306</v>
      </c>
      <c r="F117" s="8">
        <v>0.32</v>
      </c>
      <c r="G117" s="11">
        <v>2000</v>
      </c>
      <c r="H117" s="30">
        <v>640</v>
      </c>
      <c r="I117" s="30">
        <v>4482.7772183073776</v>
      </c>
      <c r="J117" s="30">
        <v>-3842.7772183073766</v>
      </c>
      <c r="K117" s="8">
        <v>1.38</v>
      </c>
      <c r="L117" s="8"/>
      <c r="M117" s="57">
        <f t="shared" si="2"/>
        <v>2760</v>
      </c>
      <c r="N117" s="57">
        <f t="shared" si="2"/>
        <v>0</v>
      </c>
      <c r="O117" s="57">
        <f t="shared" si="3"/>
        <v>2760</v>
      </c>
    </row>
    <row r="118" spans="1:16" s="2" customFormat="1" x14ac:dyDescent="0.25">
      <c r="A118" s="31"/>
      <c r="B118" s="31" t="s">
        <v>307</v>
      </c>
      <c r="C118" s="32"/>
      <c r="D118" s="31"/>
      <c r="E118" s="31"/>
      <c r="F118" s="31"/>
      <c r="G118" s="34">
        <v>2000</v>
      </c>
      <c r="H118" s="35">
        <v>640</v>
      </c>
      <c r="I118" s="35">
        <v>4482.7772183073776</v>
      </c>
      <c r="J118" s="35">
        <v>-3842.7772183073766</v>
      </c>
      <c r="K118" s="31"/>
      <c r="L118" s="31"/>
      <c r="M118" s="58"/>
      <c r="N118" s="58"/>
      <c r="O118" s="58">
        <f>SUM(O117:O117)</f>
        <v>2760</v>
      </c>
      <c r="P118"/>
    </row>
    <row r="119" spans="1:16" x14ac:dyDescent="0.25">
      <c r="A119" s="8"/>
      <c r="B119" s="8" t="s">
        <v>418</v>
      </c>
      <c r="C119" s="28" t="s">
        <v>276</v>
      </c>
      <c r="D119" s="8" t="s">
        <v>302</v>
      </c>
      <c r="E119" s="8" t="s">
        <v>419</v>
      </c>
      <c r="F119" s="8">
        <v>5.7599999999999989</v>
      </c>
      <c r="G119" s="11">
        <v>52</v>
      </c>
      <c r="H119" s="30">
        <v>299.52</v>
      </c>
      <c r="I119" s="30">
        <v>640.11267605633805</v>
      </c>
      <c r="J119" s="30">
        <v>-340.59267605633801</v>
      </c>
      <c r="K119" s="8">
        <v>13.3</v>
      </c>
      <c r="L119" s="8"/>
      <c r="M119" s="57">
        <f t="shared" si="2"/>
        <v>691.6</v>
      </c>
      <c r="N119" s="57">
        <f t="shared" si="2"/>
        <v>0</v>
      </c>
      <c r="O119" s="57">
        <f t="shared" si="3"/>
        <v>691.6</v>
      </c>
    </row>
    <row r="120" spans="1:16" s="2" customFormat="1" x14ac:dyDescent="0.25">
      <c r="A120" s="31"/>
      <c r="B120" s="31" t="s">
        <v>420</v>
      </c>
      <c r="C120" s="32"/>
      <c r="D120" s="31"/>
      <c r="E120" s="31"/>
      <c r="F120" s="31"/>
      <c r="G120" s="34">
        <v>52</v>
      </c>
      <c r="H120" s="35">
        <v>299.52</v>
      </c>
      <c r="I120" s="35">
        <v>640.11267605633805</v>
      </c>
      <c r="J120" s="35">
        <v>-340.59267605633801</v>
      </c>
      <c r="K120" s="31"/>
      <c r="L120" s="31"/>
      <c r="M120" s="58"/>
      <c r="N120" s="58"/>
      <c r="O120" s="58">
        <f>SUM(O119:O119)</f>
        <v>691.6</v>
      </c>
      <c r="P120"/>
    </row>
    <row r="121" spans="1:16" s="2" customFormat="1" x14ac:dyDescent="0.25">
      <c r="A121" s="23" t="s">
        <v>308</v>
      </c>
      <c r="B121" s="23"/>
      <c r="C121" s="24"/>
      <c r="D121" s="23"/>
      <c r="E121" s="23"/>
      <c r="F121" s="23"/>
      <c r="G121" s="26">
        <v>3446</v>
      </c>
      <c r="H121" s="27">
        <v>6046.1799999999985</v>
      </c>
      <c r="I121" s="27">
        <v>12235.999999999998</v>
      </c>
      <c r="J121" s="27">
        <v>-6189.8200000000015</v>
      </c>
      <c r="K121" s="23"/>
      <c r="L121" s="23"/>
      <c r="M121" s="56"/>
      <c r="N121" s="56"/>
      <c r="O121" s="56"/>
      <c r="P121"/>
    </row>
    <row r="122" spans="1:16" x14ac:dyDescent="0.25">
      <c r="A122" s="8" t="s">
        <v>139</v>
      </c>
      <c r="B122" s="8" t="s">
        <v>148</v>
      </c>
      <c r="C122" s="28" t="s">
        <v>275</v>
      </c>
      <c r="D122" s="8" t="s">
        <v>310</v>
      </c>
      <c r="E122" s="8" t="s">
        <v>578</v>
      </c>
      <c r="F122" s="8">
        <v>0.52</v>
      </c>
      <c r="G122" s="11">
        <v>426</v>
      </c>
      <c r="H122" s="30">
        <v>221.51999999999998</v>
      </c>
      <c r="I122" s="30">
        <v>104.38892307692308</v>
      </c>
      <c r="J122" s="30">
        <v>117.13107692307692</v>
      </c>
      <c r="K122" s="8">
        <v>1.43</v>
      </c>
      <c r="L122" s="8"/>
      <c r="M122" s="57">
        <f t="shared" si="2"/>
        <v>609.17999999999995</v>
      </c>
      <c r="N122" s="57">
        <f t="shared" si="2"/>
        <v>0</v>
      </c>
      <c r="O122" s="57">
        <f t="shared" si="3"/>
        <v>609.17999999999995</v>
      </c>
    </row>
    <row r="123" spans="1:16" x14ac:dyDescent="0.25">
      <c r="A123" s="8"/>
      <c r="B123" s="8"/>
      <c r="C123" s="28"/>
      <c r="D123" s="8"/>
      <c r="E123" s="8" t="s">
        <v>579</v>
      </c>
      <c r="F123" s="8">
        <v>0.52</v>
      </c>
      <c r="G123" s="11">
        <v>1358</v>
      </c>
      <c r="H123" s="30">
        <v>706.16</v>
      </c>
      <c r="I123" s="30">
        <v>346.74707692307697</v>
      </c>
      <c r="J123" s="30">
        <v>359.41292307692299</v>
      </c>
      <c r="K123" s="8">
        <v>1.42</v>
      </c>
      <c r="L123" s="8"/>
      <c r="M123" s="57">
        <f t="shared" si="2"/>
        <v>1928.36</v>
      </c>
      <c r="N123" s="57">
        <f t="shared" si="2"/>
        <v>0</v>
      </c>
      <c r="O123" s="57">
        <f t="shared" si="3"/>
        <v>1928.36</v>
      </c>
    </row>
    <row r="124" spans="1:16" x14ac:dyDescent="0.25">
      <c r="A124" s="8"/>
      <c r="B124" s="8"/>
      <c r="C124" s="28"/>
      <c r="D124" s="8"/>
      <c r="E124" s="8" t="s">
        <v>580</v>
      </c>
      <c r="F124" s="8">
        <v>0.52</v>
      </c>
      <c r="G124" s="11">
        <v>30</v>
      </c>
      <c r="H124" s="30">
        <v>15.600000000000001</v>
      </c>
      <c r="I124" s="30">
        <v>15.1275</v>
      </c>
      <c r="J124" s="30">
        <v>0.47250000000000103</v>
      </c>
      <c r="K124" s="8">
        <v>1.42</v>
      </c>
      <c r="L124" s="8"/>
      <c r="M124" s="57">
        <f t="shared" si="2"/>
        <v>42.599999999999994</v>
      </c>
      <c r="N124" s="57">
        <f t="shared" si="2"/>
        <v>0</v>
      </c>
      <c r="O124" s="57">
        <f t="shared" si="3"/>
        <v>42.599999999999994</v>
      </c>
    </row>
    <row r="125" spans="1:16" x14ac:dyDescent="0.25">
      <c r="A125" s="8"/>
      <c r="B125" s="8"/>
      <c r="C125" s="28"/>
      <c r="D125" s="8"/>
      <c r="E125" s="8" t="s">
        <v>581</v>
      </c>
      <c r="F125" s="8">
        <v>0.52</v>
      </c>
      <c r="G125" s="11">
        <v>30</v>
      </c>
      <c r="H125" s="30">
        <v>15.600000000000001</v>
      </c>
      <c r="I125" s="30">
        <v>15.1275</v>
      </c>
      <c r="J125" s="30">
        <v>0.47250000000000103</v>
      </c>
      <c r="K125" s="8">
        <v>1.42</v>
      </c>
      <c r="L125" s="8"/>
      <c r="M125" s="57">
        <f t="shared" si="2"/>
        <v>42.599999999999994</v>
      </c>
      <c r="N125" s="57">
        <f t="shared" si="2"/>
        <v>0</v>
      </c>
      <c r="O125" s="57">
        <f t="shared" si="3"/>
        <v>42.599999999999994</v>
      </c>
    </row>
    <row r="126" spans="1:16" x14ac:dyDescent="0.25">
      <c r="A126" s="8"/>
      <c r="B126" s="8"/>
      <c r="C126" s="28"/>
      <c r="D126" s="8"/>
      <c r="E126" s="8" t="s">
        <v>582</v>
      </c>
      <c r="F126" s="8">
        <v>0.52</v>
      </c>
      <c r="G126" s="11">
        <v>30</v>
      </c>
      <c r="H126" s="30">
        <v>15.600000000000001</v>
      </c>
      <c r="I126" s="30">
        <v>15.1275</v>
      </c>
      <c r="J126" s="30">
        <v>0.47250000000000103</v>
      </c>
      <c r="K126" s="8">
        <v>1.42</v>
      </c>
      <c r="L126" s="8"/>
      <c r="M126" s="57">
        <f t="shared" si="2"/>
        <v>42.599999999999994</v>
      </c>
      <c r="N126" s="57">
        <f t="shared" si="2"/>
        <v>0</v>
      </c>
      <c r="O126" s="57">
        <f t="shared" si="3"/>
        <v>42.599999999999994</v>
      </c>
    </row>
    <row r="127" spans="1:16" x14ac:dyDescent="0.25">
      <c r="A127" s="8"/>
      <c r="B127" s="8"/>
      <c r="C127" s="28"/>
      <c r="D127" s="8"/>
      <c r="E127" s="8" t="s">
        <v>583</v>
      </c>
      <c r="F127" s="8">
        <v>0.52</v>
      </c>
      <c r="G127" s="11">
        <v>30</v>
      </c>
      <c r="H127" s="30">
        <v>15.600000000000001</v>
      </c>
      <c r="I127" s="30">
        <v>15.1275</v>
      </c>
      <c r="J127" s="30">
        <v>0.47250000000000103</v>
      </c>
      <c r="K127" s="8">
        <v>1.42</v>
      </c>
      <c r="L127" s="8"/>
      <c r="M127" s="57">
        <f t="shared" si="2"/>
        <v>42.599999999999994</v>
      </c>
      <c r="N127" s="57">
        <f t="shared" si="2"/>
        <v>0</v>
      </c>
      <c r="O127" s="57">
        <f t="shared" si="3"/>
        <v>42.599999999999994</v>
      </c>
    </row>
    <row r="128" spans="1:16" x14ac:dyDescent="0.25">
      <c r="A128" s="8"/>
      <c r="B128" s="8"/>
      <c r="C128" s="28"/>
      <c r="D128" s="8"/>
      <c r="E128" s="8" t="s">
        <v>584</v>
      </c>
      <c r="F128" s="8">
        <v>0.52</v>
      </c>
      <c r="G128" s="11">
        <v>216</v>
      </c>
      <c r="H128" s="30">
        <v>112.32</v>
      </c>
      <c r="I128" s="30">
        <v>108.91799999999999</v>
      </c>
      <c r="J128" s="30">
        <v>3.402000000000001</v>
      </c>
      <c r="K128" s="8">
        <v>1.42</v>
      </c>
      <c r="L128" s="8"/>
      <c r="M128" s="57">
        <f t="shared" si="2"/>
        <v>306.71999999999997</v>
      </c>
      <c r="N128" s="57">
        <f t="shared" si="2"/>
        <v>0</v>
      </c>
      <c r="O128" s="57">
        <f t="shared" si="3"/>
        <v>306.71999999999997</v>
      </c>
    </row>
    <row r="129" spans="1:16" x14ac:dyDescent="0.25">
      <c r="A129" s="8"/>
      <c r="B129" s="8"/>
      <c r="C129" s="28"/>
      <c r="D129" s="8"/>
      <c r="E129" s="8" t="s">
        <v>538</v>
      </c>
      <c r="F129" s="8">
        <v>0.52</v>
      </c>
      <c r="G129" s="11">
        <v>420</v>
      </c>
      <c r="H129" s="30">
        <v>218.4</v>
      </c>
      <c r="I129" s="30">
        <v>508.57600000000002</v>
      </c>
      <c r="J129" s="30">
        <v>-290.17599999999999</v>
      </c>
      <c r="K129" s="8">
        <v>1.42</v>
      </c>
      <c r="L129" s="8"/>
      <c r="M129" s="57">
        <f t="shared" si="2"/>
        <v>596.4</v>
      </c>
      <c r="N129" s="57">
        <f t="shared" si="2"/>
        <v>0</v>
      </c>
      <c r="O129" s="57">
        <f t="shared" si="3"/>
        <v>596.4</v>
      </c>
    </row>
    <row r="130" spans="1:16" x14ac:dyDescent="0.25">
      <c r="A130" s="8"/>
      <c r="B130" s="8"/>
      <c r="C130" s="28" t="s">
        <v>317</v>
      </c>
      <c r="D130" s="8" t="s">
        <v>310</v>
      </c>
      <c r="E130" s="8" t="s">
        <v>578</v>
      </c>
      <c r="F130" s="8">
        <v>0.52</v>
      </c>
      <c r="G130" s="11">
        <v>213</v>
      </c>
      <c r="H130" s="30">
        <v>110.76</v>
      </c>
      <c r="I130" s="30">
        <v>76.178823529411773</v>
      </c>
      <c r="J130" s="30">
        <v>34.581176470588233</v>
      </c>
      <c r="K130" s="8">
        <v>1.43</v>
      </c>
      <c r="L130" s="8"/>
      <c r="M130" s="57">
        <f t="shared" si="2"/>
        <v>304.58999999999997</v>
      </c>
      <c r="N130" s="57">
        <f t="shared" si="2"/>
        <v>0</v>
      </c>
      <c r="O130" s="57">
        <f t="shared" si="3"/>
        <v>304.58999999999997</v>
      </c>
    </row>
    <row r="131" spans="1:16" x14ac:dyDescent="0.25">
      <c r="A131" s="8"/>
      <c r="B131" s="8"/>
      <c r="C131" s="28"/>
      <c r="D131" s="8"/>
      <c r="E131" s="8" t="s">
        <v>579</v>
      </c>
      <c r="F131" s="8">
        <v>0.52</v>
      </c>
      <c r="G131" s="11">
        <v>2128</v>
      </c>
      <c r="H131" s="30">
        <v>1106.56</v>
      </c>
      <c r="I131" s="30">
        <v>872.19497559722583</v>
      </c>
      <c r="J131" s="30">
        <v>234.36502440277417</v>
      </c>
      <c r="K131" s="8">
        <v>1.42</v>
      </c>
      <c r="L131" s="8"/>
      <c r="M131" s="57">
        <f t="shared" si="2"/>
        <v>3021.7599999999998</v>
      </c>
      <c r="N131" s="57">
        <f t="shared" si="2"/>
        <v>0</v>
      </c>
      <c r="O131" s="57">
        <f t="shared" si="3"/>
        <v>3021.7599999999998</v>
      </c>
    </row>
    <row r="132" spans="1:16" x14ac:dyDescent="0.25">
      <c r="A132" s="8"/>
      <c r="B132" s="8"/>
      <c r="C132" s="28"/>
      <c r="D132" s="8"/>
      <c r="E132" s="8" t="s">
        <v>580</v>
      </c>
      <c r="F132" s="8">
        <v>0.52</v>
      </c>
      <c r="G132" s="11">
        <v>20</v>
      </c>
      <c r="H132" s="30">
        <v>10.4</v>
      </c>
      <c r="I132" s="30">
        <v>10.620087336244541</v>
      </c>
      <c r="J132" s="30">
        <v>-0.22008733624454102</v>
      </c>
      <c r="K132" s="8">
        <v>1.42</v>
      </c>
      <c r="L132" s="8"/>
      <c r="M132" s="57">
        <f t="shared" si="2"/>
        <v>28.4</v>
      </c>
      <c r="N132" s="57">
        <f t="shared" si="2"/>
        <v>0</v>
      </c>
      <c r="O132" s="57">
        <f t="shared" si="3"/>
        <v>28.4</v>
      </c>
    </row>
    <row r="133" spans="1:16" x14ac:dyDescent="0.25">
      <c r="A133" s="8"/>
      <c r="B133" s="8"/>
      <c r="C133" s="28"/>
      <c r="D133" s="8"/>
      <c r="E133" s="8" t="s">
        <v>581</v>
      </c>
      <c r="F133" s="8">
        <v>0.52</v>
      </c>
      <c r="G133" s="11">
        <v>20</v>
      </c>
      <c r="H133" s="30">
        <v>10.4</v>
      </c>
      <c r="I133" s="30">
        <v>444.91008733624454</v>
      </c>
      <c r="J133" s="30">
        <v>-434.51008733624457</v>
      </c>
      <c r="K133" s="8">
        <v>1.42</v>
      </c>
      <c r="L133" s="8"/>
      <c r="M133" s="57">
        <f t="shared" ref="M133:N196" si="4">$G133*K133</f>
        <v>28.4</v>
      </c>
      <c r="N133" s="57">
        <f t="shared" si="4"/>
        <v>0</v>
      </c>
      <c r="O133" s="57">
        <f t="shared" ref="O133:O196" si="5">M133+N133</f>
        <v>28.4</v>
      </c>
    </row>
    <row r="134" spans="1:16" x14ac:dyDescent="0.25">
      <c r="A134" s="8"/>
      <c r="B134" s="8"/>
      <c r="C134" s="28"/>
      <c r="D134" s="8"/>
      <c r="E134" s="8" t="s">
        <v>582</v>
      </c>
      <c r="F134" s="8">
        <v>0.52</v>
      </c>
      <c r="G134" s="11">
        <v>20</v>
      </c>
      <c r="H134" s="30">
        <v>10.4</v>
      </c>
      <c r="I134" s="30">
        <v>10.620087336244541</v>
      </c>
      <c r="J134" s="30">
        <v>-0.22008733624454102</v>
      </c>
      <c r="K134" s="8">
        <v>1.42</v>
      </c>
      <c r="L134" s="8"/>
      <c r="M134" s="57">
        <f t="shared" si="4"/>
        <v>28.4</v>
      </c>
      <c r="N134" s="57">
        <f t="shared" si="4"/>
        <v>0</v>
      </c>
      <c r="O134" s="57">
        <f t="shared" si="5"/>
        <v>28.4</v>
      </c>
    </row>
    <row r="135" spans="1:16" x14ac:dyDescent="0.25">
      <c r="A135" s="8"/>
      <c r="B135" s="8"/>
      <c r="C135" s="28"/>
      <c r="D135" s="8"/>
      <c r="E135" s="8" t="s">
        <v>583</v>
      </c>
      <c r="F135" s="8">
        <v>0.52</v>
      </c>
      <c r="G135" s="11">
        <v>20</v>
      </c>
      <c r="H135" s="30">
        <v>10.4</v>
      </c>
      <c r="I135" s="30">
        <v>10.620087336244541</v>
      </c>
      <c r="J135" s="30">
        <v>-0.22008733624454102</v>
      </c>
      <c r="K135" s="8">
        <v>1.42</v>
      </c>
      <c r="L135" s="8"/>
      <c r="M135" s="57">
        <f t="shared" si="4"/>
        <v>28.4</v>
      </c>
      <c r="N135" s="57">
        <f t="shared" si="4"/>
        <v>0</v>
      </c>
      <c r="O135" s="57">
        <f t="shared" si="5"/>
        <v>28.4</v>
      </c>
    </row>
    <row r="136" spans="1:16" x14ac:dyDescent="0.25">
      <c r="A136" s="8"/>
      <c r="B136" s="8"/>
      <c r="C136" s="28"/>
      <c r="D136" s="8"/>
      <c r="E136" s="8" t="s">
        <v>584</v>
      </c>
      <c r="F136" s="8">
        <v>0.52</v>
      </c>
      <c r="G136" s="11">
        <v>144</v>
      </c>
      <c r="H136" s="30">
        <v>74.88</v>
      </c>
      <c r="I136" s="30">
        <v>76.464628820960698</v>
      </c>
      <c r="J136" s="30">
        <v>-1.5846288209607025</v>
      </c>
      <c r="K136" s="8">
        <v>1.42</v>
      </c>
      <c r="L136" s="8"/>
      <c r="M136" s="57">
        <f t="shared" si="4"/>
        <v>204.48</v>
      </c>
      <c r="N136" s="57">
        <f t="shared" si="4"/>
        <v>0</v>
      </c>
      <c r="O136" s="57">
        <f t="shared" si="5"/>
        <v>204.48</v>
      </c>
    </row>
    <row r="137" spans="1:16" x14ac:dyDescent="0.25">
      <c r="A137" s="8"/>
      <c r="B137" s="8"/>
      <c r="C137" s="28"/>
      <c r="D137" s="8"/>
      <c r="E137" s="8" t="s">
        <v>538</v>
      </c>
      <c r="F137" s="8">
        <v>0.52</v>
      </c>
      <c r="G137" s="11">
        <v>280</v>
      </c>
      <c r="H137" s="30">
        <v>145.6</v>
      </c>
      <c r="I137" s="30">
        <v>148.68122270742359</v>
      </c>
      <c r="J137" s="30">
        <v>-3.0812227074235921</v>
      </c>
      <c r="K137" s="8">
        <v>1.42</v>
      </c>
      <c r="L137" s="8"/>
      <c r="M137" s="57">
        <f t="shared" si="4"/>
        <v>397.59999999999997</v>
      </c>
      <c r="N137" s="57">
        <f t="shared" si="4"/>
        <v>0</v>
      </c>
      <c r="O137" s="57">
        <f t="shared" si="5"/>
        <v>397.59999999999997</v>
      </c>
    </row>
    <row r="138" spans="1:16" x14ac:dyDescent="0.25">
      <c r="A138" s="8"/>
      <c r="B138" s="8"/>
      <c r="C138" s="28" t="s">
        <v>309</v>
      </c>
      <c r="D138" s="8" t="s">
        <v>310</v>
      </c>
      <c r="E138" s="8" t="s">
        <v>311</v>
      </c>
      <c r="F138" s="8">
        <v>0.5</v>
      </c>
      <c r="G138" s="11">
        <v>1330</v>
      </c>
      <c r="H138" s="30">
        <v>665</v>
      </c>
      <c r="I138" s="30">
        <v>608</v>
      </c>
      <c r="J138" s="30">
        <v>57</v>
      </c>
      <c r="K138" s="8">
        <v>1.47</v>
      </c>
      <c r="L138" s="8"/>
      <c r="M138" s="57">
        <f t="shared" si="4"/>
        <v>1955.1</v>
      </c>
      <c r="N138" s="57">
        <f t="shared" si="4"/>
        <v>0</v>
      </c>
      <c r="O138" s="57">
        <f t="shared" si="5"/>
        <v>1955.1</v>
      </c>
    </row>
    <row r="139" spans="1:16" s="2" customFormat="1" x14ac:dyDescent="0.25">
      <c r="A139" s="31"/>
      <c r="B139" s="31" t="s">
        <v>312</v>
      </c>
      <c r="C139" s="32"/>
      <c r="D139" s="31"/>
      <c r="E139" s="31"/>
      <c r="F139" s="31"/>
      <c r="G139" s="34">
        <v>6715</v>
      </c>
      <c r="H139" s="35">
        <v>3465.2000000000007</v>
      </c>
      <c r="I139" s="35">
        <v>3387.4300000000003</v>
      </c>
      <c r="J139" s="35">
        <v>77.769999999999698</v>
      </c>
      <c r="K139" s="31"/>
      <c r="L139" s="31"/>
      <c r="M139" s="58"/>
      <c r="N139" s="58"/>
      <c r="O139" s="58">
        <f>SUM(O122:O138)</f>
        <v>9608.1899999999987</v>
      </c>
      <c r="P139"/>
    </row>
    <row r="140" spans="1:16" x14ac:dyDescent="0.25">
      <c r="A140" s="8"/>
      <c r="B140" s="8" t="s">
        <v>271</v>
      </c>
      <c r="C140" s="28" t="s">
        <v>272</v>
      </c>
      <c r="D140" s="8" t="s">
        <v>539</v>
      </c>
      <c r="E140" s="8" t="s">
        <v>540</v>
      </c>
      <c r="F140" s="8">
        <v>1.86</v>
      </c>
      <c r="G140" s="11">
        <v>1290</v>
      </c>
      <c r="H140" s="30">
        <v>2399.4</v>
      </c>
      <c r="I140" s="30">
        <v>2258.29</v>
      </c>
      <c r="J140" s="30">
        <v>141.1099999999999</v>
      </c>
      <c r="K140" s="8"/>
      <c r="L140" s="8">
        <v>1.95</v>
      </c>
      <c r="M140" s="57">
        <f t="shared" si="4"/>
        <v>0</v>
      </c>
      <c r="N140" s="57">
        <f t="shared" si="4"/>
        <v>2515.5</v>
      </c>
      <c r="O140" s="57">
        <f t="shared" si="5"/>
        <v>2515.5</v>
      </c>
    </row>
    <row r="141" spans="1:16" x14ac:dyDescent="0.25">
      <c r="A141" s="8"/>
      <c r="B141" s="8"/>
      <c r="C141" s="28" t="s">
        <v>276</v>
      </c>
      <c r="D141" s="8" t="s">
        <v>539</v>
      </c>
      <c r="E141" s="8" t="s">
        <v>540</v>
      </c>
      <c r="F141" s="8">
        <v>1.8599999999999999</v>
      </c>
      <c r="G141" s="11">
        <v>2490</v>
      </c>
      <c r="H141" s="30">
        <v>4631.3999999999996</v>
      </c>
      <c r="I141" s="30">
        <v>4587.6096842373317</v>
      </c>
      <c r="J141" s="30">
        <v>43.790315762668854</v>
      </c>
      <c r="K141" s="8"/>
      <c r="L141" s="8">
        <v>1.95</v>
      </c>
      <c r="M141" s="57">
        <f t="shared" si="4"/>
        <v>0</v>
      </c>
      <c r="N141" s="57">
        <f t="shared" si="4"/>
        <v>4855.5</v>
      </c>
      <c r="O141" s="57">
        <f t="shared" si="5"/>
        <v>4855.5</v>
      </c>
    </row>
    <row r="142" spans="1:16" x14ac:dyDescent="0.25">
      <c r="A142" s="8"/>
      <c r="B142" s="8"/>
      <c r="C142" s="28"/>
      <c r="D142" s="8" t="s">
        <v>313</v>
      </c>
      <c r="E142" s="8" t="s">
        <v>421</v>
      </c>
      <c r="F142" s="8">
        <v>1.54</v>
      </c>
      <c r="G142" s="11">
        <v>2645</v>
      </c>
      <c r="H142" s="30">
        <v>4073.2999999999997</v>
      </c>
      <c r="I142" s="30">
        <v>3734.8046591970124</v>
      </c>
      <c r="J142" s="30">
        <v>338.49534080298787</v>
      </c>
      <c r="K142" s="8"/>
      <c r="L142" s="8">
        <v>1.65</v>
      </c>
      <c r="M142" s="57">
        <f t="shared" si="4"/>
        <v>0</v>
      </c>
      <c r="N142" s="57">
        <f t="shared" si="4"/>
        <v>4364.25</v>
      </c>
      <c r="O142" s="57">
        <f t="shared" si="5"/>
        <v>4364.25</v>
      </c>
    </row>
    <row r="143" spans="1:16" x14ac:dyDescent="0.25">
      <c r="A143" s="8"/>
      <c r="B143" s="8"/>
      <c r="C143" s="28"/>
      <c r="D143" s="8"/>
      <c r="E143" s="8" t="s">
        <v>422</v>
      </c>
      <c r="F143" s="8">
        <v>1.54</v>
      </c>
      <c r="G143" s="11">
        <v>52</v>
      </c>
      <c r="H143" s="30">
        <v>80.08</v>
      </c>
      <c r="I143" s="30">
        <v>62.730777777777774</v>
      </c>
      <c r="J143" s="30">
        <v>17.349222222222224</v>
      </c>
      <c r="K143" s="8"/>
      <c r="L143" s="8">
        <v>1.65</v>
      </c>
      <c r="M143" s="57">
        <f t="shared" si="4"/>
        <v>0</v>
      </c>
      <c r="N143" s="57">
        <f t="shared" si="4"/>
        <v>85.8</v>
      </c>
      <c r="O143" s="57">
        <f t="shared" si="5"/>
        <v>85.8</v>
      </c>
    </row>
    <row r="144" spans="1:16" x14ac:dyDescent="0.25">
      <c r="A144" s="8"/>
      <c r="B144" s="8"/>
      <c r="C144" s="28"/>
      <c r="D144" s="8"/>
      <c r="E144" s="8" t="s">
        <v>314</v>
      </c>
      <c r="F144" s="8">
        <v>1.54</v>
      </c>
      <c r="G144" s="11">
        <v>2403</v>
      </c>
      <c r="H144" s="30">
        <v>3700.6200000000003</v>
      </c>
      <c r="I144" s="30">
        <v>3202.1369999999997</v>
      </c>
      <c r="J144" s="30">
        <v>498.483</v>
      </c>
      <c r="K144" s="8"/>
      <c r="L144" s="8">
        <v>1.65</v>
      </c>
      <c r="M144" s="57">
        <f t="shared" si="4"/>
        <v>0</v>
      </c>
      <c r="N144" s="57">
        <f t="shared" si="4"/>
        <v>3964.95</v>
      </c>
      <c r="O144" s="57">
        <f t="shared" si="5"/>
        <v>3964.95</v>
      </c>
    </row>
    <row r="145" spans="1:16" x14ac:dyDescent="0.25">
      <c r="A145" s="8"/>
      <c r="B145" s="8"/>
      <c r="C145" s="28"/>
      <c r="D145" s="8" t="s">
        <v>585</v>
      </c>
      <c r="E145" s="8" t="s">
        <v>586</v>
      </c>
      <c r="F145" s="8">
        <v>1.86</v>
      </c>
      <c r="G145" s="11">
        <v>28</v>
      </c>
      <c r="H145" s="30">
        <v>52.08</v>
      </c>
      <c r="I145" s="30">
        <v>51.587878787878793</v>
      </c>
      <c r="J145" s="30">
        <v>0.49212121212120508</v>
      </c>
      <c r="K145" s="8"/>
      <c r="L145" s="8">
        <v>1.95</v>
      </c>
      <c r="M145" s="57">
        <f t="shared" si="4"/>
        <v>0</v>
      </c>
      <c r="N145" s="57">
        <f t="shared" si="4"/>
        <v>54.6</v>
      </c>
      <c r="O145" s="57">
        <f t="shared" si="5"/>
        <v>54.6</v>
      </c>
    </row>
    <row r="146" spans="1:16" x14ac:dyDescent="0.25">
      <c r="A146" s="8"/>
      <c r="B146" s="8"/>
      <c r="C146" s="28" t="s">
        <v>299</v>
      </c>
      <c r="D146" s="8" t="s">
        <v>313</v>
      </c>
      <c r="E146" s="8" t="s">
        <v>483</v>
      </c>
      <c r="F146" s="8">
        <v>1.5399999999999998</v>
      </c>
      <c r="G146" s="11">
        <v>3462</v>
      </c>
      <c r="H146" s="30">
        <v>5331.48</v>
      </c>
      <c r="I146" s="30">
        <v>6123.2354545454546</v>
      </c>
      <c r="J146" s="30">
        <v>-791.75545454545443</v>
      </c>
      <c r="K146" s="8"/>
      <c r="L146" s="8">
        <v>1.65</v>
      </c>
      <c r="M146" s="57">
        <f t="shared" si="4"/>
        <v>0</v>
      </c>
      <c r="N146" s="57">
        <f t="shared" si="4"/>
        <v>5712.2999999999993</v>
      </c>
      <c r="O146" s="57">
        <f t="shared" si="5"/>
        <v>5712.2999999999993</v>
      </c>
    </row>
    <row r="147" spans="1:16" x14ac:dyDescent="0.25">
      <c r="A147" s="8"/>
      <c r="B147" s="8"/>
      <c r="C147" s="28"/>
      <c r="D147" s="8"/>
      <c r="E147" s="8" t="s">
        <v>315</v>
      </c>
      <c r="F147" s="8">
        <v>1.54</v>
      </c>
      <c r="G147" s="11">
        <v>313</v>
      </c>
      <c r="H147" s="30">
        <v>482.02</v>
      </c>
      <c r="I147" s="30">
        <v>442.56744186046512</v>
      </c>
      <c r="J147" s="30">
        <v>39.452558139534858</v>
      </c>
      <c r="K147" s="8"/>
      <c r="L147" s="8">
        <v>1.65</v>
      </c>
      <c r="M147" s="57">
        <f t="shared" si="4"/>
        <v>0</v>
      </c>
      <c r="N147" s="57">
        <f t="shared" si="4"/>
        <v>516.44999999999993</v>
      </c>
      <c r="O147" s="57">
        <f t="shared" si="5"/>
        <v>516.44999999999993</v>
      </c>
    </row>
    <row r="148" spans="1:16" x14ac:dyDescent="0.25">
      <c r="A148" s="8"/>
      <c r="B148" s="8"/>
      <c r="C148" s="28"/>
      <c r="D148" s="8"/>
      <c r="E148" s="8" t="s">
        <v>423</v>
      </c>
      <c r="F148" s="8">
        <v>1.54</v>
      </c>
      <c r="G148" s="11">
        <v>1878</v>
      </c>
      <c r="H148" s="30">
        <v>2892.12</v>
      </c>
      <c r="I148" s="30">
        <v>2586.4479937304077</v>
      </c>
      <c r="J148" s="30">
        <v>305.67200626959243</v>
      </c>
      <c r="K148" s="8"/>
      <c r="L148" s="8">
        <v>1.65</v>
      </c>
      <c r="M148" s="57">
        <f t="shared" si="4"/>
        <v>0</v>
      </c>
      <c r="N148" s="57">
        <f t="shared" si="4"/>
        <v>3098.7</v>
      </c>
      <c r="O148" s="57">
        <f t="shared" si="5"/>
        <v>3098.7</v>
      </c>
    </row>
    <row r="149" spans="1:16" x14ac:dyDescent="0.25">
      <c r="A149" s="8"/>
      <c r="B149" s="8"/>
      <c r="C149" s="28"/>
      <c r="D149" s="8"/>
      <c r="E149" s="8" t="s">
        <v>314</v>
      </c>
      <c r="F149" s="8">
        <v>1.54</v>
      </c>
      <c r="G149" s="11">
        <v>1797</v>
      </c>
      <c r="H149" s="30">
        <v>2767.3799999999997</v>
      </c>
      <c r="I149" s="30">
        <v>2486.6191098636732</v>
      </c>
      <c r="J149" s="30">
        <v>280.76089013632702</v>
      </c>
      <c r="K149" s="8"/>
      <c r="L149" s="8">
        <v>1.65</v>
      </c>
      <c r="M149" s="57">
        <f t="shared" si="4"/>
        <v>0</v>
      </c>
      <c r="N149" s="57">
        <f t="shared" si="4"/>
        <v>2965.0499999999997</v>
      </c>
      <c r="O149" s="57">
        <f t="shared" si="5"/>
        <v>2965.0499999999997</v>
      </c>
    </row>
    <row r="150" spans="1:16" x14ac:dyDescent="0.25">
      <c r="A150" s="8"/>
      <c r="B150" s="8"/>
      <c r="C150" s="28" t="s">
        <v>317</v>
      </c>
      <c r="D150" s="8" t="s">
        <v>302</v>
      </c>
      <c r="E150" s="8" t="s">
        <v>484</v>
      </c>
      <c r="F150" s="8">
        <v>1.49</v>
      </c>
      <c r="G150" s="11">
        <v>3234</v>
      </c>
      <c r="H150" s="30">
        <v>4818.66</v>
      </c>
      <c r="I150" s="30">
        <v>5270.1440000000002</v>
      </c>
      <c r="J150" s="30">
        <v>-451.48399999999998</v>
      </c>
      <c r="K150" s="8"/>
      <c r="L150" s="8">
        <v>1.6</v>
      </c>
      <c r="M150" s="57">
        <f t="shared" si="4"/>
        <v>0</v>
      </c>
      <c r="N150" s="57">
        <f t="shared" si="4"/>
        <v>5174.4000000000005</v>
      </c>
      <c r="O150" s="57">
        <f t="shared" si="5"/>
        <v>5174.4000000000005</v>
      </c>
    </row>
    <row r="151" spans="1:16" x14ac:dyDescent="0.25">
      <c r="A151" s="8"/>
      <c r="B151" s="8"/>
      <c r="C151" s="28"/>
      <c r="D151" s="8"/>
      <c r="E151" s="8" t="s">
        <v>424</v>
      </c>
      <c r="F151" s="8">
        <v>1.49</v>
      </c>
      <c r="G151" s="11">
        <v>1626</v>
      </c>
      <c r="H151" s="30">
        <v>2422.7400000000002</v>
      </c>
      <c r="I151" s="30">
        <v>1937.2660000000001</v>
      </c>
      <c r="J151" s="30">
        <v>485.47399999999999</v>
      </c>
      <c r="K151" s="8"/>
      <c r="L151" s="8">
        <v>1.6</v>
      </c>
      <c r="M151" s="57">
        <f t="shared" si="4"/>
        <v>0</v>
      </c>
      <c r="N151" s="57">
        <f t="shared" si="4"/>
        <v>2601.6000000000004</v>
      </c>
      <c r="O151" s="57">
        <f t="shared" si="5"/>
        <v>2601.6000000000004</v>
      </c>
    </row>
    <row r="152" spans="1:16" x14ac:dyDescent="0.25">
      <c r="A152" s="8"/>
      <c r="B152" s="8"/>
      <c r="C152" s="28"/>
      <c r="D152" s="8"/>
      <c r="E152" s="8" t="s">
        <v>425</v>
      </c>
      <c r="F152" s="8">
        <v>1.49</v>
      </c>
      <c r="G152" s="11">
        <v>1049</v>
      </c>
      <c r="H152" s="30">
        <v>1563.01</v>
      </c>
      <c r="I152" s="30">
        <v>1738.88</v>
      </c>
      <c r="J152" s="30">
        <v>-175.87</v>
      </c>
      <c r="K152" s="8"/>
      <c r="L152" s="8">
        <v>1.6</v>
      </c>
      <c r="M152" s="57">
        <f t="shared" si="4"/>
        <v>0</v>
      </c>
      <c r="N152" s="57">
        <f t="shared" si="4"/>
        <v>1678.4</v>
      </c>
      <c r="O152" s="57">
        <f t="shared" si="5"/>
        <v>1678.4</v>
      </c>
    </row>
    <row r="153" spans="1:16" x14ac:dyDescent="0.25">
      <c r="A153" s="8"/>
      <c r="B153" s="8"/>
      <c r="C153" s="28" t="s">
        <v>309</v>
      </c>
      <c r="D153" s="8" t="s">
        <v>302</v>
      </c>
      <c r="E153" s="8" t="s">
        <v>426</v>
      </c>
      <c r="F153" s="8">
        <v>1.49</v>
      </c>
      <c r="G153" s="11">
        <v>2700</v>
      </c>
      <c r="H153" s="30">
        <v>4023</v>
      </c>
      <c r="I153" s="30">
        <v>3267.5699999999997</v>
      </c>
      <c r="J153" s="30">
        <v>755.43000000000006</v>
      </c>
      <c r="K153" s="8"/>
      <c r="L153" s="8">
        <v>1.6</v>
      </c>
      <c r="M153" s="57">
        <f t="shared" si="4"/>
        <v>0</v>
      </c>
      <c r="N153" s="57">
        <f t="shared" si="4"/>
        <v>4320</v>
      </c>
      <c r="O153" s="57">
        <f t="shared" si="5"/>
        <v>4320</v>
      </c>
    </row>
    <row r="154" spans="1:16" x14ac:dyDescent="0.25">
      <c r="A154" s="8"/>
      <c r="B154" s="8"/>
      <c r="C154" s="28"/>
      <c r="D154" s="8"/>
      <c r="E154" s="8" t="s">
        <v>427</v>
      </c>
      <c r="F154" s="8">
        <v>1.49</v>
      </c>
      <c r="G154" s="11">
        <v>913</v>
      </c>
      <c r="H154" s="30">
        <v>1360.37</v>
      </c>
      <c r="I154" s="30">
        <v>1110.2080000000001</v>
      </c>
      <c r="J154" s="30">
        <v>250.16199999999992</v>
      </c>
      <c r="K154" s="8"/>
      <c r="L154" s="8">
        <v>1.6</v>
      </c>
      <c r="M154" s="57">
        <f t="shared" si="4"/>
        <v>0</v>
      </c>
      <c r="N154" s="57">
        <f t="shared" si="4"/>
        <v>1460.8000000000002</v>
      </c>
      <c r="O154" s="57">
        <f t="shared" si="5"/>
        <v>1460.8000000000002</v>
      </c>
    </row>
    <row r="155" spans="1:16" x14ac:dyDescent="0.25">
      <c r="A155" s="8"/>
      <c r="B155" s="8"/>
      <c r="C155" s="28"/>
      <c r="D155" s="8"/>
      <c r="E155" s="8" t="s">
        <v>425</v>
      </c>
      <c r="F155" s="8">
        <v>1.49</v>
      </c>
      <c r="G155" s="11">
        <v>2646</v>
      </c>
      <c r="H155" s="30">
        <v>3942.54</v>
      </c>
      <c r="I155" s="30">
        <v>4332.7860000000001</v>
      </c>
      <c r="J155" s="30">
        <v>-390.24600000000004</v>
      </c>
      <c r="K155" s="8"/>
      <c r="L155" s="8">
        <v>1.6</v>
      </c>
      <c r="M155" s="57">
        <f t="shared" si="4"/>
        <v>0</v>
      </c>
      <c r="N155" s="57">
        <f t="shared" si="4"/>
        <v>4233.6000000000004</v>
      </c>
      <c r="O155" s="57">
        <f t="shared" si="5"/>
        <v>4233.6000000000004</v>
      </c>
    </row>
    <row r="156" spans="1:16" x14ac:dyDescent="0.25">
      <c r="A156" s="8"/>
      <c r="B156" s="8"/>
      <c r="C156" s="28"/>
      <c r="D156" s="8"/>
      <c r="E156" s="8" t="s">
        <v>428</v>
      </c>
      <c r="F156" s="8">
        <v>1.49</v>
      </c>
      <c r="G156" s="11">
        <v>1710</v>
      </c>
      <c r="H156" s="30">
        <v>2547.8999999999996</v>
      </c>
      <c r="I156" s="30">
        <v>2320.306</v>
      </c>
      <c r="J156" s="30">
        <v>227.59399999999997</v>
      </c>
      <c r="K156" s="8"/>
      <c r="L156" s="8">
        <v>1.6</v>
      </c>
      <c r="M156" s="57">
        <f t="shared" si="4"/>
        <v>0</v>
      </c>
      <c r="N156" s="57">
        <f t="shared" si="4"/>
        <v>2736</v>
      </c>
      <c r="O156" s="57">
        <f t="shared" si="5"/>
        <v>2736</v>
      </c>
    </row>
    <row r="157" spans="1:16" s="2" customFormat="1" x14ac:dyDescent="0.25">
      <c r="A157" s="31"/>
      <c r="B157" s="31" t="s">
        <v>277</v>
      </c>
      <c r="C157" s="32"/>
      <c r="D157" s="31"/>
      <c r="E157" s="31"/>
      <c r="F157" s="31"/>
      <c r="G157" s="34">
        <v>30236</v>
      </c>
      <c r="H157" s="35">
        <v>47088.100000000013</v>
      </c>
      <c r="I157" s="35">
        <v>45513.19</v>
      </c>
      <c r="J157" s="35">
        <v>1574.9099999999996</v>
      </c>
      <c r="K157" s="31"/>
      <c r="L157" s="31"/>
      <c r="M157" s="58"/>
      <c r="N157" s="58"/>
      <c r="O157" s="58">
        <f>SUM(O140:O156)</f>
        <v>50337.9</v>
      </c>
      <c r="P157"/>
    </row>
    <row r="158" spans="1:16" x14ac:dyDescent="0.25">
      <c r="A158" s="8"/>
      <c r="B158" s="8" t="s">
        <v>316</v>
      </c>
      <c r="C158" s="28" t="s">
        <v>317</v>
      </c>
      <c r="D158" s="8" t="s">
        <v>318</v>
      </c>
      <c r="E158" s="8" t="s">
        <v>319</v>
      </c>
      <c r="F158" s="8">
        <v>0.39</v>
      </c>
      <c r="G158" s="11">
        <v>1172</v>
      </c>
      <c r="H158" s="30">
        <v>457.08000000000004</v>
      </c>
      <c r="I158" s="30">
        <v>1042.29</v>
      </c>
      <c r="J158" s="30">
        <v>-585.21</v>
      </c>
      <c r="K158" s="8">
        <v>1.31</v>
      </c>
      <c r="L158" s="8"/>
      <c r="M158" s="57">
        <f t="shared" si="4"/>
        <v>1535.3200000000002</v>
      </c>
      <c r="N158" s="57">
        <f t="shared" si="4"/>
        <v>0</v>
      </c>
      <c r="O158" s="57">
        <f t="shared" si="5"/>
        <v>1535.3200000000002</v>
      </c>
    </row>
    <row r="159" spans="1:16" s="2" customFormat="1" x14ac:dyDescent="0.25">
      <c r="A159" s="31"/>
      <c r="B159" s="31" t="s">
        <v>320</v>
      </c>
      <c r="C159" s="32"/>
      <c r="D159" s="31"/>
      <c r="E159" s="31"/>
      <c r="F159" s="31"/>
      <c r="G159" s="34">
        <v>1172</v>
      </c>
      <c r="H159" s="35">
        <v>457.08000000000004</v>
      </c>
      <c r="I159" s="35">
        <v>1042.29</v>
      </c>
      <c r="J159" s="35">
        <v>-585.21</v>
      </c>
      <c r="K159" s="31"/>
      <c r="L159" s="31"/>
      <c r="M159" s="58"/>
      <c r="N159" s="58"/>
      <c r="O159" s="58">
        <f>SUM(O158:O158)</f>
        <v>1535.3200000000002</v>
      </c>
      <c r="P159"/>
    </row>
    <row r="160" spans="1:16" x14ac:dyDescent="0.25">
      <c r="A160" s="8"/>
      <c r="B160" s="8" t="s">
        <v>321</v>
      </c>
      <c r="C160" s="28" t="s">
        <v>272</v>
      </c>
      <c r="D160" s="8" t="s">
        <v>302</v>
      </c>
      <c r="E160" s="8" t="s">
        <v>322</v>
      </c>
      <c r="F160" s="8">
        <v>2.6599999999999993</v>
      </c>
      <c r="G160" s="11">
        <v>1628</v>
      </c>
      <c r="H160" s="30">
        <v>4330.4800000000005</v>
      </c>
      <c r="I160" s="30">
        <v>9380.5800000000017</v>
      </c>
      <c r="J160" s="30">
        <v>-5050.1000000000013</v>
      </c>
      <c r="K160" s="8"/>
      <c r="L160" s="8">
        <v>3.2</v>
      </c>
      <c r="M160" s="57">
        <f t="shared" si="4"/>
        <v>0</v>
      </c>
      <c r="N160" s="57">
        <f t="shared" si="4"/>
        <v>5209.6000000000004</v>
      </c>
      <c r="O160" s="57">
        <f t="shared" si="5"/>
        <v>5209.6000000000004</v>
      </c>
    </row>
    <row r="161" spans="1:16" x14ac:dyDescent="0.25">
      <c r="A161" s="8"/>
      <c r="B161" s="8"/>
      <c r="C161" s="28" t="s">
        <v>275</v>
      </c>
      <c r="D161" s="8" t="s">
        <v>302</v>
      </c>
      <c r="E161" s="8" t="s">
        <v>322</v>
      </c>
      <c r="F161" s="8">
        <v>2.6599999999999993</v>
      </c>
      <c r="G161" s="11">
        <v>833</v>
      </c>
      <c r="H161" s="30">
        <v>2215.7799999999997</v>
      </c>
      <c r="I161" s="30">
        <v>4690.28</v>
      </c>
      <c r="J161" s="30">
        <v>-2474.4999999999995</v>
      </c>
      <c r="K161" s="8"/>
      <c r="L161" s="8">
        <v>3.2</v>
      </c>
      <c r="M161" s="57">
        <f t="shared" si="4"/>
        <v>0</v>
      </c>
      <c r="N161" s="57">
        <f t="shared" si="4"/>
        <v>2665.6000000000004</v>
      </c>
      <c r="O161" s="57">
        <f t="shared" si="5"/>
        <v>2665.6000000000004</v>
      </c>
    </row>
    <row r="162" spans="1:16" s="2" customFormat="1" x14ac:dyDescent="0.25">
      <c r="A162" s="31"/>
      <c r="B162" s="31" t="s">
        <v>323</v>
      </c>
      <c r="C162" s="32"/>
      <c r="D162" s="31"/>
      <c r="E162" s="31"/>
      <c r="F162" s="31"/>
      <c r="G162" s="34">
        <v>2461</v>
      </c>
      <c r="H162" s="35">
        <v>6546.26</v>
      </c>
      <c r="I162" s="35">
        <v>14070.86</v>
      </c>
      <c r="J162" s="35">
        <v>-7524.6000000000013</v>
      </c>
      <c r="K162" s="31"/>
      <c r="L162" s="31"/>
      <c r="M162" s="58"/>
      <c r="N162" s="58"/>
      <c r="O162" s="58">
        <f>SUM(O160:O161)</f>
        <v>7875.2000000000007</v>
      </c>
      <c r="P162"/>
    </row>
    <row r="163" spans="1:16" s="2" customFormat="1" x14ac:dyDescent="0.25">
      <c r="A163" s="23" t="s">
        <v>324</v>
      </c>
      <c r="B163" s="23"/>
      <c r="C163" s="24"/>
      <c r="D163" s="23"/>
      <c r="E163" s="23"/>
      <c r="F163" s="23"/>
      <c r="G163" s="26">
        <v>40584</v>
      </c>
      <c r="H163" s="27">
        <v>57556.640000000036</v>
      </c>
      <c r="I163" s="27">
        <v>64013.770000000011</v>
      </c>
      <c r="J163" s="27">
        <v>-6457.1300000000019</v>
      </c>
      <c r="K163" s="23"/>
      <c r="L163" s="23"/>
      <c r="M163" s="56"/>
      <c r="N163" s="56"/>
      <c r="O163" s="56"/>
      <c r="P163"/>
    </row>
    <row r="164" spans="1:16" x14ac:dyDescent="0.25">
      <c r="A164" s="8" t="s">
        <v>93</v>
      </c>
      <c r="B164" s="8" t="s">
        <v>325</v>
      </c>
      <c r="C164" s="28" t="s">
        <v>272</v>
      </c>
      <c r="D164" s="8" t="s">
        <v>326</v>
      </c>
      <c r="E164" s="8" t="s">
        <v>429</v>
      </c>
      <c r="F164" s="8">
        <v>2.4700000000000002</v>
      </c>
      <c r="G164" s="11">
        <v>287</v>
      </c>
      <c r="H164" s="30">
        <v>708.89</v>
      </c>
      <c r="I164" s="30">
        <v>1052</v>
      </c>
      <c r="J164" s="30">
        <v>-343.11</v>
      </c>
      <c r="K164" s="8">
        <v>5.18</v>
      </c>
      <c r="L164" s="8"/>
      <c r="M164" s="57">
        <f t="shared" si="4"/>
        <v>1486.6599999999999</v>
      </c>
      <c r="N164" s="57">
        <f t="shared" si="4"/>
        <v>0</v>
      </c>
      <c r="O164" s="57">
        <f t="shared" si="5"/>
        <v>1486.6599999999999</v>
      </c>
    </row>
    <row r="165" spans="1:16" x14ac:dyDescent="0.25">
      <c r="A165" s="8"/>
      <c r="B165" s="8"/>
      <c r="C165" s="28"/>
      <c r="D165" s="8" t="s">
        <v>313</v>
      </c>
      <c r="E165" s="8" t="s">
        <v>541</v>
      </c>
      <c r="F165" s="8">
        <v>1.07</v>
      </c>
      <c r="G165" s="11">
        <v>0</v>
      </c>
      <c r="H165" s="30">
        <v>0</v>
      </c>
      <c r="I165" s="30">
        <v>526</v>
      </c>
      <c r="J165" s="30">
        <v>-526</v>
      </c>
      <c r="K165" s="8">
        <v>3.26</v>
      </c>
      <c r="L165" s="8"/>
      <c r="M165" s="57">
        <f t="shared" si="4"/>
        <v>0</v>
      </c>
      <c r="N165" s="57">
        <f t="shared" si="4"/>
        <v>0</v>
      </c>
      <c r="O165" s="57">
        <f t="shared" si="5"/>
        <v>0</v>
      </c>
    </row>
    <row r="166" spans="1:16" x14ac:dyDescent="0.25">
      <c r="A166" s="8"/>
      <c r="B166" s="8"/>
      <c r="C166" s="28"/>
      <c r="D166" s="8"/>
      <c r="E166" s="8" t="s">
        <v>542</v>
      </c>
      <c r="F166" s="8">
        <v>1.43</v>
      </c>
      <c r="G166" s="11">
        <v>483</v>
      </c>
      <c r="H166" s="30">
        <v>690.68999999999994</v>
      </c>
      <c r="I166" s="30">
        <v>1213.922988126068</v>
      </c>
      <c r="J166" s="30">
        <v>-523.23298812606799</v>
      </c>
      <c r="K166" s="8">
        <v>3.63</v>
      </c>
      <c r="L166" s="8"/>
      <c r="M166" s="57">
        <f t="shared" si="4"/>
        <v>1753.29</v>
      </c>
      <c r="N166" s="57">
        <f t="shared" si="4"/>
        <v>0</v>
      </c>
      <c r="O166" s="57">
        <f t="shared" si="5"/>
        <v>1753.29</v>
      </c>
    </row>
    <row r="167" spans="1:16" x14ac:dyDescent="0.25">
      <c r="A167" s="8"/>
      <c r="B167" s="8"/>
      <c r="C167" s="28"/>
      <c r="D167" s="8"/>
      <c r="E167" s="8" t="s">
        <v>430</v>
      </c>
      <c r="F167" s="8">
        <v>1.8299999999999996</v>
      </c>
      <c r="G167" s="11">
        <v>554</v>
      </c>
      <c r="H167" s="30">
        <v>1013.82</v>
      </c>
      <c r="I167" s="30">
        <v>5216.5755555555552</v>
      </c>
      <c r="J167" s="30">
        <v>-4202.7555555555555</v>
      </c>
      <c r="K167" s="8">
        <v>5.46</v>
      </c>
      <c r="L167" s="8"/>
      <c r="M167" s="57">
        <f t="shared" si="4"/>
        <v>3024.84</v>
      </c>
      <c r="N167" s="57">
        <f t="shared" si="4"/>
        <v>0</v>
      </c>
      <c r="O167" s="57">
        <f t="shared" si="5"/>
        <v>3024.84</v>
      </c>
    </row>
    <row r="168" spans="1:16" x14ac:dyDescent="0.25">
      <c r="A168" s="8"/>
      <c r="B168" s="8"/>
      <c r="C168" s="28"/>
      <c r="D168" s="8"/>
      <c r="E168" s="8" t="s">
        <v>485</v>
      </c>
      <c r="F168" s="8">
        <v>1.43</v>
      </c>
      <c r="G168" s="11">
        <v>456</v>
      </c>
      <c r="H168" s="30">
        <v>652.08000000000004</v>
      </c>
      <c r="I168" s="30">
        <v>1008.6314563183764</v>
      </c>
      <c r="J168" s="30">
        <v>-356.55145631837638</v>
      </c>
      <c r="K168" s="8">
        <v>4.01</v>
      </c>
      <c r="L168" s="8"/>
      <c r="M168" s="57">
        <f t="shared" si="4"/>
        <v>1828.56</v>
      </c>
      <c r="N168" s="57">
        <f t="shared" si="4"/>
        <v>0</v>
      </c>
      <c r="O168" s="57">
        <f t="shared" si="5"/>
        <v>1828.56</v>
      </c>
    </row>
    <row r="169" spans="1:16" x14ac:dyDescent="0.25">
      <c r="A169" s="8"/>
      <c r="B169" s="8"/>
      <c r="C169" s="28" t="s">
        <v>275</v>
      </c>
      <c r="D169" s="8" t="s">
        <v>326</v>
      </c>
      <c r="E169" s="8" t="s">
        <v>429</v>
      </c>
      <c r="F169" s="8">
        <v>2.4700000000000002</v>
      </c>
      <c r="G169" s="11">
        <v>121</v>
      </c>
      <c r="H169" s="30">
        <v>298.87</v>
      </c>
      <c r="I169" s="30">
        <v>1732.7058823529412</v>
      </c>
      <c r="J169" s="30">
        <v>-1433.8358823529411</v>
      </c>
      <c r="K169" s="8">
        <v>5.18</v>
      </c>
      <c r="L169" s="8"/>
      <c r="M169" s="57">
        <f t="shared" si="4"/>
        <v>626.78</v>
      </c>
      <c r="N169" s="57">
        <f t="shared" si="4"/>
        <v>0</v>
      </c>
      <c r="O169" s="57">
        <f t="shared" si="5"/>
        <v>626.78</v>
      </c>
    </row>
    <row r="170" spans="1:16" x14ac:dyDescent="0.25">
      <c r="A170" s="8"/>
      <c r="B170" s="8"/>
      <c r="C170" s="28"/>
      <c r="D170" s="8" t="s">
        <v>313</v>
      </c>
      <c r="E170" s="8" t="s">
        <v>541</v>
      </c>
      <c r="F170" s="8">
        <v>1.07</v>
      </c>
      <c r="G170" s="11">
        <v>217</v>
      </c>
      <c r="H170" s="30">
        <v>232.19</v>
      </c>
      <c r="I170" s="30">
        <v>1174.4931506849316</v>
      </c>
      <c r="J170" s="30">
        <v>-942.30315068493155</v>
      </c>
      <c r="K170" s="8">
        <v>3.26</v>
      </c>
      <c r="L170" s="8"/>
      <c r="M170" s="57">
        <f t="shared" si="4"/>
        <v>707.42</v>
      </c>
      <c r="N170" s="57">
        <f t="shared" si="4"/>
        <v>0</v>
      </c>
      <c r="O170" s="57">
        <f t="shared" si="5"/>
        <v>707.42</v>
      </c>
    </row>
    <row r="171" spans="1:16" x14ac:dyDescent="0.25">
      <c r="A171" s="8"/>
      <c r="B171" s="8"/>
      <c r="C171" s="28"/>
      <c r="D171" s="8"/>
      <c r="E171" s="8" t="s">
        <v>542</v>
      </c>
      <c r="F171" s="8">
        <v>1.43</v>
      </c>
      <c r="G171" s="11">
        <v>509</v>
      </c>
      <c r="H171" s="30">
        <v>727.87000000000012</v>
      </c>
      <c r="I171" s="30">
        <v>929.50684931506851</v>
      </c>
      <c r="J171" s="30">
        <v>-201.63684931506845</v>
      </c>
      <c r="K171" s="8">
        <v>3.63</v>
      </c>
      <c r="L171" s="8"/>
      <c r="M171" s="57">
        <f t="shared" si="4"/>
        <v>1847.6699999999998</v>
      </c>
      <c r="N171" s="57">
        <f t="shared" si="4"/>
        <v>0</v>
      </c>
      <c r="O171" s="57">
        <f t="shared" si="5"/>
        <v>1847.6699999999998</v>
      </c>
    </row>
    <row r="172" spans="1:16" x14ac:dyDescent="0.25">
      <c r="A172" s="8"/>
      <c r="B172" s="8"/>
      <c r="C172" s="28"/>
      <c r="D172" s="8"/>
      <c r="E172" s="8" t="s">
        <v>430</v>
      </c>
      <c r="F172" s="8">
        <v>1.8299999999999996</v>
      </c>
      <c r="G172" s="11">
        <v>508</v>
      </c>
      <c r="H172" s="30">
        <v>929.6400000000001</v>
      </c>
      <c r="I172" s="30">
        <v>4584.6598892250877</v>
      </c>
      <c r="J172" s="30">
        <v>-3655.0198892250878</v>
      </c>
      <c r="K172" s="8">
        <v>5.46</v>
      </c>
      <c r="L172" s="8"/>
      <c r="M172" s="57">
        <f t="shared" si="4"/>
        <v>2773.68</v>
      </c>
      <c r="N172" s="57">
        <f t="shared" si="4"/>
        <v>0</v>
      </c>
      <c r="O172" s="57">
        <f t="shared" si="5"/>
        <v>2773.68</v>
      </c>
    </row>
    <row r="173" spans="1:16" x14ac:dyDescent="0.25">
      <c r="A173" s="8"/>
      <c r="B173" s="8"/>
      <c r="C173" s="28"/>
      <c r="D173" s="8"/>
      <c r="E173" s="8" t="s">
        <v>485</v>
      </c>
      <c r="F173" s="8">
        <v>1.43</v>
      </c>
      <c r="G173" s="11">
        <v>278</v>
      </c>
      <c r="H173" s="30">
        <v>397.54</v>
      </c>
      <c r="I173" s="30">
        <v>595.7642284219703</v>
      </c>
      <c r="J173" s="30">
        <v>-198.22422842197034</v>
      </c>
      <c r="K173" s="8">
        <v>4.01</v>
      </c>
      <c r="L173" s="8"/>
      <c r="M173" s="57">
        <f t="shared" si="4"/>
        <v>1114.78</v>
      </c>
      <c r="N173" s="57">
        <f t="shared" si="4"/>
        <v>0</v>
      </c>
      <c r="O173" s="57">
        <f t="shared" si="5"/>
        <v>1114.78</v>
      </c>
    </row>
    <row r="174" spans="1:16" x14ac:dyDescent="0.25">
      <c r="A174" s="8"/>
      <c r="B174" s="8"/>
      <c r="C174" s="28" t="s">
        <v>276</v>
      </c>
      <c r="D174" s="8" t="s">
        <v>326</v>
      </c>
      <c r="E174" s="8" t="s">
        <v>431</v>
      </c>
      <c r="F174" s="8">
        <v>2.4700000000000002</v>
      </c>
      <c r="G174" s="11">
        <v>452</v>
      </c>
      <c r="H174" s="30">
        <v>1116.44</v>
      </c>
      <c r="I174" s="30">
        <v>2556.7895357072593</v>
      </c>
      <c r="J174" s="30">
        <v>-1440.3495357072593</v>
      </c>
      <c r="K174" s="8">
        <v>5.61</v>
      </c>
      <c r="L174" s="8"/>
      <c r="M174" s="57">
        <f t="shared" si="4"/>
        <v>2535.7200000000003</v>
      </c>
      <c r="N174" s="57">
        <f t="shared" si="4"/>
        <v>0</v>
      </c>
      <c r="O174" s="57">
        <f t="shared" si="5"/>
        <v>2535.7200000000003</v>
      </c>
    </row>
    <row r="175" spans="1:16" x14ac:dyDescent="0.25">
      <c r="A175" s="8"/>
      <c r="B175" s="8"/>
      <c r="C175" s="28"/>
      <c r="D175" s="8"/>
      <c r="E175" s="8" t="s">
        <v>429</v>
      </c>
      <c r="F175" s="8">
        <v>2.4700000000000002</v>
      </c>
      <c r="G175" s="11">
        <v>118</v>
      </c>
      <c r="H175" s="30">
        <v>291.46000000000004</v>
      </c>
      <c r="I175" s="30">
        <v>1052</v>
      </c>
      <c r="J175" s="30">
        <v>-760.54</v>
      </c>
      <c r="K175" s="8">
        <v>5.18</v>
      </c>
      <c r="L175" s="8"/>
      <c r="M175" s="57">
        <f t="shared" si="4"/>
        <v>611.24</v>
      </c>
      <c r="N175" s="57">
        <f t="shared" si="4"/>
        <v>0</v>
      </c>
      <c r="O175" s="57">
        <f t="shared" si="5"/>
        <v>611.24</v>
      </c>
    </row>
    <row r="176" spans="1:16" x14ac:dyDescent="0.25">
      <c r="A176" s="8"/>
      <c r="B176" s="8"/>
      <c r="C176" s="28"/>
      <c r="D176" s="8"/>
      <c r="E176" s="8" t="s">
        <v>327</v>
      </c>
      <c r="F176" s="8">
        <v>2.6</v>
      </c>
      <c r="G176" s="11">
        <v>506</v>
      </c>
      <c r="H176" s="30">
        <v>1315.6</v>
      </c>
      <c r="I176" s="30">
        <v>1705.9183320069742</v>
      </c>
      <c r="J176" s="30">
        <v>-390.318332006974</v>
      </c>
      <c r="K176" s="8">
        <v>5.48</v>
      </c>
      <c r="L176" s="8"/>
      <c r="M176" s="57">
        <f t="shared" si="4"/>
        <v>2772.88</v>
      </c>
      <c r="N176" s="57">
        <f t="shared" si="4"/>
        <v>0</v>
      </c>
      <c r="O176" s="57">
        <f t="shared" si="5"/>
        <v>2772.88</v>
      </c>
    </row>
    <row r="177" spans="1:16" x14ac:dyDescent="0.25">
      <c r="A177" s="8"/>
      <c r="B177" s="8"/>
      <c r="C177" s="28"/>
      <c r="D177" s="8" t="s">
        <v>313</v>
      </c>
      <c r="E177" s="8" t="s">
        <v>543</v>
      </c>
      <c r="F177" s="8">
        <v>1.07</v>
      </c>
      <c r="G177" s="11">
        <v>408</v>
      </c>
      <c r="H177" s="30">
        <v>436.56</v>
      </c>
      <c r="I177" s="30">
        <v>1070.507881773399</v>
      </c>
      <c r="J177" s="30">
        <v>-633.9478817733991</v>
      </c>
      <c r="K177" s="8">
        <v>3.96</v>
      </c>
      <c r="L177" s="8"/>
      <c r="M177" s="57">
        <f t="shared" si="4"/>
        <v>1615.68</v>
      </c>
      <c r="N177" s="57">
        <f t="shared" si="4"/>
        <v>0</v>
      </c>
      <c r="O177" s="57">
        <f t="shared" si="5"/>
        <v>1615.68</v>
      </c>
    </row>
    <row r="178" spans="1:16" x14ac:dyDescent="0.25">
      <c r="A178" s="8"/>
      <c r="B178" s="8"/>
      <c r="C178" s="28"/>
      <c r="D178" s="8"/>
      <c r="E178" s="8" t="s">
        <v>486</v>
      </c>
      <c r="F178" s="8">
        <v>1.07</v>
      </c>
      <c r="G178" s="11">
        <v>300</v>
      </c>
      <c r="H178" s="30">
        <v>321</v>
      </c>
      <c r="I178" s="30">
        <v>697.96153846153845</v>
      </c>
      <c r="J178" s="30">
        <v>-376.96153846153845</v>
      </c>
      <c r="K178" s="8">
        <v>4.57</v>
      </c>
      <c r="L178" s="8"/>
      <c r="M178" s="57">
        <f t="shared" si="4"/>
        <v>1371</v>
      </c>
      <c r="N178" s="57">
        <f t="shared" si="4"/>
        <v>0</v>
      </c>
      <c r="O178" s="57">
        <f t="shared" si="5"/>
        <v>1371</v>
      </c>
    </row>
    <row r="179" spans="1:16" x14ac:dyDescent="0.25">
      <c r="A179" s="8"/>
      <c r="B179" s="8"/>
      <c r="C179" s="28" t="s">
        <v>299</v>
      </c>
      <c r="D179" s="8" t="s">
        <v>326</v>
      </c>
      <c r="E179" s="8" t="s">
        <v>431</v>
      </c>
      <c r="F179" s="8">
        <v>2.4700000000000002</v>
      </c>
      <c r="G179" s="11">
        <v>591</v>
      </c>
      <c r="H179" s="30">
        <v>1459.77</v>
      </c>
      <c r="I179" s="30">
        <v>3195.2884403669723</v>
      </c>
      <c r="J179" s="30">
        <v>-1735.5184403669723</v>
      </c>
      <c r="K179" s="8">
        <v>5.61</v>
      </c>
      <c r="L179" s="8"/>
      <c r="M179" s="57">
        <f t="shared" si="4"/>
        <v>3315.51</v>
      </c>
      <c r="N179" s="57">
        <f t="shared" si="4"/>
        <v>0</v>
      </c>
      <c r="O179" s="57">
        <f t="shared" si="5"/>
        <v>3315.51</v>
      </c>
    </row>
    <row r="180" spans="1:16" x14ac:dyDescent="0.25">
      <c r="A180" s="8"/>
      <c r="B180" s="8"/>
      <c r="C180" s="28"/>
      <c r="D180" s="8"/>
      <c r="E180" s="8" t="s">
        <v>429</v>
      </c>
      <c r="F180" s="8">
        <v>2.4700000000000002</v>
      </c>
      <c r="G180" s="11">
        <v>247</v>
      </c>
      <c r="H180" s="30">
        <v>610.09</v>
      </c>
      <c r="I180" s="30">
        <v>702.703125</v>
      </c>
      <c r="J180" s="30">
        <v>-92.613125000000011</v>
      </c>
      <c r="K180" s="8">
        <v>5.18</v>
      </c>
      <c r="L180" s="8"/>
      <c r="M180" s="57">
        <f t="shared" si="4"/>
        <v>1279.46</v>
      </c>
      <c r="N180" s="57">
        <f t="shared" si="4"/>
        <v>0</v>
      </c>
      <c r="O180" s="57">
        <f t="shared" si="5"/>
        <v>1279.46</v>
      </c>
    </row>
    <row r="181" spans="1:16" x14ac:dyDescent="0.25">
      <c r="A181" s="8"/>
      <c r="B181" s="8"/>
      <c r="C181" s="28"/>
      <c r="D181" s="8"/>
      <c r="E181" s="8" t="s">
        <v>327</v>
      </c>
      <c r="F181" s="8">
        <v>2.6</v>
      </c>
      <c r="G181" s="11">
        <v>518</v>
      </c>
      <c r="H181" s="30">
        <v>1346.8</v>
      </c>
      <c r="I181" s="30">
        <v>1580.1361698258729</v>
      </c>
      <c r="J181" s="30">
        <v>-233.33616982587287</v>
      </c>
      <c r="K181" s="8">
        <v>5.48</v>
      </c>
      <c r="L181" s="8"/>
      <c r="M181" s="57">
        <f t="shared" si="4"/>
        <v>2838.6400000000003</v>
      </c>
      <c r="N181" s="57">
        <f t="shared" si="4"/>
        <v>0</v>
      </c>
      <c r="O181" s="57">
        <f t="shared" si="5"/>
        <v>2838.6400000000003</v>
      </c>
    </row>
    <row r="182" spans="1:16" x14ac:dyDescent="0.25">
      <c r="A182" s="8"/>
      <c r="B182" s="8"/>
      <c r="C182" s="28"/>
      <c r="D182" s="8" t="s">
        <v>313</v>
      </c>
      <c r="E182" s="8" t="s">
        <v>543</v>
      </c>
      <c r="F182" s="8">
        <v>1.07</v>
      </c>
      <c r="G182" s="11">
        <v>391</v>
      </c>
      <c r="H182" s="30">
        <v>418.36999999999995</v>
      </c>
      <c r="I182" s="30">
        <v>1042.0754716981132</v>
      </c>
      <c r="J182" s="30">
        <v>-623.70547169811312</v>
      </c>
      <c r="K182" s="8">
        <v>3.96</v>
      </c>
      <c r="L182" s="8"/>
      <c r="M182" s="57">
        <f t="shared" si="4"/>
        <v>1548.36</v>
      </c>
      <c r="N182" s="57">
        <f t="shared" si="4"/>
        <v>0</v>
      </c>
      <c r="O182" s="57">
        <f t="shared" si="5"/>
        <v>1548.36</v>
      </c>
    </row>
    <row r="183" spans="1:16" x14ac:dyDescent="0.25">
      <c r="A183" s="8"/>
      <c r="B183" s="8"/>
      <c r="C183" s="28"/>
      <c r="D183" s="8"/>
      <c r="E183" s="8" t="s">
        <v>486</v>
      </c>
      <c r="F183" s="8">
        <v>1.07</v>
      </c>
      <c r="G183" s="11">
        <v>255</v>
      </c>
      <c r="H183" s="30">
        <v>272.85000000000002</v>
      </c>
      <c r="I183" s="30">
        <v>599.79320072498444</v>
      </c>
      <c r="J183" s="30">
        <v>-326.94320072498448</v>
      </c>
      <c r="K183" s="8">
        <v>4.57</v>
      </c>
      <c r="L183" s="8"/>
      <c r="M183" s="57">
        <f t="shared" si="4"/>
        <v>1165.3500000000001</v>
      </c>
      <c r="N183" s="57">
        <f t="shared" si="4"/>
        <v>0</v>
      </c>
      <c r="O183" s="57">
        <f t="shared" si="5"/>
        <v>1165.3500000000001</v>
      </c>
    </row>
    <row r="184" spans="1:16" s="2" customFormat="1" x14ac:dyDescent="0.25">
      <c r="A184" s="31"/>
      <c r="B184" s="31" t="s">
        <v>328</v>
      </c>
      <c r="C184" s="32"/>
      <c r="D184" s="31"/>
      <c r="E184" s="31"/>
      <c r="F184" s="31"/>
      <c r="G184" s="34">
        <v>7199</v>
      </c>
      <c r="H184" s="35">
        <v>13240.529999999997</v>
      </c>
      <c r="I184" s="35">
        <v>32237.433695565105</v>
      </c>
      <c r="J184" s="35">
        <v>-18996.903695565121</v>
      </c>
      <c r="K184" s="31"/>
      <c r="L184" s="31"/>
      <c r="M184" s="58"/>
      <c r="N184" s="58"/>
      <c r="O184" s="58">
        <f>SUM(O164:O183)</f>
        <v>34217.520000000004</v>
      </c>
      <c r="P184"/>
    </row>
    <row r="185" spans="1:16" x14ac:dyDescent="0.25">
      <c r="A185" s="8"/>
      <c r="B185" s="8" t="s">
        <v>544</v>
      </c>
      <c r="C185" s="28" t="s">
        <v>331</v>
      </c>
      <c r="D185" s="8" t="s">
        <v>545</v>
      </c>
      <c r="E185" s="8" t="s">
        <v>546</v>
      </c>
      <c r="F185" s="8">
        <v>2.19</v>
      </c>
      <c r="G185" s="11">
        <v>10</v>
      </c>
      <c r="H185" s="30">
        <v>21.9</v>
      </c>
      <c r="I185" s="30">
        <v>7.4504249291784701</v>
      </c>
      <c r="J185" s="30">
        <v>14.449575070821528</v>
      </c>
      <c r="K185" s="8">
        <v>4.68</v>
      </c>
      <c r="L185" s="8"/>
      <c r="M185" s="57">
        <f t="shared" si="4"/>
        <v>46.8</v>
      </c>
      <c r="N185" s="57">
        <f t="shared" si="4"/>
        <v>0</v>
      </c>
      <c r="O185" s="57">
        <f t="shared" si="5"/>
        <v>46.8</v>
      </c>
    </row>
    <row r="186" spans="1:16" x14ac:dyDescent="0.25">
      <c r="A186" s="8"/>
      <c r="B186" s="8"/>
      <c r="C186" s="28"/>
      <c r="D186" s="8" t="s">
        <v>286</v>
      </c>
      <c r="E186" s="8" t="s">
        <v>547</v>
      </c>
      <c r="F186" s="8">
        <v>1.5599999999999998</v>
      </c>
      <c r="G186" s="11">
        <v>796</v>
      </c>
      <c r="H186" s="30">
        <v>1241.7600000000002</v>
      </c>
      <c r="I186" s="30">
        <v>1367.6</v>
      </c>
      <c r="J186" s="30">
        <v>-125.83999999999992</v>
      </c>
      <c r="K186" s="8">
        <v>3.12</v>
      </c>
      <c r="L186" s="8"/>
      <c r="M186" s="57">
        <f t="shared" si="4"/>
        <v>2483.52</v>
      </c>
      <c r="N186" s="57">
        <f t="shared" si="4"/>
        <v>0</v>
      </c>
      <c r="O186" s="57">
        <f t="shared" si="5"/>
        <v>2483.52</v>
      </c>
    </row>
    <row r="187" spans="1:16" x14ac:dyDescent="0.25">
      <c r="A187" s="8"/>
      <c r="B187" s="8"/>
      <c r="C187" s="28"/>
      <c r="D187" s="8"/>
      <c r="E187" s="8" t="s">
        <v>548</v>
      </c>
      <c r="F187" s="8">
        <v>1.67</v>
      </c>
      <c r="G187" s="11">
        <v>524</v>
      </c>
      <c r="H187" s="30">
        <v>875.08</v>
      </c>
      <c r="I187" s="30">
        <v>173.56675062972292</v>
      </c>
      <c r="J187" s="30">
        <v>701.51324937027709</v>
      </c>
      <c r="K187" s="8">
        <v>3.12</v>
      </c>
      <c r="L187" s="8"/>
      <c r="M187" s="57">
        <f t="shared" si="4"/>
        <v>1634.88</v>
      </c>
      <c r="N187" s="57">
        <f t="shared" si="4"/>
        <v>0</v>
      </c>
      <c r="O187" s="57">
        <f t="shared" si="5"/>
        <v>1634.88</v>
      </c>
    </row>
    <row r="188" spans="1:16" x14ac:dyDescent="0.25">
      <c r="A188" s="8"/>
      <c r="B188" s="8"/>
      <c r="C188" s="28"/>
      <c r="D188" s="8" t="s">
        <v>549</v>
      </c>
      <c r="E188" s="8" t="s">
        <v>550</v>
      </c>
      <c r="F188" s="8">
        <v>1.32</v>
      </c>
      <c r="G188" s="11">
        <v>168</v>
      </c>
      <c r="H188" s="30">
        <v>221.76</v>
      </c>
      <c r="I188" s="30">
        <v>241.70268776342152</v>
      </c>
      <c r="J188" s="30">
        <v>-19.942687763421546</v>
      </c>
      <c r="K188" s="8">
        <v>2.91</v>
      </c>
      <c r="L188" s="8"/>
      <c r="M188" s="57">
        <f t="shared" si="4"/>
        <v>488.88</v>
      </c>
      <c r="N188" s="57">
        <f t="shared" si="4"/>
        <v>0</v>
      </c>
      <c r="O188" s="57">
        <f t="shared" si="5"/>
        <v>488.88</v>
      </c>
    </row>
    <row r="189" spans="1:16" x14ac:dyDescent="0.25">
      <c r="A189" s="8"/>
      <c r="B189" s="8"/>
      <c r="C189" s="28"/>
      <c r="D189" s="8"/>
      <c r="E189" s="8" t="s">
        <v>551</v>
      </c>
      <c r="F189" s="8">
        <v>1.32</v>
      </c>
      <c r="G189" s="11">
        <v>424</v>
      </c>
      <c r="H189" s="30">
        <v>559.68000000000006</v>
      </c>
      <c r="I189" s="30">
        <v>586.11</v>
      </c>
      <c r="J189" s="30">
        <v>-26.42999999999995</v>
      </c>
      <c r="K189" s="8">
        <v>2.91</v>
      </c>
      <c r="L189" s="8"/>
      <c r="M189" s="57">
        <f t="shared" si="4"/>
        <v>1233.8400000000001</v>
      </c>
      <c r="N189" s="57">
        <f t="shared" si="4"/>
        <v>0</v>
      </c>
      <c r="O189" s="57">
        <f t="shared" si="5"/>
        <v>1233.8400000000001</v>
      </c>
    </row>
    <row r="190" spans="1:16" x14ac:dyDescent="0.25">
      <c r="A190" s="8"/>
      <c r="B190" s="8"/>
      <c r="C190" s="28"/>
      <c r="D190" s="8"/>
      <c r="E190" s="8" t="s">
        <v>552</v>
      </c>
      <c r="F190" s="8">
        <v>1.34</v>
      </c>
      <c r="G190" s="11">
        <v>964</v>
      </c>
      <c r="H190" s="30">
        <v>1291.76</v>
      </c>
      <c r="I190" s="30">
        <v>319.3098236775819</v>
      </c>
      <c r="J190" s="30">
        <v>972.45017632241809</v>
      </c>
      <c r="K190" s="8">
        <v>2.91</v>
      </c>
      <c r="L190" s="8"/>
      <c r="M190" s="57">
        <f t="shared" si="4"/>
        <v>2805.2400000000002</v>
      </c>
      <c r="N190" s="57">
        <f t="shared" si="4"/>
        <v>0</v>
      </c>
      <c r="O190" s="57">
        <f t="shared" si="5"/>
        <v>2805.2400000000002</v>
      </c>
    </row>
    <row r="191" spans="1:16" x14ac:dyDescent="0.25">
      <c r="A191" s="8"/>
      <c r="B191" s="8"/>
      <c r="C191" s="28"/>
      <c r="D191" s="8"/>
      <c r="E191" s="8" t="s">
        <v>553</v>
      </c>
      <c r="F191" s="8">
        <v>1.4</v>
      </c>
      <c r="G191" s="11">
        <v>561</v>
      </c>
      <c r="H191" s="30">
        <v>785.4</v>
      </c>
      <c r="I191" s="30">
        <v>417.96883852691218</v>
      </c>
      <c r="J191" s="30">
        <v>367.4311614730878</v>
      </c>
      <c r="K191" s="8">
        <v>2.9</v>
      </c>
      <c r="L191" s="8"/>
      <c r="M191" s="57">
        <f t="shared" si="4"/>
        <v>1626.8999999999999</v>
      </c>
      <c r="N191" s="57">
        <f t="shared" si="4"/>
        <v>0</v>
      </c>
      <c r="O191" s="57">
        <f t="shared" si="5"/>
        <v>1626.8999999999999</v>
      </c>
    </row>
    <row r="192" spans="1:16" x14ac:dyDescent="0.25">
      <c r="A192" s="8"/>
      <c r="B192" s="8"/>
      <c r="C192" s="28" t="s">
        <v>276</v>
      </c>
      <c r="D192" s="8" t="s">
        <v>318</v>
      </c>
      <c r="E192" s="8" t="s">
        <v>554</v>
      </c>
      <c r="F192" s="8">
        <v>1.35</v>
      </c>
      <c r="G192" s="11">
        <v>691</v>
      </c>
      <c r="H192" s="30">
        <v>932.85</v>
      </c>
      <c r="I192" s="30">
        <v>883.20211822660099</v>
      </c>
      <c r="J192" s="30">
        <v>49.647881773399092</v>
      </c>
      <c r="K192" s="8">
        <v>3.06</v>
      </c>
      <c r="L192" s="8"/>
      <c r="M192" s="57">
        <f t="shared" si="4"/>
        <v>2114.46</v>
      </c>
      <c r="N192" s="57">
        <f t="shared" si="4"/>
        <v>0</v>
      </c>
      <c r="O192" s="57">
        <f t="shared" si="5"/>
        <v>2114.46</v>
      </c>
    </row>
    <row r="193" spans="1:15" x14ac:dyDescent="0.25">
      <c r="A193" s="8"/>
      <c r="B193" s="8"/>
      <c r="C193" s="28" t="s">
        <v>299</v>
      </c>
      <c r="D193" s="8" t="s">
        <v>318</v>
      </c>
      <c r="E193" s="8" t="s">
        <v>554</v>
      </c>
      <c r="F193" s="8">
        <v>1.35</v>
      </c>
      <c r="G193" s="11">
        <v>116</v>
      </c>
      <c r="H193" s="30">
        <v>156.6</v>
      </c>
      <c r="I193" s="30">
        <v>320.45852941176469</v>
      </c>
      <c r="J193" s="30">
        <v>-163.85852941176469</v>
      </c>
      <c r="K193" s="8">
        <v>3.06</v>
      </c>
      <c r="L193" s="8"/>
      <c r="M193" s="57">
        <f t="shared" si="4"/>
        <v>354.96</v>
      </c>
      <c r="N193" s="57">
        <f t="shared" si="4"/>
        <v>0</v>
      </c>
      <c r="O193" s="57">
        <f t="shared" si="5"/>
        <v>354.96</v>
      </c>
    </row>
    <row r="194" spans="1:15" x14ac:dyDescent="0.25">
      <c r="A194" s="8"/>
      <c r="B194" s="8"/>
      <c r="C194" s="28" t="s">
        <v>335</v>
      </c>
      <c r="D194" s="8" t="s">
        <v>545</v>
      </c>
      <c r="E194" s="8" t="s">
        <v>546</v>
      </c>
      <c r="F194" s="8">
        <v>2.19</v>
      </c>
      <c r="G194" s="11">
        <v>560</v>
      </c>
      <c r="H194" s="30">
        <v>1226.4000000000001</v>
      </c>
      <c r="I194" s="30">
        <v>901.71</v>
      </c>
      <c r="J194" s="30">
        <v>324.69</v>
      </c>
      <c r="K194" s="8">
        <v>4.68</v>
      </c>
      <c r="L194" s="8"/>
      <c r="M194" s="57">
        <f t="shared" si="4"/>
        <v>2620.7999999999997</v>
      </c>
      <c r="N194" s="57">
        <f t="shared" si="4"/>
        <v>0</v>
      </c>
      <c r="O194" s="57">
        <f t="shared" si="5"/>
        <v>2620.7999999999997</v>
      </c>
    </row>
    <row r="195" spans="1:15" x14ac:dyDescent="0.25">
      <c r="A195" s="8"/>
      <c r="B195" s="8"/>
      <c r="C195" s="28"/>
      <c r="D195" s="8" t="s">
        <v>286</v>
      </c>
      <c r="E195" s="8" t="s">
        <v>547</v>
      </c>
      <c r="F195" s="8">
        <v>1.56</v>
      </c>
      <c r="G195" s="11">
        <v>602</v>
      </c>
      <c r="H195" s="30">
        <v>939.12</v>
      </c>
      <c r="I195" s="30">
        <v>881.57109557109561</v>
      </c>
      <c r="J195" s="30">
        <v>57.54890442890445</v>
      </c>
      <c r="K195" s="8">
        <v>3.12</v>
      </c>
      <c r="L195" s="8"/>
      <c r="M195" s="57">
        <f t="shared" si="4"/>
        <v>1878.24</v>
      </c>
      <c r="N195" s="57">
        <f t="shared" si="4"/>
        <v>0</v>
      </c>
      <c r="O195" s="57">
        <f t="shared" si="5"/>
        <v>1878.24</v>
      </c>
    </row>
    <row r="196" spans="1:15" x14ac:dyDescent="0.25">
      <c r="A196" s="8"/>
      <c r="B196" s="8"/>
      <c r="C196" s="28"/>
      <c r="D196" s="8" t="s">
        <v>549</v>
      </c>
      <c r="E196" s="8" t="s">
        <v>550</v>
      </c>
      <c r="F196" s="8">
        <v>1.32</v>
      </c>
      <c r="G196" s="11">
        <v>139</v>
      </c>
      <c r="H196" s="30">
        <v>183.48</v>
      </c>
      <c r="I196" s="30">
        <v>170.42890442890445</v>
      </c>
      <c r="J196" s="30">
        <v>13.051095571095544</v>
      </c>
      <c r="K196" s="8">
        <v>2.91</v>
      </c>
      <c r="L196" s="8"/>
      <c r="M196" s="57">
        <f t="shared" si="4"/>
        <v>404.49</v>
      </c>
      <c r="N196" s="57">
        <f t="shared" si="4"/>
        <v>0</v>
      </c>
      <c r="O196" s="57">
        <f t="shared" si="5"/>
        <v>404.49</v>
      </c>
    </row>
    <row r="197" spans="1:15" x14ac:dyDescent="0.25">
      <c r="A197" s="8"/>
      <c r="B197" s="8"/>
      <c r="C197" s="28"/>
      <c r="D197" s="8"/>
      <c r="E197" s="8" t="s">
        <v>551</v>
      </c>
      <c r="F197" s="8">
        <v>1.32</v>
      </c>
      <c r="G197" s="11">
        <v>405</v>
      </c>
      <c r="H197" s="30">
        <v>534.6</v>
      </c>
      <c r="I197" s="30">
        <v>556.58139534883719</v>
      </c>
      <c r="J197" s="30">
        <v>-21.981395348837186</v>
      </c>
      <c r="K197" s="8">
        <v>2.91</v>
      </c>
      <c r="L197" s="8"/>
      <c r="M197" s="57">
        <f t="shared" ref="M197:N260" si="6">$G197*K197</f>
        <v>1178.55</v>
      </c>
      <c r="N197" s="57">
        <f t="shared" si="6"/>
        <v>0</v>
      </c>
      <c r="O197" s="57">
        <f t="shared" ref="O197:O260" si="7">M197+N197</f>
        <v>1178.55</v>
      </c>
    </row>
    <row r="198" spans="1:15" x14ac:dyDescent="0.25">
      <c r="A198" s="8"/>
      <c r="B198" s="8"/>
      <c r="C198" s="28"/>
      <c r="D198" s="8"/>
      <c r="E198" s="8" t="s">
        <v>553</v>
      </c>
      <c r="F198" s="8">
        <v>1.4</v>
      </c>
      <c r="G198" s="11">
        <v>510</v>
      </c>
      <c r="H198" s="30">
        <v>714</v>
      </c>
      <c r="I198" s="30">
        <v>526</v>
      </c>
      <c r="J198" s="30">
        <v>188</v>
      </c>
      <c r="K198" s="8">
        <v>2.9</v>
      </c>
      <c r="L198" s="8"/>
      <c r="M198" s="57">
        <f t="shared" si="6"/>
        <v>1479</v>
      </c>
      <c r="N198" s="57">
        <f t="shared" si="6"/>
        <v>0</v>
      </c>
      <c r="O198" s="57">
        <f t="shared" si="7"/>
        <v>1479</v>
      </c>
    </row>
    <row r="199" spans="1:15" x14ac:dyDescent="0.25">
      <c r="A199" s="8"/>
      <c r="B199" s="8"/>
      <c r="C199" s="28"/>
      <c r="D199" s="8" t="s">
        <v>318</v>
      </c>
      <c r="E199" s="8" t="s">
        <v>555</v>
      </c>
      <c r="F199" s="8">
        <v>1.4</v>
      </c>
      <c r="G199" s="11">
        <v>405</v>
      </c>
      <c r="H199" s="30">
        <v>567</v>
      </c>
      <c r="I199" s="30">
        <v>495.41860465116281</v>
      </c>
      <c r="J199" s="30">
        <v>71.581395348837191</v>
      </c>
      <c r="K199" s="8">
        <v>3.06</v>
      </c>
      <c r="L199" s="8"/>
      <c r="M199" s="57">
        <f t="shared" si="6"/>
        <v>1239.3</v>
      </c>
      <c r="N199" s="57">
        <f t="shared" si="6"/>
        <v>0</v>
      </c>
      <c r="O199" s="57">
        <f t="shared" si="7"/>
        <v>1239.3</v>
      </c>
    </row>
    <row r="200" spans="1:15" x14ac:dyDescent="0.25">
      <c r="A200" s="8"/>
      <c r="B200" s="8"/>
      <c r="C200" s="28"/>
      <c r="D200" s="8"/>
      <c r="E200" s="8" t="s">
        <v>556</v>
      </c>
      <c r="F200" s="8">
        <v>1.25</v>
      </c>
      <c r="G200" s="11">
        <v>316</v>
      </c>
      <c r="H200" s="30">
        <v>395</v>
      </c>
      <c r="I200" s="30">
        <v>421.86802030456852</v>
      </c>
      <c r="J200" s="30">
        <v>-26.868020304568518</v>
      </c>
      <c r="K200" s="8">
        <v>3.55</v>
      </c>
      <c r="L200" s="8"/>
      <c r="M200" s="57">
        <f t="shared" si="6"/>
        <v>1121.8</v>
      </c>
      <c r="N200" s="57">
        <f t="shared" si="6"/>
        <v>0</v>
      </c>
      <c r="O200" s="57">
        <f t="shared" si="7"/>
        <v>1121.8</v>
      </c>
    </row>
    <row r="201" spans="1:15" x14ac:dyDescent="0.25">
      <c r="A201" s="8"/>
      <c r="B201" s="8"/>
      <c r="C201" s="28"/>
      <c r="D201" s="8"/>
      <c r="E201" s="8" t="s">
        <v>557</v>
      </c>
      <c r="F201" s="8">
        <v>2.2799999999999998</v>
      </c>
      <c r="G201" s="11">
        <v>78</v>
      </c>
      <c r="H201" s="30">
        <v>177.84</v>
      </c>
      <c r="I201" s="30">
        <v>104.13197969543148</v>
      </c>
      <c r="J201" s="30">
        <v>73.708020304568521</v>
      </c>
      <c r="K201" s="8">
        <v>4.5199999999999996</v>
      </c>
      <c r="L201" s="8"/>
      <c r="M201" s="57">
        <f t="shared" si="6"/>
        <v>352.55999999999995</v>
      </c>
      <c r="N201" s="57">
        <f t="shared" si="6"/>
        <v>0</v>
      </c>
      <c r="O201" s="57">
        <f t="shared" si="7"/>
        <v>352.55999999999995</v>
      </c>
    </row>
    <row r="202" spans="1:15" x14ac:dyDescent="0.25">
      <c r="A202" s="8"/>
      <c r="B202" s="8"/>
      <c r="C202" s="28" t="s">
        <v>336</v>
      </c>
      <c r="D202" s="8" t="s">
        <v>545</v>
      </c>
      <c r="E202" s="8" t="s">
        <v>546</v>
      </c>
      <c r="F202" s="8">
        <v>2.19</v>
      </c>
      <c r="G202" s="11">
        <v>91</v>
      </c>
      <c r="H202" s="30">
        <v>199.29</v>
      </c>
      <c r="I202" s="30">
        <v>280.24270491803281</v>
      </c>
      <c r="J202" s="30">
        <v>-80.952704918032822</v>
      </c>
      <c r="K202" s="8">
        <v>4.68</v>
      </c>
      <c r="L202" s="8"/>
      <c r="M202" s="57">
        <f t="shared" si="6"/>
        <v>425.88</v>
      </c>
      <c r="N202" s="57">
        <f t="shared" si="6"/>
        <v>0</v>
      </c>
      <c r="O202" s="57">
        <f t="shared" si="7"/>
        <v>425.88</v>
      </c>
    </row>
    <row r="203" spans="1:15" x14ac:dyDescent="0.25">
      <c r="A203" s="8"/>
      <c r="B203" s="8"/>
      <c r="C203" s="28"/>
      <c r="D203" s="8" t="s">
        <v>286</v>
      </c>
      <c r="E203" s="8" t="s">
        <v>547</v>
      </c>
      <c r="F203" s="8">
        <v>1.5599999999999998</v>
      </c>
      <c r="G203" s="11">
        <v>229</v>
      </c>
      <c r="H203" s="30">
        <v>357.24</v>
      </c>
      <c r="I203" s="30">
        <v>703.74581113955298</v>
      </c>
      <c r="J203" s="30">
        <v>-346.50581113955309</v>
      </c>
      <c r="K203" s="8">
        <v>3.12</v>
      </c>
      <c r="L203" s="8"/>
      <c r="M203" s="57">
        <f t="shared" si="6"/>
        <v>714.48</v>
      </c>
      <c r="N203" s="57">
        <f t="shared" si="6"/>
        <v>0</v>
      </c>
      <c r="O203" s="57">
        <f t="shared" si="7"/>
        <v>714.48</v>
      </c>
    </row>
    <row r="204" spans="1:15" x14ac:dyDescent="0.25">
      <c r="A204" s="8"/>
      <c r="B204" s="8"/>
      <c r="C204" s="28"/>
      <c r="D204" s="8" t="s">
        <v>549</v>
      </c>
      <c r="E204" s="8" t="s">
        <v>550</v>
      </c>
      <c r="F204" s="8">
        <v>1.32</v>
      </c>
      <c r="G204" s="11">
        <v>357</v>
      </c>
      <c r="H204" s="30">
        <v>471.24</v>
      </c>
      <c r="I204" s="30">
        <v>854.22231139646874</v>
      </c>
      <c r="J204" s="30">
        <v>-382.98231139646873</v>
      </c>
      <c r="K204" s="8">
        <v>2.91</v>
      </c>
      <c r="L204" s="8"/>
      <c r="M204" s="57">
        <f t="shared" si="6"/>
        <v>1038.8700000000001</v>
      </c>
      <c r="N204" s="57">
        <f t="shared" si="6"/>
        <v>0</v>
      </c>
      <c r="O204" s="57">
        <f t="shared" si="7"/>
        <v>1038.8700000000001</v>
      </c>
    </row>
    <row r="205" spans="1:15" x14ac:dyDescent="0.25">
      <c r="A205" s="8"/>
      <c r="B205" s="8"/>
      <c r="C205" s="28"/>
      <c r="D205" s="8"/>
      <c r="E205" s="8" t="s">
        <v>551</v>
      </c>
      <c r="F205" s="8">
        <v>1.32</v>
      </c>
      <c r="G205" s="11">
        <v>413</v>
      </c>
      <c r="H205" s="30">
        <v>545.16</v>
      </c>
      <c r="I205" s="30">
        <v>526</v>
      </c>
      <c r="J205" s="30">
        <v>19.159999999999968</v>
      </c>
      <c r="K205" s="8">
        <v>2.91</v>
      </c>
      <c r="L205" s="8"/>
      <c r="M205" s="57">
        <f t="shared" si="6"/>
        <v>1201.8300000000002</v>
      </c>
      <c r="N205" s="57">
        <f t="shared" si="6"/>
        <v>0</v>
      </c>
      <c r="O205" s="57">
        <f t="shared" si="7"/>
        <v>1201.8300000000002</v>
      </c>
    </row>
    <row r="206" spans="1:15" x14ac:dyDescent="0.25">
      <c r="A206" s="8"/>
      <c r="B206" s="8"/>
      <c r="C206" s="28"/>
      <c r="D206" s="8"/>
      <c r="E206" s="8" t="s">
        <v>553</v>
      </c>
      <c r="F206" s="8">
        <v>1.4</v>
      </c>
      <c r="G206" s="11">
        <v>306</v>
      </c>
      <c r="H206" s="30">
        <v>428.4</v>
      </c>
      <c r="I206" s="30">
        <v>636.97046413502107</v>
      </c>
      <c r="J206" s="30">
        <v>-208.57046413502113</v>
      </c>
      <c r="K206" s="8">
        <v>2.9</v>
      </c>
      <c r="L206" s="8"/>
      <c r="M206" s="57">
        <f t="shared" si="6"/>
        <v>887.4</v>
      </c>
      <c r="N206" s="57">
        <f t="shared" si="6"/>
        <v>0</v>
      </c>
      <c r="O206" s="57">
        <f t="shared" si="7"/>
        <v>887.4</v>
      </c>
    </row>
    <row r="207" spans="1:15" x14ac:dyDescent="0.25">
      <c r="A207" s="8"/>
      <c r="B207" s="8"/>
      <c r="C207" s="28"/>
      <c r="D207" s="8" t="s">
        <v>318</v>
      </c>
      <c r="E207" s="8" t="s">
        <v>587</v>
      </c>
      <c r="F207" s="8">
        <v>1.24</v>
      </c>
      <c r="G207" s="11">
        <v>12</v>
      </c>
      <c r="H207" s="30">
        <v>14.88</v>
      </c>
      <c r="I207" s="30">
        <v>36.697674418604649</v>
      </c>
      <c r="J207" s="30">
        <v>-21.817674418604646</v>
      </c>
      <c r="K207" s="8">
        <v>2.9</v>
      </c>
      <c r="L207" s="8"/>
      <c r="M207" s="57">
        <f t="shared" si="6"/>
        <v>34.799999999999997</v>
      </c>
      <c r="N207" s="57">
        <f t="shared" si="6"/>
        <v>0</v>
      </c>
      <c r="O207" s="57">
        <f t="shared" si="7"/>
        <v>34.799999999999997</v>
      </c>
    </row>
    <row r="208" spans="1:15" x14ac:dyDescent="0.25">
      <c r="A208" s="8"/>
      <c r="B208" s="8"/>
      <c r="C208" s="28"/>
      <c r="D208" s="8"/>
      <c r="E208" s="8" t="s">
        <v>555</v>
      </c>
      <c r="F208" s="8">
        <v>1.4</v>
      </c>
      <c r="G208" s="11">
        <v>406</v>
      </c>
      <c r="H208" s="30">
        <v>568.4</v>
      </c>
      <c r="I208" s="30">
        <v>526</v>
      </c>
      <c r="J208" s="30">
        <v>42.399999999999977</v>
      </c>
      <c r="K208" s="8">
        <v>3.06</v>
      </c>
      <c r="L208" s="8"/>
      <c r="M208" s="57">
        <f t="shared" si="6"/>
        <v>1242.3600000000001</v>
      </c>
      <c r="N208" s="57">
        <f t="shared" si="6"/>
        <v>0</v>
      </c>
      <c r="O208" s="57">
        <f t="shared" si="7"/>
        <v>1242.3600000000001</v>
      </c>
    </row>
    <row r="209" spans="1:16" x14ac:dyDescent="0.25">
      <c r="A209" s="8"/>
      <c r="B209" s="8"/>
      <c r="C209" s="28"/>
      <c r="D209" s="8"/>
      <c r="E209" s="8" t="s">
        <v>556</v>
      </c>
      <c r="F209" s="8">
        <v>1.25</v>
      </c>
      <c r="G209" s="11">
        <v>187</v>
      </c>
      <c r="H209" s="30">
        <v>233.75</v>
      </c>
      <c r="I209" s="30">
        <v>415.02953586497893</v>
      </c>
      <c r="J209" s="30">
        <v>-181.27953586497893</v>
      </c>
      <c r="K209" s="8">
        <v>3.55</v>
      </c>
      <c r="L209" s="8"/>
      <c r="M209" s="57">
        <f t="shared" si="6"/>
        <v>663.85</v>
      </c>
      <c r="N209" s="57">
        <f t="shared" si="6"/>
        <v>0</v>
      </c>
      <c r="O209" s="57">
        <f t="shared" si="7"/>
        <v>663.85</v>
      </c>
    </row>
    <row r="210" spans="1:16" x14ac:dyDescent="0.25">
      <c r="A210" s="8"/>
      <c r="B210" s="8"/>
      <c r="C210" s="28"/>
      <c r="D210" s="8"/>
      <c r="E210" s="8" t="s">
        <v>557</v>
      </c>
      <c r="F210" s="8">
        <v>2.2799999999999998</v>
      </c>
      <c r="G210" s="11">
        <v>40</v>
      </c>
      <c r="H210" s="30">
        <v>91.2</v>
      </c>
      <c r="I210" s="30">
        <v>78.801498127340821</v>
      </c>
      <c r="J210" s="30">
        <v>12.398501872659182</v>
      </c>
      <c r="K210" s="8">
        <v>4.5199999999999996</v>
      </c>
      <c r="L210" s="8"/>
      <c r="M210" s="57">
        <f t="shared" si="6"/>
        <v>180.79999999999998</v>
      </c>
      <c r="N210" s="57">
        <f t="shared" si="6"/>
        <v>0</v>
      </c>
      <c r="O210" s="57">
        <f t="shared" si="7"/>
        <v>180.79999999999998</v>
      </c>
    </row>
    <row r="211" spans="1:16" x14ac:dyDescent="0.25">
      <c r="A211" s="8"/>
      <c r="B211" s="8"/>
      <c r="C211" s="28" t="s">
        <v>337</v>
      </c>
      <c r="D211" s="8" t="s">
        <v>545</v>
      </c>
      <c r="E211" s="8" t="s">
        <v>546</v>
      </c>
      <c r="F211" s="8">
        <v>2.19</v>
      </c>
      <c r="G211" s="11">
        <v>138</v>
      </c>
      <c r="H211" s="30">
        <v>302.22000000000003</v>
      </c>
      <c r="I211" s="30">
        <v>167.63972286374135</v>
      </c>
      <c r="J211" s="30">
        <v>134.58027713625867</v>
      </c>
      <c r="K211" s="8">
        <v>4.68</v>
      </c>
      <c r="L211" s="8"/>
      <c r="M211" s="57">
        <f t="shared" si="6"/>
        <v>645.83999999999992</v>
      </c>
      <c r="N211" s="57">
        <f t="shared" si="6"/>
        <v>0</v>
      </c>
      <c r="O211" s="57">
        <f t="shared" si="7"/>
        <v>645.83999999999992</v>
      </c>
    </row>
    <row r="212" spans="1:16" x14ac:dyDescent="0.25">
      <c r="A212" s="8"/>
      <c r="B212" s="8"/>
      <c r="C212" s="28"/>
      <c r="D212" s="8" t="s">
        <v>286</v>
      </c>
      <c r="E212" s="8" t="s">
        <v>547</v>
      </c>
      <c r="F212" s="8">
        <v>1.56</v>
      </c>
      <c r="G212" s="11">
        <v>583</v>
      </c>
      <c r="H212" s="30">
        <v>909.48</v>
      </c>
      <c r="I212" s="30">
        <v>1052</v>
      </c>
      <c r="J212" s="30">
        <v>-142.51999999999998</v>
      </c>
      <c r="K212" s="8">
        <v>3.12</v>
      </c>
      <c r="L212" s="8"/>
      <c r="M212" s="57">
        <f t="shared" si="6"/>
        <v>1818.96</v>
      </c>
      <c r="N212" s="57">
        <f t="shared" si="6"/>
        <v>0</v>
      </c>
      <c r="O212" s="57">
        <f t="shared" si="7"/>
        <v>1818.96</v>
      </c>
    </row>
    <row r="213" spans="1:16" x14ac:dyDescent="0.25">
      <c r="A213" s="8"/>
      <c r="B213" s="8"/>
      <c r="C213" s="28"/>
      <c r="D213" s="8"/>
      <c r="E213" s="8" t="s">
        <v>548</v>
      </c>
      <c r="F213" s="8">
        <v>1.67</v>
      </c>
      <c r="G213" s="11">
        <v>220</v>
      </c>
      <c r="H213" s="30">
        <v>367.4</v>
      </c>
      <c r="I213" s="30">
        <v>175.59939301972688</v>
      </c>
      <c r="J213" s="30">
        <v>191.8006069802731</v>
      </c>
      <c r="K213" s="8">
        <v>3.12</v>
      </c>
      <c r="L213" s="8"/>
      <c r="M213" s="57">
        <f t="shared" si="6"/>
        <v>686.4</v>
      </c>
      <c r="N213" s="57">
        <f t="shared" si="6"/>
        <v>0</v>
      </c>
      <c r="O213" s="57">
        <f t="shared" si="7"/>
        <v>686.4</v>
      </c>
    </row>
    <row r="214" spans="1:16" x14ac:dyDescent="0.25">
      <c r="A214" s="8"/>
      <c r="B214" s="8"/>
      <c r="C214" s="28"/>
      <c r="D214" s="8" t="s">
        <v>549</v>
      </c>
      <c r="E214" s="8" t="s">
        <v>551</v>
      </c>
      <c r="F214" s="8">
        <v>1.32</v>
      </c>
      <c r="G214" s="11">
        <v>394</v>
      </c>
      <c r="H214" s="30">
        <v>520.08000000000004</v>
      </c>
      <c r="I214" s="30">
        <v>904.10453717754172</v>
      </c>
      <c r="J214" s="30">
        <v>-384.02453717754173</v>
      </c>
      <c r="K214" s="8">
        <v>2.91</v>
      </c>
      <c r="L214" s="8"/>
      <c r="M214" s="57">
        <f t="shared" si="6"/>
        <v>1146.54</v>
      </c>
      <c r="N214" s="57">
        <f t="shared" si="6"/>
        <v>0</v>
      </c>
      <c r="O214" s="57">
        <f t="shared" si="7"/>
        <v>1146.54</v>
      </c>
    </row>
    <row r="215" spans="1:16" x14ac:dyDescent="0.25">
      <c r="A215" s="8"/>
      <c r="B215" s="8"/>
      <c r="C215" s="28"/>
      <c r="D215" s="8"/>
      <c r="E215" s="8" t="s">
        <v>552</v>
      </c>
      <c r="F215" s="8">
        <v>1.34</v>
      </c>
      <c r="G215" s="11">
        <v>321</v>
      </c>
      <c r="H215" s="30">
        <v>430.14</v>
      </c>
      <c r="I215" s="30">
        <v>256.21547799696509</v>
      </c>
      <c r="J215" s="30">
        <v>173.92452200303489</v>
      </c>
      <c r="K215" s="8">
        <v>2.91</v>
      </c>
      <c r="L215" s="8"/>
      <c r="M215" s="57">
        <f t="shared" si="6"/>
        <v>934.11</v>
      </c>
      <c r="N215" s="57">
        <f t="shared" si="6"/>
        <v>0</v>
      </c>
      <c r="O215" s="57">
        <f t="shared" si="7"/>
        <v>934.11</v>
      </c>
    </row>
    <row r="216" spans="1:16" x14ac:dyDescent="0.25">
      <c r="A216" s="8"/>
      <c r="B216" s="8"/>
      <c r="C216" s="28"/>
      <c r="D216" s="8"/>
      <c r="E216" s="8" t="s">
        <v>553</v>
      </c>
      <c r="F216" s="8">
        <v>1.4</v>
      </c>
      <c r="G216" s="11">
        <v>367</v>
      </c>
      <c r="H216" s="30">
        <v>513.79999999999995</v>
      </c>
      <c r="I216" s="30">
        <v>502.36027713625867</v>
      </c>
      <c r="J216" s="30">
        <v>11.439722863741324</v>
      </c>
      <c r="K216" s="8">
        <v>2.9</v>
      </c>
      <c r="L216" s="8"/>
      <c r="M216" s="57">
        <f t="shared" si="6"/>
        <v>1064.3</v>
      </c>
      <c r="N216" s="57">
        <f t="shared" si="6"/>
        <v>0</v>
      </c>
      <c r="O216" s="57">
        <f t="shared" si="7"/>
        <v>1064.3</v>
      </c>
    </row>
    <row r="217" spans="1:16" x14ac:dyDescent="0.25">
      <c r="A217" s="8"/>
      <c r="B217" s="8"/>
      <c r="C217" s="28"/>
      <c r="D217" s="8" t="s">
        <v>318</v>
      </c>
      <c r="E217" s="8" t="s">
        <v>556</v>
      </c>
      <c r="F217" s="8">
        <v>1.25</v>
      </c>
      <c r="G217" s="11">
        <v>115</v>
      </c>
      <c r="H217" s="30">
        <v>143.75</v>
      </c>
      <c r="I217" s="30">
        <v>91.790591805766311</v>
      </c>
      <c r="J217" s="30">
        <v>51.959408194233689</v>
      </c>
      <c r="K217" s="8">
        <v>3.55</v>
      </c>
      <c r="L217" s="8"/>
      <c r="M217" s="57">
        <f t="shared" si="6"/>
        <v>408.25</v>
      </c>
      <c r="N217" s="57">
        <f t="shared" si="6"/>
        <v>0</v>
      </c>
      <c r="O217" s="57">
        <f t="shared" si="7"/>
        <v>408.25</v>
      </c>
    </row>
    <row r="218" spans="1:16" s="2" customFormat="1" x14ac:dyDescent="0.25">
      <c r="A218" s="31"/>
      <c r="B218" s="31" t="s">
        <v>558</v>
      </c>
      <c r="C218" s="32"/>
      <c r="D218" s="31"/>
      <c r="E218" s="31"/>
      <c r="F218" s="31"/>
      <c r="G218" s="34">
        <v>11448</v>
      </c>
      <c r="H218" s="35">
        <v>16920.659999999996</v>
      </c>
      <c r="I218" s="35">
        <v>15582.499173165184</v>
      </c>
      <c r="J218" s="35">
        <v>1338.1608268348173</v>
      </c>
      <c r="K218" s="31"/>
      <c r="L218" s="31"/>
      <c r="M218" s="58"/>
      <c r="N218" s="58"/>
      <c r="O218" s="58">
        <f>SUM(O185:O217)</f>
        <v>36158.890000000007</v>
      </c>
      <c r="P218"/>
    </row>
    <row r="219" spans="1:16" x14ac:dyDescent="0.25">
      <c r="A219" s="8"/>
      <c r="B219" s="8" t="s">
        <v>329</v>
      </c>
      <c r="C219" s="28" t="s">
        <v>272</v>
      </c>
      <c r="D219" s="8" t="s">
        <v>326</v>
      </c>
      <c r="E219" s="8" t="s">
        <v>330</v>
      </c>
      <c r="F219" s="8">
        <v>0.42</v>
      </c>
      <c r="G219" s="11">
        <v>4870</v>
      </c>
      <c r="H219" s="30">
        <v>2045.4</v>
      </c>
      <c r="I219" s="30">
        <v>1427.71</v>
      </c>
      <c r="J219" s="30">
        <v>617.69000000000005</v>
      </c>
      <c r="K219" s="8">
        <v>1.05</v>
      </c>
      <c r="L219" s="8"/>
      <c r="M219" s="57">
        <f t="shared" si="6"/>
        <v>5113.5</v>
      </c>
      <c r="N219" s="57">
        <f t="shared" si="6"/>
        <v>0</v>
      </c>
      <c r="O219" s="57">
        <f t="shared" si="7"/>
        <v>5113.5</v>
      </c>
    </row>
    <row r="220" spans="1:16" x14ac:dyDescent="0.25">
      <c r="A220" s="8"/>
      <c r="B220" s="8"/>
      <c r="C220" s="28" t="s">
        <v>331</v>
      </c>
      <c r="D220" s="8" t="s">
        <v>326</v>
      </c>
      <c r="E220" s="8" t="s">
        <v>333</v>
      </c>
      <c r="F220" s="8">
        <v>0.45</v>
      </c>
      <c r="G220" s="11">
        <v>2572</v>
      </c>
      <c r="H220" s="30">
        <v>1157.4000000000001</v>
      </c>
      <c r="I220" s="30">
        <v>1183.7736772650223</v>
      </c>
      <c r="J220" s="30">
        <v>-26.373677265022259</v>
      </c>
      <c r="K220" s="8">
        <v>1.0900000000000001</v>
      </c>
      <c r="L220" s="8"/>
      <c r="M220" s="57">
        <f t="shared" si="6"/>
        <v>2803.48</v>
      </c>
      <c r="N220" s="57">
        <f t="shared" si="6"/>
        <v>0</v>
      </c>
      <c r="O220" s="57">
        <f t="shared" si="7"/>
        <v>2803.48</v>
      </c>
    </row>
    <row r="221" spans="1:16" x14ac:dyDescent="0.25">
      <c r="A221" s="8"/>
      <c r="B221" s="8"/>
      <c r="C221" s="28"/>
      <c r="D221" s="8"/>
      <c r="E221" s="8" t="s">
        <v>330</v>
      </c>
      <c r="F221" s="8">
        <v>0.42</v>
      </c>
      <c r="G221" s="11">
        <v>18640</v>
      </c>
      <c r="H221" s="30">
        <v>7828.8000000000011</v>
      </c>
      <c r="I221" s="30">
        <v>5236.4797484276733</v>
      </c>
      <c r="J221" s="30">
        <v>2592.3202515723269</v>
      </c>
      <c r="K221" s="8">
        <v>1.05</v>
      </c>
      <c r="L221" s="8"/>
      <c r="M221" s="57">
        <f t="shared" si="6"/>
        <v>19572</v>
      </c>
      <c r="N221" s="57">
        <f t="shared" si="6"/>
        <v>0</v>
      </c>
      <c r="O221" s="57">
        <f t="shared" si="7"/>
        <v>19572</v>
      </c>
    </row>
    <row r="222" spans="1:16" x14ac:dyDescent="0.25">
      <c r="A222" s="8"/>
      <c r="B222" s="8"/>
      <c r="C222" s="28"/>
      <c r="D222" s="8" t="s">
        <v>302</v>
      </c>
      <c r="E222" s="8" t="s">
        <v>559</v>
      </c>
      <c r="F222" s="8">
        <v>0.78</v>
      </c>
      <c r="G222" s="11">
        <v>90</v>
      </c>
      <c r="H222" s="30">
        <v>70.2</v>
      </c>
      <c r="I222" s="30">
        <v>384.8780487804878</v>
      </c>
      <c r="J222" s="30">
        <v>-314.67804878048781</v>
      </c>
      <c r="K222" s="8">
        <v>1.7</v>
      </c>
      <c r="L222" s="8"/>
      <c r="M222" s="57">
        <f t="shared" si="6"/>
        <v>153</v>
      </c>
      <c r="N222" s="57">
        <f t="shared" si="6"/>
        <v>0</v>
      </c>
      <c r="O222" s="57">
        <f t="shared" si="7"/>
        <v>153</v>
      </c>
    </row>
    <row r="223" spans="1:16" x14ac:dyDescent="0.25">
      <c r="A223" s="8"/>
      <c r="B223" s="8"/>
      <c r="C223" s="28" t="s">
        <v>275</v>
      </c>
      <c r="D223" s="8" t="s">
        <v>326</v>
      </c>
      <c r="E223" s="8" t="s">
        <v>330</v>
      </c>
      <c r="F223" s="8">
        <v>0.42</v>
      </c>
      <c r="G223" s="11">
        <v>4810</v>
      </c>
      <c r="H223" s="30">
        <v>2020.2</v>
      </c>
      <c r="I223" s="30">
        <v>1427.71</v>
      </c>
      <c r="J223" s="30">
        <v>592.49</v>
      </c>
      <c r="K223" s="8">
        <v>1.05</v>
      </c>
      <c r="L223" s="8"/>
      <c r="M223" s="57">
        <f t="shared" si="6"/>
        <v>5050.5</v>
      </c>
      <c r="N223" s="57">
        <f t="shared" si="6"/>
        <v>0</v>
      </c>
      <c r="O223" s="57">
        <f t="shared" si="7"/>
        <v>5050.5</v>
      </c>
    </row>
    <row r="224" spans="1:16" x14ac:dyDescent="0.25">
      <c r="A224" s="8"/>
      <c r="B224" s="8"/>
      <c r="C224" s="28" t="s">
        <v>276</v>
      </c>
      <c r="D224" s="8" t="s">
        <v>326</v>
      </c>
      <c r="E224" s="8" t="s">
        <v>332</v>
      </c>
      <c r="F224" s="8">
        <v>0.42</v>
      </c>
      <c r="G224" s="11">
        <v>2880</v>
      </c>
      <c r="H224" s="30">
        <v>1209.5999999999999</v>
      </c>
      <c r="I224" s="30">
        <v>900.460593824228</v>
      </c>
      <c r="J224" s="30">
        <v>309.13940617577197</v>
      </c>
      <c r="K224" s="8">
        <v>1.05</v>
      </c>
      <c r="L224" s="8"/>
      <c r="M224" s="57">
        <f t="shared" si="6"/>
        <v>3024</v>
      </c>
      <c r="N224" s="57">
        <f t="shared" si="6"/>
        <v>0</v>
      </c>
      <c r="O224" s="57">
        <f t="shared" si="7"/>
        <v>3024</v>
      </c>
    </row>
    <row r="225" spans="1:15" x14ac:dyDescent="0.25">
      <c r="A225" s="8"/>
      <c r="B225" s="8"/>
      <c r="C225" s="28" t="s">
        <v>299</v>
      </c>
      <c r="D225" s="8" t="s">
        <v>326</v>
      </c>
      <c r="E225" s="8" t="s">
        <v>332</v>
      </c>
      <c r="F225" s="8">
        <v>0.42</v>
      </c>
      <c r="G225" s="11">
        <v>3760</v>
      </c>
      <c r="H225" s="30">
        <v>1579.2</v>
      </c>
      <c r="I225" s="30">
        <v>1426.3850629722922</v>
      </c>
      <c r="J225" s="30">
        <v>152.81493702770791</v>
      </c>
      <c r="K225" s="8">
        <v>1.05</v>
      </c>
      <c r="L225" s="8"/>
      <c r="M225" s="57">
        <f t="shared" si="6"/>
        <v>3948</v>
      </c>
      <c r="N225" s="57">
        <f t="shared" si="6"/>
        <v>0</v>
      </c>
      <c r="O225" s="57">
        <f t="shared" si="7"/>
        <v>3948</v>
      </c>
    </row>
    <row r="226" spans="1:15" x14ac:dyDescent="0.25">
      <c r="A226" s="8"/>
      <c r="B226" s="8"/>
      <c r="C226" s="28" t="s">
        <v>317</v>
      </c>
      <c r="D226" s="8" t="s">
        <v>326</v>
      </c>
      <c r="E226" s="8" t="s">
        <v>333</v>
      </c>
      <c r="F226" s="8">
        <v>0.45000000000000012</v>
      </c>
      <c r="G226" s="11">
        <v>24921</v>
      </c>
      <c r="H226" s="30">
        <v>11214.45</v>
      </c>
      <c r="I226" s="30">
        <v>6998.5730652995144</v>
      </c>
      <c r="J226" s="30">
        <v>4215.8769347004854</v>
      </c>
      <c r="K226" s="8">
        <v>1.0900000000000001</v>
      </c>
      <c r="L226" s="8"/>
      <c r="M226" s="57">
        <f t="shared" si="6"/>
        <v>27163.890000000003</v>
      </c>
      <c r="N226" s="57">
        <f t="shared" si="6"/>
        <v>0</v>
      </c>
      <c r="O226" s="57">
        <f t="shared" si="7"/>
        <v>27163.890000000003</v>
      </c>
    </row>
    <row r="227" spans="1:15" x14ac:dyDescent="0.25">
      <c r="A227" s="8"/>
      <c r="B227" s="8"/>
      <c r="C227" s="28"/>
      <c r="D227" s="8"/>
      <c r="E227" s="8" t="s">
        <v>334</v>
      </c>
      <c r="F227" s="8">
        <v>0.45</v>
      </c>
      <c r="G227" s="11">
        <v>6802</v>
      </c>
      <c r="H227" s="30">
        <v>3060.9</v>
      </c>
      <c r="I227" s="30">
        <v>1868.2669347004858</v>
      </c>
      <c r="J227" s="30">
        <v>1192.6330652995143</v>
      </c>
      <c r="K227" s="8">
        <v>1.04</v>
      </c>
      <c r="L227" s="8"/>
      <c r="M227" s="57">
        <f t="shared" si="6"/>
        <v>7074.08</v>
      </c>
      <c r="N227" s="57">
        <f t="shared" si="6"/>
        <v>0</v>
      </c>
      <c r="O227" s="57">
        <f t="shared" si="7"/>
        <v>7074.08</v>
      </c>
    </row>
    <row r="228" spans="1:15" x14ac:dyDescent="0.25">
      <c r="A228" s="8"/>
      <c r="B228" s="8"/>
      <c r="C228" s="28"/>
      <c r="D228" s="8" t="s">
        <v>560</v>
      </c>
      <c r="E228" s="8" t="s">
        <v>561</v>
      </c>
      <c r="F228" s="8">
        <v>0.9</v>
      </c>
      <c r="G228" s="11">
        <v>1097</v>
      </c>
      <c r="H228" s="30">
        <v>987.3</v>
      </c>
      <c r="I228" s="30">
        <v>1031.8366666666666</v>
      </c>
      <c r="J228" s="30">
        <v>-44.53666666666669</v>
      </c>
      <c r="K228" s="8">
        <v>1.76</v>
      </c>
      <c r="L228" s="8"/>
      <c r="M228" s="57">
        <f t="shared" si="6"/>
        <v>1930.72</v>
      </c>
      <c r="N228" s="57">
        <f t="shared" si="6"/>
        <v>0</v>
      </c>
      <c r="O228" s="57">
        <f t="shared" si="7"/>
        <v>1930.72</v>
      </c>
    </row>
    <row r="229" spans="1:15" x14ac:dyDescent="0.25">
      <c r="A229" s="8"/>
      <c r="B229" s="8"/>
      <c r="C229" s="28"/>
      <c r="D229" s="8"/>
      <c r="E229" s="8" t="s">
        <v>562</v>
      </c>
      <c r="F229" s="8">
        <v>0.9</v>
      </c>
      <c r="G229" s="11">
        <v>23</v>
      </c>
      <c r="H229" s="30">
        <v>20.7</v>
      </c>
      <c r="I229" s="30">
        <v>20.16333333333333</v>
      </c>
      <c r="J229" s="30">
        <v>0.53666666666666885</v>
      </c>
      <c r="K229" s="8">
        <v>1.76</v>
      </c>
      <c r="L229" s="8"/>
      <c r="M229" s="57">
        <f t="shared" si="6"/>
        <v>40.479999999999997</v>
      </c>
      <c r="N229" s="57">
        <f t="shared" si="6"/>
        <v>0</v>
      </c>
      <c r="O229" s="57">
        <f t="shared" si="7"/>
        <v>40.479999999999997</v>
      </c>
    </row>
    <row r="230" spans="1:15" x14ac:dyDescent="0.25">
      <c r="A230" s="8"/>
      <c r="B230" s="8"/>
      <c r="C230" s="28" t="s">
        <v>309</v>
      </c>
      <c r="D230" s="8" t="s">
        <v>326</v>
      </c>
      <c r="E230" s="8" t="s">
        <v>333</v>
      </c>
      <c r="F230" s="8">
        <v>0.45000000000000012</v>
      </c>
      <c r="G230" s="11">
        <v>24782</v>
      </c>
      <c r="H230" s="30">
        <v>11151.9</v>
      </c>
      <c r="I230" s="30">
        <v>7654.0306856827237</v>
      </c>
      <c r="J230" s="30">
        <v>3497.8693143172759</v>
      </c>
      <c r="K230" s="8">
        <v>1.0900000000000001</v>
      </c>
      <c r="L230" s="8"/>
      <c r="M230" s="57">
        <f t="shared" si="6"/>
        <v>27012.38</v>
      </c>
      <c r="N230" s="57">
        <f t="shared" si="6"/>
        <v>0</v>
      </c>
      <c r="O230" s="57">
        <f t="shared" si="7"/>
        <v>27012.38</v>
      </c>
    </row>
    <row r="231" spans="1:15" x14ac:dyDescent="0.25">
      <c r="A231" s="8"/>
      <c r="B231" s="8"/>
      <c r="C231" s="28"/>
      <c r="D231" s="8"/>
      <c r="E231" s="8" t="s">
        <v>334</v>
      </c>
      <c r="F231" s="8">
        <v>0.45</v>
      </c>
      <c r="G231" s="11">
        <v>5968</v>
      </c>
      <c r="H231" s="30">
        <v>2685.6</v>
      </c>
      <c r="I231" s="30">
        <v>1738.8093143172762</v>
      </c>
      <c r="J231" s="30">
        <v>946.79068568272373</v>
      </c>
      <c r="K231" s="8">
        <v>1.04</v>
      </c>
      <c r="L231" s="8"/>
      <c r="M231" s="57">
        <f t="shared" si="6"/>
        <v>6206.72</v>
      </c>
      <c r="N231" s="57">
        <f t="shared" si="6"/>
        <v>0</v>
      </c>
      <c r="O231" s="57">
        <f t="shared" si="7"/>
        <v>6206.72</v>
      </c>
    </row>
    <row r="232" spans="1:15" x14ac:dyDescent="0.25">
      <c r="A232" s="8"/>
      <c r="B232" s="8"/>
      <c r="C232" s="28"/>
      <c r="D232" s="8" t="s">
        <v>560</v>
      </c>
      <c r="E232" s="8" t="s">
        <v>561</v>
      </c>
      <c r="F232" s="8">
        <v>0.9</v>
      </c>
      <c r="G232" s="11">
        <v>827</v>
      </c>
      <c r="H232" s="30">
        <v>744.3</v>
      </c>
      <c r="I232" s="30">
        <v>997.70322580645166</v>
      </c>
      <c r="J232" s="30">
        <v>-253.40322580645159</v>
      </c>
      <c r="K232" s="8">
        <v>1.76</v>
      </c>
      <c r="L232" s="8"/>
      <c r="M232" s="57">
        <f t="shared" si="6"/>
        <v>1455.52</v>
      </c>
      <c r="N232" s="57">
        <f t="shared" si="6"/>
        <v>0</v>
      </c>
      <c r="O232" s="57">
        <f t="shared" si="7"/>
        <v>1455.52</v>
      </c>
    </row>
    <row r="233" spans="1:15" x14ac:dyDescent="0.25">
      <c r="A233" s="8"/>
      <c r="B233" s="8"/>
      <c r="C233" s="28"/>
      <c r="D233" s="8"/>
      <c r="E233" s="8" t="s">
        <v>562</v>
      </c>
      <c r="F233" s="8">
        <v>0.9</v>
      </c>
      <c r="G233" s="11">
        <v>48</v>
      </c>
      <c r="H233" s="30">
        <v>43.2</v>
      </c>
      <c r="I233" s="30">
        <v>54.296774193548387</v>
      </c>
      <c r="J233" s="30">
        <v>-11.096774193548384</v>
      </c>
      <c r="K233" s="8">
        <v>1.76</v>
      </c>
      <c r="L233" s="8"/>
      <c r="M233" s="57">
        <f t="shared" si="6"/>
        <v>84.48</v>
      </c>
      <c r="N233" s="57">
        <f t="shared" si="6"/>
        <v>0</v>
      </c>
      <c r="O233" s="57">
        <f t="shared" si="7"/>
        <v>84.48</v>
      </c>
    </row>
    <row r="234" spans="1:15" x14ac:dyDescent="0.25">
      <c r="A234" s="8"/>
      <c r="B234" s="8"/>
      <c r="C234" s="28" t="s">
        <v>335</v>
      </c>
      <c r="D234" s="8" t="s">
        <v>326</v>
      </c>
      <c r="E234" s="8" t="s">
        <v>333</v>
      </c>
      <c r="F234" s="8">
        <v>0.45000000000000007</v>
      </c>
      <c r="G234" s="11">
        <v>6487</v>
      </c>
      <c r="H234" s="30">
        <v>2919.15</v>
      </c>
      <c r="I234" s="30">
        <v>3381.42</v>
      </c>
      <c r="J234" s="30">
        <v>-462.2700000000001</v>
      </c>
      <c r="K234" s="8">
        <v>1.0900000000000001</v>
      </c>
      <c r="L234" s="8"/>
      <c r="M234" s="57">
        <f t="shared" si="6"/>
        <v>7070.8300000000008</v>
      </c>
      <c r="N234" s="57">
        <f t="shared" si="6"/>
        <v>0</v>
      </c>
      <c r="O234" s="57">
        <f t="shared" si="7"/>
        <v>7070.8300000000008</v>
      </c>
    </row>
    <row r="235" spans="1:15" x14ac:dyDescent="0.25">
      <c r="A235" s="8"/>
      <c r="B235" s="8"/>
      <c r="C235" s="28"/>
      <c r="D235" s="8"/>
      <c r="E235" s="8" t="s">
        <v>332</v>
      </c>
      <c r="F235" s="8">
        <v>0.42000000000000004</v>
      </c>
      <c r="G235" s="11">
        <v>8330</v>
      </c>
      <c r="H235" s="30">
        <v>3498.6000000000004</v>
      </c>
      <c r="I235" s="30">
        <v>2479.71</v>
      </c>
      <c r="J235" s="30">
        <v>1018.8900000000001</v>
      </c>
      <c r="K235" s="8">
        <v>1.05</v>
      </c>
      <c r="L235" s="8"/>
      <c r="M235" s="57">
        <f t="shared" si="6"/>
        <v>8746.5</v>
      </c>
      <c r="N235" s="57">
        <f t="shared" si="6"/>
        <v>0</v>
      </c>
      <c r="O235" s="57">
        <f t="shared" si="7"/>
        <v>8746.5</v>
      </c>
    </row>
    <row r="236" spans="1:15" x14ac:dyDescent="0.25">
      <c r="A236" s="8"/>
      <c r="B236" s="8"/>
      <c r="C236" s="28" t="s">
        <v>336</v>
      </c>
      <c r="D236" s="8" t="s">
        <v>326</v>
      </c>
      <c r="E236" s="8" t="s">
        <v>333</v>
      </c>
      <c r="F236" s="8">
        <v>0.45000000000000007</v>
      </c>
      <c r="G236" s="11">
        <v>7972</v>
      </c>
      <c r="H236" s="30">
        <v>3587.4</v>
      </c>
      <c r="I236" s="30">
        <v>3651.4589294403895</v>
      </c>
      <c r="J236" s="30">
        <v>-64.058929440389278</v>
      </c>
      <c r="K236" s="8">
        <v>1.0900000000000001</v>
      </c>
      <c r="L236" s="8"/>
      <c r="M236" s="57">
        <f t="shared" si="6"/>
        <v>8689.4800000000014</v>
      </c>
      <c r="N236" s="57">
        <f t="shared" si="6"/>
        <v>0</v>
      </c>
      <c r="O236" s="57">
        <f t="shared" si="7"/>
        <v>8689.4800000000014</v>
      </c>
    </row>
    <row r="237" spans="1:15" x14ac:dyDescent="0.25">
      <c r="A237" s="8"/>
      <c r="B237" s="8"/>
      <c r="C237" s="28"/>
      <c r="D237" s="8"/>
      <c r="E237" s="8" t="s">
        <v>332</v>
      </c>
      <c r="F237" s="8">
        <v>0.42</v>
      </c>
      <c r="G237" s="11">
        <v>9545</v>
      </c>
      <c r="H237" s="30">
        <v>4008.9</v>
      </c>
      <c r="I237" s="30">
        <v>2735.6710705596106</v>
      </c>
      <c r="J237" s="30">
        <v>1273.2289294403895</v>
      </c>
      <c r="K237" s="8">
        <v>1.05</v>
      </c>
      <c r="L237" s="8"/>
      <c r="M237" s="57">
        <f t="shared" si="6"/>
        <v>10022.25</v>
      </c>
      <c r="N237" s="57">
        <f t="shared" si="6"/>
        <v>0</v>
      </c>
      <c r="O237" s="57">
        <f t="shared" si="7"/>
        <v>10022.25</v>
      </c>
    </row>
    <row r="238" spans="1:15" x14ac:dyDescent="0.25">
      <c r="A238" s="8"/>
      <c r="B238" s="8"/>
      <c r="C238" s="28" t="s">
        <v>337</v>
      </c>
      <c r="D238" s="8" t="s">
        <v>326</v>
      </c>
      <c r="E238" s="8" t="s">
        <v>333</v>
      </c>
      <c r="F238" s="8">
        <v>0.45</v>
      </c>
      <c r="G238" s="11">
        <v>290</v>
      </c>
      <c r="H238" s="30">
        <v>130.5</v>
      </c>
      <c r="I238" s="30">
        <v>375.71</v>
      </c>
      <c r="J238" s="30">
        <v>-245.20999999999998</v>
      </c>
      <c r="K238" s="8">
        <v>1.0900000000000001</v>
      </c>
      <c r="L238" s="8"/>
      <c r="M238" s="57">
        <f t="shared" si="6"/>
        <v>316.10000000000002</v>
      </c>
      <c r="N238" s="57">
        <f t="shared" si="6"/>
        <v>0</v>
      </c>
      <c r="O238" s="57">
        <f t="shared" si="7"/>
        <v>316.10000000000002</v>
      </c>
    </row>
    <row r="239" spans="1:15" x14ac:dyDescent="0.25">
      <c r="A239" s="8"/>
      <c r="B239" s="8"/>
      <c r="C239" s="28"/>
      <c r="D239" s="8"/>
      <c r="E239" s="8" t="s">
        <v>330</v>
      </c>
      <c r="F239" s="8">
        <v>0.42</v>
      </c>
      <c r="G239" s="11">
        <v>16610</v>
      </c>
      <c r="H239" s="30">
        <v>6976.2</v>
      </c>
      <c r="I239" s="30">
        <v>5485.42</v>
      </c>
      <c r="J239" s="30">
        <v>1490.78</v>
      </c>
      <c r="K239" s="8">
        <v>1.05</v>
      </c>
      <c r="L239" s="8"/>
      <c r="M239" s="57">
        <f t="shared" si="6"/>
        <v>17440.5</v>
      </c>
      <c r="N239" s="57">
        <f t="shared" si="6"/>
        <v>0</v>
      </c>
      <c r="O239" s="57">
        <f t="shared" si="7"/>
        <v>17440.5</v>
      </c>
    </row>
    <row r="240" spans="1:15" x14ac:dyDescent="0.25">
      <c r="A240" s="8"/>
      <c r="B240" s="8"/>
      <c r="C240" s="28"/>
      <c r="D240" s="8" t="s">
        <v>302</v>
      </c>
      <c r="E240" s="8" t="s">
        <v>559</v>
      </c>
      <c r="F240" s="8">
        <v>0.78</v>
      </c>
      <c r="G240" s="11">
        <v>191</v>
      </c>
      <c r="H240" s="30">
        <v>148.97999999999999</v>
      </c>
      <c r="I240" s="30">
        <v>382</v>
      </c>
      <c r="J240" s="30">
        <v>-233.02</v>
      </c>
      <c r="K240" s="8">
        <v>1.7</v>
      </c>
      <c r="L240" s="8"/>
      <c r="M240" s="57">
        <f t="shared" si="6"/>
        <v>324.7</v>
      </c>
      <c r="N240" s="57">
        <f t="shared" si="6"/>
        <v>0</v>
      </c>
      <c r="O240" s="57">
        <f t="shared" si="7"/>
        <v>324.7</v>
      </c>
    </row>
    <row r="241" spans="1:16" s="2" customFormat="1" x14ac:dyDescent="0.25">
      <c r="A241" s="31"/>
      <c r="B241" s="31" t="s">
        <v>338</v>
      </c>
      <c r="C241" s="32"/>
      <c r="D241" s="31"/>
      <c r="E241" s="31"/>
      <c r="F241" s="31"/>
      <c r="G241" s="34">
        <v>151515</v>
      </c>
      <c r="H241" s="35">
        <v>67088.87999999999</v>
      </c>
      <c r="I241" s="35">
        <v>50842.467131269688</v>
      </c>
      <c r="J241" s="35">
        <v>16246.412868730305</v>
      </c>
      <c r="K241" s="31"/>
      <c r="L241" s="31"/>
      <c r="M241" s="58"/>
      <c r="N241" s="58"/>
      <c r="O241" s="58">
        <f>SUM(O219:O240)</f>
        <v>163243.11000000002</v>
      </c>
      <c r="P241"/>
    </row>
    <row r="242" spans="1:16" s="2" customFormat="1" x14ac:dyDescent="0.25">
      <c r="A242" s="23" t="s">
        <v>339</v>
      </c>
      <c r="B242" s="23"/>
      <c r="C242" s="24"/>
      <c r="D242" s="23"/>
      <c r="E242" s="23"/>
      <c r="F242" s="23"/>
      <c r="G242" s="26">
        <v>170162</v>
      </c>
      <c r="H242" s="27">
        <v>97250.069999999963</v>
      </c>
      <c r="I242" s="27">
        <v>98662.400000000096</v>
      </c>
      <c r="J242" s="27">
        <v>-1412.3300000000036</v>
      </c>
      <c r="K242" s="23"/>
      <c r="L242" s="23"/>
      <c r="M242" s="56"/>
      <c r="N242" s="56"/>
      <c r="O242" s="56"/>
      <c r="P242"/>
    </row>
    <row r="243" spans="1:16" x14ac:dyDescent="0.25">
      <c r="A243" s="8" t="s">
        <v>80</v>
      </c>
      <c r="B243" s="8" t="s">
        <v>544</v>
      </c>
      <c r="C243" s="28" t="s">
        <v>272</v>
      </c>
      <c r="D243" s="8" t="s">
        <v>545</v>
      </c>
      <c r="E243" s="8" t="s">
        <v>546</v>
      </c>
      <c r="F243" s="8">
        <v>2.19</v>
      </c>
      <c r="G243" s="11">
        <v>252</v>
      </c>
      <c r="H243" s="30">
        <v>551.88</v>
      </c>
      <c r="I243" s="30">
        <v>876</v>
      </c>
      <c r="J243" s="30">
        <v>-324.12</v>
      </c>
      <c r="K243" s="8">
        <v>4.68</v>
      </c>
      <c r="L243" s="8"/>
      <c r="M243" s="57">
        <f t="shared" si="6"/>
        <v>1179.3599999999999</v>
      </c>
      <c r="N243" s="57">
        <f t="shared" si="6"/>
        <v>0</v>
      </c>
      <c r="O243" s="57">
        <f t="shared" si="7"/>
        <v>1179.3599999999999</v>
      </c>
    </row>
    <row r="244" spans="1:16" x14ac:dyDescent="0.25">
      <c r="A244" s="8"/>
      <c r="B244" s="8"/>
      <c r="C244" s="28"/>
      <c r="D244" s="8" t="s">
        <v>326</v>
      </c>
      <c r="E244" s="8" t="s">
        <v>563</v>
      </c>
      <c r="F244" s="8">
        <v>1.32</v>
      </c>
      <c r="G244" s="11">
        <v>656</v>
      </c>
      <c r="H244" s="30">
        <v>865.91999999999985</v>
      </c>
      <c r="I244" s="30">
        <v>876</v>
      </c>
      <c r="J244" s="30">
        <v>-10.080000000000041</v>
      </c>
      <c r="K244" s="8">
        <v>2.58</v>
      </c>
      <c r="L244" s="8"/>
      <c r="M244" s="57">
        <f t="shared" si="6"/>
        <v>1692.48</v>
      </c>
      <c r="N244" s="57">
        <f t="shared" si="6"/>
        <v>0</v>
      </c>
      <c r="O244" s="57">
        <f t="shared" si="7"/>
        <v>1692.48</v>
      </c>
    </row>
    <row r="245" spans="1:16" x14ac:dyDescent="0.25">
      <c r="A245" s="8"/>
      <c r="B245" s="8"/>
      <c r="C245" s="28"/>
      <c r="D245" s="8" t="s">
        <v>302</v>
      </c>
      <c r="E245" s="8" t="s">
        <v>564</v>
      </c>
      <c r="F245" s="8">
        <v>0.91</v>
      </c>
      <c r="G245" s="11">
        <v>1368</v>
      </c>
      <c r="H245" s="30">
        <v>1244.8800000000001</v>
      </c>
      <c r="I245" s="30">
        <v>292</v>
      </c>
      <c r="J245" s="30">
        <v>952.88000000000011</v>
      </c>
      <c r="K245" s="8">
        <v>1.83</v>
      </c>
      <c r="L245" s="8"/>
      <c r="M245" s="57">
        <f t="shared" si="6"/>
        <v>2503.44</v>
      </c>
      <c r="N245" s="57">
        <f t="shared" si="6"/>
        <v>0</v>
      </c>
      <c r="O245" s="57">
        <f t="shared" si="7"/>
        <v>2503.44</v>
      </c>
    </row>
    <row r="246" spans="1:16" x14ac:dyDescent="0.25">
      <c r="A246" s="8"/>
      <c r="B246" s="8"/>
      <c r="C246" s="28" t="s">
        <v>275</v>
      </c>
      <c r="D246" s="8" t="s">
        <v>545</v>
      </c>
      <c r="E246" s="8" t="s">
        <v>546</v>
      </c>
      <c r="F246" s="8">
        <v>2.19</v>
      </c>
      <c r="G246" s="11">
        <v>666</v>
      </c>
      <c r="H246" s="30">
        <v>1458.5400000000002</v>
      </c>
      <c r="I246" s="30">
        <v>1106.2764227642276</v>
      </c>
      <c r="J246" s="30">
        <v>352.2635772357724</v>
      </c>
      <c r="K246" s="8">
        <v>4.68</v>
      </c>
      <c r="L246" s="8"/>
      <c r="M246" s="57">
        <f t="shared" si="6"/>
        <v>3116.8799999999997</v>
      </c>
      <c r="N246" s="57">
        <f t="shared" si="6"/>
        <v>0</v>
      </c>
      <c r="O246" s="57">
        <f t="shared" si="7"/>
        <v>3116.8799999999997</v>
      </c>
    </row>
    <row r="247" spans="1:16" x14ac:dyDescent="0.25">
      <c r="A247" s="8"/>
      <c r="B247" s="8"/>
      <c r="C247" s="28"/>
      <c r="D247" s="8" t="s">
        <v>326</v>
      </c>
      <c r="E247" s="8" t="s">
        <v>563</v>
      </c>
      <c r="F247" s="8">
        <v>1.32</v>
      </c>
      <c r="G247" s="11">
        <v>414</v>
      </c>
      <c r="H247" s="30">
        <v>546.48</v>
      </c>
      <c r="I247" s="30">
        <v>937.72357723577238</v>
      </c>
      <c r="J247" s="30">
        <v>-391.24357723577236</v>
      </c>
      <c r="K247" s="8">
        <v>2.58</v>
      </c>
      <c r="L247" s="8"/>
      <c r="M247" s="57">
        <f t="shared" si="6"/>
        <v>1068.1200000000001</v>
      </c>
      <c r="N247" s="57">
        <f t="shared" si="6"/>
        <v>0</v>
      </c>
      <c r="O247" s="57">
        <f t="shared" si="7"/>
        <v>1068.1200000000001</v>
      </c>
    </row>
    <row r="248" spans="1:16" x14ac:dyDescent="0.25">
      <c r="A248" s="8"/>
      <c r="B248" s="8"/>
      <c r="C248" s="28"/>
      <c r="D248" s="8" t="s">
        <v>302</v>
      </c>
      <c r="E248" s="8" t="s">
        <v>564</v>
      </c>
      <c r="F248" s="8">
        <v>0.91</v>
      </c>
      <c r="G248" s="11">
        <v>1147</v>
      </c>
      <c r="H248" s="30">
        <v>1043.77</v>
      </c>
      <c r="I248" s="30">
        <v>292</v>
      </c>
      <c r="J248" s="30">
        <v>751.77</v>
      </c>
      <c r="K248" s="8">
        <v>1.83</v>
      </c>
      <c r="L248" s="8"/>
      <c r="M248" s="57">
        <f t="shared" si="6"/>
        <v>2099.0100000000002</v>
      </c>
      <c r="N248" s="57">
        <f t="shared" si="6"/>
        <v>0</v>
      </c>
      <c r="O248" s="57">
        <f t="shared" si="7"/>
        <v>2099.0100000000002</v>
      </c>
    </row>
    <row r="249" spans="1:16" s="2" customFormat="1" x14ac:dyDescent="0.25">
      <c r="A249" s="31"/>
      <c r="B249" s="31" t="s">
        <v>558</v>
      </c>
      <c r="C249" s="32"/>
      <c r="D249" s="31"/>
      <c r="E249" s="31"/>
      <c r="F249" s="31"/>
      <c r="G249" s="34">
        <v>4503</v>
      </c>
      <c r="H249" s="35">
        <v>5711.4699999999993</v>
      </c>
      <c r="I249" s="35">
        <v>4380</v>
      </c>
      <c r="J249" s="35">
        <v>1331.47</v>
      </c>
      <c r="K249" s="31"/>
      <c r="L249" s="31"/>
      <c r="M249" s="58"/>
      <c r="N249" s="58"/>
      <c r="O249" s="58">
        <f>SUM(O243:O248)</f>
        <v>11659.29</v>
      </c>
      <c r="P249"/>
    </row>
    <row r="250" spans="1:16" x14ac:dyDescent="0.25">
      <c r="A250" s="8"/>
      <c r="B250" s="8" t="s">
        <v>329</v>
      </c>
      <c r="C250" s="28" t="s">
        <v>272</v>
      </c>
      <c r="D250" s="8" t="s">
        <v>326</v>
      </c>
      <c r="E250" s="8" t="s">
        <v>330</v>
      </c>
      <c r="F250" s="8">
        <v>0.42</v>
      </c>
      <c r="G250" s="11">
        <v>11968</v>
      </c>
      <c r="H250" s="30">
        <v>5026.5599999999995</v>
      </c>
      <c r="I250" s="30">
        <v>3796</v>
      </c>
      <c r="J250" s="30">
        <v>1230.56</v>
      </c>
      <c r="K250" s="8">
        <v>1.05</v>
      </c>
      <c r="L250" s="8"/>
      <c r="M250" s="57">
        <f t="shared" si="6"/>
        <v>12566.4</v>
      </c>
      <c r="N250" s="57">
        <f t="shared" si="6"/>
        <v>0</v>
      </c>
      <c r="O250" s="57">
        <f t="shared" si="7"/>
        <v>12566.4</v>
      </c>
    </row>
    <row r="251" spans="1:16" x14ac:dyDescent="0.25">
      <c r="A251" s="8"/>
      <c r="B251" s="8"/>
      <c r="C251" s="28" t="s">
        <v>275</v>
      </c>
      <c r="D251" s="8" t="s">
        <v>326</v>
      </c>
      <c r="E251" s="8" t="s">
        <v>333</v>
      </c>
      <c r="F251" s="8">
        <v>0.45</v>
      </c>
      <c r="G251" s="11">
        <v>28</v>
      </c>
      <c r="H251" s="30">
        <v>12.6</v>
      </c>
      <c r="I251" s="30">
        <v>12.239520958083832</v>
      </c>
      <c r="J251" s="30">
        <v>0.36047904191616809</v>
      </c>
      <c r="K251" s="8">
        <v>1.0900000000000001</v>
      </c>
      <c r="L251" s="8"/>
      <c r="M251" s="57">
        <f t="shared" si="6"/>
        <v>30.520000000000003</v>
      </c>
      <c r="N251" s="57">
        <f t="shared" si="6"/>
        <v>0</v>
      </c>
      <c r="O251" s="57">
        <f t="shared" si="7"/>
        <v>30.520000000000003</v>
      </c>
    </row>
    <row r="252" spans="1:16" x14ac:dyDescent="0.25">
      <c r="A252" s="8"/>
      <c r="B252" s="8"/>
      <c r="C252" s="28"/>
      <c r="D252" s="8"/>
      <c r="E252" s="8" t="s">
        <v>330</v>
      </c>
      <c r="F252" s="8">
        <v>0.42</v>
      </c>
      <c r="G252" s="11">
        <v>11196</v>
      </c>
      <c r="H252" s="30">
        <v>4702.3200000000006</v>
      </c>
      <c r="I252" s="30">
        <v>3783.7604790419164</v>
      </c>
      <c r="J252" s="30">
        <v>918.55952095808402</v>
      </c>
      <c r="K252" s="8">
        <v>1.05</v>
      </c>
      <c r="L252" s="8"/>
      <c r="M252" s="57">
        <f t="shared" si="6"/>
        <v>11755.800000000001</v>
      </c>
      <c r="N252" s="57">
        <f t="shared" si="6"/>
        <v>0</v>
      </c>
      <c r="O252" s="57">
        <f t="shared" si="7"/>
        <v>11755.800000000001</v>
      </c>
    </row>
    <row r="253" spans="1:16" s="2" customFormat="1" x14ac:dyDescent="0.25">
      <c r="A253" s="31"/>
      <c r="B253" s="31" t="s">
        <v>338</v>
      </c>
      <c r="C253" s="32"/>
      <c r="D253" s="31"/>
      <c r="E253" s="31"/>
      <c r="F253" s="31"/>
      <c r="G253" s="34">
        <v>23192</v>
      </c>
      <c r="H253" s="35">
        <v>9741.4800000000014</v>
      </c>
      <c r="I253" s="35">
        <v>7592</v>
      </c>
      <c r="J253" s="35">
        <v>2149.48</v>
      </c>
      <c r="K253" s="31"/>
      <c r="L253" s="31"/>
      <c r="M253" s="58"/>
      <c r="N253" s="58"/>
      <c r="O253" s="58">
        <f>SUM(O250:O252)</f>
        <v>24352.720000000001</v>
      </c>
      <c r="P253"/>
    </row>
    <row r="254" spans="1:16" s="2" customFormat="1" x14ac:dyDescent="0.25">
      <c r="A254" s="23" t="s">
        <v>340</v>
      </c>
      <c r="B254" s="23"/>
      <c r="C254" s="24"/>
      <c r="D254" s="23"/>
      <c r="E254" s="23"/>
      <c r="F254" s="23"/>
      <c r="G254" s="26">
        <v>27695</v>
      </c>
      <c r="H254" s="27">
        <v>15452.95</v>
      </c>
      <c r="I254" s="27">
        <v>11971.999999999998</v>
      </c>
      <c r="J254" s="27">
        <v>3480.9500000000007</v>
      </c>
      <c r="K254" s="23"/>
      <c r="L254" s="23"/>
      <c r="M254" s="56"/>
      <c r="N254" s="56"/>
      <c r="O254" s="56"/>
      <c r="P254"/>
    </row>
    <row r="255" spans="1:16" x14ac:dyDescent="0.25">
      <c r="A255" s="8" t="s">
        <v>73</v>
      </c>
      <c r="B255" s="8" t="s">
        <v>341</v>
      </c>
      <c r="C255" s="28" t="s">
        <v>342</v>
      </c>
      <c r="D255" s="8" t="s">
        <v>343</v>
      </c>
      <c r="E255" s="8" t="s">
        <v>432</v>
      </c>
      <c r="F255" s="8">
        <v>0.67999999999999994</v>
      </c>
      <c r="G255" s="11">
        <v>14364</v>
      </c>
      <c r="H255" s="30">
        <v>9767.52</v>
      </c>
      <c r="I255" s="30">
        <v>5117.2802576974345</v>
      </c>
      <c r="J255" s="30">
        <v>4650.239742302565</v>
      </c>
      <c r="K255" s="8">
        <v>1.69</v>
      </c>
      <c r="L255" s="8"/>
      <c r="M255" s="57">
        <f t="shared" si="6"/>
        <v>24275.16</v>
      </c>
      <c r="N255" s="57">
        <f t="shared" si="6"/>
        <v>0</v>
      </c>
      <c r="O255" s="57">
        <f t="shared" si="7"/>
        <v>24275.16</v>
      </c>
    </row>
    <row r="256" spans="1:16" x14ac:dyDescent="0.25">
      <c r="A256" s="8"/>
      <c r="B256" s="8"/>
      <c r="C256" s="28"/>
      <c r="D256" s="8"/>
      <c r="E256" s="8" t="s">
        <v>433</v>
      </c>
      <c r="F256" s="8">
        <v>0.65</v>
      </c>
      <c r="G256" s="11">
        <v>1531</v>
      </c>
      <c r="H256" s="30">
        <v>995.15</v>
      </c>
      <c r="I256" s="30">
        <v>560.85085220008511</v>
      </c>
      <c r="J256" s="30">
        <v>434.29914779991486</v>
      </c>
      <c r="K256" s="8">
        <v>1.81</v>
      </c>
      <c r="L256" s="8"/>
      <c r="M256" s="57">
        <f t="shared" si="6"/>
        <v>2771.11</v>
      </c>
      <c r="N256" s="57">
        <f t="shared" si="6"/>
        <v>0</v>
      </c>
      <c r="O256" s="57">
        <f t="shared" si="7"/>
        <v>2771.11</v>
      </c>
    </row>
    <row r="257" spans="1:15" x14ac:dyDescent="0.25">
      <c r="A257" s="8"/>
      <c r="B257" s="8"/>
      <c r="C257" s="28"/>
      <c r="D257" s="8"/>
      <c r="E257" s="8" t="s">
        <v>347</v>
      </c>
      <c r="F257" s="8">
        <v>0.65</v>
      </c>
      <c r="G257" s="11">
        <v>2430</v>
      </c>
      <c r="H257" s="30">
        <v>1579.5</v>
      </c>
      <c r="I257" s="30">
        <v>853.68449180792959</v>
      </c>
      <c r="J257" s="30">
        <v>725.81550819207041</v>
      </c>
      <c r="K257" s="8">
        <v>1.64</v>
      </c>
      <c r="L257" s="8"/>
      <c r="M257" s="57">
        <f t="shared" si="6"/>
        <v>3985.2</v>
      </c>
      <c r="N257" s="57">
        <f t="shared" si="6"/>
        <v>0</v>
      </c>
      <c r="O257" s="57">
        <f t="shared" si="7"/>
        <v>3985.2</v>
      </c>
    </row>
    <row r="258" spans="1:15" x14ac:dyDescent="0.25">
      <c r="A258" s="8"/>
      <c r="B258" s="8"/>
      <c r="C258" s="28"/>
      <c r="D258" s="8"/>
      <c r="E258" s="8" t="s">
        <v>344</v>
      </c>
      <c r="F258" s="8">
        <v>0.70000000000000007</v>
      </c>
      <c r="G258" s="11">
        <v>13217</v>
      </c>
      <c r="H258" s="30">
        <v>9251.9</v>
      </c>
      <c r="I258" s="30">
        <v>4726.3263882206156</v>
      </c>
      <c r="J258" s="30">
        <v>4525.573611779384</v>
      </c>
      <c r="K258" s="8">
        <v>1.73</v>
      </c>
      <c r="L258" s="8"/>
      <c r="M258" s="57">
        <f t="shared" si="6"/>
        <v>22865.41</v>
      </c>
      <c r="N258" s="57">
        <f t="shared" si="6"/>
        <v>0</v>
      </c>
      <c r="O258" s="57">
        <f t="shared" si="7"/>
        <v>22865.41</v>
      </c>
    </row>
    <row r="259" spans="1:15" x14ac:dyDescent="0.25">
      <c r="A259" s="8"/>
      <c r="B259" s="8"/>
      <c r="C259" s="28"/>
      <c r="D259" s="8"/>
      <c r="E259" s="8" t="s">
        <v>434</v>
      </c>
      <c r="F259" s="8">
        <v>0.67</v>
      </c>
      <c r="G259" s="11">
        <v>3453</v>
      </c>
      <c r="H259" s="30">
        <v>2313.5100000000002</v>
      </c>
      <c r="I259" s="30">
        <v>1332.0102828012066</v>
      </c>
      <c r="J259" s="30">
        <v>981.49971719879341</v>
      </c>
      <c r="K259" s="8">
        <v>1.86</v>
      </c>
      <c r="L259" s="8"/>
      <c r="M259" s="57">
        <f t="shared" si="6"/>
        <v>6422.58</v>
      </c>
      <c r="N259" s="57">
        <f t="shared" si="6"/>
        <v>0</v>
      </c>
      <c r="O259" s="57">
        <f t="shared" si="7"/>
        <v>6422.58</v>
      </c>
    </row>
    <row r="260" spans="1:15" x14ac:dyDescent="0.25">
      <c r="A260" s="8"/>
      <c r="B260" s="8"/>
      <c r="C260" s="28"/>
      <c r="D260" s="8"/>
      <c r="E260" s="8" t="s">
        <v>488</v>
      </c>
      <c r="F260" s="8">
        <v>0.7</v>
      </c>
      <c r="G260" s="11">
        <v>10</v>
      </c>
      <c r="H260" s="30">
        <v>7</v>
      </c>
      <c r="I260" s="30">
        <v>3.5144170497283747</v>
      </c>
      <c r="J260" s="30">
        <v>3.4855829502716253</v>
      </c>
      <c r="K260" s="8">
        <v>1.73</v>
      </c>
      <c r="L260" s="8"/>
      <c r="M260" s="57">
        <f t="shared" si="6"/>
        <v>17.3</v>
      </c>
      <c r="N260" s="57">
        <f t="shared" si="6"/>
        <v>0</v>
      </c>
      <c r="O260" s="57">
        <f t="shared" si="7"/>
        <v>17.3</v>
      </c>
    </row>
    <row r="261" spans="1:15" x14ac:dyDescent="0.25">
      <c r="A261" s="8"/>
      <c r="B261" s="8"/>
      <c r="C261" s="28"/>
      <c r="D261" s="8"/>
      <c r="E261" s="8" t="s">
        <v>345</v>
      </c>
      <c r="F261" s="8">
        <v>0.67</v>
      </c>
      <c r="G261" s="11">
        <v>65</v>
      </c>
      <c r="H261" s="30">
        <v>43.55</v>
      </c>
      <c r="I261" s="30">
        <v>24.847727272727273</v>
      </c>
      <c r="J261" s="30">
        <v>18.702272727272724</v>
      </c>
      <c r="K261" s="8">
        <v>1.86</v>
      </c>
      <c r="L261" s="8"/>
      <c r="M261" s="57">
        <f t="shared" ref="M261:N324" si="8">$G261*K261</f>
        <v>120.9</v>
      </c>
      <c r="N261" s="57">
        <f t="shared" si="8"/>
        <v>0</v>
      </c>
      <c r="O261" s="57">
        <f t="shared" ref="O261:O324" si="9">M261+N261</f>
        <v>120.9</v>
      </c>
    </row>
    <row r="262" spans="1:15" x14ac:dyDescent="0.25">
      <c r="A262" s="8"/>
      <c r="B262" s="8"/>
      <c r="C262" s="28"/>
      <c r="D262" s="8"/>
      <c r="E262" s="8" t="s">
        <v>349</v>
      </c>
      <c r="F262" s="8">
        <v>0.7</v>
      </c>
      <c r="G262" s="11">
        <v>2358</v>
      </c>
      <c r="H262" s="30">
        <v>1650.6</v>
      </c>
      <c r="I262" s="30">
        <v>828.69954032595069</v>
      </c>
      <c r="J262" s="30">
        <v>821.90045967404922</v>
      </c>
      <c r="K262" s="8">
        <v>1.73</v>
      </c>
      <c r="L262" s="8"/>
      <c r="M262" s="57">
        <f t="shared" si="8"/>
        <v>4079.34</v>
      </c>
      <c r="N262" s="57">
        <f t="shared" si="8"/>
        <v>0</v>
      </c>
      <c r="O262" s="57">
        <f t="shared" si="9"/>
        <v>4079.34</v>
      </c>
    </row>
    <row r="263" spans="1:15" x14ac:dyDescent="0.25">
      <c r="A263" s="8"/>
      <c r="B263" s="8"/>
      <c r="C263" s="28"/>
      <c r="D263" s="8"/>
      <c r="E263" s="8" t="s">
        <v>351</v>
      </c>
      <c r="F263" s="8">
        <v>0.67</v>
      </c>
      <c r="G263" s="11">
        <v>25</v>
      </c>
      <c r="H263" s="30">
        <v>16.75</v>
      </c>
      <c r="I263" s="30">
        <v>8.7860426243209364</v>
      </c>
      <c r="J263" s="30">
        <v>7.9639573756790636</v>
      </c>
      <c r="K263" s="8">
        <v>1.86</v>
      </c>
      <c r="L263" s="8"/>
      <c r="M263" s="57">
        <f t="shared" si="8"/>
        <v>46.5</v>
      </c>
      <c r="N263" s="57">
        <f t="shared" si="8"/>
        <v>0</v>
      </c>
      <c r="O263" s="57">
        <f t="shared" si="9"/>
        <v>46.5</v>
      </c>
    </row>
    <row r="264" spans="1:15" x14ac:dyDescent="0.25">
      <c r="A264" s="8"/>
      <c r="B264" s="8"/>
      <c r="C264" s="28" t="s">
        <v>346</v>
      </c>
      <c r="D264" s="8" t="s">
        <v>343</v>
      </c>
      <c r="E264" s="8" t="s">
        <v>588</v>
      </c>
      <c r="F264" s="8">
        <v>0.68</v>
      </c>
      <c r="G264" s="11">
        <v>1</v>
      </c>
      <c r="H264" s="30">
        <v>0.68</v>
      </c>
      <c r="I264" s="30">
        <v>0.36918349429323971</v>
      </c>
      <c r="J264" s="30">
        <v>0.31081650570676034</v>
      </c>
      <c r="K264" s="8">
        <v>1.69</v>
      </c>
      <c r="L264" s="8"/>
      <c r="M264" s="57">
        <f t="shared" si="8"/>
        <v>1.69</v>
      </c>
      <c r="N264" s="57">
        <f t="shared" si="8"/>
        <v>0</v>
      </c>
      <c r="O264" s="57">
        <f t="shared" si="9"/>
        <v>1.69</v>
      </c>
    </row>
    <row r="265" spans="1:15" x14ac:dyDescent="0.25">
      <c r="A265" s="8"/>
      <c r="B265" s="8"/>
      <c r="C265" s="28"/>
      <c r="D265" s="8"/>
      <c r="E265" s="8" t="s">
        <v>432</v>
      </c>
      <c r="F265" s="8">
        <v>0.67999999999999994</v>
      </c>
      <c r="G265" s="11">
        <v>9580</v>
      </c>
      <c r="H265" s="30">
        <v>6514.4</v>
      </c>
      <c r="I265" s="30">
        <v>3613.425856849417</v>
      </c>
      <c r="J265" s="30">
        <v>2900.9741431505831</v>
      </c>
      <c r="K265" s="8">
        <v>1.69</v>
      </c>
      <c r="L265" s="8"/>
      <c r="M265" s="57">
        <f t="shared" si="8"/>
        <v>16190.199999999999</v>
      </c>
      <c r="N265" s="57">
        <f t="shared" si="8"/>
        <v>0</v>
      </c>
      <c r="O265" s="57">
        <f t="shared" si="9"/>
        <v>16190.199999999999</v>
      </c>
    </row>
    <row r="266" spans="1:15" x14ac:dyDescent="0.25">
      <c r="A266" s="8"/>
      <c r="B266" s="8"/>
      <c r="C266" s="28"/>
      <c r="D266" s="8"/>
      <c r="E266" s="8" t="s">
        <v>433</v>
      </c>
      <c r="F266" s="8">
        <v>0.65</v>
      </c>
      <c r="G266" s="11">
        <v>1250</v>
      </c>
      <c r="H266" s="30">
        <v>812.5</v>
      </c>
      <c r="I266" s="30">
        <v>478.54286933036394</v>
      </c>
      <c r="J266" s="30">
        <v>333.95713066963606</v>
      </c>
      <c r="K266" s="8">
        <v>1.81</v>
      </c>
      <c r="L266" s="8"/>
      <c r="M266" s="57">
        <f t="shared" si="8"/>
        <v>2262.5</v>
      </c>
      <c r="N266" s="57">
        <f t="shared" si="8"/>
        <v>0</v>
      </c>
      <c r="O266" s="57">
        <f t="shared" si="9"/>
        <v>2262.5</v>
      </c>
    </row>
    <row r="267" spans="1:15" x14ac:dyDescent="0.25">
      <c r="A267" s="8"/>
      <c r="B267" s="8"/>
      <c r="C267" s="28"/>
      <c r="D267" s="8"/>
      <c r="E267" s="8" t="s">
        <v>347</v>
      </c>
      <c r="F267" s="8">
        <v>0.65</v>
      </c>
      <c r="G267" s="11">
        <v>4530</v>
      </c>
      <c r="H267" s="30">
        <v>2944.5</v>
      </c>
      <c r="I267" s="30">
        <v>1583.9143479914039</v>
      </c>
      <c r="J267" s="30">
        <v>1360.5856520085961</v>
      </c>
      <c r="K267" s="8">
        <v>1.64</v>
      </c>
      <c r="L267" s="8"/>
      <c r="M267" s="57">
        <f t="shared" si="8"/>
        <v>7429.2</v>
      </c>
      <c r="N267" s="57">
        <f t="shared" si="8"/>
        <v>0</v>
      </c>
      <c r="O267" s="57">
        <f t="shared" si="9"/>
        <v>7429.2</v>
      </c>
    </row>
    <row r="268" spans="1:15" x14ac:dyDescent="0.25">
      <c r="A268" s="8"/>
      <c r="B268" s="8"/>
      <c r="C268" s="28"/>
      <c r="D268" s="8"/>
      <c r="E268" s="8" t="s">
        <v>344</v>
      </c>
      <c r="F268" s="8">
        <v>0.70000000000000007</v>
      </c>
      <c r="G268" s="11">
        <v>16069</v>
      </c>
      <c r="H268" s="30">
        <v>11248.3</v>
      </c>
      <c r="I268" s="30">
        <v>5829.2904320038442</v>
      </c>
      <c r="J268" s="30">
        <v>5419.0095679961569</v>
      </c>
      <c r="K268" s="8">
        <v>1.73</v>
      </c>
      <c r="L268" s="8"/>
      <c r="M268" s="57">
        <f t="shared" si="8"/>
        <v>27799.37</v>
      </c>
      <c r="N268" s="57">
        <f t="shared" si="8"/>
        <v>0</v>
      </c>
      <c r="O268" s="57">
        <f t="shared" si="9"/>
        <v>27799.37</v>
      </c>
    </row>
    <row r="269" spans="1:15" x14ac:dyDescent="0.25">
      <c r="A269" s="8"/>
      <c r="B269" s="8"/>
      <c r="C269" s="28"/>
      <c r="D269" s="8"/>
      <c r="E269" s="8" t="s">
        <v>434</v>
      </c>
      <c r="F269" s="8">
        <v>0.67</v>
      </c>
      <c r="G269" s="11">
        <v>1739</v>
      </c>
      <c r="H269" s="30">
        <v>1165.1300000000001</v>
      </c>
      <c r="I269" s="30">
        <v>637.56170483789879</v>
      </c>
      <c r="J269" s="30">
        <v>527.56829516210109</v>
      </c>
      <c r="K269" s="8">
        <v>1.86</v>
      </c>
      <c r="L269" s="8"/>
      <c r="M269" s="57">
        <f t="shared" si="8"/>
        <v>3234.54</v>
      </c>
      <c r="N269" s="57">
        <f t="shared" si="8"/>
        <v>0</v>
      </c>
      <c r="O269" s="57">
        <f t="shared" si="9"/>
        <v>3234.54</v>
      </c>
    </row>
    <row r="270" spans="1:15" x14ac:dyDescent="0.25">
      <c r="A270" s="8"/>
      <c r="B270" s="8"/>
      <c r="C270" s="28"/>
      <c r="D270" s="8"/>
      <c r="E270" s="8" t="s">
        <v>488</v>
      </c>
      <c r="F270" s="8">
        <v>0.7</v>
      </c>
      <c r="G270" s="11">
        <v>12</v>
      </c>
      <c r="H270" s="30">
        <v>8.4</v>
      </c>
      <c r="I270" s="30">
        <v>4.4777676939154283</v>
      </c>
      <c r="J270" s="30">
        <v>3.9222323060845716</v>
      </c>
      <c r="K270" s="8">
        <v>1.73</v>
      </c>
      <c r="L270" s="8"/>
      <c r="M270" s="57">
        <f t="shared" si="8"/>
        <v>20.759999999999998</v>
      </c>
      <c r="N270" s="57">
        <f t="shared" si="8"/>
        <v>0</v>
      </c>
      <c r="O270" s="57">
        <f t="shared" si="9"/>
        <v>20.759999999999998</v>
      </c>
    </row>
    <row r="271" spans="1:15" x14ac:dyDescent="0.25">
      <c r="A271" s="8"/>
      <c r="B271" s="8"/>
      <c r="C271" s="28"/>
      <c r="D271" s="8"/>
      <c r="E271" s="8" t="s">
        <v>489</v>
      </c>
      <c r="F271" s="8">
        <v>0.67</v>
      </c>
      <c r="G271" s="11">
        <v>3</v>
      </c>
      <c r="H271" s="30">
        <v>2.0100000000000002</v>
      </c>
      <c r="I271" s="30">
        <v>1.1551162452762713</v>
      </c>
      <c r="J271" s="30">
        <v>0.85488375472372891</v>
      </c>
      <c r="K271" s="8">
        <v>1.86</v>
      </c>
      <c r="L271" s="8"/>
      <c r="M271" s="57">
        <f t="shared" si="8"/>
        <v>5.58</v>
      </c>
      <c r="N271" s="57">
        <f t="shared" si="8"/>
        <v>0</v>
      </c>
      <c r="O271" s="57">
        <f t="shared" si="9"/>
        <v>5.58</v>
      </c>
    </row>
    <row r="272" spans="1:15" x14ac:dyDescent="0.25">
      <c r="A272" s="8"/>
      <c r="B272" s="8"/>
      <c r="C272" s="28"/>
      <c r="D272" s="8"/>
      <c r="E272" s="8" t="s">
        <v>589</v>
      </c>
      <c r="F272" s="8">
        <v>0.67</v>
      </c>
      <c r="G272" s="11">
        <v>2</v>
      </c>
      <c r="H272" s="30">
        <v>1.34</v>
      </c>
      <c r="I272" s="30">
        <v>0.73836698858647942</v>
      </c>
      <c r="J272" s="30">
        <v>0.60163301141352066</v>
      </c>
      <c r="K272" s="8">
        <v>1.86</v>
      </c>
      <c r="L272" s="8"/>
      <c r="M272" s="57">
        <f t="shared" si="8"/>
        <v>3.72</v>
      </c>
      <c r="N272" s="57">
        <f t="shared" si="8"/>
        <v>0</v>
      </c>
      <c r="O272" s="57">
        <f t="shared" si="9"/>
        <v>3.72</v>
      </c>
    </row>
    <row r="273" spans="1:15" x14ac:dyDescent="0.25">
      <c r="A273" s="8"/>
      <c r="B273" s="8"/>
      <c r="C273" s="28"/>
      <c r="D273" s="8"/>
      <c r="E273" s="8" t="s">
        <v>345</v>
      </c>
      <c r="F273" s="8">
        <v>0.67</v>
      </c>
      <c r="G273" s="11">
        <v>220</v>
      </c>
      <c r="H273" s="30">
        <v>147.4</v>
      </c>
      <c r="I273" s="30">
        <v>80.618736383442268</v>
      </c>
      <c r="J273" s="30">
        <v>66.781263616557737</v>
      </c>
      <c r="K273" s="8">
        <v>1.86</v>
      </c>
      <c r="L273" s="8"/>
      <c r="M273" s="57">
        <f t="shared" si="8"/>
        <v>409.20000000000005</v>
      </c>
      <c r="N273" s="57">
        <f t="shared" si="8"/>
        <v>0</v>
      </c>
      <c r="O273" s="57">
        <f t="shared" si="9"/>
        <v>409.20000000000005</v>
      </c>
    </row>
    <row r="274" spans="1:15" x14ac:dyDescent="0.25">
      <c r="A274" s="8"/>
      <c r="B274" s="8"/>
      <c r="C274" s="28"/>
      <c r="D274" s="8"/>
      <c r="E274" s="8" t="s">
        <v>349</v>
      </c>
      <c r="F274" s="8">
        <v>0.69999999999999984</v>
      </c>
      <c r="G274" s="11">
        <v>3267</v>
      </c>
      <c r="H274" s="30">
        <v>2286.8999999999996</v>
      </c>
      <c r="I274" s="30">
        <v>1220.7370492614541</v>
      </c>
      <c r="J274" s="30">
        <v>1066.162950738546</v>
      </c>
      <c r="K274" s="8">
        <v>1.73</v>
      </c>
      <c r="L274" s="8"/>
      <c r="M274" s="57">
        <f t="shared" si="8"/>
        <v>5651.91</v>
      </c>
      <c r="N274" s="57">
        <f t="shared" si="8"/>
        <v>0</v>
      </c>
      <c r="O274" s="57">
        <f t="shared" si="9"/>
        <v>5651.91</v>
      </c>
    </row>
    <row r="275" spans="1:15" x14ac:dyDescent="0.25">
      <c r="A275" s="8"/>
      <c r="B275" s="8"/>
      <c r="C275" s="28"/>
      <c r="D275" s="8"/>
      <c r="E275" s="8" t="s">
        <v>351</v>
      </c>
      <c r="F275" s="8">
        <v>0.67</v>
      </c>
      <c r="G275" s="11">
        <v>14</v>
      </c>
      <c r="H275" s="30">
        <v>9.3800000000000008</v>
      </c>
      <c r="I275" s="30">
        <v>5.168568920105356</v>
      </c>
      <c r="J275" s="30">
        <v>4.2114310798946448</v>
      </c>
      <c r="K275" s="8">
        <v>1.86</v>
      </c>
      <c r="L275" s="8"/>
      <c r="M275" s="57">
        <f t="shared" si="8"/>
        <v>26.040000000000003</v>
      </c>
      <c r="N275" s="57">
        <f t="shared" si="8"/>
        <v>0</v>
      </c>
      <c r="O275" s="57">
        <f t="shared" si="9"/>
        <v>26.040000000000003</v>
      </c>
    </row>
    <row r="276" spans="1:15" x14ac:dyDescent="0.25">
      <c r="A276" s="8"/>
      <c r="B276" s="8"/>
      <c r="C276" s="28" t="s">
        <v>348</v>
      </c>
      <c r="D276" s="8" t="s">
        <v>343</v>
      </c>
      <c r="E276" s="8" t="s">
        <v>432</v>
      </c>
      <c r="F276" s="8">
        <v>0.67999999999999983</v>
      </c>
      <c r="G276" s="11">
        <v>14315</v>
      </c>
      <c r="H276" s="30">
        <v>9734.1999999999989</v>
      </c>
      <c r="I276" s="30">
        <v>5407.0134929522555</v>
      </c>
      <c r="J276" s="30">
        <v>4327.1865070477443</v>
      </c>
      <c r="K276" s="8">
        <v>1.69</v>
      </c>
      <c r="L276" s="8"/>
      <c r="M276" s="57">
        <f t="shared" si="8"/>
        <v>24192.35</v>
      </c>
      <c r="N276" s="57">
        <f t="shared" si="8"/>
        <v>0</v>
      </c>
      <c r="O276" s="57">
        <f t="shared" si="9"/>
        <v>24192.35</v>
      </c>
    </row>
    <row r="277" spans="1:15" x14ac:dyDescent="0.25">
      <c r="A277" s="8"/>
      <c r="B277" s="8"/>
      <c r="C277" s="28"/>
      <c r="D277" s="8"/>
      <c r="E277" s="8" t="s">
        <v>347</v>
      </c>
      <c r="F277" s="8">
        <v>0.65</v>
      </c>
      <c r="G277" s="11">
        <v>910</v>
      </c>
      <c r="H277" s="30">
        <v>591.5</v>
      </c>
      <c r="I277" s="30">
        <v>377.7635597682991</v>
      </c>
      <c r="J277" s="30">
        <v>213.7364402317009</v>
      </c>
      <c r="K277" s="8">
        <v>1.64</v>
      </c>
      <c r="L277" s="8"/>
      <c r="M277" s="57">
        <f t="shared" si="8"/>
        <v>1492.3999999999999</v>
      </c>
      <c r="N277" s="57">
        <f t="shared" si="8"/>
        <v>0</v>
      </c>
      <c r="O277" s="57">
        <f t="shared" si="9"/>
        <v>1492.3999999999999</v>
      </c>
    </row>
    <row r="278" spans="1:15" x14ac:dyDescent="0.25">
      <c r="A278" s="8"/>
      <c r="B278" s="8"/>
      <c r="C278" s="28"/>
      <c r="D278" s="8"/>
      <c r="E278" s="8" t="s">
        <v>488</v>
      </c>
      <c r="F278" s="8">
        <v>0.7</v>
      </c>
      <c r="G278" s="11">
        <v>5885</v>
      </c>
      <c r="H278" s="30">
        <v>4119.5</v>
      </c>
      <c r="I278" s="30">
        <v>2310.2437852633916</v>
      </c>
      <c r="J278" s="30">
        <v>1809.2562147366084</v>
      </c>
      <c r="K278" s="8">
        <v>1.73</v>
      </c>
      <c r="L278" s="8"/>
      <c r="M278" s="57">
        <f t="shared" si="8"/>
        <v>10181.049999999999</v>
      </c>
      <c r="N278" s="57">
        <f t="shared" si="8"/>
        <v>0</v>
      </c>
      <c r="O278" s="57">
        <f t="shared" si="9"/>
        <v>10181.049999999999</v>
      </c>
    </row>
    <row r="279" spans="1:15" x14ac:dyDescent="0.25">
      <c r="A279" s="8"/>
      <c r="B279" s="8"/>
      <c r="C279" s="28"/>
      <c r="D279" s="8"/>
      <c r="E279" s="8" t="s">
        <v>489</v>
      </c>
      <c r="F279" s="8">
        <v>0.67</v>
      </c>
      <c r="G279" s="11">
        <v>135</v>
      </c>
      <c r="H279" s="30">
        <v>90.45</v>
      </c>
      <c r="I279" s="30">
        <v>51.961098398169341</v>
      </c>
      <c r="J279" s="30">
        <v>38.488901601830662</v>
      </c>
      <c r="K279" s="8">
        <v>1.86</v>
      </c>
      <c r="L279" s="8"/>
      <c r="M279" s="57">
        <f t="shared" si="8"/>
        <v>251.10000000000002</v>
      </c>
      <c r="N279" s="57">
        <f t="shared" si="8"/>
        <v>0</v>
      </c>
      <c r="O279" s="57">
        <f t="shared" si="9"/>
        <v>251.10000000000002</v>
      </c>
    </row>
    <row r="280" spans="1:15" x14ac:dyDescent="0.25">
      <c r="A280" s="8"/>
      <c r="B280" s="8"/>
      <c r="C280" s="28"/>
      <c r="D280" s="8"/>
      <c r="E280" s="8" t="s">
        <v>435</v>
      </c>
      <c r="F280" s="8">
        <v>0.70000000000000007</v>
      </c>
      <c r="G280" s="11">
        <v>6900</v>
      </c>
      <c r="H280" s="30">
        <v>4830</v>
      </c>
      <c r="I280" s="30">
        <v>2630.5249272401898</v>
      </c>
      <c r="J280" s="30">
        <v>2199.4750727598102</v>
      </c>
      <c r="K280" s="8">
        <v>1.73</v>
      </c>
      <c r="L280" s="8"/>
      <c r="M280" s="57">
        <f t="shared" si="8"/>
        <v>11937</v>
      </c>
      <c r="N280" s="57">
        <f t="shared" si="8"/>
        <v>0</v>
      </c>
      <c r="O280" s="57">
        <f t="shared" si="9"/>
        <v>11937</v>
      </c>
    </row>
    <row r="281" spans="1:15" x14ac:dyDescent="0.25">
      <c r="A281" s="8"/>
      <c r="B281" s="8"/>
      <c r="C281" s="28"/>
      <c r="D281" s="8"/>
      <c r="E281" s="8" t="s">
        <v>487</v>
      </c>
      <c r="F281" s="8">
        <v>0.67</v>
      </c>
      <c r="G281" s="11">
        <v>1600</v>
      </c>
      <c r="H281" s="30">
        <v>1072</v>
      </c>
      <c r="I281" s="30">
        <v>661.91872294372297</v>
      </c>
      <c r="J281" s="30">
        <v>410.08127705627697</v>
      </c>
      <c r="K281" s="8">
        <v>1.86</v>
      </c>
      <c r="L281" s="8"/>
      <c r="M281" s="57">
        <f t="shared" si="8"/>
        <v>2976</v>
      </c>
      <c r="N281" s="57">
        <f t="shared" si="8"/>
        <v>0</v>
      </c>
      <c r="O281" s="57">
        <f t="shared" si="9"/>
        <v>2976</v>
      </c>
    </row>
    <row r="282" spans="1:15" x14ac:dyDescent="0.25">
      <c r="A282" s="8"/>
      <c r="B282" s="8"/>
      <c r="C282" s="28"/>
      <c r="D282" s="8"/>
      <c r="E282" s="8" t="s">
        <v>349</v>
      </c>
      <c r="F282" s="8">
        <v>0.7</v>
      </c>
      <c r="G282" s="11">
        <v>4230</v>
      </c>
      <c r="H282" s="30">
        <v>2961</v>
      </c>
      <c r="I282" s="30">
        <v>1650.1137440758293</v>
      </c>
      <c r="J282" s="30">
        <v>1310.8862559241707</v>
      </c>
      <c r="K282" s="8">
        <v>1.73</v>
      </c>
      <c r="L282" s="8"/>
      <c r="M282" s="57">
        <f t="shared" si="8"/>
        <v>7317.9</v>
      </c>
      <c r="N282" s="57">
        <f t="shared" si="8"/>
        <v>0</v>
      </c>
      <c r="O282" s="57">
        <f t="shared" si="9"/>
        <v>7317.9</v>
      </c>
    </row>
    <row r="283" spans="1:15" x14ac:dyDescent="0.25">
      <c r="A283" s="8"/>
      <c r="B283" s="8"/>
      <c r="C283" s="28"/>
      <c r="D283" s="8"/>
      <c r="E283" s="8" t="s">
        <v>351</v>
      </c>
      <c r="F283" s="8">
        <v>0.67</v>
      </c>
      <c r="G283" s="11">
        <v>885</v>
      </c>
      <c r="H283" s="30">
        <v>592.94999999999993</v>
      </c>
      <c r="I283" s="30">
        <v>366.46066935814167</v>
      </c>
      <c r="J283" s="30">
        <v>226.48933064185829</v>
      </c>
      <c r="K283" s="8">
        <v>1.86</v>
      </c>
      <c r="L283" s="8"/>
      <c r="M283" s="57">
        <f t="shared" si="8"/>
        <v>1646.1000000000001</v>
      </c>
      <c r="N283" s="57">
        <f t="shared" si="8"/>
        <v>0</v>
      </c>
      <c r="O283" s="57">
        <f t="shared" si="9"/>
        <v>1646.1000000000001</v>
      </c>
    </row>
    <row r="284" spans="1:15" x14ac:dyDescent="0.25">
      <c r="A284" s="8"/>
      <c r="B284" s="8"/>
      <c r="C284" s="28" t="s">
        <v>350</v>
      </c>
      <c r="D284" s="8" t="s">
        <v>343</v>
      </c>
      <c r="E284" s="8" t="s">
        <v>432</v>
      </c>
      <c r="F284" s="8">
        <v>0.67999999999999994</v>
      </c>
      <c r="G284" s="11">
        <v>12540</v>
      </c>
      <c r="H284" s="30">
        <v>8527.2000000000007</v>
      </c>
      <c r="I284" s="30">
        <v>5119.0389941354388</v>
      </c>
      <c r="J284" s="30">
        <v>3408.1610058645606</v>
      </c>
      <c r="K284" s="8">
        <v>1.69</v>
      </c>
      <c r="L284" s="8"/>
      <c r="M284" s="57">
        <f t="shared" si="8"/>
        <v>21192.6</v>
      </c>
      <c r="N284" s="57">
        <f t="shared" si="8"/>
        <v>0</v>
      </c>
      <c r="O284" s="57">
        <f t="shared" si="9"/>
        <v>21192.6</v>
      </c>
    </row>
    <row r="285" spans="1:15" x14ac:dyDescent="0.25">
      <c r="A285" s="8"/>
      <c r="B285" s="8"/>
      <c r="C285" s="28"/>
      <c r="D285" s="8"/>
      <c r="E285" s="8" t="s">
        <v>347</v>
      </c>
      <c r="F285" s="8">
        <v>0.65</v>
      </c>
      <c r="G285" s="11">
        <v>1085</v>
      </c>
      <c r="H285" s="30">
        <v>705.25</v>
      </c>
      <c r="I285" s="30">
        <v>414.56380662959606</v>
      </c>
      <c r="J285" s="30">
        <v>290.68619337040394</v>
      </c>
      <c r="K285" s="8">
        <v>1.64</v>
      </c>
      <c r="L285" s="8"/>
      <c r="M285" s="57">
        <f t="shared" si="8"/>
        <v>1779.3999999999999</v>
      </c>
      <c r="N285" s="57">
        <f t="shared" si="8"/>
        <v>0</v>
      </c>
      <c r="O285" s="57">
        <f t="shared" si="9"/>
        <v>1779.3999999999999</v>
      </c>
    </row>
    <row r="286" spans="1:15" x14ac:dyDescent="0.25">
      <c r="A286" s="8"/>
      <c r="B286" s="8"/>
      <c r="C286" s="28"/>
      <c r="D286" s="8"/>
      <c r="E286" s="8" t="s">
        <v>488</v>
      </c>
      <c r="F286" s="8">
        <v>0.70000000000000007</v>
      </c>
      <c r="G286" s="11">
        <v>2122</v>
      </c>
      <c r="H286" s="30">
        <v>1485.4</v>
      </c>
      <c r="I286" s="30">
        <v>846.23184347703682</v>
      </c>
      <c r="J286" s="30">
        <v>639.16815652296316</v>
      </c>
      <c r="K286" s="8">
        <v>1.73</v>
      </c>
      <c r="L286" s="8"/>
      <c r="M286" s="57">
        <f t="shared" si="8"/>
        <v>3671.06</v>
      </c>
      <c r="N286" s="57">
        <f t="shared" si="8"/>
        <v>0</v>
      </c>
      <c r="O286" s="57">
        <f t="shared" si="9"/>
        <v>3671.06</v>
      </c>
    </row>
    <row r="287" spans="1:15" x14ac:dyDescent="0.25">
      <c r="A287" s="8"/>
      <c r="B287" s="8"/>
      <c r="C287" s="28"/>
      <c r="D287" s="8"/>
      <c r="E287" s="8" t="s">
        <v>489</v>
      </c>
      <c r="F287" s="8">
        <v>0.67</v>
      </c>
      <c r="G287" s="11">
        <v>1237</v>
      </c>
      <c r="H287" s="30">
        <v>828.79000000000008</v>
      </c>
      <c r="I287" s="30">
        <v>495.08346649148109</v>
      </c>
      <c r="J287" s="30">
        <v>333.70653350851887</v>
      </c>
      <c r="K287" s="8">
        <v>1.86</v>
      </c>
      <c r="L287" s="8"/>
      <c r="M287" s="57">
        <f t="shared" si="8"/>
        <v>2300.8200000000002</v>
      </c>
      <c r="N287" s="57">
        <f t="shared" si="8"/>
        <v>0</v>
      </c>
      <c r="O287" s="57">
        <f t="shared" si="9"/>
        <v>2300.8200000000002</v>
      </c>
    </row>
    <row r="288" spans="1:15" x14ac:dyDescent="0.25">
      <c r="A288" s="8"/>
      <c r="B288" s="8"/>
      <c r="C288" s="28"/>
      <c r="D288" s="8"/>
      <c r="E288" s="8" t="s">
        <v>435</v>
      </c>
      <c r="F288" s="8">
        <v>0.70000000000000007</v>
      </c>
      <c r="G288" s="11">
        <v>9256</v>
      </c>
      <c r="H288" s="30">
        <v>6479.2</v>
      </c>
      <c r="I288" s="30">
        <v>3734.553069546289</v>
      </c>
      <c r="J288" s="30">
        <v>2744.6469304537109</v>
      </c>
      <c r="K288" s="8">
        <v>1.73</v>
      </c>
      <c r="L288" s="8"/>
      <c r="M288" s="57">
        <f t="shared" si="8"/>
        <v>16012.88</v>
      </c>
      <c r="N288" s="57">
        <f t="shared" si="8"/>
        <v>0</v>
      </c>
      <c r="O288" s="57">
        <f t="shared" si="9"/>
        <v>16012.88</v>
      </c>
    </row>
    <row r="289" spans="1:16" x14ac:dyDescent="0.25">
      <c r="A289" s="8"/>
      <c r="B289" s="8"/>
      <c r="C289" s="28"/>
      <c r="D289" s="8"/>
      <c r="E289" s="8" t="s">
        <v>487</v>
      </c>
      <c r="F289" s="8">
        <v>0.67</v>
      </c>
      <c r="G289" s="11">
        <v>920</v>
      </c>
      <c r="H289" s="30">
        <v>616.4</v>
      </c>
      <c r="I289" s="30">
        <v>383.88767139479904</v>
      </c>
      <c r="J289" s="30">
        <v>232.51232860520091</v>
      </c>
      <c r="K289" s="8">
        <v>1.86</v>
      </c>
      <c r="L289" s="8"/>
      <c r="M289" s="57">
        <f t="shared" si="8"/>
        <v>1711.2</v>
      </c>
      <c r="N289" s="57">
        <f t="shared" si="8"/>
        <v>0</v>
      </c>
      <c r="O289" s="57">
        <f t="shared" si="9"/>
        <v>1711.2</v>
      </c>
    </row>
    <row r="290" spans="1:16" x14ac:dyDescent="0.25">
      <c r="A290" s="8"/>
      <c r="B290" s="8"/>
      <c r="C290" s="28"/>
      <c r="D290" s="8"/>
      <c r="E290" s="8" t="s">
        <v>349</v>
      </c>
      <c r="F290" s="8">
        <v>0.69999999999999984</v>
      </c>
      <c r="G290" s="11">
        <v>4540</v>
      </c>
      <c r="H290" s="30">
        <v>3178</v>
      </c>
      <c r="I290" s="30">
        <v>1796.925443751039</v>
      </c>
      <c r="J290" s="30">
        <v>1381.074556248961</v>
      </c>
      <c r="K290" s="8">
        <v>1.73</v>
      </c>
      <c r="L290" s="8"/>
      <c r="M290" s="57">
        <f t="shared" si="8"/>
        <v>7854.2</v>
      </c>
      <c r="N290" s="57">
        <f t="shared" si="8"/>
        <v>0</v>
      </c>
      <c r="O290" s="57">
        <f t="shared" si="9"/>
        <v>7854.2</v>
      </c>
    </row>
    <row r="291" spans="1:16" x14ac:dyDescent="0.25">
      <c r="A291" s="8"/>
      <c r="B291" s="8"/>
      <c r="C291" s="28"/>
      <c r="D291" s="8"/>
      <c r="E291" s="8" t="s">
        <v>351</v>
      </c>
      <c r="F291" s="8">
        <v>0.67</v>
      </c>
      <c r="G291" s="11">
        <v>1655</v>
      </c>
      <c r="H291" s="30">
        <v>1108.8499999999999</v>
      </c>
      <c r="I291" s="30">
        <v>665.71570457432006</v>
      </c>
      <c r="J291" s="30">
        <v>443.13429542567997</v>
      </c>
      <c r="K291" s="8">
        <v>1.86</v>
      </c>
      <c r="L291" s="8"/>
      <c r="M291" s="57">
        <f t="shared" si="8"/>
        <v>3078.3</v>
      </c>
      <c r="N291" s="57">
        <f t="shared" si="8"/>
        <v>0</v>
      </c>
      <c r="O291" s="57">
        <f t="shared" si="9"/>
        <v>3078.3</v>
      </c>
    </row>
    <row r="292" spans="1:16" x14ac:dyDescent="0.25">
      <c r="A292" s="8"/>
      <c r="B292" s="8"/>
      <c r="C292" s="28" t="s">
        <v>352</v>
      </c>
      <c r="D292" s="8" t="s">
        <v>343</v>
      </c>
      <c r="E292" s="8" t="s">
        <v>432</v>
      </c>
      <c r="F292" s="8">
        <v>0.67999999999999994</v>
      </c>
      <c r="G292" s="11">
        <v>9965</v>
      </c>
      <c r="H292" s="30">
        <v>6776.2</v>
      </c>
      <c r="I292" s="30">
        <v>3697.920344254218</v>
      </c>
      <c r="J292" s="30">
        <v>3078.2796557457818</v>
      </c>
      <c r="K292" s="8">
        <v>1.69</v>
      </c>
      <c r="L292" s="8"/>
      <c r="M292" s="57">
        <f t="shared" si="8"/>
        <v>16840.849999999999</v>
      </c>
      <c r="N292" s="57">
        <f t="shared" si="8"/>
        <v>0</v>
      </c>
      <c r="O292" s="57">
        <f t="shared" si="9"/>
        <v>16840.849999999999</v>
      </c>
    </row>
    <row r="293" spans="1:16" x14ac:dyDescent="0.25">
      <c r="A293" s="8"/>
      <c r="B293" s="8"/>
      <c r="C293" s="28"/>
      <c r="D293" s="8"/>
      <c r="E293" s="8" t="s">
        <v>347</v>
      </c>
      <c r="F293" s="8">
        <v>0.65</v>
      </c>
      <c r="G293" s="11">
        <v>7665</v>
      </c>
      <c r="H293" s="30">
        <v>4982.25</v>
      </c>
      <c r="I293" s="30">
        <v>2946.8772559933009</v>
      </c>
      <c r="J293" s="30">
        <v>2035.3727440066993</v>
      </c>
      <c r="K293" s="8">
        <v>1.64</v>
      </c>
      <c r="L293" s="8"/>
      <c r="M293" s="57">
        <f t="shared" si="8"/>
        <v>12570.599999999999</v>
      </c>
      <c r="N293" s="57">
        <f t="shared" si="8"/>
        <v>0</v>
      </c>
      <c r="O293" s="57">
        <f t="shared" si="9"/>
        <v>12570.599999999999</v>
      </c>
    </row>
    <row r="294" spans="1:16" x14ac:dyDescent="0.25">
      <c r="A294" s="8"/>
      <c r="B294" s="8"/>
      <c r="C294" s="28"/>
      <c r="D294" s="8"/>
      <c r="E294" s="8" t="s">
        <v>344</v>
      </c>
      <c r="F294" s="8">
        <v>0.70000000000000007</v>
      </c>
      <c r="G294" s="11">
        <v>5920</v>
      </c>
      <c r="H294" s="30">
        <v>4144</v>
      </c>
      <c r="I294" s="30">
        <v>2285.5430685678748</v>
      </c>
      <c r="J294" s="30">
        <v>1858.456931432125</v>
      </c>
      <c r="K294" s="8">
        <v>1.73</v>
      </c>
      <c r="L294" s="8"/>
      <c r="M294" s="57">
        <f t="shared" si="8"/>
        <v>10241.6</v>
      </c>
      <c r="N294" s="57">
        <f t="shared" si="8"/>
        <v>0</v>
      </c>
      <c r="O294" s="57">
        <f t="shared" si="9"/>
        <v>10241.6</v>
      </c>
    </row>
    <row r="295" spans="1:16" x14ac:dyDescent="0.25">
      <c r="A295" s="8"/>
      <c r="B295" s="8"/>
      <c r="C295" s="28"/>
      <c r="D295" s="8"/>
      <c r="E295" s="8" t="s">
        <v>434</v>
      </c>
      <c r="F295" s="8">
        <v>0.67</v>
      </c>
      <c r="G295" s="11">
        <v>890</v>
      </c>
      <c r="H295" s="30">
        <v>596.29999999999995</v>
      </c>
      <c r="I295" s="30">
        <v>339.45124716553289</v>
      </c>
      <c r="J295" s="30">
        <v>256.84875283446706</v>
      </c>
      <c r="K295" s="8">
        <v>1.86</v>
      </c>
      <c r="L295" s="8"/>
      <c r="M295" s="57">
        <f t="shared" si="8"/>
        <v>1655.4</v>
      </c>
      <c r="N295" s="57">
        <f t="shared" si="8"/>
        <v>0</v>
      </c>
      <c r="O295" s="57">
        <f t="shared" si="9"/>
        <v>1655.4</v>
      </c>
    </row>
    <row r="296" spans="1:16" x14ac:dyDescent="0.25">
      <c r="A296" s="8"/>
      <c r="B296" s="8"/>
      <c r="C296" s="28"/>
      <c r="D296" s="8"/>
      <c r="E296" s="8" t="s">
        <v>349</v>
      </c>
      <c r="F296" s="8">
        <v>0.70000000000000007</v>
      </c>
      <c r="G296" s="11">
        <v>10611</v>
      </c>
      <c r="H296" s="30">
        <v>7427.7</v>
      </c>
      <c r="I296" s="30">
        <v>4056.8446378631929</v>
      </c>
      <c r="J296" s="30">
        <v>3370.8553621368069</v>
      </c>
      <c r="K296" s="8">
        <v>1.73</v>
      </c>
      <c r="L296" s="8"/>
      <c r="M296" s="57">
        <f t="shared" si="8"/>
        <v>18357.03</v>
      </c>
      <c r="N296" s="57">
        <f t="shared" si="8"/>
        <v>0</v>
      </c>
      <c r="O296" s="57">
        <f t="shared" si="9"/>
        <v>18357.03</v>
      </c>
    </row>
    <row r="297" spans="1:16" x14ac:dyDescent="0.25">
      <c r="A297" s="8"/>
      <c r="B297" s="8"/>
      <c r="C297" s="28"/>
      <c r="D297" s="8"/>
      <c r="E297" s="8" t="s">
        <v>351</v>
      </c>
      <c r="F297" s="8">
        <v>0.67</v>
      </c>
      <c r="G297" s="11">
        <v>325</v>
      </c>
      <c r="H297" s="30">
        <v>217.75</v>
      </c>
      <c r="I297" s="30">
        <v>129.36344615588021</v>
      </c>
      <c r="J297" s="30">
        <v>88.386553844119788</v>
      </c>
      <c r="K297" s="8">
        <v>1.86</v>
      </c>
      <c r="L297" s="8"/>
      <c r="M297" s="57">
        <f t="shared" si="8"/>
        <v>604.5</v>
      </c>
      <c r="N297" s="57">
        <f t="shared" si="8"/>
        <v>0</v>
      </c>
      <c r="O297" s="57">
        <f t="shared" si="9"/>
        <v>604.5</v>
      </c>
    </row>
    <row r="298" spans="1:16" x14ac:dyDescent="0.25">
      <c r="A298" s="8"/>
      <c r="B298" s="8"/>
      <c r="C298" s="28" t="s">
        <v>353</v>
      </c>
      <c r="D298" s="8" t="s">
        <v>343</v>
      </c>
      <c r="E298" s="8" t="s">
        <v>432</v>
      </c>
      <c r="F298" s="8">
        <v>0.67999999999999994</v>
      </c>
      <c r="G298" s="11">
        <v>7430</v>
      </c>
      <c r="H298" s="30">
        <v>5052.3999999999996</v>
      </c>
      <c r="I298" s="30">
        <v>2741.8799251463288</v>
      </c>
      <c r="J298" s="30">
        <v>2310.5200748536704</v>
      </c>
      <c r="K298" s="8">
        <v>1.69</v>
      </c>
      <c r="L298" s="8"/>
      <c r="M298" s="57">
        <f t="shared" si="8"/>
        <v>12556.699999999999</v>
      </c>
      <c r="N298" s="57">
        <f t="shared" si="8"/>
        <v>0</v>
      </c>
      <c r="O298" s="57">
        <f t="shared" si="9"/>
        <v>12556.699999999999</v>
      </c>
    </row>
    <row r="299" spans="1:16" x14ac:dyDescent="0.25">
      <c r="A299" s="8"/>
      <c r="B299" s="8"/>
      <c r="C299" s="28"/>
      <c r="D299" s="8"/>
      <c r="E299" s="8" t="s">
        <v>347</v>
      </c>
      <c r="F299" s="8">
        <v>0.65</v>
      </c>
      <c r="G299" s="11">
        <v>11065</v>
      </c>
      <c r="H299" s="30">
        <v>7192.25</v>
      </c>
      <c r="I299" s="30">
        <v>4149.59294117647</v>
      </c>
      <c r="J299" s="30">
        <v>3042.6570588235295</v>
      </c>
      <c r="K299" s="8">
        <v>1.64</v>
      </c>
      <c r="L299" s="8"/>
      <c r="M299" s="57">
        <f t="shared" si="8"/>
        <v>18146.599999999999</v>
      </c>
      <c r="N299" s="57">
        <f t="shared" si="8"/>
        <v>0</v>
      </c>
      <c r="O299" s="57">
        <f t="shared" si="9"/>
        <v>18146.599999999999</v>
      </c>
    </row>
    <row r="300" spans="1:16" x14ac:dyDescent="0.25">
      <c r="A300" s="8"/>
      <c r="B300" s="8"/>
      <c r="C300" s="28"/>
      <c r="D300" s="8"/>
      <c r="E300" s="8" t="s">
        <v>344</v>
      </c>
      <c r="F300" s="8">
        <v>0.70000000000000007</v>
      </c>
      <c r="G300" s="11">
        <v>9290</v>
      </c>
      <c r="H300" s="30">
        <v>6503</v>
      </c>
      <c r="I300" s="30">
        <v>3299.4086273301918</v>
      </c>
      <c r="J300" s="30">
        <v>3203.5913726698082</v>
      </c>
      <c r="K300" s="8">
        <v>1.73</v>
      </c>
      <c r="L300" s="8"/>
      <c r="M300" s="57">
        <f t="shared" si="8"/>
        <v>16071.7</v>
      </c>
      <c r="N300" s="57">
        <f t="shared" si="8"/>
        <v>0</v>
      </c>
      <c r="O300" s="57">
        <f t="shared" si="9"/>
        <v>16071.7</v>
      </c>
    </row>
    <row r="301" spans="1:16" x14ac:dyDescent="0.25">
      <c r="A301" s="8"/>
      <c r="B301" s="8"/>
      <c r="C301" s="28"/>
      <c r="D301" s="8"/>
      <c r="E301" s="8" t="s">
        <v>434</v>
      </c>
      <c r="F301" s="8">
        <v>0.67</v>
      </c>
      <c r="G301" s="11">
        <v>1700</v>
      </c>
      <c r="H301" s="30">
        <v>1139</v>
      </c>
      <c r="I301" s="30">
        <v>648.70019762845857</v>
      </c>
      <c r="J301" s="30">
        <v>490.29980237154138</v>
      </c>
      <c r="K301" s="8">
        <v>1.86</v>
      </c>
      <c r="L301" s="8"/>
      <c r="M301" s="57">
        <f t="shared" si="8"/>
        <v>3162</v>
      </c>
      <c r="N301" s="57">
        <f t="shared" si="8"/>
        <v>0</v>
      </c>
      <c r="O301" s="57">
        <f t="shared" si="9"/>
        <v>3162</v>
      </c>
    </row>
    <row r="302" spans="1:16" x14ac:dyDescent="0.25">
      <c r="A302" s="8"/>
      <c r="B302" s="8"/>
      <c r="C302" s="28"/>
      <c r="D302" s="8"/>
      <c r="E302" s="8" t="s">
        <v>349</v>
      </c>
      <c r="F302" s="8">
        <v>0.7</v>
      </c>
      <c r="G302" s="11">
        <v>6562</v>
      </c>
      <c r="H302" s="30">
        <v>4593.3999999999996</v>
      </c>
      <c r="I302" s="30">
        <v>2463.4417602910171</v>
      </c>
      <c r="J302" s="30">
        <v>2129.9582397089825</v>
      </c>
      <c r="K302" s="8">
        <v>1.73</v>
      </c>
      <c r="L302" s="8"/>
      <c r="M302" s="57">
        <f t="shared" si="8"/>
        <v>11352.26</v>
      </c>
      <c r="N302" s="57">
        <f t="shared" si="8"/>
        <v>0</v>
      </c>
      <c r="O302" s="57">
        <f t="shared" si="9"/>
        <v>11352.26</v>
      </c>
    </row>
    <row r="303" spans="1:16" x14ac:dyDescent="0.25">
      <c r="A303" s="8"/>
      <c r="B303" s="8"/>
      <c r="C303" s="28"/>
      <c r="D303" s="8"/>
      <c r="E303" s="8" t="s">
        <v>351</v>
      </c>
      <c r="F303" s="8">
        <v>0.67</v>
      </c>
      <c r="G303" s="11">
        <v>397</v>
      </c>
      <c r="H303" s="30">
        <v>265.99</v>
      </c>
      <c r="I303" s="30">
        <v>152.97654842753352</v>
      </c>
      <c r="J303" s="30">
        <v>113.01345157246648</v>
      </c>
      <c r="K303" s="8">
        <v>1.86</v>
      </c>
      <c r="L303" s="8"/>
      <c r="M303" s="57">
        <f t="shared" si="8"/>
        <v>738.42000000000007</v>
      </c>
      <c r="N303" s="57">
        <f t="shared" si="8"/>
        <v>0</v>
      </c>
      <c r="O303" s="57">
        <f t="shared" si="9"/>
        <v>738.42000000000007</v>
      </c>
    </row>
    <row r="304" spans="1:16" s="2" customFormat="1" x14ac:dyDescent="0.25">
      <c r="A304" s="31"/>
      <c r="B304" s="31" t="s">
        <v>354</v>
      </c>
      <c r="C304" s="32"/>
      <c r="D304" s="31"/>
      <c r="E304" s="31"/>
      <c r="F304" s="31"/>
      <c r="G304" s="34">
        <v>214175</v>
      </c>
      <c r="H304" s="35">
        <v>146577.34999999998</v>
      </c>
      <c r="I304" s="35">
        <v>80736</v>
      </c>
      <c r="J304" s="35">
        <v>65841.350000000035</v>
      </c>
      <c r="K304" s="31"/>
      <c r="L304" s="31"/>
      <c r="M304" s="58"/>
      <c r="N304" s="58"/>
      <c r="O304" s="58">
        <f>SUM(O255:O303)</f>
        <v>367510.23000000004</v>
      </c>
      <c r="P304"/>
    </row>
    <row r="305" spans="1:16" s="2" customFormat="1" x14ac:dyDescent="0.25">
      <c r="A305" s="23" t="s">
        <v>355</v>
      </c>
      <c r="B305" s="23"/>
      <c r="C305" s="24"/>
      <c r="D305" s="23"/>
      <c r="E305" s="23"/>
      <c r="F305" s="23"/>
      <c r="G305" s="26">
        <v>214175</v>
      </c>
      <c r="H305" s="27">
        <v>146577.34999999998</v>
      </c>
      <c r="I305" s="27">
        <v>80736</v>
      </c>
      <c r="J305" s="27">
        <v>65841.350000000035</v>
      </c>
      <c r="K305" s="23"/>
      <c r="L305" s="23"/>
      <c r="M305" s="56"/>
      <c r="N305" s="56"/>
      <c r="O305" s="56"/>
      <c r="P305"/>
    </row>
    <row r="306" spans="1:16" x14ac:dyDescent="0.25">
      <c r="A306" s="8" t="s">
        <v>46</v>
      </c>
      <c r="B306" s="8" t="s">
        <v>341</v>
      </c>
      <c r="C306" s="28" t="s">
        <v>272</v>
      </c>
      <c r="D306" s="8" t="s">
        <v>343</v>
      </c>
      <c r="E306" s="8" t="s">
        <v>590</v>
      </c>
      <c r="F306" s="8">
        <v>0.74</v>
      </c>
      <c r="G306" s="11">
        <v>61</v>
      </c>
      <c r="H306" s="30">
        <v>45.14</v>
      </c>
      <c r="I306" s="30">
        <v>33.083608360836081</v>
      </c>
      <c r="J306" s="30">
        <v>12.05639163916392</v>
      </c>
      <c r="K306" s="8">
        <v>1.36</v>
      </c>
      <c r="L306" s="8"/>
      <c r="M306" s="57">
        <f t="shared" si="8"/>
        <v>82.960000000000008</v>
      </c>
      <c r="N306" s="57">
        <f t="shared" si="8"/>
        <v>0</v>
      </c>
      <c r="O306" s="57">
        <f t="shared" si="9"/>
        <v>82.960000000000008</v>
      </c>
    </row>
    <row r="307" spans="1:16" x14ac:dyDescent="0.25">
      <c r="A307" s="8"/>
      <c r="B307" s="8"/>
      <c r="C307" s="28"/>
      <c r="D307" s="8"/>
      <c r="E307" s="8" t="s">
        <v>436</v>
      </c>
      <c r="F307" s="8">
        <v>0.71</v>
      </c>
      <c r="G307" s="11">
        <v>2838</v>
      </c>
      <c r="H307" s="30">
        <v>2014.9800000000002</v>
      </c>
      <c r="I307" s="30">
        <v>1197.8939165872027</v>
      </c>
      <c r="J307" s="30">
        <v>817.08608341279728</v>
      </c>
      <c r="K307" s="8">
        <v>1.29</v>
      </c>
      <c r="L307" s="8"/>
      <c r="M307" s="57">
        <f t="shared" si="8"/>
        <v>3661.02</v>
      </c>
      <c r="N307" s="57">
        <f t="shared" si="8"/>
        <v>0</v>
      </c>
      <c r="O307" s="57">
        <f t="shared" si="9"/>
        <v>3661.02</v>
      </c>
    </row>
    <row r="308" spans="1:16" x14ac:dyDescent="0.25">
      <c r="A308" s="8"/>
      <c r="B308" s="8"/>
      <c r="C308" s="28"/>
      <c r="D308" s="8"/>
      <c r="E308" s="8" t="s">
        <v>437</v>
      </c>
      <c r="F308" s="8">
        <v>0.71</v>
      </c>
      <c r="G308" s="11">
        <v>4313</v>
      </c>
      <c r="H308" s="30">
        <v>3062.2299999999996</v>
      </c>
      <c r="I308" s="30">
        <v>1804.8006012207557</v>
      </c>
      <c r="J308" s="30">
        <v>1257.4293987792441</v>
      </c>
      <c r="K308" s="8">
        <v>1.29</v>
      </c>
      <c r="L308" s="8"/>
      <c r="M308" s="57">
        <f t="shared" si="8"/>
        <v>5563.77</v>
      </c>
      <c r="N308" s="57">
        <f t="shared" si="8"/>
        <v>0</v>
      </c>
      <c r="O308" s="57">
        <f t="shared" si="9"/>
        <v>5563.77</v>
      </c>
    </row>
    <row r="309" spans="1:16" x14ac:dyDescent="0.25">
      <c r="A309" s="8"/>
      <c r="B309" s="8"/>
      <c r="C309" s="28"/>
      <c r="D309" s="8"/>
      <c r="E309" s="8" t="s">
        <v>591</v>
      </c>
      <c r="F309" s="8">
        <v>0.68</v>
      </c>
      <c r="G309" s="11">
        <v>60</v>
      </c>
      <c r="H309" s="30">
        <v>40.799999999999997</v>
      </c>
      <c r="I309" s="30">
        <v>32.541254125412536</v>
      </c>
      <c r="J309" s="30">
        <v>8.2587458745874613</v>
      </c>
      <c r="K309" s="8">
        <v>1.7</v>
      </c>
      <c r="L309" s="8"/>
      <c r="M309" s="57">
        <f t="shared" si="8"/>
        <v>102</v>
      </c>
      <c r="N309" s="57">
        <f t="shared" si="8"/>
        <v>0</v>
      </c>
      <c r="O309" s="57">
        <f t="shared" si="9"/>
        <v>102</v>
      </c>
    </row>
    <row r="310" spans="1:16" x14ac:dyDescent="0.25">
      <c r="A310" s="8"/>
      <c r="B310" s="8"/>
      <c r="C310" s="28"/>
      <c r="D310" s="8"/>
      <c r="E310" s="8" t="s">
        <v>592</v>
      </c>
      <c r="F310" s="8">
        <v>0.84</v>
      </c>
      <c r="G310" s="11">
        <v>42</v>
      </c>
      <c r="H310" s="30">
        <v>35.28</v>
      </c>
      <c r="I310" s="30">
        <v>22.778877887788777</v>
      </c>
      <c r="J310" s="30">
        <v>12.501122112211224</v>
      </c>
      <c r="K310" s="8">
        <v>2.12</v>
      </c>
      <c r="L310" s="8"/>
      <c r="M310" s="57">
        <f t="shared" si="8"/>
        <v>89.04</v>
      </c>
      <c r="N310" s="57">
        <f t="shared" si="8"/>
        <v>0</v>
      </c>
      <c r="O310" s="57">
        <f t="shared" si="9"/>
        <v>89.04</v>
      </c>
    </row>
    <row r="311" spans="1:16" x14ac:dyDescent="0.25">
      <c r="A311" s="8"/>
      <c r="B311" s="8"/>
      <c r="C311" s="28"/>
      <c r="D311" s="8"/>
      <c r="E311" s="8" t="s">
        <v>593</v>
      </c>
      <c r="F311" s="8">
        <v>0.81</v>
      </c>
      <c r="G311" s="11">
        <v>18</v>
      </c>
      <c r="H311" s="30">
        <v>14.58</v>
      </c>
      <c r="I311" s="30">
        <v>9.7623762376237622</v>
      </c>
      <c r="J311" s="30">
        <v>4.8176237623762379</v>
      </c>
      <c r="K311" s="8">
        <v>2.21</v>
      </c>
      <c r="L311" s="8"/>
      <c r="M311" s="57">
        <f t="shared" si="8"/>
        <v>39.78</v>
      </c>
      <c r="N311" s="57">
        <f t="shared" si="8"/>
        <v>0</v>
      </c>
      <c r="O311" s="57">
        <f t="shared" si="9"/>
        <v>39.78</v>
      </c>
    </row>
    <row r="312" spans="1:16" x14ac:dyDescent="0.25">
      <c r="A312" s="8"/>
      <c r="B312" s="8"/>
      <c r="C312" s="28"/>
      <c r="D312" s="8"/>
      <c r="E312" s="8" t="s">
        <v>438</v>
      </c>
      <c r="F312" s="8">
        <v>0.65</v>
      </c>
      <c r="G312" s="11">
        <v>3672</v>
      </c>
      <c r="H312" s="30">
        <v>2386.8000000000002</v>
      </c>
      <c r="I312" s="30">
        <v>1578.5007191536895</v>
      </c>
      <c r="J312" s="30">
        <v>808.29928084631058</v>
      </c>
      <c r="K312" s="8">
        <v>1.66</v>
      </c>
      <c r="L312" s="8"/>
      <c r="M312" s="57">
        <f t="shared" si="8"/>
        <v>6095.5199999999995</v>
      </c>
      <c r="N312" s="57">
        <f t="shared" si="8"/>
        <v>0</v>
      </c>
      <c r="O312" s="57">
        <f t="shared" si="9"/>
        <v>6095.5199999999995</v>
      </c>
    </row>
    <row r="313" spans="1:16" x14ac:dyDescent="0.25">
      <c r="A313" s="8"/>
      <c r="B313" s="8"/>
      <c r="C313" s="28"/>
      <c r="D313" s="8"/>
      <c r="E313" s="8" t="s">
        <v>356</v>
      </c>
      <c r="F313" s="8">
        <v>0.78</v>
      </c>
      <c r="G313" s="11">
        <v>6847</v>
      </c>
      <c r="H313" s="30">
        <v>5340.66</v>
      </c>
      <c r="I313" s="30">
        <v>2701.8672581768842</v>
      </c>
      <c r="J313" s="30">
        <v>2638.7927418231161</v>
      </c>
      <c r="K313" s="8">
        <v>1.44</v>
      </c>
      <c r="L313" s="8"/>
      <c r="M313" s="57">
        <f t="shared" si="8"/>
        <v>9859.68</v>
      </c>
      <c r="N313" s="57">
        <f t="shared" si="8"/>
        <v>0</v>
      </c>
      <c r="O313" s="57">
        <f t="shared" si="9"/>
        <v>9859.68</v>
      </c>
    </row>
    <row r="314" spans="1:16" x14ac:dyDescent="0.25">
      <c r="A314" s="8"/>
      <c r="B314" s="8"/>
      <c r="C314" s="28"/>
      <c r="D314" s="8"/>
      <c r="E314" s="8" t="s">
        <v>439</v>
      </c>
      <c r="F314" s="8">
        <v>0.7599999999999999</v>
      </c>
      <c r="G314" s="11">
        <v>18632</v>
      </c>
      <c r="H314" s="30">
        <v>14160.32</v>
      </c>
      <c r="I314" s="30">
        <v>8394.7713882498065</v>
      </c>
      <c r="J314" s="30">
        <v>5765.5486117501932</v>
      </c>
      <c r="K314" s="8">
        <v>1.4</v>
      </c>
      <c r="L314" s="8"/>
      <c r="M314" s="57">
        <f t="shared" si="8"/>
        <v>26084.799999999999</v>
      </c>
      <c r="N314" s="57">
        <f t="shared" si="8"/>
        <v>0</v>
      </c>
      <c r="O314" s="57">
        <f t="shared" si="9"/>
        <v>26084.799999999999</v>
      </c>
    </row>
    <row r="315" spans="1:16" x14ac:dyDescent="0.25">
      <c r="A315" s="8"/>
      <c r="B315" s="8"/>
      <c r="C315" s="28" t="s">
        <v>357</v>
      </c>
      <c r="D315" s="8" t="s">
        <v>343</v>
      </c>
      <c r="E315" s="8" t="s">
        <v>594</v>
      </c>
      <c r="F315" s="8">
        <v>0.68</v>
      </c>
      <c r="G315" s="11">
        <v>30</v>
      </c>
      <c r="H315" s="30">
        <v>20.399999999999999</v>
      </c>
      <c r="I315" s="30">
        <v>26.745027124773959</v>
      </c>
      <c r="J315" s="30">
        <v>-6.34502712477396</v>
      </c>
      <c r="K315" s="8">
        <v>1.69</v>
      </c>
      <c r="L315" s="8"/>
      <c r="M315" s="57">
        <f t="shared" si="8"/>
        <v>50.699999999999996</v>
      </c>
      <c r="N315" s="57">
        <f t="shared" si="8"/>
        <v>0</v>
      </c>
      <c r="O315" s="57">
        <f t="shared" si="9"/>
        <v>50.699999999999996</v>
      </c>
    </row>
    <row r="316" spans="1:16" x14ac:dyDescent="0.25">
      <c r="A316" s="8"/>
      <c r="B316" s="8"/>
      <c r="C316" s="28"/>
      <c r="D316" s="8"/>
      <c r="E316" s="8" t="s">
        <v>565</v>
      </c>
      <c r="F316" s="8">
        <v>0.68</v>
      </c>
      <c r="G316" s="11">
        <v>1374</v>
      </c>
      <c r="H316" s="30">
        <v>934.31999999999994</v>
      </c>
      <c r="I316" s="30">
        <v>1170.4849273545728</v>
      </c>
      <c r="J316" s="30">
        <v>-236.16492735457277</v>
      </c>
      <c r="K316" s="8">
        <v>1.61</v>
      </c>
      <c r="L316" s="8"/>
      <c r="M316" s="57">
        <f t="shared" si="8"/>
        <v>2212.1400000000003</v>
      </c>
      <c r="N316" s="57">
        <f t="shared" si="8"/>
        <v>0</v>
      </c>
      <c r="O316" s="57">
        <f t="shared" si="9"/>
        <v>2212.1400000000003</v>
      </c>
    </row>
    <row r="317" spans="1:16" x14ac:dyDescent="0.25">
      <c r="A317" s="8"/>
      <c r="B317" s="8"/>
      <c r="C317" s="28"/>
      <c r="D317" s="8"/>
      <c r="E317" s="8" t="s">
        <v>436</v>
      </c>
      <c r="F317" s="8">
        <v>0.71</v>
      </c>
      <c r="G317" s="11">
        <v>3105</v>
      </c>
      <c r="H317" s="30">
        <v>2204.5500000000002</v>
      </c>
      <c r="I317" s="30">
        <v>2018.4297051557551</v>
      </c>
      <c r="J317" s="30">
        <v>186.12029484424534</v>
      </c>
      <c r="K317" s="8">
        <v>1.29</v>
      </c>
      <c r="L317" s="8"/>
      <c r="M317" s="57">
        <f t="shared" si="8"/>
        <v>4005.4500000000003</v>
      </c>
      <c r="N317" s="57">
        <f t="shared" si="8"/>
        <v>0</v>
      </c>
      <c r="O317" s="57">
        <f t="shared" si="9"/>
        <v>4005.4500000000003</v>
      </c>
    </row>
    <row r="318" spans="1:16" x14ac:dyDescent="0.25">
      <c r="A318" s="8"/>
      <c r="B318" s="8"/>
      <c r="C318" s="28"/>
      <c r="D318" s="8"/>
      <c r="E318" s="8" t="s">
        <v>437</v>
      </c>
      <c r="F318" s="8">
        <v>0.71</v>
      </c>
      <c r="G318" s="11">
        <v>3095</v>
      </c>
      <c r="H318" s="30">
        <v>2197.4499999999998</v>
      </c>
      <c r="I318" s="30">
        <v>1811.0040605610484</v>
      </c>
      <c r="J318" s="30">
        <v>386.44593943895148</v>
      </c>
      <c r="K318" s="8">
        <v>1.29</v>
      </c>
      <c r="L318" s="8"/>
      <c r="M318" s="57">
        <f t="shared" si="8"/>
        <v>3992.55</v>
      </c>
      <c r="N318" s="57">
        <f t="shared" si="8"/>
        <v>0</v>
      </c>
      <c r="O318" s="57">
        <f t="shared" si="9"/>
        <v>3992.55</v>
      </c>
    </row>
    <row r="319" spans="1:16" x14ac:dyDescent="0.25">
      <c r="A319" s="8"/>
      <c r="B319" s="8"/>
      <c r="C319" s="28"/>
      <c r="D319" s="8"/>
      <c r="E319" s="8" t="s">
        <v>591</v>
      </c>
      <c r="F319" s="8">
        <v>0.68</v>
      </c>
      <c r="G319" s="11">
        <v>5</v>
      </c>
      <c r="H319" s="30">
        <v>3.4</v>
      </c>
      <c r="I319" s="30">
        <v>4.4575045207956601</v>
      </c>
      <c r="J319" s="30">
        <v>-1.0575045207956602</v>
      </c>
      <c r="K319" s="8">
        <v>1.7</v>
      </c>
      <c r="L319" s="8"/>
      <c r="M319" s="57">
        <f t="shared" si="8"/>
        <v>8.5</v>
      </c>
      <c r="N319" s="57">
        <f t="shared" si="8"/>
        <v>0</v>
      </c>
      <c r="O319" s="57">
        <f t="shared" si="9"/>
        <v>8.5</v>
      </c>
    </row>
    <row r="320" spans="1:16" x14ac:dyDescent="0.25">
      <c r="A320" s="8"/>
      <c r="B320" s="8"/>
      <c r="C320" s="28"/>
      <c r="D320" s="8"/>
      <c r="E320" s="8" t="s">
        <v>595</v>
      </c>
      <c r="F320" s="8">
        <v>0.68</v>
      </c>
      <c r="G320" s="11">
        <v>32</v>
      </c>
      <c r="H320" s="30">
        <v>21.759999999999998</v>
      </c>
      <c r="I320" s="30">
        <v>29.709027980322386</v>
      </c>
      <c r="J320" s="30">
        <v>-7.949027980322386</v>
      </c>
      <c r="K320" s="8">
        <v>1.7</v>
      </c>
      <c r="L320" s="8"/>
      <c r="M320" s="57">
        <f t="shared" si="8"/>
        <v>54.4</v>
      </c>
      <c r="N320" s="57">
        <f t="shared" si="8"/>
        <v>0</v>
      </c>
      <c r="O320" s="57">
        <f t="shared" si="9"/>
        <v>54.4</v>
      </c>
    </row>
    <row r="321" spans="1:15" x14ac:dyDescent="0.25">
      <c r="A321" s="8"/>
      <c r="B321" s="8"/>
      <c r="C321" s="28"/>
      <c r="D321" s="8"/>
      <c r="E321" s="8" t="s">
        <v>438</v>
      </c>
      <c r="F321" s="8">
        <v>0.65</v>
      </c>
      <c r="G321" s="11">
        <v>5245</v>
      </c>
      <c r="H321" s="30">
        <v>3409.25</v>
      </c>
      <c r="I321" s="30">
        <v>3159.0542299935823</v>
      </c>
      <c r="J321" s="30">
        <v>250.19577000641792</v>
      </c>
      <c r="K321" s="8">
        <v>1.66</v>
      </c>
      <c r="L321" s="8"/>
      <c r="M321" s="57">
        <f t="shared" si="8"/>
        <v>8706.6999999999989</v>
      </c>
      <c r="N321" s="57">
        <f t="shared" si="8"/>
        <v>0</v>
      </c>
      <c r="O321" s="57">
        <f t="shared" si="9"/>
        <v>8706.6999999999989</v>
      </c>
    </row>
    <row r="322" spans="1:15" x14ac:dyDescent="0.25">
      <c r="A322" s="8"/>
      <c r="B322" s="8"/>
      <c r="C322" s="28"/>
      <c r="D322" s="8"/>
      <c r="E322" s="8" t="s">
        <v>356</v>
      </c>
      <c r="F322" s="8">
        <v>0.77999999999999992</v>
      </c>
      <c r="G322" s="11">
        <v>4790</v>
      </c>
      <c r="H322" s="30">
        <v>3736.2</v>
      </c>
      <c r="I322" s="30">
        <v>2508.0421328310731</v>
      </c>
      <c r="J322" s="30">
        <v>1228.1578671689272</v>
      </c>
      <c r="K322" s="8">
        <v>1.44</v>
      </c>
      <c r="L322" s="8"/>
      <c r="M322" s="57">
        <f t="shared" si="8"/>
        <v>6897.5999999999995</v>
      </c>
      <c r="N322" s="57">
        <f t="shared" si="8"/>
        <v>0</v>
      </c>
      <c r="O322" s="57">
        <f t="shared" si="9"/>
        <v>6897.5999999999995</v>
      </c>
    </row>
    <row r="323" spans="1:15" x14ac:dyDescent="0.25">
      <c r="A323" s="8"/>
      <c r="B323" s="8"/>
      <c r="C323" s="28"/>
      <c r="D323" s="8"/>
      <c r="E323" s="8" t="s">
        <v>358</v>
      </c>
      <c r="F323" s="8">
        <v>0.7599999999999999</v>
      </c>
      <c r="G323" s="11">
        <v>2830</v>
      </c>
      <c r="H323" s="30">
        <v>2150.8000000000002</v>
      </c>
      <c r="I323" s="30">
        <v>1840.2426291428344</v>
      </c>
      <c r="J323" s="30">
        <v>310.55737085716527</v>
      </c>
      <c r="K323" s="8">
        <v>1.4</v>
      </c>
      <c r="L323" s="8"/>
      <c r="M323" s="57">
        <f t="shared" si="8"/>
        <v>3961.9999999999995</v>
      </c>
      <c r="N323" s="57">
        <f t="shared" si="8"/>
        <v>0</v>
      </c>
      <c r="O323" s="57">
        <f t="shared" si="9"/>
        <v>3961.9999999999995</v>
      </c>
    </row>
    <row r="324" spans="1:15" x14ac:dyDescent="0.25">
      <c r="A324" s="8"/>
      <c r="B324" s="8"/>
      <c r="C324" s="28"/>
      <c r="D324" s="8"/>
      <c r="E324" s="8" t="s">
        <v>440</v>
      </c>
      <c r="F324" s="8">
        <v>0.7599999999999999</v>
      </c>
      <c r="G324" s="11">
        <v>903</v>
      </c>
      <c r="H324" s="30">
        <v>686.28000000000009</v>
      </c>
      <c r="I324" s="30">
        <v>528.17404825275048</v>
      </c>
      <c r="J324" s="30">
        <v>158.10595174724943</v>
      </c>
      <c r="K324" s="8">
        <v>1.4</v>
      </c>
      <c r="L324" s="8"/>
      <c r="M324" s="57">
        <f t="shared" si="8"/>
        <v>1264.1999999999998</v>
      </c>
      <c r="N324" s="57">
        <f t="shared" si="8"/>
        <v>0</v>
      </c>
      <c r="O324" s="57">
        <f t="shared" si="9"/>
        <v>1264.1999999999998</v>
      </c>
    </row>
    <row r="325" spans="1:15" x14ac:dyDescent="0.25">
      <c r="A325" s="8"/>
      <c r="B325" s="8"/>
      <c r="C325" s="28"/>
      <c r="D325" s="8"/>
      <c r="E325" s="8" t="s">
        <v>359</v>
      </c>
      <c r="F325" s="8">
        <v>0.78</v>
      </c>
      <c r="G325" s="11">
        <v>1355</v>
      </c>
      <c r="H325" s="30">
        <v>1056.8999999999999</v>
      </c>
      <c r="I325" s="30">
        <v>986.88565049407623</v>
      </c>
      <c r="J325" s="30">
        <v>70.014349505923661</v>
      </c>
      <c r="K325" s="8">
        <v>1.44</v>
      </c>
      <c r="L325" s="8"/>
      <c r="M325" s="57">
        <f t="shared" ref="M325:N388" si="10">$G325*K325</f>
        <v>1951.1999999999998</v>
      </c>
      <c r="N325" s="57">
        <f t="shared" si="10"/>
        <v>0</v>
      </c>
      <c r="O325" s="57">
        <f t="shared" ref="O325:O388" si="11">M325+N325</f>
        <v>1951.1999999999998</v>
      </c>
    </row>
    <row r="326" spans="1:15" x14ac:dyDescent="0.25">
      <c r="A326" s="8"/>
      <c r="B326" s="8"/>
      <c r="C326" s="28"/>
      <c r="D326" s="8"/>
      <c r="E326" s="8" t="s">
        <v>441</v>
      </c>
      <c r="F326" s="8">
        <v>0.76</v>
      </c>
      <c r="G326" s="11">
        <v>2169</v>
      </c>
      <c r="H326" s="30">
        <v>1648.44</v>
      </c>
      <c r="I326" s="30">
        <v>1692.7710565884154</v>
      </c>
      <c r="J326" s="30">
        <v>-44.331056588415379</v>
      </c>
      <c r="K326" s="8">
        <v>1.4</v>
      </c>
      <c r="L326" s="8"/>
      <c r="M326" s="57">
        <f t="shared" si="10"/>
        <v>3036.6</v>
      </c>
      <c r="N326" s="57">
        <f t="shared" si="10"/>
        <v>0</v>
      </c>
      <c r="O326" s="57">
        <f t="shared" si="11"/>
        <v>3036.6</v>
      </c>
    </row>
    <row r="327" spans="1:15" x14ac:dyDescent="0.25">
      <c r="A327" s="8"/>
      <c r="B327" s="8"/>
      <c r="C327" s="28" t="s">
        <v>360</v>
      </c>
      <c r="D327" s="8" t="s">
        <v>343</v>
      </c>
      <c r="E327" s="8" t="s">
        <v>590</v>
      </c>
      <c r="F327" s="8">
        <v>0.74</v>
      </c>
      <c r="G327" s="11">
        <v>2003</v>
      </c>
      <c r="H327" s="30">
        <v>1482.22</v>
      </c>
      <c r="I327" s="30">
        <v>1051.8966654247392</v>
      </c>
      <c r="J327" s="30">
        <v>430.32333457526096</v>
      </c>
      <c r="K327" s="8">
        <v>1.36</v>
      </c>
      <c r="L327" s="8"/>
      <c r="M327" s="57">
        <f t="shared" si="10"/>
        <v>2724.0800000000004</v>
      </c>
      <c r="N327" s="57">
        <f t="shared" si="10"/>
        <v>0</v>
      </c>
      <c r="O327" s="57">
        <f t="shared" si="11"/>
        <v>2724.0800000000004</v>
      </c>
    </row>
    <row r="328" spans="1:15" x14ac:dyDescent="0.25">
      <c r="A328" s="8"/>
      <c r="B328" s="8"/>
      <c r="C328" s="28"/>
      <c r="D328" s="8"/>
      <c r="E328" s="8" t="s">
        <v>436</v>
      </c>
      <c r="F328" s="8">
        <v>0.71</v>
      </c>
      <c r="G328" s="11">
        <v>3399</v>
      </c>
      <c r="H328" s="30">
        <v>2413.2900000000004</v>
      </c>
      <c r="I328" s="30">
        <v>1528.5595004020711</v>
      </c>
      <c r="J328" s="30">
        <v>884.73049959792888</v>
      </c>
      <c r="K328" s="8">
        <v>1.29</v>
      </c>
      <c r="L328" s="8"/>
      <c r="M328" s="57">
        <f t="shared" si="10"/>
        <v>4384.71</v>
      </c>
      <c r="N328" s="57">
        <f t="shared" si="10"/>
        <v>0</v>
      </c>
      <c r="O328" s="57">
        <f t="shared" si="11"/>
        <v>4384.71</v>
      </c>
    </row>
    <row r="329" spans="1:15" x14ac:dyDescent="0.25">
      <c r="A329" s="8"/>
      <c r="B329" s="8"/>
      <c r="C329" s="28"/>
      <c r="D329" s="8"/>
      <c r="E329" s="8" t="s">
        <v>437</v>
      </c>
      <c r="F329" s="8">
        <v>0.71</v>
      </c>
      <c r="G329" s="11">
        <v>6645</v>
      </c>
      <c r="H329" s="30">
        <v>4717.9500000000007</v>
      </c>
      <c r="I329" s="30">
        <v>2975.5981642019378</v>
      </c>
      <c r="J329" s="30">
        <v>1742.3518357980622</v>
      </c>
      <c r="K329" s="8">
        <v>1.29</v>
      </c>
      <c r="L329" s="8"/>
      <c r="M329" s="57">
        <f t="shared" si="10"/>
        <v>8572.0500000000011</v>
      </c>
      <c r="N329" s="57">
        <f t="shared" si="10"/>
        <v>0</v>
      </c>
      <c r="O329" s="57">
        <f t="shared" si="11"/>
        <v>8572.0500000000011</v>
      </c>
    </row>
    <row r="330" spans="1:15" x14ac:dyDescent="0.25">
      <c r="A330" s="8"/>
      <c r="B330" s="8"/>
      <c r="C330" s="28"/>
      <c r="D330" s="8"/>
      <c r="E330" s="8" t="s">
        <v>592</v>
      </c>
      <c r="F330" s="8">
        <v>0.84</v>
      </c>
      <c r="G330" s="11">
        <v>58</v>
      </c>
      <c r="H330" s="30">
        <v>48.72</v>
      </c>
      <c r="I330" s="30">
        <v>30.581818181818182</v>
      </c>
      <c r="J330" s="30">
        <v>18.138181818181817</v>
      </c>
      <c r="K330" s="8">
        <v>2.12</v>
      </c>
      <c r="L330" s="8"/>
      <c r="M330" s="57">
        <f t="shared" si="10"/>
        <v>122.96000000000001</v>
      </c>
      <c r="N330" s="57">
        <f t="shared" si="10"/>
        <v>0</v>
      </c>
      <c r="O330" s="57">
        <f t="shared" si="11"/>
        <v>122.96000000000001</v>
      </c>
    </row>
    <row r="331" spans="1:15" x14ac:dyDescent="0.25">
      <c r="A331" s="8"/>
      <c r="B331" s="8"/>
      <c r="C331" s="28"/>
      <c r="D331" s="8"/>
      <c r="E331" s="8" t="s">
        <v>566</v>
      </c>
      <c r="F331" s="8">
        <v>0.81</v>
      </c>
      <c r="G331" s="11">
        <v>600</v>
      </c>
      <c r="H331" s="30">
        <v>486</v>
      </c>
      <c r="I331" s="30">
        <v>235.60334528076464</v>
      </c>
      <c r="J331" s="30">
        <v>250.39665471923536</v>
      </c>
      <c r="K331" s="8">
        <v>2.21</v>
      </c>
      <c r="L331" s="8"/>
      <c r="M331" s="57">
        <f t="shared" si="10"/>
        <v>1326</v>
      </c>
      <c r="N331" s="57">
        <f t="shared" si="10"/>
        <v>0</v>
      </c>
      <c r="O331" s="57">
        <f t="shared" si="11"/>
        <v>1326</v>
      </c>
    </row>
    <row r="332" spans="1:15" x14ac:dyDescent="0.25">
      <c r="A332" s="8"/>
      <c r="B332" s="8"/>
      <c r="C332" s="28"/>
      <c r="D332" s="8"/>
      <c r="E332" s="8" t="s">
        <v>567</v>
      </c>
      <c r="F332" s="8">
        <v>0.81</v>
      </c>
      <c r="G332" s="11">
        <v>195</v>
      </c>
      <c r="H332" s="30">
        <v>157.94999999999999</v>
      </c>
      <c r="I332" s="30">
        <v>76.571087216248515</v>
      </c>
      <c r="J332" s="30">
        <v>81.378912783751474</v>
      </c>
      <c r="K332" s="8">
        <v>2.21</v>
      </c>
      <c r="L332" s="8"/>
      <c r="M332" s="57">
        <f t="shared" si="10"/>
        <v>430.95</v>
      </c>
      <c r="N332" s="57">
        <f t="shared" si="10"/>
        <v>0</v>
      </c>
      <c r="O332" s="57">
        <f t="shared" si="11"/>
        <v>430.95</v>
      </c>
    </row>
    <row r="333" spans="1:15" x14ac:dyDescent="0.25">
      <c r="A333" s="8"/>
      <c r="B333" s="8"/>
      <c r="C333" s="28"/>
      <c r="D333" s="8"/>
      <c r="E333" s="8" t="s">
        <v>438</v>
      </c>
      <c r="F333" s="8">
        <v>0.65</v>
      </c>
      <c r="G333" s="11">
        <v>2204</v>
      </c>
      <c r="H333" s="30">
        <v>1432.6</v>
      </c>
      <c r="I333" s="30">
        <v>969.80147001137561</v>
      </c>
      <c r="J333" s="30">
        <v>462.79852998862435</v>
      </c>
      <c r="K333" s="8">
        <v>1.66</v>
      </c>
      <c r="L333" s="8"/>
      <c r="M333" s="57">
        <f t="shared" si="10"/>
        <v>3658.64</v>
      </c>
      <c r="N333" s="57">
        <f t="shared" si="10"/>
        <v>0</v>
      </c>
      <c r="O333" s="57">
        <f t="shared" si="11"/>
        <v>3658.64</v>
      </c>
    </row>
    <row r="334" spans="1:15" x14ac:dyDescent="0.25">
      <c r="A334" s="8"/>
      <c r="B334" s="8"/>
      <c r="C334" s="28"/>
      <c r="D334" s="8"/>
      <c r="E334" s="8" t="s">
        <v>356</v>
      </c>
      <c r="F334" s="8">
        <v>0.78</v>
      </c>
      <c r="G334" s="11">
        <v>7131</v>
      </c>
      <c r="H334" s="30">
        <v>5562.18</v>
      </c>
      <c r="I334" s="30">
        <v>2655.7753922729894</v>
      </c>
      <c r="J334" s="30">
        <v>2906.4046077270104</v>
      </c>
      <c r="K334" s="8">
        <v>1.44</v>
      </c>
      <c r="L334" s="8"/>
      <c r="M334" s="57">
        <f t="shared" si="10"/>
        <v>10268.64</v>
      </c>
      <c r="N334" s="57">
        <f t="shared" si="10"/>
        <v>0</v>
      </c>
      <c r="O334" s="57">
        <f t="shared" si="11"/>
        <v>10268.64</v>
      </c>
    </row>
    <row r="335" spans="1:15" x14ac:dyDescent="0.25">
      <c r="A335" s="8"/>
      <c r="B335" s="8"/>
      <c r="C335" s="28"/>
      <c r="D335" s="8"/>
      <c r="E335" s="8" t="s">
        <v>439</v>
      </c>
      <c r="F335" s="8">
        <v>0.7599999999999999</v>
      </c>
      <c r="G335" s="11">
        <v>16423</v>
      </c>
      <c r="H335" s="30">
        <v>12481.48</v>
      </c>
      <c r="I335" s="30">
        <v>6251.6125570080549</v>
      </c>
      <c r="J335" s="30">
        <v>6229.8674429919456</v>
      </c>
      <c r="K335" s="8">
        <v>1.4</v>
      </c>
      <c r="L335" s="8"/>
      <c r="M335" s="57">
        <f t="shared" si="10"/>
        <v>22992.199999999997</v>
      </c>
      <c r="N335" s="57">
        <f t="shared" si="10"/>
        <v>0</v>
      </c>
      <c r="O335" s="57">
        <f t="shared" si="11"/>
        <v>22992.199999999997</v>
      </c>
    </row>
    <row r="336" spans="1:15" x14ac:dyDescent="0.25">
      <c r="A336" s="8"/>
      <c r="B336" s="8"/>
      <c r="C336" s="28" t="s">
        <v>276</v>
      </c>
      <c r="D336" s="8" t="s">
        <v>343</v>
      </c>
      <c r="E336" s="8" t="s">
        <v>565</v>
      </c>
      <c r="F336" s="8">
        <v>0.68</v>
      </c>
      <c r="G336" s="11">
        <v>1042</v>
      </c>
      <c r="H336" s="30">
        <v>708.56</v>
      </c>
      <c r="I336" s="30">
        <v>944.3125</v>
      </c>
      <c r="J336" s="30">
        <v>-235.75250000000005</v>
      </c>
      <c r="K336" s="8">
        <v>1.61</v>
      </c>
      <c r="L336" s="8"/>
      <c r="M336" s="57">
        <f t="shared" si="10"/>
        <v>1677.6200000000001</v>
      </c>
      <c r="N336" s="57">
        <f t="shared" si="10"/>
        <v>0</v>
      </c>
      <c r="O336" s="57">
        <f t="shared" si="11"/>
        <v>1677.6200000000001</v>
      </c>
    </row>
    <row r="337" spans="1:15" x14ac:dyDescent="0.25">
      <c r="A337" s="8"/>
      <c r="B337" s="8"/>
      <c r="C337" s="28"/>
      <c r="D337" s="8"/>
      <c r="E337" s="8" t="s">
        <v>436</v>
      </c>
      <c r="F337" s="8">
        <v>0.71</v>
      </c>
      <c r="G337" s="11">
        <v>3262</v>
      </c>
      <c r="H337" s="30">
        <v>2316.02</v>
      </c>
      <c r="I337" s="30">
        <v>1957.827030770851</v>
      </c>
      <c r="J337" s="30">
        <v>358.1929692291489</v>
      </c>
      <c r="K337" s="8">
        <v>1.29</v>
      </c>
      <c r="L337" s="8"/>
      <c r="M337" s="57">
        <f t="shared" si="10"/>
        <v>4207.9800000000005</v>
      </c>
      <c r="N337" s="57">
        <f t="shared" si="10"/>
        <v>0</v>
      </c>
      <c r="O337" s="57">
        <f t="shared" si="11"/>
        <v>4207.9800000000005</v>
      </c>
    </row>
    <row r="338" spans="1:15" x14ac:dyDescent="0.25">
      <c r="A338" s="8"/>
      <c r="B338" s="8"/>
      <c r="C338" s="28"/>
      <c r="D338" s="8"/>
      <c r="E338" s="8" t="s">
        <v>437</v>
      </c>
      <c r="F338" s="8">
        <v>0.71</v>
      </c>
      <c r="G338" s="11">
        <v>115</v>
      </c>
      <c r="H338" s="30">
        <v>81.650000000000006</v>
      </c>
      <c r="I338" s="30">
        <v>64.42613636363636</v>
      </c>
      <c r="J338" s="30">
        <v>17.223863636363646</v>
      </c>
      <c r="K338" s="8">
        <v>1.29</v>
      </c>
      <c r="L338" s="8"/>
      <c r="M338" s="57">
        <f t="shared" si="10"/>
        <v>148.35</v>
      </c>
      <c r="N338" s="57">
        <f t="shared" si="10"/>
        <v>0</v>
      </c>
      <c r="O338" s="57">
        <f t="shared" si="11"/>
        <v>148.35</v>
      </c>
    </row>
    <row r="339" spans="1:15" x14ac:dyDescent="0.25">
      <c r="A339" s="8"/>
      <c r="B339" s="8"/>
      <c r="C339" s="28"/>
      <c r="D339" s="8"/>
      <c r="E339" s="8" t="s">
        <v>595</v>
      </c>
      <c r="F339" s="8">
        <v>0.68</v>
      </c>
      <c r="G339" s="11">
        <v>89</v>
      </c>
      <c r="H339" s="30">
        <v>60.519999999999996</v>
      </c>
      <c r="I339" s="30">
        <v>77.366438356164394</v>
      </c>
      <c r="J339" s="30">
        <v>-16.846438356164388</v>
      </c>
      <c r="K339" s="8">
        <v>1.7</v>
      </c>
      <c r="L339" s="8"/>
      <c r="M339" s="57">
        <f t="shared" si="10"/>
        <v>151.29999999999998</v>
      </c>
      <c r="N339" s="57">
        <f t="shared" si="10"/>
        <v>0</v>
      </c>
      <c r="O339" s="57">
        <f t="shared" si="11"/>
        <v>151.29999999999998</v>
      </c>
    </row>
    <row r="340" spans="1:15" x14ac:dyDescent="0.25">
      <c r="A340" s="8"/>
      <c r="B340" s="8"/>
      <c r="C340" s="28"/>
      <c r="D340" s="8"/>
      <c r="E340" s="8" t="s">
        <v>438</v>
      </c>
      <c r="F340" s="8">
        <v>0.65</v>
      </c>
      <c r="G340" s="11">
        <v>5766</v>
      </c>
      <c r="H340" s="30">
        <v>3747.8999999999996</v>
      </c>
      <c r="I340" s="30">
        <v>3376.0617631629893</v>
      </c>
      <c r="J340" s="30">
        <v>371.83823683701053</v>
      </c>
      <c r="K340" s="8">
        <v>1.66</v>
      </c>
      <c r="L340" s="8"/>
      <c r="M340" s="57">
        <f t="shared" si="10"/>
        <v>9571.56</v>
      </c>
      <c r="N340" s="57">
        <f t="shared" si="10"/>
        <v>0</v>
      </c>
      <c r="O340" s="57">
        <f t="shared" si="11"/>
        <v>9571.56</v>
      </c>
    </row>
    <row r="341" spans="1:15" x14ac:dyDescent="0.25">
      <c r="A341" s="8"/>
      <c r="B341" s="8"/>
      <c r="C341" s="28"/>
      <c r="D341" s="8"/>
      <c r="E341" s="8" t="s">
        <v>356</v>
      </c>
      <c r="F341" s="8">
        <v>0.78</v>
      </c>
      <c r="G341" s="11">
        <v>4261</v>
      </c>
      <c r="H341" s="30">
        <v>3323.58</v>
      </c>
      <c r="I341" s="30">
        <v>1911.7792349262936</v>
      </c>
      <c r="J341" s="30">
        <v>1411.8007650737063</v>
      </c>
      <c r="K341" s="8">
        <v>1.44</v>
      </c>
      <c r="L341" s="8"/>
      <c r="M341" s="57">
        <f t="shared" si="10"/>
        <v>6135.84</v>
      </c>
      <c r="N341" s="57">
        <f t="shared" si="10"/>
        <v>0</v>
      </c>
      <c r="O341" s="57">
        <f t="shared" si="11"/>
        <v>6135.84</v>
      </c>
    </row>
    <row r="342" spans="1:15" x14ac:dyDescent="0.25">
      <c r="A342" s="8"/>
      <c r="B342" s="8"/>
      <c r="C342" s="28"/>
      <c r="D342" s="8"/>
      <c r="E342" s="8" t="s">
        <v>358</v>
      </c>
      <c r="F342" s="8">
        <v>0.7599999999999999</v>
      </c>
      <c r="G342" s="11">
        <v>3616</v>
      </c>
      <c r="H342" s="30">
        <v>2748.16</v>
      </c>
      <c r="I342" s="30">
        <v>1869.0383734756317</v>
      </c>
      <c r="J342" s="30">
        <v>879.12162652436837</v>
      </c>
      <c r="K342" s="8">
        <v>1.4</v>
      </c>
      <c r="L342" s="8"/>
      <c r="M342" s="57">
        <f t="shared" si="10"/>
        <v>5062.3999999999996</v>
      </c>
      <c r="N342" s="57">
        <f t="shared" si="10"/>
        <v>0</v>
      </c>
      <c r="O342" s="57">
        <f t="shared" si="11"/>
        <v>5062.3999999999996</v>
      </c>
    </row>
    <row r="343" spans="1:15" x14ac:dyDescent="0.25">
      <c r="A343" s="8"/>
      <c r="B343" s="8"/>
      <c r="C343" s="28"/>
      <c r="D343" s="8"/>
      <c r="E343" s="8" t="s">
        <v>440</v>
      </c>
      <c r="F343" s="8">
        <v>0.7599999999999999</v>
      </c>
      <c r="G343" s="11">
        <v>4869</v>
      </c>
      <c r="H343" s="30">
        <v>3700.4399999999996</v>
      </c>
      <c r="I343" s="30">
        <v>2643.7648289406316</v>
      </c>
      <c r="J343" s="30">
        <v>1056.6751710593687</v>
      </c>
      <c r="K343" s="8">
        <v>1.4</v>
      </c>
      <c r="L343" s="8"/>
      <c r="M343" s="57">
        <f t="shared" si="10"/>
        <v>6816.5999999999995</v>
      </c>
      <c r="N343" s="57">
        <f t="shared" si="10"/>
        <v>0</v>
      </c>
      <c r="O343" s="57">
        <f t="shared" si="11"/>
        <v>6816.5999999999995</v>
      </c>
    </row>
    <row r="344" spans="1:15" x14ac:dyDescent="0.25">
      <c r="A344" s="8"/>
      <c r="B344" s="8"/>
      <c r="C344" s="28"/>
      <c r="D344" s="8"/>
      <c r="E344" s="8" t="s">
        <v>359</v>
      </c>
      <c r="F344" s="8">
        <v>0.77999999999999992</v>
      </c>
      <c r="G344" s="11">
        <v>2242</v>
      </c>
      <c r="H344" s="30">
        <v>1748.76</v>
      </c>
      <c r="I344" s="30">
        <v>1332.6993643566068</v>
      </c>
      <c r="J344" s="30">
        <v>416.06063564339325</v>
      </c>
      <c r="K344" s="8">
        <v>1.44</v>
      </c>
      <c r="L344" s="8"/>
      <c r="M344" s="57">
        <f t="shared" si="10"/>
        <v>3228.48</v>
      </c>
      <c r="N344" s="57">
        <f t="shared" si="10"/>
        <v>0</v>
      </c>
      <c r="O344" s="57">
        <f t="shared" si="11"/>
        <v>3228.48</v>
      </c>
    </row>
    <row r="345" spans="1:15" x14ac:dyDescent="0.25">
      <c r="A345" s="8"/>
      <c r="B345" s="8"/>
      <c r="C345" s="28"/>
      <c r="D345" s="8"/>
      <c r="E345" s="8" t="s">
        <v>441</v>
      </c>
      <c r="F345" s="8">
        <v>0.76</v>
      </c>
      <c r="G345" s="11">
        <v>2392</v>
      </c>
      <c r="H345" s="30">
        <v>1817.92</v>
      </c>
      <c r="I345" s="30">
        <v>1595.1407367084623</v>
      </c>
      <c r="J345" s="30">
        <v>222.77926329153757</v>
      </c>
      <c r="K345" s="8">
        <v>1.4</v>
      </c>
      <c r="L345" s="8"/>
      <c r="M345" s="57">
        <f t="shared" si="10"/>
        <v>3348.7999999999997</v>
      </c>
      <c r="N345" s="57">
        <f t="shared" si="10"/>
        <v>0</v>
      </c>
      <c r="O345" s="57">
        <f t="shared" si="11"/>
        <v>3348.7999999999997</v>
      </c>
    </row>
    <row r="346" spans="1:15" x14ac:dyDescent="0.25">
      <c r="A346" s="8"/>
      <c r="B346" s="8"/>
      <c r="C346" s="28" t="s">
        <v>299</v>
      </c>
      <c r="D346" s="8" t="s">
        <v>364</v>
      </c>
      <c r="E346" s="8" t="s">
        <v>442</v>
      </c>
      <c r="F346" s="8">
        <v>1.37</v>
      </c>
      <c r="G346" s="11">
        <v>1200</v>
      </c>
      <c r="H346" s="30">
        <v>1644</v>
      </c>
      <c r="I346" s="30">
        <v>2582.4676113360324</v>
      </c>
      <c r="J346" s="30">
        <v>-938.46761133603229</v>
      </c>
      <c r="K346" s="8">
        <v>3.7</v>
      </c>
      <c r="L346" s="8"/>
      <c r="M346" s="57">
        <f t="shared" si="10"/>
        <v>4440</v>
      </c>
      <c r="N346" s="57">
        <f t="shared" si="10"/>
        <v>0</v>
      </c>
      <c r="O346" s="57">
        <f t="shared" si="11"/>
        <v>4440</v>
      </c>
    </row>
    <row r="347" spans="1:15" x14ac:dyDescent="0.25">
      <c r="A347" s="8"/>
      <c r="B347" s="8"/>
      <c r="C347" s="28" t="s">
        <v>317</v>
      </c>
      <c r="D347" s="8" t="s">
        <v>361</v>
      </c>
      <c r="E347" s="8" t="s">
        <v>490</v>
      </c>
      <c r="F347" s="8">
        <v>1.24</v>
      </c>
      <c r="G347" s="11">
        <v>1355</v>
      </c>
      <c r="H347" s="30">
        <v>1680.2</v>
      </c>
      <c r="I347" s="30">
        <v>2958</v>
      </c>
      <c r="J347" s="30">
        <v>-1277.8</v>
      </c>
      <c r="K347" s="8">
        <v>3.18</v>
      </c>
      <c r="L347" s="8"/>
      <c r="M347" s="57">
        <f t="shared" si="10"/>
        <v>4308.9000000000005</v>
      </c>
      <c r="N347" s="57">
        <f t="shared" si="10"/>
        <v>0</v>
      </c>
      <c r="O347" s="57">
        <f t="shared" si="11"/>
        <v>4308.9000000000005</v>
      </c>
    </row>
    <row r="348" spans="1:15" x14ac:dyDescent="0.25">
      <c r="A348" s="8"/>
      <c r="B348" s="8"/>
      <c r="C348" s="28"/>
      <c r="D348" s="8"/>
      <c r="E348" s="8" t="s">
        <v>362</v>
      </c>
      <c r="F348" s="8">
        <v>1.24</v>
      </c>
      <c r="G348" s="11">
        <v>6685</v>
      </c>
      <c r="H348" s="30">
        <v>8289.4</v>
      </c>
      <c r="I348" s="30">
        <v>8751.6348717948713</v>
      </c>
      <c r="J348" s="30">
        <v>-462.23487179487188</v>
      </c>
      <c r="K348" s="8">
        <v>3.21</v>
      </c>
      <c r="L348" s="8"/>
      <c r="M348" s="57">
        <f t="shared" si="10"/>
        <v>21458.85</v>
      </c>
      <c r="N348" s="57">
        <f t="shared" si="10"/>
        <v>0</v>
      </c>
      <c r="O348" s="57">
        <f t="shared" si="11"/>
        <v>21458.85</v>
      </c>
    </row>
    <row r="349" spans="1:15" x14ac:dyDescent="0.25">
      <c r="A349" s="8"/>
      <c r="B349" s="8"/>
      <c r="C349" s="28"/>
      <c r="D349" s="8"/>
      <c r="E349" s="8" t="s">
        <v>363</v>
      </c>
      <c r="F349" s="8">
        <v>1.24</v>
      </c>
      <c r="G349" s="11">
        <v>121</v>
      </c>
      <c r="H349" s="30">
        <v>150.04</v>
      </c>
      <c r="I349" s="30">
        <v>122.36512820512822</v>
      </c>
      <c r="J349" s="30">
        <v>27.674871794871777</v>
      </c>
      <c r="K349" s="8">
        <v>3.21</v>
      </c>
      <c r="L349" s="8"/>
      <c r="M349" s="57">
        <f t="shared" si="10"/>
        <v>388.40999999999997</v>
      </c>
      <c r="N349" s="57">
        <f t="shared" si="10"/>
        <v>0</v>
      </c>
      <c r="O349" s="57">
        <f t="shared" si="11"/>
        <v>388.40999999999997</v>
      </c>
    </row>
    <row r="350" spans="1:15" x14ac:dyDescent="0.25">
      <c r="A350" s="8"/>
      <c r="B350" s="8"/>
      <c r="C350" s="28" t="s">
        <v>309</v>
      </c>
      <c r="D350" s="8" t="s">
        <v>364</v>
      </c>
      <c r="E350" s="8" t="s">
        <v>365</v>
      </c>
      <c r="F350" s="8">
        <v>1.37</v>
      </c>
      <c r="G350" s="11">
        <v>2891</v>
      </c>
      <c r="H350" s="30">
        <v>3960.67</v>
      </c>
      <c r="I350" s="30">
        <v>5916</v>
      </c>
      <c r="J350" s="30">
        <v>-1955.33</v>
      </c>
      <c r="K350" s="8">
        <v>3.72</v>
      </c>
      <c r="L350" s="8"/>
      <c r="M350" s="57">
        <f t="shared" si="10"/>
        <v>10754.52</v>
      </c>
      <c r="N350" s="57">
        <f t="shared" si="10"/>
        <v>0</v>
      </c>
      <c r="O350" s="57">
        <f t="shared" si="11"/>
        <v>10754.52</v>
      </c>
    </row>
    <row r="351" spans="1:15" x14ac:dyDescent="0.25">
      <c r="A351" s="8"/>
      <c r="B351" s="8"/>
      <c r="C351" s="28"/>
      <c r="D351" s="8" t="s">
        <v>361</v>
      </c>
      <c r="E351" s="8" t="s">
        <v>490</v>
      </c>
      <c r="F351" s="8">
        <v>1.24</v>
      </c>
      <c r="G351" s="11">
        <v>2097</v>
      </c>
      <c r="H351" s="30">
        <v>2600.2799999999997</v>
      </c>
      <c r="I351" s="30">
        <v>5358.031007751938</v>
      </c>
      <c r="J351" s="30">
        <v>-2757.7510077519382</v>
      </c>
      <c r="K351" s="8">
        <v>3.18</v>
      </c>
      <c r="L351" s="8"/>
      <c r="M351" s="57">
        <f t="shared" si="10"/>
        <v>6668.46</v>
      </c>
      <c r="N351" s="57">
        <f t="shared" si="10"/>
        <v>0</v>
      </c>
      <c r="O351" s="57">
        <f t="shared" si="11"/>
        <v>6668.46</v>
      </c>
    </row>
    <row r="352" spans="1:15" x14ac:dyDescent="0.25">
      <c r="A352" s="8"/>
      <c r="B352" s="8"/>
      <c r="C352" s="28"/>
      <c r="D352" s="8"/>
      <c r="E352" s="8" t="s">
        <v>362</v>
      </c>
      <c r="F352" s="8">
        <v>1.24</v>
      </c>
      <c r="G352" s="11">
        <v>323</v>
      </c>
      <c r="H352" s="30">
        <v>400.52</v>
      </c>
      <c r="I352" s="30">
        <v>1543.968992248062</v>
      </c>
      <c r="J352" s="30">
        <v>-1143.448992248062</v>
      </c>
      <c r="K352" s="8">
        <v>3.21</v>
      </c>
      <c r="L352" s="8"/>
      <c r="M352" s="57">
        <f t="shared" si="10"/>
        <v>1036.83</v>
      </c>
      <c r="N352" s="57">
        <f t="shared" si="10"/>
        <v>0</v>
      </c>
      <c r="O352" s="57">
        <f t="shared" si="11"/>
        <v>1036.83</v>
      </c>
    </row>
    <row r="353" spans="1:16" s="2" customFormat="1" x14ac:dyDescent="0.25">
      <c r="A353" s="31"/>
      <c r="B353" s="31" t="s">
        <v>354</v>
      </c>
      <c r="C353" s="32"/>
      <c r="D353" s="31"/>
      <c r="E353" s="31"/>
      <c r="F353" s="31"/>
      <c r="G353" s="34">
        <v>142400</v>
      </c>
      <c r="H353" s="35">
        <v>112931.54999999996</v>
      </c>
      <c r="I353" s="35">
        <v>90332.884018397308</v>
      </c>
      <c r="J353" s="35">
        <v>22598.665981602699</v>
      </c>
      <c r="K353" s="31"/>
      <c r="L353" s="31"/>
      <c r="M353" s="58"/>
      <c r="N353" s="58"/>
      <c r="O353" s="58">
        <f>SUM(O306:O352)</f>
        <v>231605.74</v>
      </c>
      <c r="P353"/>
    </row>
    <row r="354" spans="1:16" x14ac:dyDescent="0.25">
      <c r="A354" s="8"/>
      <c r="B354" s="8" t="s">
        <v>279</v>
      </c>
      <c r="C354" s="28" t="s">
        <v>317</v>
      </c>
      <c r="D354" s="8" t="s">
        <v>302</v>
      </c>
      <c r="E354" s="8" t="s">
        <v>491</v>
      </c>
      <c r="F354" s="8">
        <v>3.59</v>
      </c>
      <c r="G354" s="11">
        <v>550</v>
      </c>
      <c r="H354" s="30">
        <v>1974.5</v>
      </c>
      <c r="I354" s="30">
        <v>3944</v>
      </c>
      <c r="J354" s="30">
        <v>-1969.5</v>
      </c>
      <c r="K354" s="8">
        <v>7.78</v>
      </c>
      <c r="L354" s="8"/>
      <c r="M354" s="57">
        <f t="shared" si="10"/>
        <v>4279</v>
      </c>
      <c r="N354" s="57">
        <f t="shared" si="10"/>
        <v>0</v>
      </c>
      <c r="O354" s="57">
        <f t="shared" si="11"/>
        <v>4279</v>
      </c>
    </row>
    <row r="355" spans="1:16" x14ac:dyDescent="0.25">
      <c r="A355" s="8"/>
      <c r="B355" s="8"/>
      <c r="C355" s="28" t="s">
        <v>309</v>
      </c>
      <c r="D355" s="8" t="s">
        <v>302</v>
      </c>
      <c r="E355" s="8" t="s">
        <v>491</v>
      </c>
      <c r="F355" s="8">
        <v>3.59</v>
      </c>
      <c r="G355" s="11">
        <v>405</v>
      </c>
      <c r="H355" s="30">
        <v>1453.95</v>
      </c>
      <c r="I355" s="30">
        <v>2958</v>
      </c>
      <c r="J355" s="30">
        <v>-1504.05</v>
      </c>
      <c r="K355" s="8">
        <v>7.78</v>
      </c>
      <c r="L355" s="8"/>
      <c r="M355" s="57">
        <f t="shared" si="10"/>
        <v>3150.9</v>
      </c>
      <c r="N355" s="57">
        <f t="shared" si="10"/>
        <v>0</v>
      </c>
      <c r="O355" s="57">
        <f t="shared" si="11"/>
        <v>3150.9</v>
      </c>
    </row>
    <row r="356" spans="1:16" s="2" customFormat="1" x14ac:dyDescent="0.25">
      <c r="A356" s="31"/>
      <c r="B356" s="31" t="s">
        <v>282</v>
      </c>
      <c r="C356" s="32"/>
      <c r="D356" s="31"/>
      <c r="E356" s="31"/>
      <c r="F356" s="31"/>
      <c r="G356" s="34">
        <v>955</v>
      </c>
      <c r="H356" s="35">
        <v>3428.45</v>
      </c>
      <c r="I356" s="35">
        <v>6902</v>
      </c>
      <c r="J356" s="35">
        <v>-3473.55</v>
      </c>
      <c r="K356" s="31"/>
      <c r="L356" s="31"/>
      <c r="M356" s="58"/>
      <c r="N356" s="58"/>
      <c r="O356" s="58">
        <f>SUM(O354:O355)</f>
        <v>7429.9</v>
      </c>
      <c r="P356"/>
    </row>
    <row r="357" spans="1:16" x14ac:dyDescent="0.25">
      <c r="A357" s="8"/>
      <c r="B357" s="8" t="s">
        <v>366</v>
      </c>
      <c r="C357" s="28" t="s">
        <v>275</v>
      </c>
      <c r="D357" s="8" t="s">
        <v>284</v>
      </c>
      <c r="E357" s="8" t="s">
        <v>367</v>
      </c>
      <c r="F357" s="8">
        <v>5.700000000000002</v>
      </c>
      <c r="G357" s="11">
        <v>2755</v>
      </c>
      <c r="H357" s="30">
        <v>15703.5</v>
      </c>
      <c r="I357" s="30">
        <v>10091.922092348324</v>
      </c>
      <c r="J357" s="30">
        <v>5611.5779076516765</v>
      </c>
      <c r="K357" s="8"/>
      <c r="L357" s="8">
        <v>5.7</v>
      </c>
      <c r="M357" s="57">
        <f t="shared" si="10"/>
        <v>0</v>
      </c>
      <c r="N357" s="57">
        <f t="shared" si="10"/>
        <v>15703.5</v>
      </c>
      <c r="O357" s="57">
        <f t="shared" si="11"/>
        <v>15703.5</v>
      </c>
    </row>
    <row r="358" spans="1:16" x14ac:dyDescent="0.25">
      <c r="A358" s="8"/>
      <c r="B358" s="8"/>
      <c r="C358" s="28"/>
      <c r="D358" s="8" t="s">
        <v>443</v>
      </c>
      <c r="E358" s="8" t="s">
        <v>444</v>
      </c>
      <c r="F358" s="8">
        <v>5.55</v>
      </c>
      <c r="G358" s="11">
        <v>5</v>
      </c>
      <c r="H358" s="30">
        <v>27.75</v>
      </c>
      <c r="I358" s="30">
        <v>18.961538461538463</v>
      </c>
      <c r="J358" s="30">
        <v>8.7884615384615365</v>
      </c>
      <c r="K358" s="8"/>
      <c r="L358" s="8">
        <v>5.55</v>
      </c>
      <c r="M358" s="57">
        <f t="shared" si="10"/>
        <v>0</v>
      </c>
      <c r="N358" s="57">
        <f t="shared" si="10"/>
        <v>27.75</v>
      </c>
      <c r="O358" s="57">
        <f t="shared" si="11"/>
        <v>27.75</v>
      </c>
    </row>
    <row r="359" spans="1:16" x14ac:dyDescent="0.25">
      <c r="A359" s="8"/>
      <c r="B359" s="8"/>
      <c r="C359" s="28"/>
      <c r="D359" s="8" t="s">
        <v>286</v>
      </c>
      <c r="E359" s="8" t="s">
        <v>368</v>
      </c>
      <c r="F359" s="8">
        <v>4.75</v>
      </c>
      <c r="G359" s="11">
        <v>937</v>
      </c>
      <c r="H359" s="30">
        <v>4450.75</v>
      </c>
      <c r="I359" s="30">
        <v>3415.1022056796251</v>
      </c>
      <c r="J359" s="30">
        <v>1035.6477943203749</v>
      </c>
      <c r="K359" s="8"/>
      <c r="L359" s="8">
        <v>4.75</v>
      </c>
      <c r="M359" s="57">
        <f t="shared" si="10"/>
        <v>0</v>
      </c>
      <c r="N359" s="57">
        <f t="shared" si="10"/>
        <v>4450.75</v>
      </c>
      <c r="O359" s="57">
        <f t="shared" si="11"/>
        <v>4450.75</v>
      </c>
    </row>
    <row r="360" spans="1:16" x14ac:dyDescent="0.25">
      <c r="A360" s="8"/>
      <c r="B360" s="8"/>
      <c r="C360" s="28"/>
      <c r="D360" s="8"/>
      <c r="E360" s="8" t="s">
        <v>369</v>
      </c>
      <c r="F360" s="8">
        <v>4.75</v>
      </c>
      <c r="G360" s="11">
        <v>729</v>
      </c>
      <c r="H360" s="30">
        <v>3462.75</v>
      </c>
      <c r="I360" s="30">
        <v>2250.0141635105128</v>
      </c>
      <c r="J360" s="30">
        <v>1212.7358364894867</v>
      </c>
      <c r="K360" s="8"/>
      <c r="L360" s="8">
        <v>4.75</v>
      </c>
      <c r="M360" s="57">
        <f t="shared" si="10"/>
        <v>0</v>
      </c>
      <c r="N360" s="57">
        <f t="shared" si="10"/>
        <v>3462.75</v>
      </c>
      <c r="O360" s="57">
        <f t="shared" si="11"/>
        <v>3462.75</v>
      </c>
    </row>
    <row r="361" spans="1:16" x14ac:dyDescent="0.25">
      <c r="A361" s="8"/>
      <c r="B361" s="8"/>
      <c r="C361" s="28" t="s">
        <v>276</v>
      </c>
      <c r="D361" s="8" t="s">
        <v>284</v>
      </c>
      <c r="E361" s="8" t="s">
        <v>568</v>
      </c>
      <c r="F361" s="8">
        <v>5.7</v>
      </c>
      <c r="G361" s="11">
        <v>7</v>
      </c>
      <c r="H361" s="30">
        <v>39.9</v>
      </c>
      <c r="I361" s="30">
        <v>3.5835929387331258</v>
      </c>
      <c r="J361" s="30">
        <v>36.316407061266872</v>
      </c>
      <c r="K361" s="8"/>
      <c r="L361" s="8">
        <v>5.7</v>
      </c>
      <c r="M361" s="57">
        <f t="shared" si="10"/>
        <v>0</v>
      </c>
      <c r="N361" s="57">
        <f t="shared" si="10"/>
        <v>39.9</v>
      </c>
      <c r="O361" s="57">
        <f t="shared" si="11"/>
        <v>39.9</v>
      </c>
    </row>
    <row r="362" spans="1:16" x14ac:dyDescent="0.25">
      <c r="A362" s="8"/>
      <c r="B362" s="8"/>
      <c r="C362" s="28" t="s">
        <v>299</v>
      </c>
      <c r="D362" s="8" t="s">
        <v>286</v>
      </c>
      <c r="E362" s="8" t="s">
        <v>370</v>
      </c>
      <c r="F362" s="8">
        <v>4.75</v>
      </c>
      <c r="G362" s="11">
        <v>2680</v>
      </c>
      <c r="H362" s="30">
        <v>12730</v>
      </c>
      <c r="I362" s="30">
        <v>13193.532388663967</v>
      </c>
      <c r="J362" s="30">
        <v>-463.53238866396759</v>
      </c>
      <c r="K362" s="8"/>
      <c r="L362" s="8">
        <v>4.75</v>
      </c>
      <c r="M362" s="57">
        <f t="shared" si="10"/>
        <v>0</v>
      </c>
      <c r="N362" s="57">
        <f t="shared" si="10"/>
        <v>12730</v>
      </c>
      <c r="O362" s="57">
        <f t="shared" si="11"/>
        <v>12730</v>
      </c>
    </row>
    <row r="363" spans="1:16" s="2" customFormat="1" x14ac:dyDescent="0.25">
      <c r="A363" s="31"/>
      <c r="B363" s="31" t="s">
        <v>371</v>
      </c>
      <c r="C363" s="32"/>
      <c r="D363" s="31"/>
      <c r="E363" s="31"/>
      <c r="F363" s="31"/>
      <c r="G363" s="34">
        <v>7113</v>
      </c>
      <c r="H363" s="35">
        <v>36414.65</v>
      </c>
      <c r="I363" s="35">
        <v>28973.115981602703</v>
      </c>
      <c r="J363" s="35">
        <v>7441.5340183972985</v>
      </c>
      <c r="K363" s="31"/>
      <c r="L363" s="31"/>
      <c r="M363" s="58"/>
      <c r="N363" s="58"/>
      <c r="O363" s="58">
        <f>SUM(O357:O362)</f>
        <v>36414.65</v>
      </c>
      <c r="P363"/>
    </row>
    <row r="364" spans="1:16" s="2" customFormat="1" x14ac:dyDescent="0.25">
      <c r="A364" s="23" t="s">
        <v>372</v>
      </c>
      <c r="B364" s="23"/>
      <c r="C364" s="24"/>
      <c r="D364" s="23"/>
      <c r="E364" s="23"/>
      <c r="F364" s="23"/>
      <c r="G364" s="26">
        <v>150468</v>
      </c>
      <c r="H364" s="27">
        <v>152774.64999999997</v>
      </c>
      <c r="I364" s="27">
        <v>126207.99999999999</v>
      </c>
      <c r="J364" s="27">
        <v>26566.649999999998</v>
      </c>
      <c r="K364" s="23"/>
      <c r="L364" s="23"/>
      <c r="M364" s="56"/>
      <c r="N364" s="56"/>
      <c r="O364" s="56"/>
      <c r="P364"/>
    </row>
    <row r="365" spans="1:16" x14ac:dyDescent="0.25">
      <c r="A365" s="8" t="s">
        <v>3</v>
      </c>
      <c r="B365" s="8" t="s">
        <v>341</v>
      </c>
      <c r="C365" s="28" t="s">
        <v>272</v>
      </c>
      <c r="D365" s="8" t="s">
        <v>343</v>
      </c>
      <c r="E365" s="8" t="s">
        <v>492</v>
      </c>
      <c r="F365" s="8">
        <v>0.68</v>
      </c>
      <c r="G365" s="11">
        <v>6216</v>
      </c>
      <c r="H365" s="30">
        <v>4226.88</v>
      </c>
      <c r="I365" s="30">
        <v>2423.7373585264131</v>
      </c>
      <c r="J365" s="30">
        <v>1803.142641473587</v>
      </c>
      <c r="K365" s="8">
        <v>1.61</v>
      </c>
      <c r="L365" s="8"/>
      <c r="M365" s="57">
        <f t="shared" si="10"/>
        <v>10007.76</v>
      </c>
      <c r="N365" s="57">
        <f t="shared" si="10"/>
        <v>0</v>
      </c>
      <c r="O365" s="57">
        <f t="shared" si="11"/>
        <v>10007.76</v>
      </c>
    </row>
    <row r="366" spans="1:16" x14ac:dyDescent="0.25">
      <c r="A366" s="8"/>
      <c r="B366" s="8"/>
      <c r="C366" s="28"/>
      <c r="D366" s="8"/>
      <c r="E366" s="8" t="s">
        <v>596</v>
      </c>
      <c r="F366" s="8">
        <v>0.71</v>
      </c>
      <c r="G366" s="11">
        <v>80</v>
      </c>
      <c r="H366" s="30">
        <v>56.8</v>
      </c>
      <c r="I366" s="30">
        <v>32.914629559984952</v>
      </c>
      <c r="J366" s="30">
        <v>23.885370440015045</v>
      </c>
      <c r="K366" s="8">
        <v>1.29</v>
      </c>
      <c r="L366" s="8"/>
      <c r="M366" s="57">
        <f t="shared" si="10"/>
        <v>103.2</v>
      </c>
      <c r="N366" s="57">
        <f t="shared" si="10"/>
        <v>0</v>
      </c>
      <c r="O366" s="57">
        <f t="shared" si="11"/>
        <v>103.2</v>
      </c>
    </row>
    <row r="367" spans="1:16" x14ac:dyDescent="0.25">
      <c r="A367" s="8"/>
      <c r="B367" s="8"/>
      <c r="C367" s="28"/>
      <c r="D367" s="8"/>
      <c r="E367" s="8" t="s">
        <v>597</v>
      </c>
      <c r="F367" s="8">
        <v>0.71</v>
      </c>
      <c r="G367" s="11">
        <v>25</v>
      </c>
      <c r="H367" s="30">
        <v>17.75</v>
      </c>
      <c r="I367" s="30">
        <v>10.285821737495299</v>
      </c>
      <c r="J367" s="30">
        <v>7.4641782625047011</v>
      </c>
      <c r="K367" s="8">
        <v>1.29</v>
      </c>
      <c r="L367" s="8"/>
      <c r="M367" s="57">
        <f t="shared" si="10"/>
        <v>32.25</v>
      </c>
      <c r="N367" s="57">
        <f t="shared" si="10"/>
        <v>0</v>
      </c>
      <c r="O367" s="57">
        <f t="shared" si="11"/>
        <v>32.25</v>
      </c>
    </row>
    <row r="368" spans="1:16" x14ac:dyDescent="0.25">
      <c r="A368" s="8"/>
      <c r="B368" s="8"/>
      <c r="C368" s="28"/>
      <c r="D368" s="8"/>
      <c r="E368" s="8" t="s">
        <v>445</v>
      </c>
      <c r="F368" s="8">
        <v>0.82999999999999985</v>
      </c>
      <c r="G368" s="11">
        <v>7465</v>
      </c>
      <c r="H368" s="30">
        <v>6195.95</v>
      </c>
      <c r="I368" s="30">
        <v>3425.6895714526713</v>
      </c>
      <c r="J368" s="30">
        <v>2770.260428547328</v>
      </c>
      <c r="K368" s="8">
        <v>2.13</v>
      </c>
      <c r="L368" s="8"/>
      <c r="M368" s="57">
        <f t="shared" si="10"/>
        <v>15900.449999999999</v>
      </c>
      <c r="N368" s="57">
        <f t="shared" si="10"/>
        <v>0</v>
      </c>
      <c r="O368" s="57">
        <f t="shared" si="11"/>
        <v>15900.449999999999</v>
      </c>
    </row>
    <row r="369" spans="1:15" x14ac:dyDescent="0.25">
      <c r="A369" s="8"/>
      <c r="B369" s="8"/>
      <c r="C369" s="28"/>
      <c r="D369" s="8"/>
      <c r="E369" s="8" t="s">
        <v>446</v>
      </c>
      <c r="F369" s="8">
        <v>0.78</v>
      </c>
      <c r="G369" s="11">
        <v>998</v>
      </c>
      <c r="H369" s="30">
        <v>778.43999999999994</v>
      </c>
      <c r="I369" s="30">
        <v>457.06958455496141</v>
      </c>
      <c r="J369" s="30">
        <v>321.37041544503859</v>
      </c>
      <c r="K369" s="8">
        <v>2.29</v>
      </c>
      <c r="L369" s="8"/>
      <c r="M369" s="57">
        <f t="shared" si="10"/>
        <v>2285.42</v>
      </c>
      <c r="N369" s="57">
        <f t="shared" si="10"/>
        <v>0</v>
      </c>
      <c r="O369" s="57">
        <f t="shared" si="11"/>
        <v>2285.42</v>
      </c>
    </row>
    <row r="370" spans="1:15" x14ac:dyDescent="0.25">
      <c r="A370" s="8"/>
      <c r="B370" s="8"/>
      <c r="C370" s="28"/>
      <c r="D370" s="8"/>
      <c r="E370" s="8" t="s">
        <v>460</v>
      </c>
      <c r="F370" s="8">
        <v>0.65</v>
      </c>
      <c r="G370" s="11">
        <v>64</v>
      </c>
      <c r="H370" s="30">
        <v>41.6</v>
      </c>
      <c r="I370" s="30">
        <v>32.31979859563593</v>
      </c>
      <c r="J370" s="30">
        <v>9.280201404364071</v>
      </c>
      <c r="K370" s="8">
        <v>1.76</v>
      </c>
      <c r="L370" s="8"/>
      <c r="M370" s="57">
        <f t="shared" si="10"/>
        <v>112.64</v>
      </c>
      <c r="N370" s="57">
        <f t="shared" si="10"/>
        <v>0</v>
      </c>
      <c r="O370" s="57">
        <f t="shared" si="11"/>
        <v>112.64</v>
      </c>
    </row>
    <row r="371" spans="1:15" x14ac:dyDescent="0.25">
      <c r="A371" s="8"/>
      <c r="B371" s="8"/>
      <c r="C371" s="28"/>
      <c r="D371" s="8"/>
      <c r="E371" s="8" t="s">
        <v>447</v>
      </c>
      <c r="F371" s="8">
        <v>0.78000000000000014</v>
      </c>
      <c r="G371" s="11">
        <v>23095</v>
      </c>
      <c r="H371" s="30">
        <v>18014.099999999999</v>
      </c>
      <c r="I371" s="30">
        <v>8638.6357151383381</v>
      </c>
      <c r="J371" s="30">
        <v>9375.4642848616604</v>
      </c>
      <c r="K371" s="8">
        <v>1.44</v>
      </c>
      <c r="L371" s="8"/>
      <c r="M371" s="57">
        <f t="shared" si="10"/>
        <v>33256.799999999996</v>
      </c>
      <c r="N371" s="57">
        <f t="shared" si="10"/>
        <v>0</v>
      </c>
      <c r="O371" s="57">
        <f t="shared" si="11"/>
        <v>33256.799999999996</v>
      </c>
    </row>
    <row r="372" spans="1:15" x14ac:dyDescent="0.25">
      <c r="A372" s="8"/>
      <c r="B372" s="8"/>
      <c r="C372" s="28"/>
      <c r="D372" s="8"/>
      <c r="E372" s="8" t="s">
        <v>493</v>
      </c>
      <c r="F372" s="8">
        <v>0.72000000000000008</v>
      </c>
      <c r="G372" s="11">
        <v>3006</v>
      </c>
      <c r="H372" s="30">
        <v>2164.3200000000002</v>
      </c>
      <c r="I372" s="30">
        <v>1389.3475204344979</v>
      </c>
      <c r="J372" s="30">
        <v>774.972479565502</v>
      </c>
      <c r="K372" s="8">
        <v>1.81</v>
      </c>
      <c r="L372" s="8"/>
      <c r="M372" s="57">
        <f t="shared" si="10"/>
        <v>5440.8600000000006</v>
      </c>
      <c r="N372" s="57">
        <f t="shared" si="10"/>
        <v>0</v>
      </c>
      <c r="O372" s="57">
        <f t="shared" si="11"/>
        <v>5440.8600000000006</v>
      </c>
    </row>
    <row r="373" spans="1:15" x14ac:dyDescent="0.25">
      <c r="A373" s="8"/>
      <c r="B373" s="8"/>
      <c r="C373" s="28" t="s">
        <v>331</v>
      </c>
      <c r="D373" s="8" t="s">
        <v>343</v>
      </c>
      <c r="E373" s="8" t="s">
        <v>494</v>
      </c>
      <c r="F373" s="8">
        <v>0.79</v>
      </c>
      <c r="G373" s="11">
        <v>1700</v>
      </c>
      <c r="H373" s="30">
        <v>1343</v>
      </c>
      <c r="I373" s="30">
        <v>1004.5511909978178</v>
      </c>
      <c r="J373" s="30">
        <v>338.44880900218214</v>
      </c>
      <c r="K373" s="8">
        <v>1.86</v>
      </c>
      <c r="L373" s="8"/>
      <c r="M373" s="57">
        <f t="shared" si="10"/>
        <v>3162</v>
      </c>
      <c r="N373" s="57">
        <f t="shared" si="10"/>
        <v>0</v>
      </c>
      <c r="O373" s="57">
        <f t="shared" si="11"/>
        <v>3162</v>
      </c>
    </row>
    <row r="374" spans="1:15" x14ac:dyDescent="0.25">
      <c r="A374" s="8"/>
      <c r="B374" s="8"/>
      <c r="C374" s="28"/>
      <c r="D374" s="8"/>
      <c r="E374" s="8" t="s">
        <v>598</v>
      </c>
      <c r="F374" s="8">
        <v>0.79</v>
      </c>
      <c r="G374" s="11">
        <v>185</v>
      </c>
      <c r="H374" s="30">
        <v>146.15</v>
      </c>
      <c r="I374" s="30">
        <v>109.4</v>
      </c>
      <c r="J374" s="30">
        <v>36.75</v>
      </c>
      <c r="K374" s="8">
        <v>1.86</v>
      </c>
      <c r="L374" s="8"/>
      <c r="M374" s="57">
        <f t="shared" si="10"/>
        <v>344.1</v>
      </c>
      <c r="N374" s="57">
        <f t="shared" si="10"/>
        <v>0</v>
      </c>
      <c r="O374" s="57">
        <f t="shared" si="11"/>
        <v>344.1</v>
      </c>
    </row>
    <row r="375" spans="1:15" x14ac:dyDescent="0.25">
      <c r="A375" s="8"/>
      <c r="B375" s="8"/>
      <c r="C375" s="28"/>
      <c r="D375" s="8"/>
      <c r="E375" s="8" t="s">
        <v>599</v>
      </c>
      <c r="F375" s="8">
        <v>0.79</v>
      </c>
      <c r="G375" s="11">
        <v>270</v>
      </c>
      <c r="H375" s="30">
        <v>213.3</v>
      </c>
      <c r="I375" s="30">
        <v>152.39220408000318</v>
      </c>
      <c r="J375" s="30">
        <v>60.907795919996801</v>
      </c>
      <c r="K375" s="8">
        <v>1.86</v>
      </c>
      <c r="L375" s="8"/>
      <c r="M375" s="57">
        <f t="shared" si="10"/>
        <v>502.20000000000005</v>
      </c>
      <c r="N375" s="57">
        <f t="shared" si="10"/>
        <v>0</v>
      </c>
      <c r="O375" s="57">
        <f t="shared" si="11"/>
        <v>502.20000000000005</v>
      </c>
    </row>
    <row r="376" spans="1:15" x14ac:dyDescent="0.25">
      <c r="A376" s="8"/>
      <c r="B376" s="8"/>
      <c r="C376" s="28"/>
      <c r="D376" s="8"/>
      <c r="E376" s="8" t="s">
        <v>600</v>
      </c>
      <c r="F376" s="8">
        <v>0.79</v>
      </c>
      <c r="G376" s="11">
        <v>3</v>
      </c>
      <c r="H376" s="30">
        <v>2.37</v>
      </c>
      <c r="I376" s="30">
        <v>1.6159527326440177</v>
      </c>
      <c r="J376" s="30">
        <v>0.75404726735598238</v>
      </c>
      <c r="K376" s="8">
        <v>1.99</v>
      </c>
      <c r="L376" s="8"/>
      <c r="M376" s="57">
        <f t="shared" si="10"/>
        <v>5.97</v>
      </c>
      <c r="N376" s="57">
        <f t="shared" si="10"/>
        <v>0</v>
      </c>
      <c r="O376" s="57">
        <f t="shared" si="11"/>
        <v>5.97</v>
      </c>
    </row>
    <row r="377" spans="1:15" x14ac:dyDescent="0.25">
      <c r="A377" s="8"/>
      <c r="B377" s="8"/>
      <c r="C377" s="28"/>
      <c r="D377" s="8"/>
      <c r="E377" s="8" t="s">
        <v>601</v>
      </c>
      <c r="F377" s="8">
        <v>0.79</v>
      </c>
      <c r="G377" s="11">
        <v>42</v>
      </c>
      <c r="H377" s="30">
        <v>33.18</v>
      </c>
      <c r="I377" s="30">
        <v>22.623338257016247</v>
      </c>
      <c r="J377" s="30">
        <v>10.556661742983753</v>
      </c>
      <c r="K377" s="8">
        <v>1.86</v>
      </c>
      <c r="L377" s="8"/>
      <c r="M377" s="57">
        <f t="shared" si="10"/>
        <v>78.12</v>
      </c>
      <c r="N377" s="57">
        <f t="shared" si="10"/>
        <v>0</v>
      </c>
      <c r="O377" s="57">
        <f t="shared" si="11"/>
        <v>78.12</v>
      </c>
    </row>
    <row r="378" spans="1:15" x14ac:dyDescent="0.25">
      <c r="A378" s="8"/>
      <c r="B378" s="8"/>
      <c r="C378" s="28"/>
      <c r="D378" s="8"/>
      <c r="E378" s="8" t="s">
        <v>495</v>
      </c>
      <c r="F378" s="8">
        <v>0.79</v>
      </c>
      <c r="G378" s="11">
        <v>72</v>
      </c>
      <c r="H378" s="30">
        <v>56.879999999999995</v>
      </c>
      <c r="I378" s="30">
        <v>42.631924221428989</v>
      </c>
      <c r="J378" s="30">
        <v>14.248075778571007</v>
      </c>
      <c r="K378" s="8">
        <v>1.86</v>
      </c>
      <c r="L378" s="8"/>
      <c r="M378" s="57">
        <f t="shared" si="10"/>
        <v>133.92000000000002</v>
      </c>
      <c r="N378" s="57">
        <f t="shared" si="10"/>
        <v>0</v>
      </c>
      <c r="O378" s="57">
        <f t="shared" si="11"/>
        <v>133.92000000000002</v>
      </c>
    </row>
    <row r="379" spans="1:15" x14ac:dyDescent="0.25">
      <c r="A379" s="8"/>
      <c r="B379" s="8"/>
      <c r="C379" s="28"/>
      <c r="D379" s="8"/>
      <c r="E379" s="8" t="s">
        <v>602</v>
      </c>
      <c r="F379" s="8">
        <v>0.79</v>
      </c>
      <c r="G379" s="11">
        <v>13</v>
      </c>
      <c r="H379" s="30">
        <v>10.27</v>
      </c>
      <c r="I379" s="30">
        <v>7.0024618414574107</v>
      </c>
      <c r="J379" s="30">
        <v>3.2675381585425889</v>
      </c>
      <c r="K379" s="8">
        <v>1.99</v>
      </c>
      <c r="L379" s="8"/>
      <c r="M379" s="57">
        <f t="shared" si="10"/>
        <v>25.87</v>
      </c>
      <c r="N379" s="57">
        <f t="shared" si="10"/>
        <v>0</v>
      </c>
      <c r="O379" s="57">
        <f t="shared" si="11"/>
        <v>25.87</v>
      </c>
    </row>
    <row r="380" spans="1:15" x14ac:dyDescent="0.25">
      <c r="A380" s="8"/>
      <c r="B380" s="8"/>
      <c r="C380" s="28"/>
      <c r="D380" s="8"/>
      <c r="E380" s="8" t="s">
        <v>496</v>
      </c>
      <c r="F380" s="8">
        <v>0.79</v>
      </c>
      <c r="G380" s="11">
        <v>40</v>
      </c>
      <c r="H380" s="30">
        <v>31.6</v>
      </c>
      <c r="I380" s="30">
        <v>23.705308775731311</v>
      </c>
      <c r="J380" s="30">
        <v>7.8946912242686906</v>
      </c>
      <c r="K380" s="8">
        <v>1.86</v>
      </c>
      <c r="L380" s="8"/>
      <c r="M380" s="57">
        <f t="shared" si="10"/>
        <v>74.400000000000006</v>
      </c>
      <c r="N380" s="57">
        <f t="shared" si="10"/>
        <v>0</v>
      </c>
      <c r="O380" s="57">
        <f t="shared" si="11"/>
        <v>74.400000000000006</v>
      </c>
    </row>
    <row r="381" spans="1:15" x14ac:dyDescent="0.25">
      <c r="A381" s="8"/>
      <c r="B381" s="8"/>
      <c r="C381" s="28"/>
      <c r="D381" s="8"/>
      <c r="E381" s="8" t="s">
        <v>492</v>
      </c>
      <c r="F381" s="8">
        <v>0.68</v>
      </c>
      <c r="G381" s="11">
        <v>18</v>
      </c>
      <c r="H381" s="30">
        <v>12.24</v>
      </c>
      <c r="I381" s="30">
        <v>12.518753973299427</v>
      </c>
      <c r="J381" s="30">
        <v>-0.27875397329942686</v>
      </c>
      <c r="K381" s="8">
        <v>1.61</v>
      </c>
      <c r="L381" s="8"/>
      <c r="M381" s="57">
        <f t="shared" si="10"/>
        <v>28.98</v>
      </c>
      <c r="N381" s="57">
        <f t="shared" si="10"/>
        <v>0</v>
      </c>
      <c r="O381" s="57">
        <f t="shared" si="11"/>
        <v>28.98</v>
      </c>
    </row>
    <row r="382" spans="1:15" x14ac:dyDescent="0.25">
      <c r="A382" s="8"/>
      <c r="B382" s="8"/>
      <c r="C382" s="28"/>
      <c r="D382" s="8"/>
      <c r="E382" s="8" t="s">
        <v>497</v>
      </c>
      <c r="F382" s="8">
        <v>0.68</v>
      </c>
      <c r="G382" s="11">
        <v>152</v>
      </c>
      <c r="H382" s="30">
        <v>103.36</v>
      </c>
      <c r="I382" s="30">
        <v>105.71392244119517</v>
      </c>
      <c r="J382" s="30">
        <v>-2.3539224411951665</v>
      </c>
      <c r="K382" s="8">
        <v>1.61</v>
      </c>
      <c r="L382" s="8"/>
      <c r="M382" s="57">
        <f t="shared" si="10"/>
        <v>244.72000000000003</v>
      </c>
      <c r="N382" s="57">
        <f t="shared" si="10"/>
        <v>0</v>
      </c>
      <c r="O382" s="57">
        <f t="shared" si="11"/>
        <v>244.72000000000003</v>
      </c>
    </row>
    <row r="383" spans="1:15" x14ac:dyDescent="0.25">
      <c r="A383" s="8"/>
      <c r="B383" s="8"/>
      <c r="C383" s="28"/>
      <c r="D383" s="8"/>
      <c r="E383" s="8" t="s">
        <v>498</v>
      </c>
      <c r="F383" s="8">
        <v>0.68</v>
      </c>
      <c r="G383" s="11">
        <v>2767</v>
      </c>
      <c r="H383" s="30">
        <v>1881.56</v>
      </c>
      <c r="I383" s="30">
        <v>1601.8394837801065</v>
      </c>
      <c r="J383" s="30">
        <v>279.72051621989334</v>
      </c>
      <c r="K383" s="8">
        <v>1.7</v>
      </c>
      <c r="L383" s="8"/>
      <c r="M383" s="57">
        <f t="shared" si="10"/>
        <v>4703.8999999999996</v>
      </c>
      <c r="N383" s="57">
        <f t="shared" si="10"/>
        <v>0</v>
      </c>
      <c r="O383" s="57">
        <f t="shared" si="11"/>
        <v>4703.8999999999996</v>
      </c>
    </row>
    <row r="384" spans="1:15" x14ac:dyDescent="0.25">
      <c r="A384" s="8"/>
      <c r="B384" s="8"/>
      <c r="C384" s="28"/>
      <c r="D384" s="8"/>
      <c r="E384" s="8" t="s">
        <v>603</v>
      </c>
      <c r="F384" s="8">
        <v>0.79</v>
      </c>
      <c r="G384" s="11">
        <v>40</v>
      </c>
      <c r="H384" s="30">
        <v>31.6</v>
      </c>
      <c r="I384" s="30">
        <v>21.546036435253573</v>
      </c>
      <c r="J384" s="30">
        <v>10.053963564746429</v>
      </c>
      <c r="K384" s="8">
        <v>2</v>
      </c>
      <c r="L384" s="8"/>
      <c r="M384" s="57">
        <f t="shared" si="10"/>
        <v>80</v>
      </c>
      <c r="N384" s="57">
        <f t="shared" si="10"/>
        <v>0</v>
      </c>
      <c r="O384" s="57">
        <f t="shared" si="11"/>
        <v>80</v>
      </c>
    </row>
    <row r="385" spans="1:15" x14ac:dyDescent="0.25">
      <c r="A385" s="8"/>
      <c r="B385" s="8"/>
      <c r="C385" s="28"/>
      <c r="D385" s="8"/>
      <c r="E385" s="8" t="s">
        <v>569</v>
      </c>
      <c r="F385" s="8">
        <v>0.77</v>
      </c>
      <c r="G385" s="11">
        <v>2</v>
      </c>
      <c r="H385" s="30">
        <v>1.54</v>
      </c>
      <c r="I385" s="30">
        <v>1.0662768031189083</v>
      </c>
      <c r="J385" s="30">
        <v>0.47372319688109177</v>
      </c>
      <c r="K385" s="8">
        <v>2.15</v>
      </c>
      <c r="L385" s="8"/>
      <c r="M385" s="57">
        <f t="shared" si="10"/>
        <v>4.3</v>
      </c>
      <c r="N385" s="57">
        <f t="shared" si="10"/>
        <v>0</v>
      </c>
      <c r="O385" s="57">
        <f t="shared" si="11"/>
        <v>4.3</v>
      </c>
    </row>
    <row r="386" spans="1:15" x14ac:dyDescent="0.25">
      <c r="A386" s="8"/>
      <c r="B386" s="8"/>
      <c r="C386" s="28"/>
      <c r="D386" s="8"/>
      <c r="E386" s="8" t="s">
        <v>604</v>
      </c>
      <c r="F386" s="8">
        <v>0.79</v>
      </c>
      <c r="G386" s="11">
        <v>78</v>
      </c>
      <c r="H386" s="30">
        <v>61.62</v>
      </c>
      <c r="I386" s="30">
        <v>42.014771048744464</v>
      </c>
      <c r="J386" s="30">
        <v>19.605228951255533</v>
      </c>
      <c r="K386" s="8">
        <v>2</v>
      </c>
      <c r="L386" s="8"/>
      <c r="M386" s="57">
        <f t="shared" si="10"/>
        <v>156</v>
      </c>
      <c r="N386" s="57">
        <f t="shared" si="10"/>
        <v>0</v>
      </c>
      <c r="O386" s="57">
        <f t="shared" si="11"/>
        <v>156</v>
      </c>
    </row>
    <row r="387" spans="1:15" x14ac:dyDescent="0.25">
      <c r="A387" s="8"/>
      <c r="B387" s="8"/>
      <c r="C387" s="28"/>
      <c r="D387" s="8"/>
      <c r="E387" s="8" t="s">
        <v>605</v>
      </c>
      <c r="F387" s="8">
        <v>0.79</v>
      </c>
      <c r="G387" s="11">
        <v>55</v>
      </c>
      <c r="H387" s="30">
        <v>43.45</v>
      </c>
      <c r="I387" s="30">
        <v>29.625800098473658</v>
      </c>
      <c r="J387" s="30">
        <v>13.824199901526345</v>
      </c>
      <c r="K387" s="8">
        <v>2</v>
      </c>
      <c r="L387" s="8"/>
      <c r="M387" s="57">
        <f t="shared" si="10"/>
        <v>110</v>
      </c>
      <c r="N387" s="57">
        <f t="shared" si="10"/>
        <v>0</v>
      </c>
      <c r="O387" s="57">
        <f t="shared" si="11"/>
        <v>110</v>
      </c>
    </row>
    <row r="388" spans="1:15" x14ac:dyDescent="0.25">
      <c r="A388" s="8"/>
      <c r="B388" s="8"/>
      <c r="C388" s="28"/>
      <c r="D388" s="8"/>
      <c r="E388" s="8" t="s">
        <v>606</v>
      </c>
      <c r="F388" s="8">
        <v>0.99</v>
      </c>
      <c r="G388" s="11">
        <v>85</v>
      </c>
      <c r="H388" s="30">
        <v>84.15</v>
      </c>
      <c r="I388" s="30">
        <v>45.785327424913831</v>
      </c>
      <c r="J388" s="30">
        <v>38.364672575086175</v>
      </c>
      <c r="K388" s="8">
        <v>2.2200000000000002</v>
      </c>
      <c r="L388" s="8"/>
      <c r="M388" s="57">
        <f t="shared" si="10"/>
        <v>188.70000000000002</v>
      </c>
      <c r="N388" s="57">
        <f t="shared" si="10"/>
        <v>0</v>
      </c>
      <c r="O388" s="57">
        <f t="shared" si="11"/>
        <v>188.70000000000002</v>
      </c>
    </row>
    <row r="389" spans="1:15" x14ac:dyDescent="0.25">
      <c r="A389" s="8"/>
      <c r="B389" s="8"/>
      <c r="C389" s="28"/>
      <c r="D389" s="8"/>
      <c r="E389" s="8" t="s">
        <v>448</v>
      </c>
      <c r="F389" s="8">
        <v>0.81000000000000028</v>
      </c>
      <c r="G389" s="11">
        <v>6201</v>
      </c>
      <c r="H389" s="30">
        <v>5022.8099999999995</v>
      </c>
      <c r="I389" s="30">
        <v>3667.0950498214793</v>
      </c>
      <c r="J389" s="30">
        <v>1355.7149501785204</v>
      </c>
      <c r="K389" s="8">
        <v>1.9</v>
      </c>
      <c r="L389" s="8"/>
      <c r="M389" s="57">
        <f t="shared" ref="M389:N452" si="12">$G389*K389</f>
        <v>11781.9</v>
      </c>
      <c r="N389" s="57">
        <f t="shared" si="12"/>
        <v>0</v>
      </c>
      <c r="O389" s="57">
        <f t="shared" ref="O389:O452" si="13">M389+N389</f>
        <v>11781.9</v>
      </c>
    </row>
    <row r="390" spans="1:15" x14ac:dyDescent="0.25">
      <c r="A390" s="8"/>
      <c r="B390" s="8"/>
      <c r="C390" s="28"/>
      <c r="D390" s="8"/>
      <c r="E390" s="8" t="s">
        <v>449</v>
      </c>
      <c r="F390" s="8">
        <v>0.77000000000000013</v>
      </c>
      <c r="G390" s="11">
        <v>1996</v>
      </c>
      <c r="H390" s="30">
        <v>1536.9199999999998</v>
      </c>
      <c r="I390" s="30">
        <v>1141.9296399311515</v>
      </c>
      <c r="J390" s="30">
        <v>394.99036006884819</v>
      </c>
      <c r="K390" s="8">
        <v>2.04</v>
      </c>
      <c r="L390" s="8"/>
      <c r="M390" s="57">
        <f t="shared" si="12"/>
        <v>4071.84</v>
      </c>
      <c r="N390" s="57">
        <f t="shared" si="12"/>
        <v>0</v>
      </c>
      <c r="O390" s="57">
        <f t="shared" si="13"/>
        <v>4071.84</v>
      </c>
    </row>
    <row r="391" spans="1:15" x14ac:dyDescent="0.25">
      <c r="A391" s="8"/>
      <c r="B391" s="8"/>
      <c r="C391" s="28"/>
      <c r="D391" s="8"/>
      <c r="E391" s="8" t="s">
        <v>450</v>
      </c>
      <c r="F391" s="8">
        <v>0.7</v>
      </c>
      <c r="G391" s="11">
        <v>290</v>
      </c>
      <c r="H391" s="30">
        <v>203</v>
      </c>
      <c r="I391" s="30">
        <v>292.40552995391704</v>
      </c>
      <c r="J391" s="30">
        <v>-89.405529953917039</v>
      </c>
      <c r="K391" s="8">
        <v>1.73</v>
      </c>
      <c r="L391" s="8"/>
      <c r="M391" s="57">
        <f t="shared" si="12"/>
        <v>501.7</v>
      </c>
      <c r="N391" s="57">
        <f t="shared" si="12"/>
        <v>0</v>
      </c>
      <c r="O391" s="57">
        <f t="shared" si="13"/>
        <v>501.7</v>
      </c>
    </row>
    <row r="392" spans="1:15" x14ac:dyDescent="0.25">
      <c r="A392" s="8"/>
      <c r="B392" s="8"/>
      <c r="C392" s="28"/>
      <c r="D392" s="8"/>
      <c r="E392" s="8" t="s">
        <v>459</v>
      </c>
      <c r="F392" s="8">
        <v>0.7</v>
      </c>
      <c r="G392" s="11">
        <v>608</v>
      </c>
      <c r="H392" s="30">
        <v>425.6</v>
      </c>
      <c r="I392" s="30">
        <v>422.85568976478066</v>
      </c>
      <c r="J392" s="30">
        <v>2.7443102352193591</v>
      </c>
      <c r="K392" s="8">
        <v>1.66</v>
      </c>
      <c r="L392" s="8"/>
      <c r="M392" s="57">
        <f t="shared" si="12"/>
        <v>1009.28</v>
      </c>
      <c r="N392" s="57">
        <f t="shared" si="12"/>
        <v>0</v>
      </c>
      <c r="O392" s="57">
        <f t="shared" si="13"/>
        <v>1009.28</v>
      </c>
    </row>
    <row r="393" spans="1:15" x14ac:dyDescent="0.25">
      <c r="A393" s="8"/>
      <c r="B393" s="8"/>
      <c r="C393" s="28"/>
      <c r="D393" s="8"/>
      <c r="E393" s="8" t="s">
        <v>460</v>
      </c>
      <c r="F393" s="8">
        <v>0.65</v>
      </c>
      <c r="G393" s="11">
        <v>297</v>
      </c>
      <c r="H393" s="30">
        <v>193.05</v>
      </c>
      <c r="I393" s="30">
        <v>206.55944055944056</v>
      </c>
      <c r="J393" s="30">
        <v>-13.509440559440549</v>
      </c>
      <c r="K393" s="8">
        <v>1.76</v>
      </c>
      <c r="L393" s="8"/>
      <c r="M393" s="57">
        <f t="shared" si="12"/>
        <v>522.72</v>
      </c>
      <c r="N393" s="57">
        <f t="shared" si="12"/>
        <v>0</v>
      </c>
      <c r="O393" s="57">
        <f t="shared" si="13"/>
        <v>522.72</v>
      </c>
    </row>
    <row r="394" spans="1:15" x14ac:dyDescent="0.25">
      <c r="A394" s="8"/>
      <c r="B394" s="8"/>
      <c r="C394" s="28"/>
      <c r="D394" s="8"/>
      <c r="E394" s="8" t="s">
        <v>451</v>
      </c>
      <c r="F394" s="8">
        <v>0.81000000000000016</v>
      </c>
      <c r="G394" s="11">
        <v>4997</v>
      </c>
      <c r="H394" s="30">
        <v>4047.5700000000006</v>
      </c>
      <c r="I394" s="30">
        <v>2896.9084941588126</v>
      </c>
      <c r="J394" s="30">
        <v>1150.6615058411874</v>
      </c>
      <c r="K394" s="8">
        <v>1.9</v>
      </c>
      <c r="L394" s="8"/>
      <c r="M394" s="57">
        <f t="shared" si="12"/>
        <v>9494.2999999999993</v>
      </c>
      <c r="N394" s="57">
        <f t="shared" si="12"/>
        <v>0</v>
      </c>
      <c r="O394" s="57">
        <f t="shared" si="13"/>
        <v>9494.2999999999993</v>
      </c>
    </row>
    <row r="395" spans="1:15" x14ac:dyDescent="0.25">
      <c r="A395" s="8"/>
      <c r="B395" s="8"/>
      <c r="C395" s="28"/>
      <c r="D395" s="8"/>
      <c r="E395" s="8" t="s">
        <v>452</v>
      </c>
      <c r="F395" s="8">
        <v>0.77</v>
      </c>
      <c r="G395" s="11">
        <v>1130</v>
      </c>
      <c r="H395" s="30">
        <v>870.09999999999991</v>
      </c>
      <c r="I395" s="30">
        <v>694.59105371696796</v>
      </c>
      <c r="J395" s="30">
        <v>175.50894628303203</v>
      </c>
      <c r="K395" s="8">
        <v>2.04</v>
      </c>
      <c r="L395" s="8"/>
      <c r="M395" s="57">
        <f t="shared" si="12"/>
        <v>2305.1999999999998</v>
      </c>
      <c r="N395" s="57">
        <f t="shared" si="12"/>
        <v>0</v>
      </c>
      <c r="O395" s="57">
        <f t="shared" si="13"/>
        <v>2305.1999999999998</v>
      </c>
    </row>
    <row r="396" spans="1:15" x14ac:dyDescent="0.25">
      <c r="A396" s="8"/>
      <c r="B396" s="8"/>
      <c r="C396" s="28"/>
      <c r="D396" s="8"/>
      <c r="E396" s="8" t="s">
        <v>453</v>
      </c>
      <c r="F396" s="8">
        <v>0.7</v>
      </c>
      <c r="G396" s="11">
        <v>758</v>
      </c>
      <c r="H396" s="30">
        <v>530.6</v>
      </c>
      <c r="I396" s="30">
        <v>694.53124002097604</v>
      </c>
      <c r="J396" s="30">
        <v>-163.93124002097605</v>
      </c>
      <c r="K396" s="8">
        <v>1.66</v>
      </c>
      <c r="L396" s="8"/>
      <c r="M396" s="57">
        <f t="shared" si="12"/>
        <v>1258.28</v>
      </c>
      <c r="N396" s="57">
        <f t="shared" si="12"/>
        <v>0</v>
      </c>
      <c r="O396" s="57">
        <f t="shared" si="13"/>
        <v>1258.28</v>
      </c>
    </row>
    <row r="397" spans="1:15" x14ac:dyDescent="0.25">
      <c r="A397" s="8"/>
      <c r="B397" s="8"/>
      <c r="C397" s="28"/>
      <c r="D397" s="8"/>
      <c r="E397" s="8" t="s">
        <v>454</v>
      </c>
      <c r="F397" s="8">
        <v>0.81</v>
      </c>
      <c r="G397" s="11">
        <v>2471</v>
      </c>
      <c r="H397" s="30">
        <v>2001.51</v>
      </c>
      <c r="I397" s="30">
        <v>1338.1844988264472</v>
      </c>
      <c r="J397" s="30">
        <v>663.32550117355288</v>
      </c>
      <c r="K397" s="8">
        <v>1.9</v>
      </c>
      <c r="L397" s="8"/>
      <c r="M397" s="57">
        <f t="shared" si="12"/>
        <v>4694.8999999999996</v>
      </c>
      <c r="N397" s="57">
        <f t="shared" si="12"/>
        <v>0</v>
      </c>
      <c r="O397" s="57">
        <f t="shared" si="13"/>
        <v>4694.8999999999996</v>
      </c>
    </row>
    <row r="398" spans="1:15" x14ac:dyDescent="0.25">
      <c r="A398" s="8"/>
      <c r="B398" s="8"/>
      <c r="C398" s="28"/>
      <c r="D398" s="8"/>
      <c r="E398" s="8" t="s">
        <v>455</v>
      </c>
      <c r="F398" s="8">
        <v>0.77</v>
      </c>
      <c r="G398" s="11">
        <v>404</v>
      </c>
      <c r="H398" s="30">
        <v>311.08</v>
      </c>
      <c r="I398" s="30">
        <v>240.46572361262241</v>
      </c>
      <c r="J398" s="30">
        <v>70.614276387377572</v>
      </c>
      <c r="K398" s="8">
        <v>2.04</v>
      </c>
      <c r="L398" s="8"/>
      <c r="M398" s="57">
        <f t="shared" si="12"/>
        <v>824.16</v>
      </c>
      <c r="N398" s="57">
        <f t="shared" si="12"/>
        <v>0</v>
      </c>
      <c r="O398" s="57">
        <f t="shared" si="13"/>
        <v>824.16</v>
      </c>
    </row>
    <row r="399" spans="1:15" x14ac:dyDescent="0.25">
      <c r="A399" s="8"/>
      <c r="B399" s="8"/>
      <c r="C399" s="28"/>
      <c r="D399" s="8"/>
      <c r="E399" s="8" t="s">
        <v>456</v>
      </c>
      <c r="F399" s="8">
        <v>0.71999999999999986</v>
      </c>
      <c r="G399" s="11">
        <v>2670</v>
      </c>
      <c r="H399" s="30">
        <v>1922.3999999999999</v>
      </c>
      <c r="I399" s="30">
        <v>1509.4709668711071</v>
      </c>
      <c r="J399" s="30">
        <v>412.92903312889302</v>
      </c>
      <c r="K399" s="8">
        <v>1.81</v>
      </c>
      <c r="L399" s="8"/>
      <c r="M399" s="57">
        <f t="shared" si="12"/>
        <v>4832.7</v>
      </c>
      <c r="N399" s="57">
        <f t="shared" si="12"/>
        <v>0</v>
      </c>
      <c r="O399" s="57">
        <f t="shared" si="13"/>
        <v>4832.7</v>
      </c>
    </row>
    <row r="400" spans="1:15" x14ac:dyDescent="0.25">
      <c r="A400" s="8"/>
      <c r="B400" s="8"/>
      <c r="C400" s="28"/>
      <c r="D400" s="8"/>
      <c r="E400" s="8" t="s">
        <v>457</v>
      </c>
      <c r="F400" s="8">
        <v>0.69</v>
      </c>
      <c r="G400" s="11">
        <v>152</v>
      </c>
      <c r="H400" s="30">
        <v>104.88000000000001</v>
      </c>
      <c r="I400" s="30">
        <v>80.969919851092499</v>
      </c>
      <c r="J400" s="30">
        <v>23.910080148907511</v>
      </c>
      <c r="K400" s="8">
        <v>1.94</v>
      </c>
      <c r="L400" s="8"/>
      <c r="M400" s="57">
        <f t="shared" si="12"/>
        <v>294.88</v>
      </c>
      <c r="N400" s="57">
        <f t="shared" si="12"/>
        <v>0</v>
      </c>
      <c r="O400" s="57">
        <f t="shared" si="13"/>
        <v>294.88</v>
      </c>
    </row>
    <row r="401" spans="1:15" x14ac:dyDescent="0.25">
      <c r="A401" s="8"/>
      <c r="B401" s="8"/>
      <c r="C401" s="28" t="s">
        <v>357</v>
      </c>
      <c r="D401" s="8" t="s">
        <v>343</v>
      </c>
      <c r="E401" s="8" t="s">
        <v>494</v>
      </c>
      <c r="F401" s="8">
        <v>0.79</v>
      </c>
      <c r="G401" s="11">
        <v>1701</v>
      </c>
      <c r="H401" s="30">
        <v>1343.7900000000002</v>
      </c>
      <c r="I401" s="30">
        <v>1005.1033364711575</v>
      </c>
      <c r="J401" s="30">
        <v>338.68666352884253</v>
      </c>
      <c r="K401" s="8">
        <v>1.86</v>
      </c>
      <c r="L401" s="8"/>
      <c r="M401" s="57">
        <f t="shared" si="12"/>
        <v>3163.86</v>
      </c>
      <c r="N401" s="57">
        <f t="shared" si="12"/>
        <v>0</v>
      </c>
      <c r="O401" s="57">
        <f t="shared" si="13"/>
        <v>3163.86</v>
      </c>
    </row>
    <row r="402" spans="1:15" x14ac:dyDescent="0.25">
      <c r="A402" s="8"/>
      <c r="B402" s="8"/>
      <c r="C402" s="28"/>
      <c r="D402" s="8"/>
      <c r="E402" s="8" t="s">
        <v>598</v>
      </c>
      <c r="F402" s="8">
        <v>0.79</v>
      </c>
      <c r="G402" s="11">
        <v>183</v>
      </c>
      <c r="H402" s="30">
        <v>144.57</v>
      </c>
      <c r="I402" s="30">
        <v>108.21729729729731</v>
      </c>
      <c r="J402" s="30">
        <v>36.352702702702686</v>
      </c>
      <c r="K402" s="8">
        <v>1.86</v>
      </c>
      <c r="L402" s="8"/>
      <c r="M402" s="57">
        <f t="shared" si="12"/>
        <v>340.38</v>
      </c>
      <c r="N402" s="57">
        <f t="shared" si="12"/>
        <v>0</v>
      </c>
      <c r="O402" s="57">
        <f t="shared" si="13"/>
        <v>340.38</v>
      </c>
    </row>
    <row r="403" spans="1:15" x14ac:dyDescent="0.25">
      <c r="A403" s="8"/>
      <c r="B403" s="8"/>
      <c r="C403" s="28"/>
      <c r="D403" s="8"/>
      <c r="E403" s="8" t="s">
        <v>599</v>
      </c>
      <c r="F403" s="8">
        <v>0.79</v>
      </c>
      <c r="G403" s="11">
        <v>271</v>
      </c>
      <c r="H403" s="30">
        <v>214.08999999999997</v>
      </c>
      <c r="I403" s="30">
        <v>153.02017307948341</v>
      </c>
      <c r="J403" s="30">
        <v>61.069826920516562</v>
      </c>
      <c r="K403" s="8">
        <v>1.86</v>
      </c>
      <c r="L403" s="8"/>
      <c r="M403" s="57">
        <f t="shared" si="12"/>
        <v>504.06</v>
      </c>
      <c r="N403" s="57">
        <f t="shared" si="12"/>
        <v>0</v>
      </c>
      <c r="O403" s="57">
        <f t="shared" si="13"/>
        <v>504.06</v>
      </c>
    </row>
    <row r="404" spans="1:15" x14ac:dyDescent="0.25">
      <c r="A404" s="8"/>
      <c r="B404" s="8"/>
      <c r="C404" s="28"/>
      <c r="D404" s="8"/>
      <c r="E404" s="8" t="s">
        <v>600</v>
      </c>
      <c r="F404" s="8">
        <v>0.79</v>
      </c>
      <c r="G404" s="11">
        <v>3</v>
      </c>
      <c r="H404" s="30">
        <v>2.37</v>
      </c>
      <c r="I404" s="30">
        <v>1.6167487684729065</v>
      </c>
      <c r="J404" s="30">
        <v>0.75325123152709361</v>
      </c>
      <c r="K404" s="8">
        <v>1.99</v>
      </c>
      <c r="L404" s="8"/>
      <c r="M404" s="57">
        <f t="shared" si="12"/>
        <v>5.97</v>
      </c>
      <c r="N404" s="57">
        <f t="shared" si="12"/>
        <v>0</v>
      </c>
      <c r="O404" s="57">
        <f t="shared" si="13"/>
        <v>5.97</v>
      </c>
    </row>
    <row r="405" spans="1:15" x14ac:dyDescent="0.25">
      <c r="A405" s="8"/>
      <c r="B405" s="8"/>
      <c r="C405" s="28"/>
      <c r="D405" s="8"/>
      <c r="E405" s="8" t="s">
        <v>601</v>
      </c>
      <c r="F405" s="8">
        <v>0.79</v>
      </c>
      <c r="G405" s="11">
        <v>42</v>
      </c>
      <c r="H405" s="30">
        <v>33.18</v>
      </c>
      <c r="I405" s="30">
        <v>22.634482758620688</v>
      </c>
      <c r="J405" s="30">
        <v>10.545517241379311</v>
      </c>
      <c r="K405" s="8">
        <v>1.86</v>
      </c>
      <c r="L405" s="8"/>
      <c r="M405" s="57">
        <f t="shared" si="12"/>
        <v>78.12</v>
      </c>
      <c r="N405" s="57">
        <f t="shared" si="12"/>
        <v>0</v>
      </c>
      <c r="O405" s="57">
        <f t="shared" si="13"/>
        <v>78.12</v>
      </c>
    </row>
    <row r="406" spans="1:15" x14ac:dyDescent="0.25">
      <c r="A406" s="8"/>
      <c r="B406" s="8"/>
      <c r="C406" s="28"/>
      <c r="D406" s="8"/>
      <c r="E406" s="8" t="s">
        <v>495</v>
      </c>
      <c r="F406" s="8">
        <v>0.79</v>
      </c>
      <c r="G406" s="11">
        <v>74</v>
      </c>
      <c r="H406" s="30">
        <v>58.459999999999994</v>
      </c>
      <c r="I406" s="30">
        <v>43.812728983833033</v>
      </c>
      <c r="J406" s="30">
        <v>14.647271016166968</v>
      </c>
      <c r="K406" s="8">
        <v>1.86</v>
      </c>
      <c r="L406" s="8"/>
      <c r="M406" s="57">
        <f t="shared" si="12"/>
        <v>137.64000000000001</v>
      </c>
      <c r="N406" s="57">
        <f t="shared" si="12"/>
        <v>0</v>
      </c>
      <c r="O406" s="57">
        <f t="shared" si="13"/>
        <v>137.64000000000001</v>
      </c>
    </row>
    <row r="407" spans="1:15" x14ac:dyDescent="0.25">
      <c r="A407" s="8"/>
      <c r="B407" s="8"/>
      <c r="C407" s="28"/>
      <c r="D407" s="8"/>
      <c r="E407" s="8" t="s">
        <v>602</v>
      </c>
      <c r="F407" s="8">
        <v>0.79</v>
      </c>
      <c r="G407" s="11">
        <v>13</v>
      </c>
      <c r="H407" s="30">
        <v>10.27</v>
      </c>
      <c r="I407" s="30">
        <v>7.005911330049261</v>
      </c>
      <c r="J407" s="30">
        <v>3.2640886699507385</v>
      </c>
      <c r="K407" s="8">
        <v>1.99</v>
      </c>
      <c r="L407" s="8"/>
      <c r="M407" s="57">
        <f t="shared" si="12"/>
        <v>25.87</v>
      </c>
      <c r="N407" s="57">
        <f t="shared" si="12"/>
        <v>0</v>
      </c>
      <c r="O407" s="57">
        <f t="shared" si="13"/>
        <v>25.87</v>
      </c>
    </row>
    <row r="408" spans="1:15" x14ac:dyDescent="0.25">
      <c r="A408" s="8"/>
      <c r="B408" s="8"/>
      <c r="C408" s="28"/>
      <c r="D408" s="8"/>
      <c r="E408" s="8" t="s">
        <v>496</v>
      </c>
      <c r="F408" s="8">
        <v>0.79</v>
      </c>
      <c r="G408" s="11">
        <v>41</v>
      </c>
      <c r="H408" s="30">
        <v>32.39</v>
      </c>
      <c r="I408" s="30">
        <v>24.297941495124594</v>
      </c>
      <c r="J408" s="30">
        <v>8.092058504875407</v>
      </c>
      <c r="K408" s="8">
        <v>1.86</v>
      </c>
      <c r="L408" s="8"/>
      <c r="M408" s="57">
        <f t="shared" si="12"/>
        <v>76.260000000000005</v>
      </c>
      <c r="N408" s="57">
        <f t="shared" si="12"/>
        <v>0</v>
      </c>
      <c r="O408" s="57">
        <f t="shared" si="13"/>
        <v>76.260000000000005</v>
      </c>
    </row>
    <row r="409" spans="1:15" x14ac:dyDescent="0.25">
      <c r="A409" s="8"/>
      <c r="B409" s="8"/>
      <c r="C409" s="28"/>
      <c r="D409" s="8"/>
      <c r="E409" s="8" t="s">
        <v>492</v>
      </c>
      <c r="F409" s="8">
        <v>0.68</v>
      </c>
      <c r="G409" s="11">
        <v>17</v>
      </c>
      <c r="H409" s="30">
        <v>11.56</v>
      </c>
      <c r="I409" s="30">
        <v>11.830788804071247</v>
      </c>
      <c r="J409" s="30">
        <v>-0.2707888040712465</v>
      </c>
      <c r="K409" s="8">
        <v>1.61</v>
      </c>
      <c r="L409" s="8"/>
      <c r="M409" s="57">
        <f t="shared" si="12"/>
        <v>27.37</v>
      </c>
      <c r="N409" s="57">
        <f t="shared" si="12"/>
        <v>0</v>
      </c>
      <c r="O409" s="57">
        <f t="shared" si="13"/>
        <v>27.37</v>
      </c>
    </row>
    <row r="410" spans="1:15" x14ac:dyDescent="0.25">
      <c r="A410" s="8"/>
      <c r="B410" s="8"/>
      <c r="C410" s="28"/>
      <c r="D410" s="8"/>
      <c r="E410" s="8" t="s">
        <v>497</v>
      </c>
      <c r="F410" s="8">
        <v>0.68</v>
      </c>
      <c r="G410" s="11">
        <v>153</v>
      </c>
      <c r="H410" s="30">
        <v>104.04</v>
      </c>
      <c r="I410" s="30">
        <v>106.47709923664122</v>
      </c>
      <c r="J410" s="30">
        <v>-2.4370992366412167</v>
      </c>
      <c r="K410" s="8">
        <v>1.61</v>
      </c>
      <c r="L410" s="8"/>
      <c r="M410" s="57">
        <f t="shared" si="12"/>
        <v>246.33</v>
      </c>
      <c r="N410" s="57">
        <f t="shared" si="12"/>
        <v>0</v>
      </c>
      <c r="O410" s="57">
        <f t="shared" si="13"/>
        <v>246.33</v>
      </c>
    </row>
    <row r="411" spans="1:15" x14ac:dyDescent="0.25">
      <c r="A411" s="8"/>
      <c r="B411" s="8"/>
      <c r="C411" s="28"/>
      <c r="D411" s="8"/>
      <c r="E411" s="8" t="s">
        <v>498</v>
      </c>
      <c r="F411" s="8">
        <v>0.68</v>
      </c>
      <c r="G411" s="11">
        <v>2765</v>
      </c>
      <c r="H411" s="30">
        <v>1880.1999999999998</v>
      </c>
      <c r="I411" s="30">
        <v>1601.0346696580398</v>
      </c>
      <c r="J411" s="30">
        <v>279.16533034196038</v>
      </c>
      <c r="K411" s="8">
        <v>1.7</v>
      </c>
      <c r="L411" s="8"/>
      <c r="M411" s="57">
        <f t="shared" si="12"/>
        <v>4700.5</v>
      </c>
      <c r="N411" s="57">
        <f t="shared" si="12"/>
        <v>0</v>
      </c>
      <c r="O411" s="57">
        <f t="shared" si="13"/>
        <v>4700.5</v>
      </c>
    </row>
    <row r="412" spans="1:15" x14ac:dyDescent="0.25">
      <c r="A412" s="8"/>
      <c r="B412" s="8"/>
      <c r="C412" s="28"/>
      <c r="D412" s="8"/>
      <c r="E412" s="8" t="s">
        <v>603</v>
      </c>
      <c r="F412" s="8">
        <v>0.79</v>
      </c>
      <c r="G412" s="11">
        <v>39</v>
      </c>
      <c r="H412" s="30">
        <v>30.81</v>
      </c>
      <c r="I412" s="30">
        <v>21.017733990147782</v>
      </c>
      <c r="J412" s="30">
        <v>9.7922660098522165</v>
      </c>
      <c r="K412" s="8">
        <v>2</v>
      </c>
      <c r="L412" s="8"/>
      <c r="M412" s="57">
        <f t="shared" si="12"/>
        <v>78</v>
      </c>
      <c r="N412" s="57">
        <f t="shared" si="12"/>
        <v>0</v>
      </c>
      <c r="O412" s="57">
        <f t="shared" si="13"/>
        <v>78</v>
      </c>
    </row>
    <row r="413" spans="1:15" x14ac:dyDescent="0.25">
      <c r="A413" s="8"/>
      <c r="B413" s="8"/>
      <c r="C413" s="28"/>
      <c r="D413" s="8"/>
      <c r="E413" s="8" t="s">
        <v>569</v>
      </c>
      <c r="F413" s="8">
        <v>0.77</v>
      </c>
      <c r="G413" s="11">
        <v>3</v>
      </c>
      <c r="H413" s="30">
        <v>2.31</v>
      </c>
      <c r="I413" s="30">
        <v>1.5986361422308815</v>
      </c>
      <c r="J413" s="30">
        <v>0.71136385776911859</v>
      </c>
      <c r="K413" s="8">
        <v>2.15</v>
      </c>
      <c r="L413" s="8"/>
      <c r="M413" s="57">
        <f t="shared" si="12"/>
        <v>6.4499999999999993</v>
      </c>
      <c r="N413" s="57">
        <f t="shared" si="12"/>
        <v>0</v>
      </c>
      <c r="O413" s="57">
        <f t="shared" si="13"/>
        <v>6.4499999999999993</v>
      </c>
    </row>
    <row r="414" spans="1:15" x14ac:dyDescent="0.25">
      <c r="A414" s="8"/>
      <c r="B414" s="8"/>
      <c r="C414" s="28"/>
      <c r="D414" s="8"/>
      <c r="E414" s="8" t="s">
        <v>604</v>
      </c>
      <c r="F414" s="8">
        <v>0.79</v>
      </c>
      <c r="G414" s="11">
        <v>78</v>
      </c>
      <c r="H414" s="30">
        <v>61.62</v>
      </c>
      <c r="I414" s="30">
        <v>42.035467980295564</v>
      </c>
      <c r="J414" s="30">
        <v>19.584532019704433</v>
      </c>
      <c r="K414" s="8">
        <v>2</v>
      </c>
      <c r="L414" s="8"/>
      <c r="M414" s="57">
        <f t="shared" si="12"/>
        <v>156</v>
      </c>
      <c r="N414" s="57">
        <f t="shared" si="12"/>
        <v>0</v>
      </c>
      <c r="O414" s="57">
        <f t="shared" si="13"/>
        <v>156</v>
      </c>
    </row>
    <row r="415" spans="1:15" x14ac:dyDescent="0.25">
      <c r="A415" s="8"/>
      <c r="B415" s="8"/>
      <c r="C415" s="28"/>
      <c r="D415" s="8"/>
      <c r="E415" s="8" t="s">
        <v>605</v>
      </c>
      <c r="F415" s="8">
        <v>0.79</v>
      </c>
      <c r="G415" s="11">
        <v>54</v>
      </c>
      <c r="H415" s="30">
        <v>42.66</v>
      </c>
      <c r="I415" s="30">
        <v>29.101477832512316</v>
      </c>
      <c r="J415" s="30">
        <v>13.558522167487681</v>
      </c>
      <c r="K415" s="8">
        <v>2</v>
      </c>
      <c r="L415" s="8"/>
      <c r="M415" s="57">
        <f t="shared" si="12"/>
        <v>108</v>
      </c>
      <c r="N415" s="57">
        <f t="shared" si="12"/>
        <v>0</v>
      </c>
      <c r="O415" s="57">
        <f t="shared" si="13"/>
        <v>108</v>
      </c>
    </row>
    <row r="416" spans="1:15" x14ac:dyDescent="0.25">
      <c r="A416" s="8"/>
      <c r="B416" s="8"/>
      <c r="C416" s="28"/>
      <c r="D416" s="8"/>
      <c r="E416" s="8" t="s">
        <v>606</v>
      </c>
      <c r="F416" s="8">
        <v>0.99</v>
      </c>
      <c r="G416" s="11">
        <v>84</v>
      </c>
      <c r="H416" s="30">
        <v>83.16</v>
      </c>
      <c r="I416" s="30">
        <v>45.268965517241377</v>
      </c>
      <c r="J416" s="30">
        <v>37.89103448275862</v>
      </c>
      <c r="K416" s="8">
        <v>2.2200000000000002</v>
      </c>
      <c r="L416" s="8"/>
      <c r="M416" s="57">
        <f t="shared" si="12"/>
        <v>186.48000000000002</v>
      </c>
      <c r="N416" s="57">
        <f t="shared" si="12"/>
        <v>0</v>
      </c>
      <c r="O416" s="57">
        <f t="shared" si="13"/>
        <v>186.48000000000002</v>
      </c>
    </row>
    <row r="417" spans="1:15" x14ac:dyDescent="0.25">
      <c r="A417" s="8"/>
      <c r="B417" s="8"/>
      <c r="C417" s="28"/>
      <c r="D417" s="8"/>
      <c r="E417" s="8" t="s">
        <v>448</v>
      </c>
      <c r="F417" s="8">
        <v>0.81000000000000028</v>
      </c>
      <c r="G417" s="11">
        <v>6201</v>
      </c>
      <c r="H417" s="30">
        <v>5022.8100000000004</v>
      </c>
      <c r="I417" s="30">
        <v>3666.6687453803684</v>
      </c>
      <c r="J417" s="30">
        <v>1356.1412546196309</v>
      </c>
      <c r="K417" s="8">
        <v>1.9</v>
      </c>
      <c r="L417" s="8"/>
      <c r="M417" s="57">
        <f t="shared" si="12"/>
        <v>11781.9</v>
      </c>
      <c r="N417" s="57">
        <f t="shared" si="12"/>
        <v>0</v>
      </c>
      <c r="O417" s="57">
        <f t="shared" si="13"/>
        <v>11781.9</v>
      </c>
    </row>
    <row r="418" spans="1:15" x14ac:dyDescent="0.25">
      <c r="A418" s="8"/>
      <c r="B418" s="8"/>
      <c r="C418" s="28"/>
      <c r="D418" s="8"/>
      <c r="E418" s="8" t="s">
        <v>449</v>
      </c>
      <c r="F418" s="8">
        <v>0.77000000000000013</v>
      </c>
      <c r="G418" s="11">
        <v>1998</v>
      </c>
      <c r="H418" s="30">
        <v>1538.4599999999998</v>
      </c>
      <c r="I418" s="30">
        <v>1143.1813558855529</v>
      </c>
      <c r="J418" s="30">
        <v>395.27864411444705</v>
      </c>
      <c r="K418" s="8">
        <v>2.04</v>
      </c>
      <c r="L418" s="8"/>
      <c r="M418" s="57">
        <f t="shared" si="12"/>
        <v>4075.92</v>
      </c>
      <c r="N418" s="57">
        <f t="shared" si="12"/>
        <v>0</v>
      </c>
      <c r="O418" s="57">
        <f t="shared" si="13"/>
        <v>4075.92</v>
      </c>
    </row>
    <row r="419" spans="1:15" x14ac:dyDescent="0.25">
      <c r="A419" s="8"/>
      <c r="B419" s="8"/>
      <c r="C419" s="28"/>
      <c r="D419" s="8"/>
      <c r="E419" s="8" t="s">
        <v>450</v>
      </c>
      <c r="F419" s="8">
        <v>0.7</v>
      </c>
      <c r="G419" s="11">
        <v>290</v>
      </c>
      <c r="H419" s="30">
        <v>203</v>
      </c>
      <c r="I419" s="30">
        <v>292.40552995391704</v>
      </c>
      <c r="J419" s="30">
        <v>-89.405529953917039</v>
      </c>
      <c r="K419" s="8">
        <v>1.73</v>
      </c>
      <c r="L419" s="8"/>
      <c r="M419" s="57">
        <f t="shared" si="12"/>
        <v>501.7</v>
      </c>
      <c r="N419" s="57">
        <f t="shared" si="12"/>
        <v>0</v>
      </c>
      <c r="O419" s="57">
        <f t="shared" si="13"/>
        <v>501.7</v>
      </c>
    </row>
    <row r="420" spans="1:15" x14ac:dyDescent="0.25">
      <c r="A420" s="8"/>
      <c r="B420" s="8"/>
      <c r="C420" s="28"/>
      <c r="D420" s="8"/>
      <c r="E420" s="8" t="s">
        <v>459</v>
      </c>
      <c r="F420" s="8">
        <v>0.7</v>
      </c>
      <c r="G420" s="11">
        <v>607</v>
      </c>
      <c r="H420" s="30">
        <v>424.9</v>
      </c>
      <c r="I420" s="30">
        <v>422.4287531806616</v>
      </c>
      <c r="J420" s="30">
        <v>2.4712468193383756</v>
      </c>
      <c r="K420" s="8">
        <v>1.66</v>
      </c>
      <c r="L420" s="8"/>
      <c r="M420" s="57">
        <f t="shared" si="12"/>
        <v>1007.62</v>
      </c>
      <c r="N420" s="57">
        <f t="shared" si="12"/>
        <v>0</v>
      </c>
      <c r="O420" s="57">
        <f t="shared" si="13"/>
        <v>1007.62</v>
      </c>
    </row>
    <row r="421" spans="1:15" x14ac:dyDescent="0.25">
      <c r="A421" s="8"/>
      <c r="B421" s="8"/>
      <c r="C421" s="28"/>
      <c r="D421" s="8"/>
      <c r="E421" s="8" t="s">
        <v>460</v>
      </c>
      <c r="F421" s="8">
        <v>0.65</v>
      </c>
      <c r="G421" s="11">
        <v>298</v>
      </c>
      <c r="H421" s="30">
        <v>193.7</v>
      </c>
      <c r="I421" s="30">
        <v>207.38676844783714</v>
      </c>
      <c r="J421" s="30">
        <v>-13.686768447837153</v>
      </c>
      <c r="K421" s="8">
        <v>1.76</v>
      </c>
      <c r="L421" s="8"/>
      <c r="M421" s="57">
        <f t="shared" si="12"/>
        <v>524.48</v>
      </c>
      <c r="N421" s="57">
        <f t="shared" si="12"/>
        <v>0</v>
      </c>
      <c r="O421" s="57">
        <f t="shared" si="13"/>
        <v>524.48</v>
      </c>
    </row>
    <row r="422" spans="1:15" x14ac:dyDescent="0.25">
      <c r="A422" s="8"/>
      <c r="B422" s="8"/>
      <c r="C422" s="28"/>
      <c r="D422" s="8"/>
      <c r="E422" s="8" t="s">
        <v>451</v>
      </c>
      <c r="F422" s="8">
        <v>0.81000000000000016</v>
      </c>
      <c r="G422" s="11">
        <v>4998</v>
      </c>
      <c r="H422" s="30">
        <v>4048.38</v>
      </c>
      <c r="I422" s="30">
        <v>2897.4263745021349</v>
      </c>
      <c r="J422" s="30">
        <v>1150.9536254978652</v>
      </c>
      <c r="K422" s="8">
        <v>1.9</v>
      </c>
      <c r="L422" s="8"/>
      <c r="M422" s="57">
        <f t="shared" si="12"/>
        <v>9496.1999999999989</v>
      </c>
      <c r="N422" s="57">
        <f t="shared" si="12"/>
        <v>0</v>
      </c>
      <c r="O422" s="57">
        <f t="shared" si="13"/>
        <v>9496.1999999999989</v>
      </c>
    </row>
    <row r="423" spans="1:15" x14ac:dyDescent="0.25">
      <c r="A423" s="8"/>
      <c r="B423" s="8"/>
      <c r="C423" s="28"/>
      <c r="D423" s="8"/>
      <c r="E423" s="8" t="s">
        <v>452</v>
      </c>
      <c r="F423" s="8">
        <v>0.77</v>
      </c>
      <c r="G423" s="11">
        <v>1130</v>
      </c>
      <c r="H423" s="30">
        <v>870.09999999999991</v>
      </c>
      <c r="I423" s="30">
        <v>694.40741300722277</v>
      </c>
      <c r="J423" s="30">
        <v>175.69258699277728</v>
      </c>
      <c r="K423" s="8">
        <v>2.04</v>
      </c>
      <c r="L423" s="8"/>
      <c r="M423" s="57">
        <f t="shared" si="12"/>
        <v>2305.1999999999998</v>
      </c>
      <c r="N423" s="57">
        <f t="shared" si="12"/>
        <v>0</v>
      </c>
      <c r="O423" s="57">
        <f t="shared" si="13"/>
        <v>2305.1999999999998</v>
      </c>
    </row>
    <row r="424" spans="1:15" x14ac:dyDescent="0.25">
      <c r="A424" s="8"/>
      <c r="B424" s="8"/>
      <c r="C424" s="28"/>
      <c r="D424" s="8"/>
      <c r="E424" s="8" t="s">
        <v>453</v>
      </c>
      <c r="F424" s="8">
        <v>0.7</v>
      </c>
      <c r="G424" s="11">
        <v>757</v>
      </c>
      <c r="H424" s="30">
        <v>529.9</v>
      </c>
      <c r="I424" s="30">
        <v>693.93397122454007</v>
      </c>
      <c r="J424" s="30">
        <v>-164.03397122454001</v>
      </c>
      <c r="K424" s="8">
        <v>1.66</v>
      </c>
      <c r="L424" s="8"/>
      <c r="M424" s="57">
        <f t="shared" si="12"/>
        <v>1256.6199999999999</v>
      </c>
      <c r="N424" s="57">
        <f t="shared" si="12"/>
        <v>0</v>
      </c>
      <c r="O424" s="57">
        <f t="shared" si="13"/>
        <v>1256.6199999999999</v>
      </c>
    </row>
    <row r="425" spans="1:15" x14ac:dyDescent="0.25">
      <c r="A425" s="8"/>
      <c r="B425" s="8"/>
      <c r="C425" s="28"/>
      <c r="D425" s="8"/>
      <c r="E425" s="8" t="s">
        <v>454</v>
      </c>
      <c r="F425" s="8">
        <v>0.81</v>
      </c>
      <c r="G425" s="11">
        <v>2471</v>
      </c>
      <c r="H425" s="30">
        <v>2001.5099999999998</v>
      </c>
      <c r="I425" s="30">
        <v>1337.6863886549695</v>
      </c>
      <c r="J425" s="30">
        <v>663.82361134503049</v>
      </c>
      <c r="K425" s="8">
        <v>1.9</v>
      </c>
      <c r="L425" s="8"/>
      <c r="M425" s="57">
        <f t="shared" si="12"/>
        <v>4694.8999999999996</v>
      </c>
      <c r="N425" s="57">
        <f t="shared" si="12"/>
        <v>0</v>
      </c>
      <c r="O425" s="57">
        <f t="shared" si="13"/>
        <v>4694.8999999999996</v>
      </c>
    </row>
    <row r="426" spans="1:15" x14ac:dyDescent="0.25">
      <c r="A426" s="8"/>
      <c r="B426" s="8"/>
      <c r="C426" s="28"/>
      <c r="D426" s="8"/>
      <c r="E426" s="8" t="s">
        <v>455</v>
      </c>
      <c r="F426" s="8">
        <v>0.77</v>
      </c>
      <c r="G426" s="11">
        <v>405</v>
      </c>
      <c r="H426" s="30">
        <v>311.85000000000002</v>
      </c>
      <c r="I426" s="30">
        <v>240.92985318107665</v>
      </c>
      <c r="J426" s="30">
        <v>70.920146818923371</v>
      </c>
      <c r="K426" s="8">
        <v>2.04</v>
      </c>
      <c r="L426" s="8"/>
      <c r="M426" s="57">
        <f t="shared" si="12"/>
        <v>826.2</v>
      </c>
      <c r="N426" s="57">
        <f t="shared" si="12"/>
        <v>0</v>
      </c>
      <c r="O426" s="57">
        <f t="shared" si="13"/>
        <v>826.2</v>
      </c>
    </row>
    <row r="427" spans="1:15" x14ac:dyDescent="0.25">
      <c r="A427" s="8"/>
      <c r="B427" s="8"/>
      <c r="C427" s="28"/>
      <c r="D427" s="8"/>
      <c r="E427" s="8" t="s">
        <v>456</v>
      </c>
      <c r="F427" s="8">
        <v>0.71999999999999986</v>
      </c>
      <c r="G427" s="11">
        <v>2668</v>
      </c>
      <c r="H427" s="30">
        <v>1920.9600000000003</v>
      </c>
      <c r="I427" s="30">
        <v>1508.007996622435</v>
      </c>
      <c r="J427" s="30">
        <v>412.95200337756484</v>
      </c>
      <c r="K427" s="8">
        <v>1.81</v>
      </c>
      <c r="L427" s="8"/>
      <c r="M427" s="57">
        <f t="shared" si="12"/>
        <v>4829.08</v>
      </c>
      <c r="N427" s="57">
        <f t="shared" si="12"/>
        <v>0</v>
      </c>
      <c r="O427" s="57">
        <f t="shared" si="13"/>
        <v>4829.08</v>
      </c>
    </row>
    <row r="428" spans="1:15" x14ac:dyDescent="0.25">
      <c r="A428" s="8"/>
      <c r="B428" s="8"/>
      <c r="C428" s="28"/>
      <c r="D428" s="8"/>
      <c r="E428" s="8" t="s">
        <v>457</v>
      </c>
      <c r="F428" s="8">
        <v>0.69</v>
      </c>
      <c r="G428" s="11">
        <v>153</v>
      </c>
      <c r="H428" s="30">
        <v>105.57000000000001</v>
      </c>
      <c r="I428" s="30">
        <v>81.463390614064423</v>
      </c>
      <c r="J428" s="30">
        <v>24.106609385935581</v>
      </c>
      <c r="K428" s="8">
        <v>1.94</v>
      </c>
      <c r="L428" s="8"/>
      <c r="M428" s="57">
        <f t="shared" si="12"/>
        <v>296.82</v>
      </c>
      <c r="N428" s="57">
        <f t="shared" si="12"/>
        <v>0</v>
      </c>
      <c r="O428" s="57">
        <f t="shared" si="13"/>
        <v>296.82</v>
      </c>
    </row>
    <row r="429" spans="1:15" x14ac:dyDescent="0.25">
      <c r="A429" s="8"/>
      <c r="B429" s="8"/>
      <c r="C429" s="28" t="s">
        <v>360</v>
      </c>
      <c r="D429" s="8" t="s">
        <v>343</v>
      </c>
      <c r="E429" s="8" t="s">
        <v>607</v>
      </c>
      <c r="F429" s="8">
        <v>0.79</v>
      </c>
      <c r="G429" s="11">
        <v>115</v>
      </c>
      <c r="H429" s="30">
        <v>90.85</v>
      </c>
      <c r="I429" s="30">
        <v>89.100566572237952</v>
      </c>
      <c r="J429" s="30">
        <v>1.7494334277620425</v>
      </c>
      <c r="K429" s="8">
        <v>1.86</v>
      </c>
      <c r="L429" s="8"/>
      <c r="M429" s="57">
        <f t="shared" si="12"/>
        <v>213.9</v>
      </c>
      <c r="N429" s="57">
        <f t="shared" si="12"/>
        <v>0</v>
      </c>
      <c r="O429" s="57">
        <f t="shared" si="13"/>
        <v>213.9</v>
      </c>
    </row>
    <row r="430" spans="1:15" x14ac:dyDescent="0.25">
      <c r="A430" s="8"/>
      <c r="B430" s="8"/>
      <c r="C430" s="28"/>
      <c r="D430" s="8"/>
      <c r="E430" s="8" t="s">
        <v>599</v>
      </c>
      <c r="F430" s="8">
        <v>0.79</v>
      </c>
      <c r="G430" s="11">
        <v>59</v>
      </c>
      <c r="H430" s="30">
        <v>46.61</v>
      </c>
      <c r="I430" s="30">
        <v>41.322663252240723</v>
      </c>
      <c r="J430" s="30">
        <v>5.2873367477592765</v>
      </c>
      <c r="K430" s="8">
        <v>1.86</v>
      </c>
      <c r="L430" s="8"/>
      <c r="M430" s="57">
        <f t="shared" si="12"/>
        <v>109.74000000000001</v>
      </c>
      <c r="N430" s="57">
        <f t="shared" si="12"/>
        <v>0</v>
      </c>
      <c r="O430" s="57">
        <f t="shared" si="13"/>
        <v>109.74000000000001</v>
      </c>
    </row>
    <row r="431" spans="1:15" x14ac:dyDescent="0.25">
      <c r="A431" s="8"/>
      <c r="B431" s="8"/>
      <c r="C431" s="28"/>
      <c r="D431" s="8"/>
      <c r="E431" s="8" t="s">
        <v>608</v>
      </c>
      <c r="F431" s="8">
        <v>0.79</v>
      </c>
      <c r="G431" s="11">
        <v>163</v>
      </c>
      <c r="H431" s="30">
        <v>128.77000000000001</v>
      </c>
      <c r="I431" s="30">
        <v>126.29036827195468</v>
      </c>
      <c r="J431" s="30">
        <v>2.4796317280453337</v>
      </c>
      <c r="K431" s="8">
        <v>1.86</v>
      </c>
      <c r="L431" s="8"/>
      <c r="M431" s="57">
        <f t="shared" si="12"/>
        <v>303.18</v>
      </c>
      <c r="N431" s="57">
        <f t="shared" si="12"/>
        <v>0</v>
      </c>
      <c r="O431" s="57">
        <f t="shared" si="13"/>
        <v>303.18</v>
      </c>
    </row>
    <row r="432" spans="1:15" x14ac:dyDescent="0.25">
      <c r="A432" s="8"/>
      <c r="B432" s="8"/>
      <c r="C432" s="28"/>
      <c r="D432" s="8"/>
      <c r="E432" s="8" t="s">
        <v>499</v>
      </c>
      <c r="F432" s="8">
        <v>0.68</v>
      </c>
      <c r="G432" s="11">
        <v>3</v>
      </c>
      <c r="H432" s="30">
        <v>2.04</v>
      </c>
      <c r="I432" s="30">
        <v>2.4167893961708393</v>
      </c>
      <c r="J432" s="30">
        <v>-0.37678939617083929</v>
      </c>
      <c r="K432" s="8">
        <v>1.69</v>
      </c>
      <c r="L432" s="8"/>
      <c r="M432" s="57">
        <f t="shared" si="12"/>
        <v>5.07</v>
      </c>
      <c r="N432" s="57">
        <f t="shared" si="12"/>
        <v>0</v>
      </c>
      <c r="O432" s="57">
        <f t="shared" si="13"/>
        <v>5.07</v>
      </c>
    </row>
    <row r="433" spans="1:15" x14ac:dyDescent="0.25">
      <c r="A433" s="8"/>
      <c r="B433" s="8"/>
      <c r="C433" s="28"/>
      <c r="D433" s="8"/>
      <c r="E433" s="8" t="s">
        <v>500</v>
      </c>
      <c r="F433" s="8">
        <v>0.65</v>
      </c>
      <c r="G433" s="11">
        <v>6</v>
      </c>
      <c r="H433" s="30">
        <v>3.9</v>
      </c>
      <c r="I433" s="30">
        <v>4.8335787923416786</v>
      </c>
      <c r="J433" s="30">
        <v>-0.93357879234167873</v>
      </c>
      <c r="K433" s="8">
        <v>1.81</v>
      </c>
      <c r="L433" s="8"/>
      <c r="M433" s="57">
        <f t="shared" si="12"/>
        <v>10.86</v>
      </c>
      <c r="N433" s="57">
        <f t="shared" si="12"/>
        <v>0</v>
      </c>
      <c r="O433" s="57">
        <f t="shared" si="13"/>
        <v>10.86</v>
      </c>
    </row>
    <row r="434" spans="1:15" x14ac:dyDescent="0.25">
      <c r="A434" s="8"/>
      <c r="B434" s="8"/>
      <c r="C434" s="28"/>
      <c r="D434" s="8"/>
      <c r="E434" s="8" t="s">
        <v>492</v>
      </c>
      <c r="F434" s="8">
        <v>0.67999999999999994</v>
      </c>
      <c r="G434" s="11">
        <v>798</v>
      </c>
      <c r="H434" s="30">
        <v>542.63999999999987</v>
      </c>
      <c r="I434" s="30">
        <v>596.72348932851366</v>
      </c>
      <c r="J434" s="30">
        <v>-54.083489328513622</v>
      </c>
      <c r="K434" s="8">
        <v>1.61</v>
      </c>
      <c r="L434" s="8"/>
      <c r="M434" s="57">
        <f t="shared" si="12"/>
        <v>1284.78</v>
      </c>
      <c r="N434" s="57">
        <f t="shared" si="12"/>
        <v>0</v>
      </c>
      <c r="O434" s="57">
        <f t="shared" si="13"/>
        <v>1284.78</v>
      </c>
    </row>
    <row r="435" spans="1:15" x14ac:dyDescent="0.25">
      <c r="A435" s="8"/>
      <c r="B435" s="8"/>
      <c r="C435" s="28"/>
      <c r="D435" s="8"/>
      <c r="E435" s="8" t="s">
        <v>497</v>
      </c>
      <c r="F435" s="8">
        <v>0.67999999999999994</v>
      </c>
      <c r="G435" s="11">
        <v>4988</v>
      </c>
      <c r="H435" s="30">
        <v>3391.8399999999997</v>
      </c>
      <c r="I435" s="30">
        <v>3401.0735144936248</v>
      </c>
      <c r="J435" s="30">
        <v>-9.2335144936244973</v>
      </c>
      <c r="K435" s="8">
        <v>1.61</v>
      </c>
      <c r="L435" s="8"/>
      <c r="M435" s="57">
        <f t="shared" si="12"/>
        <v>8030.68</v>
      </c>
      <c r="N435" s="57">
        <f t="shared" si="12"/>
        <v>0</v>
      </c>
      <c r="O435" s="57">
        <f t="shared" si="13"/>
        <v>8030.68</v>
      </c>
    </row>
    <row r="436" spans="1:15" x14ac:dyDescent="0.25">
      <c r="A436" s="8"/>
      <c r="B436" s="8"/>
      <c r="C436" s="28"/>
      <c r="D436" s="8"/>
      <c r="E436" s="8" t="s">
        <v>609</v>
      </c>
      <c r="F436" s="8">
        <v>0.68</v>
      </c>
      <c r="G436" s="11">
        <v>58</v>
      </c>
      <c r="H436" s="30">
        <v>39.44</v>
      </c>
      <c r="I436" s="30">
        <v>42.184750791641434</v>
      </c>
      <c r="J436" s="30">
        <v>-2.7447507916414313</v>
      </c>
      <c r="K436" s="8">
        <v>1.7</v>
      </c>
      <c r="L436" s="8"/>
      <c r="M436" s="57">
        <f t="shared" si="12"/>
        <v>98.6</v>
      </c>
      <c r="N436" s="57">
        <f t="shared" si="12"/>
        <v>0</v>
      </c>
      <c r="O436" s="57">
        <f t="shared" si="13"/>
        <v>98.6</v>
      </c>
    </row>
    <row r="437" spans="1:15" x14ac:dyDescent="0.25">
      <c r="A437" s="8"/>
      <c r="B437" s="8"/>
      <c r="C437" s="28"/>
      <c r="D437" s="8"/>
      <c r="E437" s="8" t="s">
        <v>610</v>
      </c>
      <c r="F437" s="8">
        <v>0.73</v>
      </c>
      <c r="G437" s="11">
        <v>38</v>
      </c>
      <c r="H437" s="30">
        <v>27.74</v>
      </c>
      <c r="I437" s="30">
        <v>26.614596670934702</v>
      </c>
      <c r="J437" s="30">
        <v>1.1254033290652963</v>
      </c>
      <c r="K437" s="8">
        <v>1.33</v>
      </c>
      <c r="L437" s="8"/>
      <c r="M437" s="57">
        <f t="shared" si="12"/>
        <v>50.540000000000006</v>
      </c>
      <c r="N437" s="57">
        <f t="shared" si="12"/>
        <v>0</v>
      </c>
      <c r="O437" s="57">
        <f t="shared" si="13"/>
        <v>50.540000000000006</v>
      </c>
    </row>
    <row r="438" spans="1:15" x14ac:dyDescent="0.25">
      <c r="A438" s="8"/>
      <c r="B438" s="8"/>
      <c r="C438" s="28"/>
      <c r="D438" s="8"/>
      <c r="E438" s="8" t="s">
        <v>445</v>
      </c>
      <c r="F438" s="8">
        <v>0.83</v>
      </c>
      <c r="G438" s="11">
        <v>1519</v>
      </c>
      <c r="H438" s="30">
        <v>1260.77</v>
      </c>
      <c r="I438" s="30">
        <v>899.81242749241574</v>
      </c>
      <c r="J438" s="30">
        <v>360.95757250758425</v>
      </c>
      <c r="K438" s="8">
        <v>2.13</v>
      </c>
      <c r="L438" s="8"/>
      <c r="M438" s="57">
        <f t="shared" si="12"/>
        <v>3235.47</v>
      </c>
      <c r="N438" s="57">
        <f t="shared" si="12"/>
        <v>0</v>
      </c>
      <c r="O438" s="57">
        <f t="shared" si="13"/>
        <v>3235.47</v>
      </c>
    </row>
    <row r="439" spans="1:15" x14ac:dyDescent="0.25">
      <c r="A439" s="8"/>
      <c r="B439" s="8"/>
      <c r="C439" s="28"/>
      <c r="D439" s="8"/>
      <c r="E439" s="8" t="s">
        <v>611</v>
      </c>
      <c r="F439" s="8">
        <v>0.76</v>
      </c>
      <c r="G439" s="11">
        <v>14</v>
      </c>
      <c r="H439" s="30">
        <v>10.64</v>
      </c>
      <c r="I439" s="30">
        <v>9.8053777208706787</v>
      </c>
      <c r="J439" s="30">
        <v>0.83462227912932185</v>
      </c>
      <c r="K439" s="8">
        <v>1.94</v>
      </c>
      <c r="L439" s="8"/>
      <c r="M439" s="57">
        <f t="shared" si="12"/>
        <v>27.16</v>
      </c>
      <c r="N439" s="57">
        <f t="shared" si="12"/>
        <v>0</v>
      </c>
      <c r="O439" s="57">
        <f t="shared" si="13"/>
        <v>27.16</v>
      </c>
    </row>
    <row r="440" spans="1:15" x14ac:dyDescent="0.25">
      <c r="A440" s="8"/>
      <c r="B440" s="8"/>
      <c r="C440" s="28"/>
      <c r="D440" s="8"/>
      <c r="E440" s="8" t="s">
        <v>465</v>
      </c>
      <c r="F440" s="8">
        <v>0.83</v>
      </c>
      <c r="G440" s="11">
        <v>1552</v>
      </c>
      <c r="H440" s="30">
        <v>1288.1600000000001</v>
      </c>
      <c r="I440" s="30">
        <v>1061.18</v>
      </c>
      <c r="J440" s="30">
        <v>226.98000000000002</v>
      </c>
      <c r="K440" s="8">
        <v>2.13</v>
      </c>
      <c r="L440" s="8"/>
      <c r="M440" s="57">
        <f t="shared" si="12"/>
        <v>3305.7599999999998</v>
      </c>
      <c r="N440" s="57">
        <f t="shared" si="12"/>
        <v>0</v>
      </c>
      <c r="O440" s="57">
        <f t="shared" si="13"/>
        <v>3305.7599999999998</v>
      </c>
    </row>
    <row r="441" spans="1:15" x14ac:dyDescent="0.25">
      <c r="A441" s="8"/>
      <c r="B441" s="8"/>
      <c r="C441" s="28"/>
      <c r="D441" s="8"/>
      <c r="E441" s="8" t="s">
        <v>458</v>
      </c>
      <c r="F441" s="8">
        <v>0.65</v>
      </c>
      <c r="G441" s="11">
        <v>4798</v>
      </c>
      <c r="H441" s="30">
        <v>3118.7</v>
      </c>
      <c r="I441" s="30">
        <v>3026.0600941461812</v>
      </c>
      <c r="J441" s="30">
        <v>92.639905853818448</v>
      </c>
      <c r="K441" s="8">
        <v>1.66</v>
      </c>
      <c r="L441" s="8"/>
      <c r="M441" s="57">
        <f t="shared" si="12"/>
        <v>7964.6799999999994</v>
      </c>
      <c r="N441" s="57">
        <f t="shared" si="12"/>
        <v>0</v>
      </c>
      <c r="O441" s="57">
        <f t="shared" si="13"/>
        <v>7964.6799999999994</v>
      </c>
    </row>
    <row r="442" spans="1:15" x14ac:dyDescent="0.25">
      <c r="A442" s="8"/>
      <c r="B442" s="8"/>
      <c r="C442" s="28"/>
      <c r="D442" s="8"/>
      <c r="E442" s="8" t="s">
        <v>459</v>
      </c>
      <c r="F442" s="8">
        <v>0.70000000000000007</v>
      </c>
      <c r="G442" s="11">
        <v>2748</v>
      </c>
      <c r="H442" s="30">
        <v>1923.6</v>
      </c>
      <c r="I442" s="30">
        <v>1784.336689914096</v>
      </c>
      <c r="J442" s="30">
        <v>139.26331008590412</v>
      </c>
      <c r="K442" s="8">
        <v>1.66</v>
      </c>
      <c r="L442" s="8"/>
      <c r="M442" s="57">
        <f t="shared" si="12"/>
        <v>4561.6799999999994</v>
      </c>
      <c r="N442" s="57">
        <f t="shared" si="12"/>
        <v>0</v>
      </c>
      <c r="O442" s="57">
        <f t="shared" si="13"/>
        <v>4561.6799999999994</v>
      </c>
    </row>
    <row r="443" spans="1:15" x14ac:dyDescent="0.25">
      <c r="A443" s="8"/>
      <c r="B443" s="8"/>
      <c r="C443" s="28"/>
      <c r="D443" s="8"/>
      <c r="E443" s="8" t="s">
        <v>460</v>
      </c>
      <c r="F443" s="8">
        <v>0.65</v>
      </c>
      <c r="G443" s="11">
        <v>381</v>
      </c>
      <c r="H443" s="30">
        <v>247.64999999999998</v>
      </c>
      <c r="I443" s="30">
        <v>229.75218741662644</v>
      </c>
      <c r="J443" s="30">
        <v>17.897812583373558</v>
      </c>
      <c r="K443" s="8">
        <v>1.76</v>
      </c>
      <c r="L443" s="8"/>
      <c r="M443" s="57">
        <f t="shared" si="12"/>
        <v>670.56000000000006</v>
      </c>
      <c r="N443" s="57">
        <f t="shared" si="12"/>
        <v>0</v>
      </c>
      <c r="O443" s="57">
        <f t="shared" si="13"/>
        <v>670.56000000000006</v>
      </c>
    </row>
    <row r="444" spans="1:15" x14ac:dyDescent="0.25">
      <c r="A444" s="8"/>
      <c r="B444" s="8"/>
      <c r="C444" s="28"/>
      <c r="D444" s="8"/>
      <c r="E444" s="8" t="s">
        <v>451</v>
      </c>
      <c r="F444" s="8">
        <v>0.81000000000000016</v>
      </c>
      <c r="G444" s="11">
        <v>1280</v>
      </c>
      <c r="H444" s="30">
        <v>1036.8</v>
      </c>
      <c r="I444" s="30">
        <v>912.76435199177081</v>
      </c>
      <c r="J444" s="30">
        <v>124.03564800822924</v>
      </c>
      <c r="K444" s="8">
        <v>1.9</v>
      </c>
      <c r="L444" s="8"/>
      <c r="M444" s="57">
        <f t="shared" si="12"/>
        <v>2432</v>
      </c>
      <c r="N444" s="57">
        <f t="shared" si="12"/>
        <v>0</v>
      </c>
      <c r="O444" s="57">
        <f t="shared" si="13"/>
        <v>2432</v>
      </c>
    </row>
    <row r="445" spans="1:15" x14ac:dyDescent="0.25">
      <c r="A445" s="8"/>
      <c r="B445" s="8"/>
      <c r="C445" s="28"/>
      <c r="D445" s="8"/>
      <c r="E445" s="8" t="s">
        <v>452</v>
      </c>
      <c r="F445" s="8">
        <v>0.77</v>
      </c>
      <c r="G445" s="11">
        <v>5</v>
      </c>
      <c r="H445" s="30">
        <v>3.85</v>
      </c>
      <c r="I445" s="30">
        <v>3.4187500000000002</v>
      </c>
      <c r="J445" s="30">
        <v>0.43124999999999991</v>
      </c>
      <c r="K445" s="8">
        <v>2.04</v>
      </c>
      <c r="L445" s="8"/>
      <c r="M445" s="57">
        <f t="shared" si="12"/>
        <v>10.199999999999999</v>
      </c>
      <c r="N445" s="57">
        <f t="shared" si="12"/>
        <v>0</v>
      </c>
      <c r="O445" s="57">
        <f t="shared" si="13"/>
        <v>10.199999999999999</v>
      </c>
    </row>
    <row r="446" spans="1:15" x14ac:dyDescent="0.25">
      <c r="A446" s="8"/>
      <c r="B446" s="8"/>
      <c r="C446" s="28"/>
      <c r="D446" s="8"/>
      <c r="E446" s="8" t="s">
        <v>453</v>
      </c>
      <c r="F446" s="8">
        <v>0.70000000000000007</v>
      </c>
      <c r="G446" s="11">
        <v>2746</v>
      </c>
      <c r="H446" s="30">
        <v>1922.2</v>
      </c>
      <c r="I446" s="30">
        <v>1701.4397135510494</v>
      </c>
      <c r="J446" s="30">
        <v>220.76028644895064</v>
      </c>
      <c r="K446" s="8">
        <v>1.66</v>
      </c>
      <c r="L446" s="8"/>
      <c r="M446" s="57">
        <f t="shared" si="12"/>
        <v>4558.3599999999997</v>
      </c>
      <c r="N446" s="57">
        <f t="shared" si="12"/>
        <v>0</v>
      </c>
      <c r="O446" s="57">
        <f t="shared" si="13"/>
        <v>4558.3599999999997</v>
      </c>
    </row>
    <row r="447" spans="1:15" x14ac:dyDescent="0.25">
      <c r="A447" s="8"/>
      <c r="B447" s="8"/>
      <c r="C447" s="28"/>
      <c r="D447" s="8"/>
      <c r="E447" s="8" t="s">
        <v>461</v>
      </c>
      <c r="F447" s="8">
        <v>0.65</v>
      </c>
      <c r="G447" s="11">
        <v>262</v>
      </c>
      <c r="H447" s="30">
        <v>170.3</v>
      </c>
      <c r="I447" s="30">
        <v>163.04971792795141</v>
      </c>
      <c r="J447" s="30">
        <v>7.2502820720485941</v>
      </c>
      <c r="K447" s="8">
        <v>1.76</v>
      </c>
      <c r="L447" s="8"/>
      <c r="M447" s="57">
        <f t="shared" si="12"/>
        <v>461.12</v>
      </c>
      <c r="N447" s="57">
        <f t="shared" si="12"/>
        <v>0</v>
      </c>
      <c r="O447" s="57">
        <f t="shared" si="13"/>
        <v>461.12</v>
      </c>
    </row>
    <row r="448" spans="1:15" x14ac:dyDescent="0.25">
      <c r="A448" s="8"/>
      <c r="B448" s="8"/>
      <c r="C448" s="28"/>
      <c r="D448" s="8"/>
      <c r="E448" s="8" t="s">
        <v>456</v>
      </c>
      <c r="F448" s="8">
        <v>0.72</v>
      </c>
      <c r="G448" s="11">
        <v>2078</v>
      </c>
      <c r="H448" s="30">
        <v>1496.1599999999999</v>
      </c>
      <c r="I448" s="30">
        <v>1319.8589602664324</v>
      </c>
      <c r="J448" s="30">
        <v>176.30103973356751</v>
      </c>
      <c r="K448" s="8">
        <v>1.81</v>
      </c>
      <c r="L448" s="8"/>
      <c r="M448" s="57">
        <f t="shared" si="12"/>
        <v>3761.1800000000003</v>
      </c>
      <c r="N448" s="57">
        <f t="shared" si="12"/>
        <v>0</v>
      </c>
      <c r="O448" s="57">
        <f t="shared" si="13"/>
        <v>3761.1800000000003</v>
      </c>
    </row>
    <row r="449" spans="1:15" x14ac:dyDescent="0.25">
      <c r="A449" s="8"/>
      <c r="B449" s="8"/>
      <c r="C449" s="28"/>
      <c r="D449" s="8"/>
      <c r="E449" s="8" t="s">
        <v>493</v>
      </c>
      <c r="F449" s="8">
        <v>0.72</v>
      </c>
      <c r="G449" s="11">
        <v>804</v>
      </c>
      <c r="H449" s="30">
        <v>578.88</v>
      </c>
      <c r="I449" s="30">
        <v>647.33401877761412</v>
      </c>
      <c r="J449" s="30">
        <v>-68.45401877761411</v>
      </c>
      <c r="K449" s="8">
        <v>1.81</v>
      </c>
      <c r="L449" s="8"/>
      <c r="M449" s="57">
        <f t="shared" si="12"/>
        <v>1455.24</v>
      </c>
      <c r="N449" s="57">
        <f t="shared" si="12"/>
        <v>0</v>
      </c>
      <c r="O449" s="57">
        <f t="shared" si="13"/>
        <v>1455.24</v>
      </c>
    </row>
    <row r="450" spans="1:15" x14ac:dyDescent="0.25">
      <c r="A450" s="8"/>
      <c r="B450" s="8"/>
      <c r="C450" s="28"/>
      <c r="D450" s="8"/>
      <c r="E450" s="8" t="s">
        <v>501</v>
      </c>
      <c r="F450" s="8">
        <v>0.69</v>
      </c>
      <c r="G450" s="11">
        <v>398</v>
      </c>
      <c r="H450" s="30">
        <v>274.62</v>
      </c>
      <c r="I450" s="30">
        <v>320.62739322533139</v>
      </c>
      <c r="J450" s="30">
        <v>-46.007393225331384</v>
      </c>
      <c r="K450" s="8">
        <v>1.94</v>
      </c>
      <c r="L450" s="8"/>
      <c r="M450" s="57">
        <f t="shared" si="12"/>
        <v>772.12</v>
      </c>
      <c r="N450" s="57">
        <f t="shared" si="12"/>
        <v>0</v>
      </c>
      <c r="O450" s="57">
        <f t="shared" si="13"/>
        <v>772.12</v>
      </c>
    </row>
    <row r="451" spans="1:15" x14ac:dyDescent="0.25">
      <c r="A451" s="8"/>
      <c r="B451" s="8"/>
      <c r="C451" s="28" t="s">
        <v>462</v>
      </c>
      <c r="D451" s="8" t="s">
        <v>343</v>
      </c>
      <c r="E451" s="8" t="s">
        <v>607</v>
      </c>
      <c r="F451" s="8">
        <v>0.79</v>
      </c>
      <c r="G451" s="11">
        <v>114</v>
      </c>
      <c r="H451" s="30">
        <v>90.06</v>
      </c>
      <c r="I451" s="30">
        <v>88.325779036827186</v>
      </c>
      <c r="J451" s="30">
        <v>1.7342209631728167</v>
      </c>
      <c r="K451" s="8">
        <v>1.86</v>
      </c>
      <c r="L451" s="8"/>
      <c r="M451" s="57">
        <f t="shared" si="12"/>
        <v>212.04000000000002</v>
      </c>
      <c r="N451" s="57">
        <f t="shared" si="12"/>
        <v>0</v>
      </c>
      <c r="O451" s="57">
        <f t="shared" si="13"/>
        <v>212.04000000000002</v>
      </c>
    </row>
    <row r="452" spans="1:15" x14ac:dyDescent="0.25">
      <c r="A452" s="8"/>
      <c r="B452" s="8"/>
      <c r="C452" s="28"/>
      <c r="D452" s="8"/>
      <c r="E452" s="8" t="s">
        <v>599</v>
      </c>
      <c r="F452" s="8">
        <v>0.79</v>
      </c>
      <c r="G452" s="11">
        <v>59</v>
      </c>
      <c r="H452" s="30">
        <v>46.61</v>
      </c>
      <c r="I452" s="30">
        <v>41.29622520793346</v>
      </c>
      <c r="J452" s="30">
        <v>5.313774792066539</v>
      </c>
      <c r="K452" s="8">
        <v>1.86</v>
      </c>
      <c r="L452" s="8"/>
      <c r="M452" s="57">
        <f t="shared" si="12"/>
        <v>109.74000000000001</v>
      </c>
      <c r="N452" s="57">
        <f t="shared" si="12"/>
        <v>0</v>
      </c>
      <c r="O452" s="57">
        <f t="shared" si="13"/>
        <v>109.74000000000001</v>
      </c>
    </row>
    <row r="453" spans="1:15" x14ac:dyDescent="0.25">
      <c r="A453" s="8"/>
      <c r="B453" s="8"/>
      <c r="C453" s="28"/>
      <c r="D453" s="8"/>
      <c r="E453" s="8" t="s">
        <v>608</v>
      </c>
      <c r="F453" s="8">
        <v>0.79</v>
      </c>
      <c r="G453" s="11">
        <v>164</v>
      </c>
      <c r="H453" s="30">
        <v>129.56</v>
      </c>
      <c r="I453" s="30">
        <v>127.06515580736543</v>
      </c>
      <c r="J453" s="30">
        <v>2.4948441926345737</v>
      </c>
      <c r="K453" s="8">
        <v>1.86</v>
      </c>
      <c r="L453" s="8"/>
      <c r="M453" s="57">
        <f t="shared" ref="M453:N516" si="14">$G453*K453</f>
        <v>305.04000000000002</v>
      </c>
      <c r="N453" s="57">
        <f t="shared" si="14"/>
        <v>0</v>
      </c>
      <c r="O453" s="57">
        <f t="shared" ref="O453:O516" si="15">M453+N453</f>
        <v>305.04000000000002</v>
      </c>
    </row>
    <row r="454" spans="1:15" x14ac:dyDescent="0.25">
      <c r="A454" s="8"/>
      <c r="B454" s="8"/>
      <c r="C454" s="28"/>
      <c r="D454" s="8"/>
      <c r="E454" s="8" t="s">
        <v>499</v>
      </c>
      <c r="F454" s="8">
        <v>0.68</v>
      </c>
      <c r="G454" s="11">
        <v>2</v>
      </c>
      <c r="H454" s="30">
        <v>1.36</v>
      </c>
      <c r="I454" s="30">
        <v>1.6111929307805597</v>
      </c>
      <c r="J454" s="30">
        <v>-0.2511929307805596</v>
      </c>
      <c r="K454" s="8">
        <v>1.69</v>
      </c>
      <c r="L454" s="8"/>
      <c r="M454" s="57">
        <f t="shared" si="14"/>
        <v>3.38</v>
      </c>
      <c r="N454" s="57">
        <f t="shared" si="14"/>
        <v>0</v>
      </c>
      <c r="O454" s="57">
        <f t="shared" si="15"/>
        <v>3.38</v>
      </c>
    </row>
    <row r="455" spans="1:15" x14ac:dyDescent="0.25">
      <c r="A455" s="8"/>
      <c r="B455" s="8"/>
      <c r="C455" s="28"/>
      <c r="D455" s="8"/>
      <c r="E455" s="8" t="s">
        <v>500</v>
      </c>
      <c r="F455" s="8">
        <v>0.65</v>
      </c>
      <c r="G455" s="11">
        <v>7</v>
      </c>
      <c r="H455" s="30">
        <v>4.55</v>
      </c>
      <c r="I455" s="30">
        <v>5.6391752577319583</v>
      </c>
      <c r="J455" s="30">
        <v>-1.0891752577319584</v>
      </c>
      <c r="K455" s="8">
        <v>1.81</v>
      </c>
      <c r="L455" s="8"/>
      <c r="M455" s="57">
        <f t="shared" si="14"/>
        <v>12.67</v>
      </c>
      <c r="N455" s="57">
        <f t="shared" si="14"/>
        <v>0</v>
      </c>
      <c r="O455" s="57">
        <f t="shared" si="15"/>
        <v>12.67</v>
      </c>
    </row>
    <row r="456" spans="1:15" x14ac:dyDescent="0.25">
      <c r="A456" s="8"/>
      <c r="B456" s="8"/>
      <c r="C456" s="28"/>
      <c r="D456" s="8"/>
      <c r="E456" s="8" t="s">
        <v>492</v>
      </c>
      <c r="F456" s="8">
        <v>0.67999999999999994</v>
      </c>
      <c r="G456" s="11">
        <v>797</v>
      </c>
      <c r="H456" s="30">
        <v>541.95999999999992</v>
      </c>
      <c r="I456" s="30">
        <v>596.07761009596095</v>
      </c>
      <c r="J456" s="30">
        <v>-54.117610095960906</v>
      </c>
      <c r="K456" s="8">
        <v>1.61</v>
      </c>
      <c r="L456" s="8"/>
      <c r="M456" s="57">
        <f t="shared" si="14"/>
        <v>1283.17</v>
      </c>
      <c r="N456" s="57">
        <f t="shared" si="14"/>
        <v>0</v>
      </c>
      <c r="O456" s="57">
        <f t="shared" si="15"/>
        <v>1283.17</v>
      </c>
    </row>
    <row r="457" spans="1:15" x14ac:dyDescent="0.25">
      <c r="A457" s="8"/>
      <c r="B457" s="8"/>
      <c r="C457" s="28"/>
      <c r="D457" s="8"/>
      <c r="E457" s="8" t="s">
        <v>497</v>
      </c>
      <c r="F457" s="8">
        <v>0.67999999999999994</v>
      </c>
      <c r="G457" s="11">
        <v>4990</v>
      </c>
      <c r="H457" s="30">
        <v>3393.2</v>
      </c>
      <c r="I457" s="30">
        <v>3401.5360925876721</v>
      </c>
      <c r="J457" s="30">
        <v>-8.3360925876721197</v>
      </c>
      <c r="K457" s="8">
        <v>1.61</v>
      </c>
      <c r="L457" s="8"/>
      <c r="M457" s="57">
        <f t="shared" si="14"/>
        <v>8033.9000000000005</v>
      </c>
      <c r="N457" s="57">
        <f t="shared" si="14"/>
        <v>0</v>
      </c>
      <c r="O457" s="57">
        <f t="shared" si="15"/>
        <v>8033.9000000000005</v>
      </c>
    </row>
    <row r="458" spans="1:15" x14ac:dyDescent="0.25">
      <c r="A458" s="8"/>
      <c r="B458" s="8"/>
      <c r="C458" s="28"/>
      <c r="D458" s="8"/>
      <c r="E458" s="8" t="s">
        <v>609</v>
      </c>
      <c r="F458" s="8">
        <v>0.68</v>
      </c>
      <c r="G458" s="11">
        <v>57</v>
      </c>
      <c r="H458" s="30">
        <v>38.76</v>
      </c>
      <c r="I458" s="30">
        <v>41.468234980670211</v>
      </c>
      <c r="J458" s="30">
        <v>-2.7082349806702108</v>
      </c>
      <c r="K458" s="8">
        <v>1.7</v>
      </c>
      <c r="L458" s="8"/>
      <c r="M458" s="57">
        <f t="shared" si="14"/>
        <v>96.899999999999991</v>
      </c>
      <c r="N458" s="57">
        <f t="shared" si="14"/>
        <v>0</v>
      </c>
      <c r="O458" s="57">
        <f t="shared" si="15"/>
        <v>96.899999999999991</v>
      </c>
    </row>
    <row r="459" spans="1:15" x14ac:dyDescent="0.25">
      <c r="A459" s="8"/>
      <c r="B459" s="8"/>
      <c r="C459" s="28"/>
      <c r="D459" s="8"/>
      <c r="E459" s="8" t="s">
        <v>610</v>
      </c>
      <c r="F459" s="8">
        <v>0.73</v>
      </c>
      <c r="G459" s="11">
        <v>38</v>
      </c>
      <c r="H459" s="30">
        <v>27.74</v>
      </c>
      <c r="I459" s="30">
        <v>26.597568777991043</v>
      </c>
      <c r="J459" s="30">
        <v>1.1424312220089554</v>
      </c>
      <c r="K459" s="8">
        <v>1.33</v>
      </c>
      <c r="L459" s="8"/>
      <c r="M459" s="57">
        <f t="shared" si="14"/>
        <v>50.540000000000006</v>
      </c>
      <c r="N459" s="57">
        <f t="shared" si="14"/>
        <v>0</v>
      </c>
      <c r="O459" s="57">
        <f t="shared" si="15"/>
        <v>50.540000000000006</v>
      </c>
    </row>
    <row r="460" spans="1:15" x14ac:dyDescent="0.25">
      <c r="A460" s="8"/>
      <c r="B460" s="8"/>
      <c r="C460" s="28"/>
      <c r="D460" s="8"/>
      <c r="E460" s="8" t="s">
        <v>445</v>
      </c>
      <c r="F460" s="8">
        <v>0.83</v>
      </c>
      <c r="G460" s="11">
        <v>1521</v>
      </c>
      <c r="H460" s="30">
        <v>1262.43</v>
      </c>
      <c r="I460" s="30">
        <v>901.0481283186316</v>
      </c>
      <c r="J460" s="30">
        <v>361.38187168136841</v>
      </c>
      <c r="K460" s="8">
        <v>2.13</v>
      </c>
      <c r="L460" s="8"/>
      <c r="M460" s="57">
        <f t="shared" si="14"/>
        <v>3239.73</v>
      </c>
      <c r="N460" s="57">
        <f t="shared" si="14"/>
        <v>0</v>
      </c>
      <c r="O460" s="57">
        <f t="shared" si="15"/>
        <v>3239.73</v>
      </c>
    </row>
    <row r="461" spans="1:15" x14ac:dyDescent="0.25">
      <c r="A461" s="8"/>
      <c r="B461" s="8"/>
      <c r="C461" s="28"/>
      <c r="D461" s="8"/>
      <c r="E461" s="8" t="s">
        <v>611</v>
      </c>
      <c r="F461" s="8">
        <v>0.76</v>
      </c>
      <c r="G461" s="11">
        <v>14</v>
      </c>
      <c r="H461" s="30">
        <v>10.64</v>
      </c>
      <c r="I461" s="30">
        <v>9.79910428662828</v>
      </c>
      <c r="J461" s="30">
        <v>0.84089571337172053</v>
      </c>
      <c r="K461" s="8">
        <v>1.94</v>
      </c>
      <c r="L461" s="8"/>
      <c r="M461" s="57">
        <f t="shared" si="14"/>
        <v>27.16</v>
      </c>
      <c r="N461" s="57">
        <f t="shared" si="14"/>
        <v>0</v>
      </c>
      <c r="O461" s="57">
        <f t="shared" si="15"/>
        <v>27.16</v>
      </c>
    </row>
    <row r="462" spans="1:15" x14ac:dyDescent="0.25">
      <c r="A462" s="8"/>
      <c r="B462" s="8"/>
      <c r="C462" s="28"/>
      <c r="D462" s="8"/>
      <c r="E462" s="8" t="s">
        <v>465</v>
      </c>
      <c r="F462" s="8">
        <v>0.83</v>
      </c>
      <c r="G462" s="11">
        <v>1553</v>
      </c>
      <c r="H462" s="30">
        <v>1288.99</v>
      </c>
      <c r="I462" s="30">
        <v>1061.86375</v>
      </c>
      <c r="J462" s="30">
        <v>227.12625000000003</v>
      </c>
      <c r="K462" s="8">
        <v>2.13</v>
      </c>
      <c r="L462" s="8"/>
      <c r="M462" s="57">
        <f t="shared" si="14"/>
        <v>3307.89</v>
      </c>
      <c r="N462" s="57">
        <f t="shared" si="14"/>
        <v>0</v>
      </c>
      <c r="O462" s="57">
        <f t="shared" si="15"/>
        <v>3307.89</v>
      </c>
    </row>
    <row r="463" spans="1:15" x14ac:dyDescent="0.25">
      <c r="A463" s="8"/>
      <c r="B463" s="8"/>
      <c r="C463" s="28"/>
      <c r="D463" s="8"/>
      <c r="E463" s="8" t="s">
        <v>458</v>
      </c>
      <c r="F463" s="8">
        <v>0.65</v>
      </c>
      <c r="G463" s="11">
        <v>4796</v>
      </c>
      <c r="H463" s="30">
        <v>3117.4000000000005</v>
      </c>
      <c r="I463" s="30">
        <v>3024.9124011731187</v>
      </c>
      <c r="J463" s="30">
        <v>92.487598826881694</v>
      </c>
      <c r="K463" s="8">
        <v>1.66</v>
      </c>
      <c r="L463" s="8"/>
      <c r="M463" s="57">
        <f t="shared" si="14"/>
        <v>7961.36</v>
      </c>
      <c r="N463" s="57">
        <f t="shared" si="14"/>
        <v>0</v>
      </c>
      <c r="O463" s="57">
        <f t="shared" si="15"/>
        <v>7961.36</v>
      </c>
    </row>
    <row r="464" spans="1:15" x14ac:dyDescent="0.25">
      <c r="A464" s="8"/>
      <c r="B464" s="8"/>
      <c r="C464" s="28"/>
      <c r="D464" s="8"/>
      <c r="E464" s="8" t="s">
        <v>459</v>
      </c>
      <c r="F464" s="8">
        <v>0.70000000000000007</v>
      </c>
      <c r="G464" s="11">
        <v>2748</v>
      </c>
      <c r="H464" s="30">
        <v>1923.6</v>
      </c>
      <c r="I464" s="30">
        <v>1784.2737311764881</v>
      </c>
      <c r="J464" s="30">
        <v>139.32626882351187</v>
      </c>
      <c r="K464" s="8">
        <v>1.66</v>
      </c>
      <c r="L464" s="8"/>
      <c r="M464" s="57">
        <f t="shared" si="14"/>
        <v>4561.6799999999994</v>
      </c>
      <c r="N464" s="57">
        <f t="shared" si="14"/>
        <v>0</v>
      </c>
      <c r="O464" s="57">
        <f t="shared" si="15"/>
        <v>4561.6799999999994</v>
      </c>
    </row>
    <row r="465" spans="1:15" x14ac:dyDescent="0.25">
      <c r="A465" s="8"/>
      <c r="B465" s="8"/>
      <c r="C465" s="28"/>
      <c r="D465" s="8"/>
      <c r="E465" s="8" t="s">
        <v>460</v>
      </c>
      <c r="F465" s="8">
        <v>0.65</v>
      </c>
      <c r="G465" s="11">
        <v>379</v>
      </c>
      <c r="H465" s="30">
        <v>246.35000000000002</v>
      </c>
      <c r="I465" s="30">
        <v>228.4744025107278</v>
      </c>
      <c r="J465" s="30">
        <v>17.875597489272174</v>
      </c>
      <c r="K465" s="8">
        <v>1.76</v>
      </c>
      <c r="L465" s="8"/>
      <c r="M465" s="57">
        <f t="shared" si="14"/>
        <v>667.04</v>
      </c>
      <c r="N465" s="57">
        <f t="shared" si="14"/>
        <v>0</v>
      </c>
      <c r="O465" s="57">
        <f t="shared" si="15"/>
        <v>667.04</v>
      </c>
    </row>
    <row r="466" spans="1:15" x14ac:dyDescent="0.25">
      <c r="A466" s="8"/>
      <c r="B466" s="8"/>
      <c r="C466" s="28"/>
      <c r="D466" s="8"/>
      <c r="E466" s="8" t="s">
        <v>451</v>
      </c>
      <c r="F466" s="8">
        <v>0.81000000000000016</v>
      </c>
      <c r="G466" s="11">
        <v>1280</v>
      </c>
      <c r="H466" s="30">
        <v>1036.8</v>
      </c>
      <c r="I466" s="30">
        <v>912.76435199177081</v>
      </c>
      <c r="J466" s="30">
        <v>124.03564800822924</v>
      </c>
      <c r="K466" s="8">
        <v>1.9</v>
      </c>
      <c r="L466" s="8"/>
      <c r="M466" s="57">
        <f t="shared" si="14"/>
        <v>2432</v>
      </c>
      <c r="N466" s="57">
        <f t="shared" si="14"/>
        <v>0</v>
      </c>
      <c r="O466" s="57">
        <f t="shared" si="15"/>
        <v>2432</v>
      </c>
    </row>
    <row r="467" spans="1:15" x14ac:dyDescent="0.25">
      <c r="A467" s="8"/>
      <c r="B467" s="8"/>
      <c r="C467" s="28"/>
      <c r="D467" s="8"/>
      <c r="E467" s="8" t="s">
        <v>452</v>
      </c>
      <c r="F467" s="8">
        <v>0.77</v>
      </c>
      <c r="G467" s="11">
        <v>5</v>
      </c>
      <c r="H467" s="30">
        <v>3.85</v>
      </c>
      <c r="I467" s="30">
        <v>3.4187500000000002</v>
      </c>
      <c r="J467" s="30">
        <v>0.43124999999999991</v>
      </c>
      <c r="K467" s="8">
        <v>2.04</v>
      </c>
      <c r="L467" s="8"/>
      <c r="M467" s="57">
        <f t="shared" si="14"/>
        <v>10.199999999999999</v>
      </c>
      <c r="N467" s="57">
        <f t="shared" si="14"/>
        <v>0</v>
      </c>
      <c r="O467" s="57">
        <f t="shared" si="15"/>
        <v>10.199999999999999</v>
      </c>
    </row>
    <row r="468" spans="1:15" x14ac:dyDescent="0.25">
      <c r="A468" s="8"/>
      <c r="B468" s="8"/>
      <c r="C468" s="28"/>
      <c r="D468" s="8"/>
      <c r="E468" s="8" t="s">
        <v>453</v>
      </c>
      <c r="F468" s="8">
        <v>0.70000000000000007</v>
      </c>
      <c r="G468" s="11">
        <v>2748</v>
      </c>
      <c r="H468" s="30">
        <v>1923.6</v>
      </c>
      <c r="I468" s="30">
        <v>1702.5579547442785</v>
      </c>
      <c r="J468" s="30">
        <v>221.0420452557216</v>
      </c>
      <c r="K468" s="8">
        <v>1.66</v>
      </c>
      <c r="L468" s="8"/>
      <c r="M468" s="57">
        <f t="shared" si="14"/>
        <v>4561.6799999999994</v>
      </c>
      <c r="N468" s="57">
        <f t="shared" si="14"/>
        <v>0</v>
      </c>
      <c r="O468" s="57">
        <f t="shared" si="15"/>
        <v>4561.6799999999994</v>
      </c>
    </row>
    <row r="469" spans="1:15" x14ac:dyDescent="0.25">
      <c r="A469" s="8"/>
      <c r="B469" s="8"/>
      <c r="C469" s="28"/>
      <c r="D469" s="8"/>
      <c r="E469" s="8" t="s">
        <v>461</v>
      </c>
      <c r="F469" s="8">
        <v>0.65</v>
      </c>
      <c r="G469" s="11">
        <v>263</v>
      </c>
      <c r="H469" s="30">
        <v>170.95</v>
      </c>
      <c r="I469" s="30">
        <v>163.65964565113671</v>
      </c>
      <c r="J469" s="30">
        <v>7.2903543488632705</v>
      </c>
      <c r="K469" s="8">
        <v>1.76</v>
      </c>
      <c r="L469" s="8"/>
      <c r="M469" s="57">
        <f t="shared" si="14"/>
        <v>462.88</v>
      </c>
      <c r="N469" s="57">
        <f t="shared" si="14"/>
        <v>0</v>
      </c>
      <c r="O469" s="57">
        <f t="shared" si="15"/>
        <v>462.88</v>
      </c>
    </row>
    <row r="470" spans="1:15" x14ac:dyDescent="0.25">
      <c r="A470" s="8"/>
      <c r="B470" s="8"/>
      <c r="C470" s="28"/>
      <c r="D470" s="8"/>
      <c r="E470" s="8" t="s">
        <v>456</v>
      </c>
      <c r="F470" s="8">
        <v>0.72</v>
      </c>
      <c r="G470" s="11">
        <v>2078</v>
      </c>
      <c r="H470" s="30">
        <v>1496.1599999999999</v>
      </c>
      <c r="I470" s="30">
        <v>1320.3330834613416</v>
      </c>
      <c r="J470" s="30">
        <v>175.82691653865839</v>
      </c>
      <c r="K470" s="8">
        <v>1.81</v>
      </c>
      <c r="L470" s="8"/>
      <c r="M470" s="57">
        <f t="shared" si="14"/>
        <v>3761.1800000000003</v>
      </c>
      <c r="N470" s="57">
        <f t="shared" si="14"/>
        <v>0</v>
      </c>
      <c r="O470" s="57">
        <f t="shared" si="15"/>
        <v>3761.1800000000003</v>
      </c>
    </row>
    <row r="471" spans="1:15" x14ac:dyDescent="0.25">
      <c r="A471" s="8"/>
      <c r="B471" s="8"/>
      <c r="C471" s="28"/>
      <c r="D471" s="8"/>
      <c r="E471" s="8" t="s">
        <v>493</v>
      </c>
      <c r="F471" s="8">
        <v>0.72</v>
      </c>
      <c r="G471" s="11">
        <v>804</v>
      </c>
      <c r="H471" s="30">
        <v>578.88000000000011</v>
      </c>
      <c r="I471" s="30">
        <v>647.45586524300438</v>
      </c>
      <c r="J471" s="30">
        <v>-68.575865243004372</v>
      </c>
      <c r="K471" s="8">
        <v>1.81</v>
      </c>
      <c r="L471" s="8"/>
      <c r="M471" s="57">
        <f t="shared" si="14"/>
        <v>1455.24</v>
      </c>
      <c r="N471" s="57">
        <f t="shared" si="14"/>
        <v>0</v>
      </c>
      <c r="O471" s="57">
        <f t="shared" si="15"/>
        <v>1455.24</v>
      </c>
    </row>
    <row r="472" spans="1:15" x14ac:dyDescent="0.25">
      <c r="A472" s="8"/>
      <c r="B472" s="8"/>
      <c r="C472" s="28"/>
      <c r="D472" s="8"/>
      <c r="E472" s="8" t="s">
        <v>501</v>
      </c>
      <c r="F472" s="8">
        <v>0.69</v>
      </c>
      <c r="G472" s="11">
        <v>397</v>
      </c>
      <c r="H472" s="30">
        <v>273.93</v>
      </c>
      <c r="I472" s="30">
        <v>319.82179675994109</v>
      </c>
      <c r="J472" s="30">
        <v>-45.891796759941087</v>
      </c>
      <c r="K472" s="8">
        <v>1.94</v>
      </c>
      <c r="L472" s="8"/>
      <c r="M472" s="57">
        <f t="shared" si="14"/>
        <v>770.18</v>
      </c>
      <c r="N472" s="57">
        <f t="shared" si="14"/>
        <v>0</v>
      </c>
      <c r="O472" s="57">
        <f t="shared" si="15"/>
        <v>770.18</v>
      </c>
    </row>
    <row r="473" spans="1:15" x14ac:dyDescent="0.25">
      <c r="A473" s="8"/>
      <c r="B473" s="8"/>
      <c r="C473" s="28" t="s">
        <v>275</v>
      </c>
      <c r="D473" s="8" t="s">
        <v>343</v>
      </c>
      <c r="E473" s="8" t="s">
        <v>499</v>
      </c>
      <c r="F473" s="8">
        <v>0.68</v>
      </c>
      <c r="G473" s="11">
        <v>3001</v>
      </c>
      <c r="H473" s="30">
        <v>2040.68</v>
      </c>
      <c r="I473" s="30">
        <v>1584.3596164795388</v>
      </c>
      <c r="J473" s="30">
        <v>456.32038352046135</v>
      </c>
      <c r="K473" s="8">
        <v>1.69</v>
      </c>
      <c r="L473" s="8"/>
      <c r="M473" s="57">
        <f t="shared" si="14"/>
        <v>5071.6899999999996</v>
      </c>
      <c r="N473" s="57">
        <f t="shared" si="14"/>
        <v>0</v>
      </c>
      <c r="O473" s="57">
        <f t="shared" si="15"/>
        <v>5071.6899999999996</v>
      </c>
    </row>
    <row r="474" spans="1:15" x14ac:dyDescent="0.25">
      <c r="A474" s="8"/>
      <c r="B474" s="8"/>
      <c r="C474" s="28"/>
      <c r="D474" s="8"/>
      <c r="E474" s="8" t="s">
        <v>500</v>
      </c>
      <c r="F474" s="8">
        <v>0.65</v>
      </c>
      <c r="G474" s="11">
        <v>307</v>
      </c>
      <c r="H474" s="30">
        <v>199.55</v>
      </c>
      <c r="I474" s="30">
        <v>161.64689407507132</v>
      </c>
      <c r="J474" s="30">
        <v>37.903105924928674</v>
      </c>
      <c r="K474" s="8">
        <v>1.81</v>
      </c>
      <c r="L474" s="8"/>
      <c r="M474" s="57">
        <f t="shared" si="14"/>
        <v>555.67000000000007</v>
      </c>
      <c r="N474" s="57">
        <f t="shared" si="14"/>
        <v>0</v>
      </c>
      <c r="O474" s="57">
        <f t="shared" si="15"/>
        <v>555.67000000000007</v>
      </c>
    </row>
    <row r="475" spans="1:15" x14ac:dyDescent="0.25">
      <c r="A475" s="8"/>
      <c r="B475" s="8"/>
      <c r="C475" s="28"/>
      <c r="D475" s="8"/>
      <c r="E475" s="8" t="s">
        <v>612</v>
      </c>
      <c r="F475" s="8">
        <v>0.71</v>
      </c>
      <c r="G475" s="11">
        <v>112</v>
      </c>
      <c r="H475" s="30">
        <v>79.52</v>
      </c>
      <c r="I475" s="30">
        <v>64.321841321463836</v>
      </c>
      <c r="J475" s="30">
        <v>15.198158678536158</v>
      </c>
      <c r="K475" s="8">
        <v>1.29</v>
      </c>
      <c r="L475" s="8"/>
      <c r="M475" s="57">
        <f t="shared" si="14"/>
        <v>144.48000000000002</v>
      </c>
      <c r="N475" s="57">
        <f t="shared" si="14"/>
        <v>0</v>
      </c>
      <c r="O475" s="57">
        <f t="shared" si="15"/>
        <v>144.48000000000002</v>
      </c>
    </row>
    <row r="476" spans="1:15" x14ac:dyDescent="0.25">
      <c r="A476" s="8"/>
      <c r="B476" s="8"/>
      <c r="C476" s="28"/>
      <c r="D476" s="8"/>
      <c r="E476" s="8" t="s">
        <v>613</v>
      </c>
      <c r="F476" s="8">
        <v>0.73</v>
      </c>
      <c r="G476" s="11">
        <v>165</v>
      </c>
      <c r="H476" s="30">
        <v>120.45</v>
      </c>
      <c r="I476" s="30">
        <v>96.220682302771849</v>
      </c>
      <c r="J476" s="30">
        <v>24.229317697228154</v>
      </c>
      <c r="K476" s="8">
        <v>1.33</v>
      </c>
      <c r="L476" s="8"/>
      <c r="M476" s="57">
        <f t="shared" si="14"/>
        <v>219.45000000000002</v>
      </c>
      <c r="N476" s="57">
        <f t="shared" si="14"/>
        <v>0</v>
      </c>
      <c r="O476" s="57">
        <f t="shared" si="15"/>
        <v>219.45000000000002</v>
      </c>
    </row>
    <row r="477" spans="1:15" x14ac:dyDescent="0.25">
      <c r="A477" s="8"/>
      <c r="B477" s="8"/>
      <c r="C477" s="28"/>
      <c r="D477" s="8"/>
      <c r="E477" s="8" t="s">
        <v>445</v>
      </c>
      <c r="F477" s="8">
        <v>0.83</v>
      </c>
      <c r="G477" s="11">
        <v>1785</v>
      </c>
      <c r="H477" s="30">
        <v>1481.55</v>
      </c>
      <c r="I477" s="30">
        <v>874.76853637160389</v>
      </c>
      <c r="J477" s="30">
        <v>606.78146362839607</v>
      </c>
      <c r="K477" s="8">
        <v>2.13</v>
      </c>
      <c r="L477" s="8"/>
      <c r="M477" s="57">
        <f t="shared" si="14"/>
        <v>3802.0499999999997</v>
      </c>
      <c r="N477" s="57">
        <f t="shared" si="14"/>
        <v>0</v>
      </c>
      <c r="O477" s="57">
        <f t="shared" si="15"/>
        <v>3802.0499999999997</v>
      </c>
    </row>
    <row r="478" spans="1:15" x14ac:dyDescent="0.25">
      <c r="A478" s="8"/>
      <c r="B478" s="8"/>
      <c r="C478" s="28"/>
      <c r="D478" s="8"/>
      <c r="E478" s="8" t="s">
        <v>463</v>
      </c>
      <c r="F478" s="8">
        <v>0.75</v>
      </c>
      <c r="G478" s="11">
        <v>2971</v>
      </c>
      <c r="H478" s="30">
        <v>2228.25</v>
      </c>
      <c r="I478" s="30">
        <v>1396.8400719135061</v>
      </c>
      <c r="J478" s="30">
        <v>831.40992808649389</v>
      </c>
      <c r="K478" s="8">
        <v>1.94</v>
      </c>
      <c r="L478" s="8"/>
      <c r="M478" s="57">
        <f t="shared" si="14"/>
        <v>5763.74</v>
      </c>
      <c r="N478" s="57">
        <f t="shared" si="14"/>
        <v>0</v>
      </c>
      <c r="O478" s="57">
        <f t="shared" si="15"/>
        <v>5763.74</v>
      </c>
    </row>
    <row r="479" spans="1:15" x14ac:dyDescent="0.25">
      <c r="A479" s="8"/>
      <c r="B479" s="8"/>
      <c r="C479" s="28"/>
      <c r="D479" s="8"/>
      <c r="E479" s="8" t="s">
        <v>464</v>
      </c>
      <c r="F479" s="8">
        <v>0.69</v>
      </c>
      <c r="G479" s="11">
        <v>519</v>
      </c>
      <c r="H479" s="30">
        <v>358.10999999999996</v>
      </c>
      <c r="I479" s="30">
        <v>232.81138182880514</v>
      </c>
      <c r="J479" s="30">
        <v>125.29861817119483</v>
      </c>
      <c r="K479" s="8">
        <v>2.0699999999999998</v>
      </c>
      <c r="L479" s="8"/>
      <c r="M479" s="57">
        <f t="shared" si="14"/>
        <v>1074.33</v>
      </c>
      <c r="N479" s="57">
        <f t="shared" si="14"/>
        <v>0</v>
      </c>
      <c r="O479" s="57">
        <f t="shared" si="15"/>
        <v>1074.33</v>
      </c>
    </row>
    <row r="480" spans="1:15" x14ac:dyDescent="0.25">
      <c r="A480" s="8"/>
      <c r="B480" s="8"/>
      <c r="C480" s="28"/>
      <c r="D480" s="8"/>
      <c r="E480" s="8" t="s">
        <v>465</v>
      </c>
      <c r="F480" s="8">
        <v>0.83</v>
      </c>
      <c r="G480" s="11">
        <v>2519</v>
      </c>
      <c r="H480" s="30">
        <v>2090.77</v>
      </c>
      <c r="I480" s="30">
        <v>1571.6229393517397</v>
      </c>
      <c r="J480" s="30">
        <v>519.14706064826032</v>
      </c>
      <c r="K480" s="8">
        <v>2.13</v>
      </c>
      <c r="L480" s="8"/>
      <c r="M480" s="57">
        <f t="shared" si="14"/>
        <v>5365.4699999999993</v>
      </c>
      <c r="N480" s="57">
        <f t="shared" si="14"/>
        <v>0</v>
      </c>
      <c r="O480" s="57">
        <f t="shared" si="15"/>
        <v>5365.4699999999993</v>
      </c>
    </row>
    <row r="481" spans="1:15" x14ac:dyDescent="0.25">
      <c r="A481" s="8"/>
      <c r="B481" s="8"/>
      <c r="C481" s="28"/>
      <c r="D481" s="8"/>
      <c r="E481" s="8" t="s">
        <v>450</v>
      </c>
      <c r="F481" s="8">
        <v>0.7</v>
      </c>
      <c r="G481" s="11">
        <v>1406</v>
      </c>
      <c r="H481" s="30">
        <v>984.2</v>
      </c>
      <c r="I481" s="30">
        <v>762.22675676780511</v>
      </c>
      <c r="J481" s="30">
        <v>221.97324323219487</v>
      </c>
      <c r="K481" s="8">
        <v>1.73</v>
      </c>
      <c r="L481" s="8"/>
      <c r="M481" s="57">
        <f t="shared" si="14"/>
        <v>2432.38</v>
      </c>
      <c r="N481" s="57">
        <f t="shared" si="14"/>
        <v>0</v>
      </c>
      <c r="O481" s="57">
        <f t="shared" si="15"/>
        <v>2432.38</v>
      </c>
    </row>
    <row r="482" spans="1:15" x14ac:dyDescent="0.25">
      <c r="A482" s="8"/>
      <c r="B482" s="8"/>
      <c r="C482" s="28"/>
      <c r="D482" s="8"/>
      <c r="E482" s="8" t="s">
        <v>451</v>
      </c>
      <c r="F482" s="8">
        <v>0.81000000000000028</v>
      </c>
      <c r="G482" s="11">
        <v>5125</v>
      </c>
      <c r="H482" s="30">
        <v>4151.25</v>
      </c>
      <c r="I482" s="30">
        <v>2195.5283943021018</v>
      </c>
      <c r="J482" s="30">
        <v>1955.7216056978987</v>
      </c>
      <c r="K482" s="8">
        <v>1.9</v>
      </c>
      <c r="L482" s="8"/>
      <c r="M482" s="57">
        <f t="shared" si="14"/>
        <v>9737.5</v>
      </c>
      <c r="N482" s="57">
        <f t="shared" si="14"/>
        <v>0</v>
      </c>
      <c r="O482" s="57">
        <f t="shared" si="15"/>
        <v>9737.5</v>
      </c>
    </row>
    <row r="483" spans="1:15" x14ac:dyDescent="0.25">
      <c r="A483" s="8"/>
      <c r="B483" s="8"/>
      <c r="C483" s="28"/>
      <c r="D483" s="8"/>
      <c r="E483" s="8" t="s">
        <v>452</v>
      </c>
      <c r="F483" s="8">
        <v>0.77000000000000013</v>
      </c>
      <c r="G483" s="11">
        <v>1261</v>
      </c>
      <c r="H483" s="30">
        <v>970.97</v>
      </c>
      <c r="I483" s="30">
        <v>623.75959145047932</v>
      </c>
      <c r="J483" s="30">
        <v>347.21040854952071</v>
      </c>
      <c r="K483" s="8">
        <v>2.04</v>
      </c>
      <c r="L483" s="8"/>
      <c r="M483" s="57">
        <f t="shared" si="14"/>
        <v>2572.44</v>
      </c>
      <c r="N483" s="57">
        <f t="shared" si="14"/>
        <v>0</v>
      </c>
      <c r="O483" s="57">
        <f t="shared" si="15"/>
        <v>2572.44</v>
      </c>
    </row>
    <row r="484" spans="1:15" x14ac:dyDescent="0.25">
      <c r="A484" s="8"/>
      <c r="B484" s="8"/>
      <c r="C484" s="28"/>
      <c r="D484" s="8"/>
      <c r="E484" s="8" t="s">
        <v>453</v>
      </c>
      <c r="F484" s="8">
        <v>0.69999999999999984</v>
      </c>
      <c r="G484" s="11">
        <v>1146</v>
      </c>
      <c r="H484" s="30">
        <v>802.2</v>
      </c>
      <c r="I484" s="30">
        <v>512.68835645601405</v>
      </c>
      <c r="J484" s="30">
        <v>289.51164354398594</v>
      </c>
      <c r="K484" s="8">
        <v>1.66</v>
      </c>
      <c r="L484" s="8"/>
      <c r="M484" s="57">
        <f t="shared" si="14"/>
        <v>1902.36</v>
      </c>
      <c r="N484" s="57">
        <f t="shared" si="14"/>
        <v>0</v>
      </c>
      <c r="O484" s="57">
        <f t="shared" si="15"/>
        <v>1902.36</v>
      </c>
    </row>
    <row r="485" spans="1:15" x14ac:dyDescent="0.25">
      <c r="A485" s="8"/>
      <c r="B485" s="8"/>
      <c r="C485" s="28"/>
      <c r="D485" s="8"/>
      <c r="E485" s="8" t="s">
        <v>454</v>
      </c>
      <c r="F485" s="8">
        <v>0.81</v>
      </c>
      <c r="G485" s="11">
        <v>1147</v>
      </c>
      <c r="H485" s="30">
        <v>929.07</v>
      </c>
      <c r="I485" s="30">
        <v>556.21365248226948</v>
      </c>
      <c r="J485" s="30">
        <v>372.85634751773057</v>
      </c>
      <c r="K485" s="8">
        <v>1.9</v>
      </c>
      <c r="L485" s="8"/>
      <c r="M485" s="57">
        <f t="shared" si="14"/>
        <v>2179.2999999999997</v>
      </c>
      <c r="N485" s="57">
        <f t="shared" si="14"/>
        <v>0</v>
      </c>
      <c r="O485" s="57">
        <f t="shared" si="15"/>
        <v>2179.2999999999997</v>
      </c>
    </row>
    <row r="486" spans="1:15" x14ac:dyDescent="0.25">
      <c r="A486" s="8"/>
      <c r="B486" s="8"/>
      <c r="C486" s="28"/>
      <c r="D486" s="8"/>
      <c r="E486" s="8" t="s">
        <v>456</v>
      </c>
      <c r="F486" s="8">
        <v>0.72</v>
      </c>
      <c r="G486" s="11">
        <v>205</v>
      </c>
      <c r="H486" s="30">
        <v>147.6</v>
      </c>
      <c r="I486" s="30">
        <v>88.996031746031747</v>
      </c>
      <c r="J486" s="30">
        <v>58.603968253968247</v>
      </c>
      <c r="K486" s="8">
        <v>1.81</v>
      </c>
      <c r="L486" s="8"/>
      <c r="M486" s="57">
        <f t="shared" si="14"/>
        <v>371.05</v>
      </c>
      <c r="N486" s="57">
        <f t="shared" si="14"/>
        <v>0</v>
      </c>
      <c r="O486" s="57">
        <f t="shared" si="15"/>
        <v>371.05</v>
      </c>
    </row>
    <row r="487" spans="1:15" x14ac:dyDescent="0.25">
      <c r="A487" s="8"/>
      <c r="B487" s="8"/>
      <c r="C487" s="28"/>
      <c r="D487" s="8"/>
      <c r="E487" s="8" t="s">
        <v>493</v>
      </c>
      <c r="F487" s="8">
        <v>0.71999999999999986</v>
      </c>
      <c r="G487" s="11">
        <v>8586</v>
      </c>
      <c r="H487" s="30">
        <v>6181.92</v>
      </c>
      <c r="I487" s="30">
        <v>3917.6384391231472</v>
      </c>
      <c r="J487" s="30">
        <v>2264.2815608768524</v>
      </c>
      <c r="K487" s="8">
        <v>1.81</v>
      </c>
      <c r="L487" s="8"/>
      <c r="M487" s="57">
        <f t="shared" si="14"/>
        <v>15540.66</v>
      </c>
      <c r="N487" s="57">
        <f t="shared" si="14"/>
        <v>0</v>
      </c>
      <c r="O487" s="57">
        <f t="shared" si="15"/>
        <v>15540.66</v>
      </c>
    </row>
    <row r="488" spans="1:15" x14ac:dyDescent="0.25">
      <c r="A488" s="8"/>
      <c r="B488" s="8"/>
      <c r="C488" s="28"/>
      <c r="D488" s="8"/>
      <c r="E488" s="8" t="s">
        <v>501</v>
      </c>
      <c r="F488" s="8">
        <v>0.69</v>
      </c>
      <c r="G488" s="11">
        <v>1561</v>
      </c>
      <c r="H488" s="30">
        <v>1077.0899999999999</v>
      </c>
      <c r="I488" s="30">
        <v>776.59581098813715</v>
      </c>
      <c r="J488" s="30">
        <v>300.49418901186277</v>
      </c>
      <c r="K488" s="8">
        <v>1.94</v>
      </c>
      <c r="L488" s="8"/>
      <c r="M488" s="57">
        <f t="shared" si="14"/>
        <v>3028.3399999999997</v>
      </c>
      <c r="N488" s="57">
        <f t="shared" si="14"/>
        <v>0</v>
      </c>
      <c r="O488" s="57">
        <f t="shared" si="15"/>
        <v>3028.3399999999997</v>
      </c>
    </row>
    <row r="489" spans="1:15" x14ac:dyDescent="0.25">
      <c r="A489" s="8"/>
      <c r="B489" s="8"/>
      <c r="C489" s="28"/>
      <c r="D489" s="8"/>
      <c r="E489" s="8" t="s">
        <v>466</v>
      </c>
      <c r="F489" s="8">
        <v>0.78</v>
      </c>
      <c r="G489" s="11">
        <v>1973</v>
      </c>
      <c r="H489" s="30">
        <v>1538.94</v>
      </c>
      <c r="I489" s="30">
        <v>993.76100303951375</v>
      </c>
      <c r="J489" s="30">
        <v>545.1789969604863</v>
      </c>
      <c r="K489" s="8">
        <v>1.44</v>
      </c>
      <c r="L489" s="8"/>
      <c r="M489" s="57">
        <f t="shared" si="14"/>
        <v>2841.12</v>
      </c>
      <c r="N489" s="57">
        <f t="shared" si="14"/>
        <v>0</v>
      </c>
      <c r="O489" s="57">
        <f t="shared" si="15"/>
        <v>2841.12</v>
      </c>
    </row>
    <row r="490" spans="1:15" x14ac:dyDescent="0.25">
      <c r="A490" s="8"/>
      <c r="B490" s="8"/>
      <c r="C490" s="28" t="s">
        <v>276</v>
      </c>
      <c r="D490" s="8" t="s">
        <v>343</v>
      </c>
      <c r="E490" s="8" t="s">
        <v>499</v>
      </c>
      <c r="F490" s="8">
        <v>0.68</v>
      </c>
      <c r="G490" s="11">
        <v>3003</v>
      </c>
      <c r="H490" s="30">
        <v>2042.0399999999997</v>
      </c>
      <c r="I490" s="30">
        <v>1600.6910075447154</v>
      </c>
      <c r="J490" s="30">
        <v>441.34899245528476</v>
      </c>
      <c r="K490" s="8">
        <v>1.69</v>
      </c>
      <c r="L490" s="8"/>
      <c r="M490" s="57">
        <f t="shared" si="14"/>
        <v>5075.07</v>
      </c>
      <c r="N490" s="57">
        <f t="shared" si="14"/>
        <v>0</v>
      </c>
      <c r="O490" s="57">
        <f t="shared" si="15"/>
        <v>5075.07</v>
      </c>
    </row>
    <row r="491" spans="1:15" x14ac:dyDescent="0.25">
      <c r="A491" s="8"/>
      <c r="B491" s="8"/>
      <c r="C491" s="28"/>
      <c r="D491" s="8"/>
      <c r="E491" s="8" t="s">
        <v>500</v>
      </c>
      <c r="F491" s="8">
        <v>0.65</v>
      </c>
      <c r="G491" s="11">
        <v>306</v>
      </c>
      <c r="H491" s="30">
        <v>198.9</v>
      </c>
      <c r="I491" s="30">
        <v>162.65772401076177</v>
      </c>
      <c r="J491" s="30">
        <v>36.24227598923823</v>
      </c>
      <c r="K491" s="8">
        <v>1.81</v>
      </c>
      <c r="L491" s="8"/>
      <c r="M491" s="57">
        <f t="shared" si="14"/>
        <v>553.86</v>
      </c>
      <c r="N491" s="57">
        <f t="shared" si="14"/>
        <v>0</v>
      </c>
      <c r="O491" s="57">
        <f t="shared" si="15"/>
        <v>553.86</v>
      </c>
    </row>
    <row r="492" spans="1:15" x14ac:dyDescent="0.25">
      <c r="A492" s="8"/>
      <c r="B492" s="8"/>
      <c r="C492" s="28"/>
      <c r="D492" s="8"/>
      <c r="E492" s="8" t="s">
        <v>612</v>
      </c>
      <c r="F492" s="8">
        <v>0.71</v>
      </c>
      <c r="G492" s="11">
        <v>112</v>
      </c>
      <c r="H492" s="30">
        <v>79.52</v>
      </c>
      <c r="I492" s="30">
        <v>65.428693962163933</v>
      </c>
      <c r="J492" s="30">
        <v>14.091306037836063</v>
      </c>
      <c r="K492" s="8">
        <v>1.29</v>
      </c>
      <c r="L492" s="8"/>
      <c r="M492" s="57">
        <f t="shared" si="14"/>
        <v>144.48000000000002</v>
      </c>
      <c r="N492" s="57">
        <f t="shared" si="14"/>
        <v>0</v>
      </c>
      <c r="O492" s="57">
        <f t="shared" si="15"/>
        <v>144.48000000000002</v>
      </c>
    </row>
    <row r="493" spans="1:15" x14ac:dyDescent="0.25">
      <c r="A493" s="8"/>
      <c r="B493" s="8"/>
      <c r="C493" s="28"/>
      <c r="D493" s="8"/>
      <c r="E493" s="8" t="s">
        <v>613</v>
      </c>
      <c r="F493" s="8">
        <v>0.73</v>
      </c>
      <c r="G493" s="11">
        <v>165</v>
      </c>
      <c r="H493" s="30">
        <v>120.45</v>
      </c>
      <c r="I493" s="30">
        <v>97.99674267100977</v>
      </c>
      <c r="J493" s="30">
        <v>22.453257328990233</v>
      </c>
      <c r="K493" s="8">
        <v>1.33</v>
      </c>
      <c r="L493" s="8"/>
      <c r="M493" s="57">
        <f t="shared" si="14"/>
        <v>219.45000000000002</v>
      </c>
      <c r="N493" s="57">
        <f t="shared" si="14"/>
        <v>0</v>
      </c>
      <c r="O493" s="57">
        <f t="shared" si="15"/>
        <v>219.45000000000002</v>
      </c>
    </row>
    <row r="494" spans="1:15" x14ac:dyDescent="0.25">
      <c r="A494" s="8"/>
      <c r="B494" s="8"/>
      <c r="C494" s="28"/>
      <c r="D494" s="8"/>
      <c r="E494" s="8" t="s">
        <v>445</v>
      </c>
      <c r="F494" s="8">
        <v>0.83</v>
      </c>
      <c r="G494" s="11">
        <v>1785</v>
      </c>
      <c r="H494" s="30">
        <v>1481.55</v>
      </c>
      <c r="I494" s="30">
        <v>874.76853637160389</v>
      </c>
      <c r="J494" s="30">
        <v>606.78146362839607</v>
      </c>
      <c r="K494" s="8">
        <v>2.13</v>
      </c>
      <c r="L494" s="8"/>
      <c r="M494" s="57">
        <f t="shared" si="14"/>
        <v>3802.0499999999997</v>
      </c>
      <c r="N494" s="57">
        <f t="shared" si="14"/>
        <v>0</v>
      </c>
      <c r="O494" s="57">
        <f t="shared" si="15"/>
        <v>3802.0499999999997</v>
      </c>
    </row>
    <row r="495" spans="1:15" x14ac:dyDescent="0.25">
      <c r="A495" s="8"/>
      <c r="B495" s="8"/>
      <c r="C495" s="28"/>
      <c r="D495" s="8"/>
      <c r="E495" s="8" t="s">
        <v>463</v>
      </c>
      <c r="F495" s="8">
        <v>0.75</v>
      </c>
      <c r="G495" s="11">
        <v>2974</v>
      </c>
      <c r="H495" s="30">
        <v>2230.5</v>
      </c>
      <c r="I495" s="30">
        <v>1397.8654507299741</v>
      </c>
      <c r="J495" s="30">
        <v>832.63454927002579</v>
      </c>
      <c r="K495" s="8">
        <v>1.94</v>
      </c>
      <c r="L495" s="8"/>
      <c r="M495" s="57">
        <f t="shared" si="14"/>
        <v>5769.5599999999995</v>
      </c>
      <c r="N495" s="57">
        <f t="shared" si="14"/>
        <v>0</v>
      </c>
      <c r="O495" s="57">
        <f t="shared" si="15"/>
        <v>5769.5599999999995</v>
      </c>
    </row>
    <row r="496" spans="1:15" x14ac:dyDescent="0.25">
      <c r="A496" s="8"/>
      <c r="B496" s="8"/>
      <c r="C496" s="28"/>
      <c r="D496" s="8"/>
      <c r="E496" s="8" t="s">
        <v>464</v>
      </c>
      <c r="F496" s="8">
        <v>0.69</v>
      </c>
      <c r="G496" s="11">
        <v>518</v>
      </c>
      <c r="H496" s="30">
        <v>357.41999999999996</v>
      </c>
      <c r="I496" s="30">
        <v>232.29042944785277</v>
      </c>
      <c r="J496" s="30">
        <v>125.12957055214721</v>
      </c>
      <c r="K496" s="8">
        <v>2.0699999999999998</v>
      </c>
      <c r="L496" s="8"/>
      <c r="M496" s="57">
        <f t="shared" si="14"/>
        <v>1072.26</v>
      </c>
      <c r="N496" s="57">
        <f t="shared" si="14"/>
        <v>0</v>
      </c>
      <c r="O496" s="57">
        <f t="shared" si="15"/>
        <v>1072.26</v>
      </c>
    </row>
    <row r="497" spans="1:15" x14ac:dyDescent="0.25">
      <c r="A497" s="8"/>
      <c r="B497" s="8"/>
      <c r="C497" s="28"/>
      <c r="D497" s="8"/>
      <c r="E497" s="8" t="s">
        <v>465</v>
      </c>
      <c r="F497" s="8">
        <v>0.83</v>
      </c>
      <c r="G497" s="11">
        <v>2520</v>
      </c>
      <c r="H497" s="30">
        <v>2091.6</v>
      </c>
      <c r="I497" s="30">
        <v>1572.2688170741051</v>
      </c>
      <c r="J497" s="30">
        <v>519.33118292589495</v>
      </c>
      <c r="K497" s="8">
        <v>2.13</v>
      </c>
      <c r="L497" s="8"/>
      <c r="M497" s="57">
        <f t="shared" si="14"/>
        <v>5367.5999999999995</v>
      </c>
      <c r="N497" s="57">
        <f t="shared" si="14"/>
        <v>0</v>
      </c>
      <c r="O497" s="57">
        <f t="shared" si="15"/>
        <v>5367.5999999999995</v>
      </c>
    </row>
    <row r="498" spans="1:15" x14ac:dyDescent="0.25">
      <c r="A498" s="8"/>
      <c r="B498" s="8"/>
      <c r="C498" s="28"/>
      <c r="D498" s="8"/>
      <c r="E498" s="8" t="s">
        <v>450</v>
      </c>
      <c r="F498" s="8">
        <v>0.7</v>
      </c>
      <c r="G498" s="11">
        <v>1406</v>
      </c>
      <c r="H498" s="30">
        <v>984.2</v>
      </c>
      <c r="I498" s="30">
        <v>761.88922231720812</v>
      </c>
      <c r="J498" s="30">
        <v>222.31077768279187</v>
      </c>
      <c r="K498" s="8">
        <v>1.73</v>
      </c>
      <c r="L498" s="8"/>
      <c r="M498" s="57">
        <f t="shared" si="14"/>
        <v>2432.38</v>
      </c>
      <c r="N498" s="57">
        <f t="shared" si="14"/>
        <v>0</v>
      </c>
      <c r="O498" s="57">
        <f t="shared" si="15"/>
        <v>2432.38</v>
      </c>
    </row>
    <row r="499" spans="1:15" x14ac:dyDescent="0.25">
      <c r="A499" s="8"/>
      <c r="B499" s="8"/>
      <c r="C499" s="28"/>
      <c r="D499" s="8"/>
      <c r="E499" s="8" t="s">
        <v>451</v>
      </c>
      <c r="F499" s="8">
        <v>0.81000000000000028</v>
      </c>
      <c r="G499" s="11">
        <v>5125</v>
      </c>
      <c r="H499" s="30">
        <v>4151.2500000000009</v>
      </c>
      <c r="I499" s="30">
        <v>2195.1920281470657</v>
      </c>
      <c r="J499" s="30">
        <v>1956.0579718529343</v>
      </c>
      <c r="K499" s="8">
        <v>1.9</v>
      </c>
      <c r="L499" s="8"/>
      <c r="M499" s="57">
        <f t="shared" si="14"/>
        <v>9737.5</v>
      </c>
      <c r="N499" s="57">
        <f t="shared" si="14"/>
        <v>0</v>
      </c>
      <c r="O499" s="57">
        <f t="shared" si="15"/>
        <v>9737.5</v>
      </c>
    </row>
    <row r="500" spans="1:15" x14ac:dyDescent="0.25">
      <c r="A500" s="8"/>
      <c r="B500" s="8"/>
      <c r="C500" s="28"/>
      <c r="D500" s="8"/>
      <c r="E500" s="8" t="s">
        <v>452</v>
      </c>
      <c r="F500" s="8">
        <v>0.77</v>
      </c>
      <c r="G500" s="11">
        <v>1226</v>
      </c>
      <c r="H500" s="30">
        <v>944.02</v>
      </c>
      <c r="I500" s="30">
        <v>603.3200984749102</v>
      </c>
      <c r="J500" s="30">
        <v>340.69990152508996</v>
      </c>
      <c r="K500" s="8">
        <v>2.04</v>
      </c>
      <c r="L500" s="8"/>
      <c r="M500" s="57">
        <f t="shared" si="14"/>
        <v>2501.04</v>
      </c>
      <c r="N500" s="57">
        <f t="shared" si="14"/>
        <v>0</v>
      </c>
      <c r="O500" s="57">
        <f t="shared" si="15"/>
        <v>2501.04</v>
      </c>
    </row>
    <row r="501" spans="1:15" x14ac:dyDescent="0.25">
      <c r="A501" s="8"/>
      <c r="B501" s="8"/>
      <c r="C501" s="28"/>
      <c r="D501" s="8"/>
      <c r="E501" s="8" t="s">
        <v>453</v>
      </c>
      <c r="F501" s="8">
        <v>0.69999999999999984</v>
      </c>
      <c r="G501" s="11">
        <v>1144</v>
      </c>
      <c r="H501" s="30">
        <v>800.8</v>
      </c>
      <c r="I501" s="30">
        <v>511.67590862607983</v>
      </c>
      <c r="J501" s="30">
        <v>289.12409137392012</v>
      </c>
      <c r="K501" s="8">
        <v>1.66</v>
      </c>
      <c r="L501" s="8"/>
      <c r="M501" s="57">
        <f t="shared" si="14"/>
        <v>1899.04</v>
      </c>
      <c r="N501" s="57">
        <f t="shared" si="14"/>
        <v>0</v>
      </c>
      <c r="O501" s="57">
        <f t="shared" si="15"/>
        <v>1899.04</v>
      </c>
    </row>
    <row r="502" spans="1:15" x14ac:dyDescent="0.25">
      <c r="A502" s="8"/>
      <c r="B502" s="8"/>
      <c r="C502" s="28"/>
      <c r="D502" s="8"/>
      <c r="E502" s="8" t="s">
        <v>454</v>
      </c>
      <c r="F502" s="8">
        <v>0.81</v>
      </c>
      <c r="G502" s="11">
        <v>1148</v>
      </c>
      <c r="H502" s="30">
        <v>929.88</v>
      </c>
      <c r="I502" s="30">
        <v>556.69858156028363</v>
      </c>
      <c r="J502" s="30">
        <v>373.18141843971637</v>
      </c>
      <c r="K502" s="8">
        <v>1.9</v>
      </c>
      <c r="L502" s="8"/>
      <c r="M502" s="57">
        <f t="shared" si="14"/>
        <v>2181.1999999999998</v>
      </c>
      <c r="N502" s="57">
        <f t="shared" si="14"/>
        <v>0</v>
      </c>
      <c r="O502" s="57">
        <f t="shared" si="15"/>
        <v>2181.1999999999998</v>
      </c>
    </row>
    <row r="503" spans="1:15" x14ac:dyDescent="0.25">
      <c r="A503" s="8"/>
      <c r="B503" s="8"/>
      <c r="C503" s="28"/>
      <c r="D503" s="8"/>
      <c r="E503" s="8" t="s">
        <v>456</v>
      </c>
      <c r="F503" s="8">
        <v>0.72</v>
      </c>
      <c r="G503" s="11">
        <v>205</v>
      </c>
      <c r="H503" s="30">
        <v>147.6</v>
      </c>
      <c r="I503" s="30">
        <v>88.960729869099566</v>
      </c>
      <c r="J503" s="30">
        <v>58.639270130900428</v>
      </c>
      <c r="K503" s="8">
        <v>1.81</v>
      </c>
      <c r="L503" s="8"/>
      <c r="M503" s="57">
        <f t="shared" si="14"/>
        <v>371.05</v>
      </c>
      <c r="N503" s="57">
        <f t="shared" si="14"/>
        <v>0</v>
      </c>
      <c r="O503" s="57">
        <f t="shared" si="15"/>
        <v>371.05</v>
      </c>
    </row>
    <row r="504" spans="1:15" x14ac:dyDescent="0.25">
      <c r="A504" s="8"/>
      <c r="B504" s="8"/>
      <c r="C504" s="28"/>
      <c r="D504" s="8"/>
      <c r="E504" s="8" t="s">
        <v>493</v>
      </c>
      <c r="F504" s="8">
        <v>0.71999999999999986</v>
      </c>
      <c r="G504" s="11">
        <v>8583</v>
      </c>
      <c r="H504" s="30">
        <v>6179.76</v>
      </c>
      <c r="I504" s="30">
        <v>3916.9089693748501</v>
      </c>
      <c r="J504" s="30">
        <v>2262.8510306251496</v>
      </c>
      <c r="K504" s="8">
        <v>1.81</v>
      </c>
      <c r="L504" s="8"/>
      <c r="M504" s="57">
        <f t="shared" si="14"/>
        <v>15535.23</v>
      </c>
      <c r="N504" s="57">
        <f t="shared" si="14"/>
        <v>0</v>
      </c>
      <c r="O504" s="57">
        <f t="shared" si="15"/>
        <v>15535.23</v>
      </c>
    </row>
    <row r="505" spans="1:15" x14ac:dyDescent="0.25">
      <c r="A505" s="8"/>
      <c r="B505" s="8"/>
      <c r="C505" s="28"/>
      <c r="D505" s="8"/>
      <c r="E505" s="8" t="s">
        <v>501</v>
      </c>
      <c r="F505" s="8">
        <v>0.69</v>
      </c>
      <c r="G505" s="11">
        <v>1562</v>
      </c>
      <c r="H505" s="30">
        <v>1077.78</v>
      </c>
      <c r="I505" s="30">
        <v>777.62605677880197</v>
      </c>
      <c r="J505" s="30">
        <v>300.15394322119801</v>
      </c>
      <c r="K505" s="8">
        <v>1.94</v>
      </c>
      <c r="L505" s="8"/>
      <c r="M505" s="57">
        <f t="shared" si="14"/>
        <v>3030.2799999999997</v>
      </c>
      <c r="N505" s="57">
        <f t="shared" si="14"/>
        <v>0</v>
      </c>
      <c r="O505" s="57">
        <f t="shared" si="15"/>
        <v>3030.2799999999997</v>
      </c>
    </row>
    <row r="506" spans="1:15" x14ac:dyDescent="0.25">
      <c r="A506" s="8"/>
      <c r="B506" s="8"/>
      <c r="C506" s="28"/>
      <c r="D506" s="8"/>
      <c r="E506" s="8" t="s">
        <v>466</v>
      </c>
      <c r="F506" s="8">
        <v>0.78</v>
      </c>
      <c r="G506" s="11">
        <v>1973</v>
      </c>
      <c r="H506" s="30">
        <v>1538.94</v>
      </c>
      <c r="I506" s="30">
        <v>993.76100303951375</v>
      </c>
      <c r="J506" s="30">
        <v>545.1789969604863</v>
      </c>
      <c r="K506" s="8">
        <v>1.44</v>
      </c>
      <c r="L506" s="8"/>
      <c r="M506" s="57">
        <f t="shared" si="14"/>
        <v>2841.12</v>
      </c>
      <c r="N506" s="57">
        <f t="shared" si="14"/>
        <v>0</v>
      </c>
      <c r="O506" s="57">
        <f t="shared" si="15"/>
        <v>2841.12</v>
      </c>
    </row>
    <row r="507" spans="1:15" x14ac:dyDescent="0.25">
      <c r="A507" s="8"/>
      <c r="B507" s="8"/>
      <c r="C507" s="28" t="s">
        <v>299</v>
      </c>
      <c r="D507" s="8" t="s">
        <v>343</v>
      </c>
      <c r="E507" s="8" t="s">
        <v>504</v>
      </c>
      <c r="F507" s="8">
        <v>0.68</v>
      </c>
      <c r="G507" s="11">
        <v>362</v>
      </c>
      <c r="H507" s="30">
        <v>246.16</v>
      </c>
      <c r="I507" s="30">
        <v>239.11352656556986</v>
      </c>
      <c r="J507" s="30">
        <v>7.0464734344301432</v>
      </c>
      <c r="K507" s="8">
        <v>1.69</v>
      </c>
      <c r="L507" s="8"/>
      <c r="M507" s="57">
        <f t="shared" si="14"/>
        <v>611.78</v>
      </c>
      <c r="N507" s="57">
        <f t="shared" si="14"/>
        <v>0</v>
      </c>
      <c r="O507" s="57">
        <f t="shared" si="15"/>
        <v>611.78</v>
      </c>
    </row>
    <row r="508" spans="1:15" x14ac:dyDescent="0.25">
      <c r="A508" s="8"/>
      <c r="B508" s="8"/>
      <c r="C508" s="28"/>
      <c r="D508" s="8"/>
      <c r="E508" s="8" t="s">
        <v>505</v>
      </c>
      <c r="F508" s="8">
        <v>0.65</v>
      </c>
      <c r="G508" s="11">
        <v>13</v>
      </c>
      <c r="H508" s="30">
        <v>8.4499999999999993</v>
      </c>
      <c r="I508" s="30">
        <v>8.6825396825396819</v>
      </c>
      <c r="J508" s="30">
        <v>-0.2325396825396826</v>
      </c>
      <c r="K508" s="8">
        <v>1.81</v>
      </c>
      <c r="L508" s="8"/>
      <c r="M508" s="57">
        <f t="shared" si="14"/>
        <v>23.53</v>
      </c>
      <c r="N508" s="57">
        <f t="shared" si="14"/>
        <v>0</v>
      </c>
      <c r="O508" s="57">
        <f t="shared" si="15"/>
        <v>23.53</v>
      </c>
    </row>
    <row r="509" spans="1:15" x14ac:dyDescent="0.25">
      <c r="A509" s="8"/>
      <c r="B509" s="8"/>
      <c r="C509" s="28"/>
      <c r="D509" s="8"/>
      <c r="E509" s="8" t="s">
        <v>502</v>
      </c>
      <c r="F509" s="8">
        <v>0.68</v>
      </c>
      <c r="G509" s="11">
        <v>192</v>
      </c>
      <c r="H509" s="30">
        <v>130.56</v>
      </c>
      <c r="I509" s="30">
        <v>89.445780753733672</v>
      </c>
      <c r="J509" s="30">
        <v>41.114219246266316</v>
      </c>
      <c r="K509" s="8">
        <v>1.69</v>
      </c>
      <c r="L509" s="8"/>
      <c r="M509" s="57">
        <f t="shared" si="14"/>
        <v>324.48</v>
      </c>
      <c r="N509" s="57">
        <f t="shared" si="14"/>
        <v>0</v>
      </c>
      <c r="O509" s="57">
        <f t="shared" si="15"/>
        <v>324.48</v>
      </c>
    </row>
    <row r="510" spans="1:15" x14ac:dyDescent="0.25">
      <c r="A510" s="8"/>
      <c r="B510" s="8"/>
      <c r="C510" s="28"/>
      <c r="D510" s="8"/>
      <c r="E510" s="8" t="s">
        <v>506</v>
      </c>
      <c r="F510" s="8">
        <v>0.65</v>
      </c>
      <c r="G510" s="11">
        <v>350</v>
      </c>
      <c r="H510" s="30">
        <v>227.5</v>
      </c>
      <c r="I510" s="30">
        <v>233.76068376068375</v>
      </c>
      <c r="J510" s="30">
        <v>-6.2606837606837473</v>
      </c>
      <c r="K510" s="8">
        <v>1.81</v>
      </c>
      <c r="L510" s="8"/>
      <c r="M510" s="57">
        <f t="shared" si="14"/>
        <v>633.5</v>
      </c>
      <c r="N510" s="57">
        <f t="shared" si="14"/>
        <v>0</v>
      </c>
      <c r="O510" s="57">
        <f t="shared" si="15"/>
        <v>633.5</v>
      </c>
    </row>
    <row r="511" spans="1:15" x14ac:dyDescent="0.25">
      <c r="A511" s="8"/>
      <c r="B511" s="8"/>
      <c r="C511" s="28"/>
      <c r="D511" s="8"/>
      <c r="E511" s="8" t="s">
        <v>597</v>
      </c>
      <c r="F511" s="8">
        <v>0.71</v>
      </c>
      <c r="G511" s="11">
        <v>63</v>
      </c>
      <c r="H511" s="30">
        <v>44.73</v>
      </c>
      <c r="I511" s="30">
        <v>41.222026862026866</v>
      </c>
      <c r="J511" s="30">
        <v>3.507973137973134</v>
      </c>
      <c r="K511" s="8">
        <v>1.29</v>
      </c>
      <c r="L511" s="8"/>
      <c r="M511" s="57">
        <f t="shared" si="14"/>
        <v>81.27</v>
      </c>
      <c r="N511" s="57">
        <f t="shared" si="14"/>
        <v>0</v>
      </c>
      <c r="O511" s="57">
        <f t="shared" si="15"/>
        <v>81.27</v>
      </c>
    </row>
    <row r="512" spans="1:15" x14ac:dyDescent="0.25">
      <c r="A512" s="8"/>
      <c r="B512" s="8"/>
      <c r="C512" s="28"/>
      <c r="D512" s="8"/>
      <c r="E512" s="8" t="s">
        <v>503</v>
      </c>
      <c r="F512" s="8">
        <v>0.68</v>
      </c>
      <c r="G512" s="11">
        <v>3488</v>
      </c>
      <c r="H512" s="30">
        <v>2371.8399999999997</v>
      </c>
      <c r="I512" s="30">
        <v>2107.7102961202982</v>
      </c>
      <c r="J512" s="30">
        <v>264.12970387970205</v>
      </c>
      <c r="K512" s="8">
        <v>1.7</v>
      </c>
      <c r="L512" s="8"/>
      <c r="M512" s="57">
        <f t="shared" si="14"/>
        <v>5929.5999999999995</v>
      </c>
      <c r="N512" s="57">
        <f t="shared" si="14"/>
        <v>0</v>
      </c>
      <c r="O512" s="57">
        <f t="shared" si="15"/>
        <v>5929.5999999999995</v>
      </c>
    </row>
    <row r="513" spans="1:15" x14ac:dyDescent="0.25">
      <c r="A513" s="8"/>
      <c r="B513" s="8"/>
      <c r="C513" s="28"/>
      <c r="D513" s="8"/>
      <c r="E513" s="8" t="s">
        <v>610</v>
      </c>
      <c r="F513" s="8">
        <v>0.73</v>
      </c>
      <c r="G513" s="11">
        <v>21</v>
      </c>
      <c r="H513" s="30">
        <v>15.33</v>
      </c>
      <c r="I513" s="30">
        <v>11.78153846153846</v>
      </c>
      <c r="J513" s="30">
        <v>3.5484615384615399</v>
      </c>
      <c r="K513" s="8">
        <v>1.33</v>
      </c>
      <c r="L513" s="8"/>
      <c r="M513" s="57">
        <f t="shared" si="14"/>
        <v>27.93</v>
      </c>
      <c r="N513" s="57">
        <f t="shared" si="14"/>
        <v>0</v>
      </c>
      <c r="O513" s="57">
        <f t="shared" si="15"/>
        <v>27.93</v>
      </c>
    </row>
    <row r="514" spans="1:15" x14ac:dyDescent="0.25">
      <c r="A514" s="8"/>
      <c r="B514" s="8"/>
      <c r="C514" s="28"/>
      <c r="D514" s="8"/>
      <c r="E514" s="8" t="s">
        <v>614</v>
      </c>
      <c r="F514" s="8">
        <v>0.73</v>
      </c>
      <c r="G514" s="11">
        <v>163</v>
      </c>
      <c r="H514" s="30">
        <v>118.99</v>
      </c>
      <c r="I514" s="30">
        <v>91.447179487179497</v>
      </c>
      <c r="J514" s="30">
        <v>27.542820512820498</v>
      </c>
      <c r="K514" s="8">
        <v>1.33</v>
      </c>
      <c r="L514" s="8"/>
      <c r="M514" s="57">
        <f t="shared" si="14"/>
        <v>216.79000000000002</v>
      </c>
      <c r="N514" s="57">
        <f t="shared" si="14"/>
        <v>0</v>
      </c>
      <c r="O514" s="57">
        <f t="shared" si="15"/>
        <v>216.79000000000002</v>
      </c>
    </row>
    <row r="515" spans="1:15" x14ac:dyDescent="0.25">
      <c r="A515" s="8"/>
      <c r="B515" s="8"/>
      <c r="C515" s="28"/>
      <c r="D515" s="8"/>
      <c r="E515" s="8" t="s">
        <v>615</v>
      </c>
      <c r="F515" s="8">
        <v>0.73</v>
      </c>
      <c r="G515" s="11">
        <v>56</v>
      </c>
      <c r="H515" s="30">
        <v>40.879999999999995</v>
      </c>
      <c r="I515" s="30">
        <v>33.982124542124538</v>
      </c>
      <c r="J515" s="30">
        <v>6.8978754578754575</v>
      </c>
      <c r="K515" s="8">
        <v>1.33</v>
      </c>
      <c r="L515" s="8"/>
      <c r="M515" s="57">
        <f t="shared" si="14"/>
        <v>74.48</v>
      </c>
      <c r="N515" s="57">
        <f t="shared" si="14"/>
        <v>0</v>
      </c>
      <c r="O515" s="57">
        <f t="shared" si="15"/>
        <v>74.48</v>
      </c>
    </row>
    <row r="516" spans="1:15" x14ac:dyDescent="0.25">
      <c r="A516" s="8"/>
      <c r="B516" s="8"/>
      <c r="C516" s="28"/>
      <c r="D516" s="8"/>
      <c r="E516" s="8" t="s">
        <v>613</v>
      </c>
      <c r="F516" s="8">
        <v>0.73</v>
      </c>
      <c r="G516" s="11">
        <v>41</v>
      </c>
      <c r="H516" s="30">
        <v>29.93</v>
      </c>
      <c r="I516" s="30">
        <v>23.215775335775334</v>
      </c>
      <c r="J516" s="30">
        <v>6.7142246642246644</v>
      </c>
      <c r="K516" s="8">
        <v>1.33</v>
      </c>
      <c r="L516" s="8"/>
      <c r="M516" s="57">
        <f t="shared" si="14"/>
        <v>54.53</v>
      </c>
      <c r="N516" s="57">
        <f t="shared" si="14"/>
        <v>0</v>
      </c>
      <c r="O516" s="57">
        <f t="shared" si="15"/>
        <v>54.53</v>
      </c>
    </row>
    <row r="517" spans="1:15" x14ac:dyDescent="0.25">
      <c r="A517" s="8"/>
      <c r="B517" s="8"/>
      <c r="C517" s="28"/>
      <c r="D517" s="8"/>
      <c r="E517" s="8" t="s">
        <v>458</v>
      </c>
      <c r="F517" s="8">
        <v>0.65</v>
      </c>
      <c r="G517" s="11">
        <v>5737</v>
      </c>
      <c r="H517" s="30">
        <v>3729.0499999999997</v>
      </c>
      <c r="I517" s="30">
        <v>3332.3484558778496</v>
      </c>
      <c r="J517" s="30">
        <v>396.70154412215101</v>
      </c>
      <c r="K517" s="8">
        <v>1.66</v>
      </c>
      <c r="L517" s="8"/>
      <c r="M517" s="57">
        <f t="shared" ref="M517:N580" si="16">$G517*K517</f>
        <v>9523.42</v>
      </c>
      <c r="N517" s="57">
        <f t="shared" si="16"/>
        <v>0</v>
      </c>
      <c r="O517" s="57">
        <f t="shared" ref="O517:O580" si="17">M517+N517</f>
        <v>9523.42</v>
      </c>
    </row>
    <row r="518" spans="1:15" x14ac:dyDescent="0.25">
      <c r="A518" s="8"/>
      <c r="B518" s="8"/>
      <c r="C518" s="28"/>
      <c r="D518" s="8"/>
      <c r="E518" s="8" t="s">
        <v>451</v>
      </c>
      <c r="F518" s="8">
        <v>0.81</v>
      </c>
      <c r="G518" s="11">
        <v>1895</v>
      </c>
      <c r="H518" s="30">
        <v>1534.95</v>
      </c>
      <c r="I518" s="30">
        <v>895.45109165393865</v>
      </c>
      <c r="J518" s="30">
        <v>639.4989083460614</v>
      </c>
      <c r="K518" s="8">
        <v>1.9</v>
      </c>
      <c r="L518" s="8"/>
      <c r="M518" s="57">
        <f t="shared" si="16"/>
        <v>3600.5</v>
      </c>
      <c r="N518" s="57">
        <f t="shared" si="16"/>
        <v>0</v>
      </c>
      <c r="O518" s="57">
        <f t="shared" si="17"/>
        <v>3600.5</v>
      </c>
    </row>
    <row r="519" spans="1:15" x14ac:dyDescent="0.25">
      <c r="A519" s="8"/>
      <c r="B519" s="8"/>
      <c r="C519" s="28"/>
      <c r="D519" s="8"/>
      <c r="E519" s="8" t="s">
        <v>452</v>
      </c>
      <c r="F519" s="8">
        <v>0.77</v>
      </c>
      <c r="G519" s="11">
        <v>1118</v>
      </c>
      <c r="H519" s="30">
        <v>860.86</v>
      </c>
      <c r="I519" s="30">
        <v>539.1755600350466</v>
      </c>
      <c r="J519" s="30">
        <v>321.68443996495341</v>
      </c>
      <c r="K519" s="8">
        <v>2.04</v>
      </c>
      <c r="L519" s="8"/>
      <c r="M519" s="57">
        <f t="shared" si="16"/>
        <v>2280.7200000000003</v>
      </c>
      <c r="N519" s="57">
        <f t="shared" si="16"/>
        <v>0</v>
      </c>
      <c r="O519" s="57">
        <f t="shared" si="17"/>
        <v>2280.7200000000003</v>
      </c>
    </row>
    <row r="520" spans="1:15" x14ac:dyDescent="0.25">
      <c r="A520" s="8"/>
      <c r="B520" s="8"/>
      <c r="C520" s="28"/>
      <c r="D520" s="8"/>
      <c r="E520" s="8" t="s">
        <v>447</v>
      </c>
      <c r="F520" s="8">
        <v>0.78</v>
      </c>
      <c r="G520" s="11">
        <v>1957</v>
      </c>
      <c r="H520" s="30">
        <v>1526.46</v>
      </c>
      <c r="I520" s="30">
        <v>1070.479</v>
      </c>
      <c r="J520" s="30">
        <v>455.98099999999999</v>
      </c>
      <c r="K520" s="8">
        <v>1.44</v>
      </c>
      <c r="L520" s="8"/>
      <c r="M520" s="57">
        <f t="shared" si="16"/>
        <v>2818.08</v>
      </c>
      <c r="N520" s="57">
        <f t="shared" si="16"/>
        <v>0</v>
      </c>
      <c r="O520" s="57">
        <f t="shared" si="17"/>
        <v>2818.08</v>
      </c>
    </row>
    <row r="521" spans="1:15" x14ac:dyDescent="0.25">
      <c r="A521" s="8"/>
      <c r="B521" s="8"/>
      <c r="C521" s="28"/>
      <c r="D521" s="8"/>
      <c r="E521" s="8" t="s">
        <v>453</v>
      </c>
      <c r="F521" s="8">
        <v>0.7</v>
      </c>
      <c r="G521" s="11">
        <v>467</v>
      </c>
      <c r="H521" s="30">
        <v>326.89999999999998</v>
      </c>
      <c r="I521" s="30">
        <v>256.31438182071093</v>
      </c>
      <c r="J521" s="30">
        <v>70.585618179289071</v>
      </c>
      <c r="K521" s="8">
        <v>1.66</v>
      </c>
      <c r="L521" s="8"/>
      <c r="M521" s="57">
        <f t="shared" si="16"/>
        <v>775.21999999999991</v>
      </c>
      <c r="N521" s="57">
        <f t="shared" si="16"/>
        <v>0</v>
      </c>
      <c r="O521" s="57">
        <f t="shared" si="17"/>
        <v>775.21999999999991</v>
      </c>
    </row>
    <row r="522" spans="1:15" x14ac:dyDescent="0.25">
      <c r="A522" s="8"/>
      <c r="B522" s="8"/>
      <c r="C522" s="28"/>
      <c r="D522" s="8"/>
      <c r="E522" s="8" t="s">
        <v>616</v>
      </c>
      <c r="F522" s="8">
        <v>1.05</v>
      </c>
      <c r="G522" s="11">
        <v>62</v>
      </c>
      <c r="H522" s="30">
        <v>65.099999999999994</v>
      </c>
      <c r="I522" s="30">
        <v>34.783589743589744</v>
      </c>
      <c r="J522" s="30">
        <v>30.316410256410251</v>
      </c>
      <c r="K522" s="8">
        <v>2.36</v>
      </c>
      <c r="L522" s="8"/>
      <c r="M522" s="57">
        <f t="shared" si="16"/>
        <v>146.32</v>
      </c>
      <c r="N522" s="57">
        <f t="shared" si="16"/>
        <v>0</v>
      </c>
      <c r="O522" s="57">
        <f t="shared" si="17"/>
        <v>146.32</v>
      </c>
    </row>
    <row r="523" spans="1:15" x14ac:dyDescent="0.25">
      <c r="A523" s="8"/>
      <c r="B523" s="8"/>
      <c r="C523" s="28"/>
      <c r="D523" s="8"/>
      <c r="E523" s="8" t="s">
        <v>454</v>
      </c>
      <c r="F523" s="8">
        <v>0.81</v>
      </c>
      <c r="G523" s="11">
        <v>1565</v>
      </c>
      <c r="H523" s="30">
        <v>1267.6500000000001</v>
      </c>
      <c r="I523" s="30">
        <v>866.66264556962039</v>
      </c>
      <c r="J523" s="30">
        <v>400.9873544303797</v>
      </c>
      <c r="K523" s="8">
        <v>1.9</v>
      </c>
      <c r="L523" s="8"/>
      <c r="M523" s="57">
        <f t="shared" si="16"/>
        <v>2973.5</v>
      </c>
      <c r="N523" s="57">
        <f t="shared" si="16"/>
        <v>0</v>
      </c>
      <c r="O523" s="57">
        <f t="shared" si="17"/>
        <v>2973.5</v>
      </c>
    </row>
    <row r="524" spans="1:15" x14ac:dyDescent="0.25">
      <c r="A524" s="8"/>
      <c r="B524" s="8"/>
      <c r="C524" s="28"/>
      <c r="D524" s="8"/>
      <c r="E524" s="8" t="s">
        <v>467</v>
      </c>
      <c r="F524" s="8">
        <v>0.79</v>
      </c>
      <c r="G524" s="11">
        <v>9220</v>
      </c>
      <c r="H524" s="30">
        <v>7283.8</v>
      </c>
      <c r="I524" s="30">
        <v>4906.1716003853671</v>
      </c>
      <c r="J524" s="30">
        <v>2377.6283996146331</v>
      </c>
      <c r="K524" s="8">
        <v>1.47</v>
      </c>
      <c r="L524" s="8"/>
      <c r="M524" s="57">
        <f t="shared" si="16"/>
        <v>13553.4</v>
      </c>
      <c r="N524" s="57">
        <f t="shared" si="16"/>
        <v>0</v>
      </c>
      <c r="O524" s="57">
        <f t="shared" si="17"/>
        <v>13553.4</v>
      </c>
    </row>
    <row r="525" spans="1:15" x14ac:dyDescent="0.25">
      <c r="A525" s="8"/>
      <c r="B525" s="8"/>
      <c r="C525" s="28"/>
      <c r="D525" s="8"/>
      <c r="E525" s="8" t="s">
        <v>456</v>
      </c>
      <c r="F525" s="8">
        <v>0.71999999999999986</v>
      </c>
      <c r="G525" s="11">
        <v>2744</v>
      </c>
      <c r="H525" s="30">
        <v>1975.6800000000003</v>
      </c>
      <c r="I525" s="30">
        <v>1516.2974112499637</v>
      </c>
      <c r="J525" s="30">
        <v>459.38258875003623</v>
      </c>
      <c r="K525" s="8">
        <v>1.81</v>
      </c>
      <c r="L525" s="8"/>
      <c r="M525" s="57">
        <f t="shared" si="16"/>
        <v>4966.6400000000003</v>
      </c>
      <c r="N525" s="57">
        <f t="shared" si="16"/>
        <v>0</v>
      </c>
      <c r="O525" s="57">
        <f t="shared" si="17"/>
        <v>4966.6400000000003</v>
      </c>
    </row>
    <row r="526" spans="1:15" x14ac:dyDescent="0.25">
      <c r="A526" s="8"/>
      <c r="B526" s="8"/>
      <c r="C526" s="28"/>
      <c r="D526" s="8"/>
      <c r="E526" s="8" t="s">
        <v>457</v>
      </c>
      <c r="F526" s="8">
        <v>0.69</v>
      </c>
      <c r="G526" s="11">
        <v>237</v>
      </c>
      <c r="H526" s="30">
        <v>163.52999999999997</v>
      </c>
      <c r="I526" s="30">
        <v>111.95479209244429</v>
      </c>
      <c r="J526" s="30">
        <v>51.575207907555694</v>
      </c>
      <c r="K526" s="8">
        <v>1.94</v>
      </c>
      <c r="L526" s="8"/>
      <c r="M526" s="57">
        <f t="shared" si="16"/>
        <v>459.78</v>
      </c>
      <c r="N526" s="57">
        <f t="shared" si="16"/>
        <v>0</v>
      </c>
      <c r="O526" s="57">
        <f t="shared" si="17"/>
        <v>459.78</v>
      </c>
    </row>
    <row r="527" spans="1:15" x14ac:dyDescent="0.25">
      <c r="A527" s="8"/>
      <c r="B527" s="8"/>
      <c r="C527" s="28" t="s">
        <v>317</v>
      </c>
      <c r="D527" s="8" t="s">
        <v>343</v>
      </c>
      <c r="E527" s="8" t="s">
        <v>504</v>
      </c>
      <c r="F527" s="8">
        <v>0.68</v>
      </c>
      <c r="G527" s="11">
        <v>361</v>
      </c>
      <c r="H527" s="30">
        <v>245.48000000000002</v>
      </c>
      <c r="I527" s="30">
        <v>238.48404644786882</v>
      </c>
      <c r="J527" s="30">
        <v>6.9959535521311906</v>
      </c>
      <c r="K527" s="8">
        <v>1.69</v>
      </c>
      <c r="L527" s="8"/>
      <c r="M527" s="57">
        <f t="shared" si="16"/>
        <v>610.09</v>
      </c>
      <c r="N527" s="57">
        <f t="shared" si="16"/>
        <v>0</v>
      </c>
      <c r="O527" s="57">
        <f t="shared" si="17"/>
        <v>610.09</v>
      </c>
    </row>
    <row r="528" spans="1:15" x14ac:dyDescent="0.25">
      <c r="A528" s="8"/>
      <c r="B528" s="8"/>
      <c r="C528" s="28"/>
      <c r="D528" s="8"/>
      <c r="E528" s="8" t="s">
        <v>505</v>
      </c>
      <c r="F528" s="8">
        <v>0.65</v>
      </c>
      <c r="G528" s="11">
        <v>12</v>
      </c>
      <c r="H528" s="30">
        <v>7.8</v>
      </c>
      <c r="I528" s="30">
        <v>8.0097620500305062</v>
      </c>
      <c r="J528" s="30">
        <v>-0.20976205003050641</v>
      </c>
      <c r="K528" s="8">
        <v>1.81</v>
      </c>
      <c r="L528" s="8"/>
      <c r="M528" s="57">
        <f t="shared" si="16"/>
        <v>21.72</v>
      </c>
      <c r="N528" s="57">
        <f t="shared" si="16"/>
        <v>0</v>
      </c>
      <c r="O528" s="57">
        <f t="shared" si="17"/>
        <v>21.72</v>
      </c>
    </row>
    <row r="529" spans="1:15" x14ac:dyDescent="0.25">
      <c r="A529" s="8"/>
      <c r="B529" s="8"/>
      <c r="C529" s="28"/>
      <c r="D529" s="8"/>
      <c r="E529" s="8" t="s">
        <v>502</v>
      </c>
      <c r="F529" s="8">
        <v>0.68</v>
      </c>
      <c r="G529" s="11">
        <v>193</v>
      </c>
      <c r="H529" s="30">
        <v>131.23999999999998</v>
      </c>
      <c r="I529" s="30">
        <v>89.822330445853595</v>
      </c>
      <c r="J529" s="30">
        <v>41.417669554146407</v>
      </c>
      <c r="K529" s="8">
        <v>1.69</v>
      </c>
      <c r="L529" s="8"/>
      <c r="M529" s="57">
        <f t="shared" si="16"/>
        <v>326.17</v>
      </c>
      <c r="N529" s="57">
        <f t="shared" si="16"/>
        <v>0</v>
      </c>
      <c r="O529" s="57">
        <f t="shared" si="17"/>
        <v>326.17</v>
      </c>
    </row>
    <row r="530" spans="1:15" x14ac:dyDescent="0.25">
      <c r="A530" s="8"/>
      <c r="B530" s="8"/>
      <c r="C530" s="28"/>
      <c r="D530" s="8"/>
      <c r="E530" s="8" t="s">
        <v>506</v>
      </c>
      <c r="F530" s="8">
        <v>0.65</v>
      </c>
      <c r="G530" s="11">
        <v>350</v>
      </c>
      <c r="H530" s="30">
        <v>227.5</v>
      </c>
      <c r="I530" s="30">
        <v>233.61805979255644</v>
      </c>
      <c r="J530" s="30">
        <v>-6.1180597925564371</v>
      </c>
      <c r="K530" s="8">
        <v>1.81</v>
      </c>
      <c r="L530" s="8"/>
      <c r="M530" s="57">
        <f t="shared" si="16"/>
        <v>633.5</v>
      </c>
      <c r="N530" s="57">
        <f t="shared" si="16"/>
        <v>0</v>
      </c>
      <c r="O530" s="57">
        <f t="shared" si="17"/>
        <v>633.5</v>
      </c>
    </row>
    <row r="531" spans="1:15" x14ac:dyDescent="0.25">
      <c r="A531" s="8"/>
      <c r="B531" s="8"/>
      <c r="C531" s="28"/>
      <c r="D531" s="8"/>
      <c r="E531" s="8" t="s">
        <v>597</v>
      </c>
      <c r="F531" s="8">
        <v>0.71</v>
      </c>
      <c r="G531" s="11">
        <v>64</v>
      </c>
      <c r="H531" s="30">
        <v>45.44</v>
      </c>
      <c r="I531" s="30">
        <v>41.758052143282228</v>
      </c>
      <c r="J531" s="30">
        <v>3.6819478567177679</v>
      </c>
      <c r="K531" s="8">
        <v>1.29</v>
      </c>
      <c r="L531" s="8"/>
      <c r="M531" s="57">
        <f t="shared" si="16"/>
        <v>82.56</v>
      </c>
      <c r="N531" s="57">
        <f t="shared" si="16"/>
        <v>0</v>
      </c>
      <c r="O531" s="57">
        <f t="shared" si="17"/>
        <v>82.56</v>
      </c>
    </row>
    <row r="532" spans="1:15" x14ac:dyDescent="0.25">
      <c r="A532" s="8"/>
      <c r="B532" s="8"/>
      <c r="C532" s="28"/>
      <c r="D532" s="8"/>
      <c r="E532" s="8" t="s">
        <v>503</v>
      </c>
      <c r="F532" s="8">
        <v>0.68</v>
      </c>
      <c r="G532" s="11">
        <v>3487</v>
      </c>
      <c r="H532" s="30">
        <v>2371.16</v>
      </c>
      <c r="I532" s="30">
        <v>2106.7495839195653</v>
      </c>
      <c r="J532" s="30">
        <v>264.41041608043452</v>
      </c>
      <c r="K532" s="8">
        <v>1.7</v>
      </c>
      <c r="L532" s="8"/>
      <c r="M532" s="57">
        <f t="shared" si="16"/>
        <v>5927.9</v>
      </c>
      <c r="N532" s="57">
        <f t="shared" si="16"/>
        <v>0</v>
      </c>
      <c r="O532" s="57">
        <f t="shared" si="17"/>
        <v>5927.9</v>
      </c>
    </row>
    <row r="533" spans="1:15" x14ac:dyDescent="0.25">
      <c r="A533" s="8"/>
      <c r="B533" s="8"/>
      <c r="C533" s="28"/>
      <c r="D533" s="8"/>
      <c r="E533" s="8" t="s">
        <v>610</v>
      </c>
      <c r="F533" s="8">
        <v>0.73</v>
      </c>
      <c r="G533" s="11">
        <v>20</v>
      </c>
      <c r="H533" s="30">
        <v>14.6</v>
      </c>
      <c r="I533" s="30">
        <v>11.214761660686827</v>
      </c>
      <c r="J533" s="30">
        <v>3.3852383393131724</v>
      </c>
      <c r="K533" s="8">
        <v>1.33</v>
      </c>
      <c r="L533" s="8"/>
      <c r="M533" s="57">
        <f t="shared" si="16"/>
        <v>26.6</v>
      </c>
      <c r="N533" s="57">
        <f t="shared" si="16"/>
        <v>0</v>
      </c>
      <c r="O533" s="57">
        <f t="shared" si="17"/>
        <v>26.6</v>
      </c>
    </row>
    <row r="534" spans="1:15" x14ac:dyDescent="0.25">
      <c r="A534" s="8"/>
      <c r="B534" s="8"/>
      <c r="C534" s="28"/>
      <c r="D534" s="8"/>
      <c r="E534" s="8" t="s">
        <v>614</v>
      </c>
      <c r="F534" s="8">
        <v>0.73</v>
      </c>
      <c r="G534" s="11">
        <v>164</v>
      </c>
      <c r="H534" s="30">
        <v>119.72</v>
      </c>
      <c r="I534" s="30">
        <v>91.961045617631981</v>
      </c>
      <c r="J534" s="30">
        <v>27.758954382368017</v>
      </c>
      <c r="K534" s="8">
        <v>1.33</v>
      </c>
      <c r="L534" s="8"/>
      <c r="M534" s="57">
        <f t="shared" si="16"/>
        <v>218.12</v>
      </c>
      <c r="N534" s="57">
        <f t="shared" si="16"/>
        <v>0</v>
      </c>
      <c r="O534" s="57">
        <f t="shared" si="17"/>
        <v>218.12</v>
      </c>
    </row>
    <row r="535" spans="1:15" x14ac:dyDescent="0.25">
      <c r="A535" s="8"/>
      <c r="B535" s="8"/>
      <c r="C535" s="28"/>
      <c r="D535" s="8"/>
      <c r="E535" s="8" t="s">
        <v>615</v>
      </c>
      <c r="F535" s="8">
        <v>0.73</v>
      </c>
      <c r="G535" s="11">
        <v>58</v>
      </c>
      <c r="H535" s="30">
        <v>42.34</v>
      </c>
      <c r="I535" s="30">
        <v>35.191361011030153</v>
      </c>
      <c r="J535" s="30">
        <v>7.148638988969843</v>
      </c>
      <c r="K535" s="8">
        <v>1.33</v>
      </c>
      <c r="L535" s="8"/>
      <c r="M535" s="57">
        <f t="shared" si="16"/>
        <v>77.14</v>
      </c>
      <c r="N535" s="57">
        <f t="shared" si="16"/>
        <v>0</v>
      </c>
      <c r="O535" s="57">
        <f t="shared" si="17"/>
        <v>77.14</v>
      </c>
    </row>
    <row r="536" spans="1:15" x14ac:dyDescent="0.25">
      <c r="A536" s="8"/>
      <c r="B536" s="8"/>
      <c r="C536" s="28"/>
      <c r="D536" s="8"/>
      <c r="E536" s="8" t="s">
        <v>613</v>
      </c>
      <c r="F536" s="8">
        <v>0.73</v>
      </c>
      <c r="G536" s="11">
        <v>41</v>
      </c>
      <c r="H536" s="30">
        <v>29.93</v>
      </c>
      <c r="I536" s="30">
        <v>23.310487667812598</v>
      </c>
      <c r="J536" s="30">
        <v>6.6195123321873997</v>
      </c>
      <c r="K536" s="8">
        <v>1.33</v>
      </c>
      <c r="L536" s="8"/>
      <c r="M536" s="57">
        <f t="shared" si="16"/>
        <v>54.53</v>
      </c>
      <c r="N536" s="57">
        <f t="shared" si="16"/>
        <v>0</v>
      </c>
      <c r="O536" s="57">
        <f t="shared" si="17"/>
        <v>54.53</v>
      </c>
    </row>
    <row r="537" spans="1:15" x14ac:dyDescent="0.25">
      <c r="A537" s="8"/>
      <c r="B537" s="8"/>
      <c r="C537" s="28"/>
      <c r="D537" s="8"/>
      <c r="E537" s="8" t="s">
        <v>458</v>
      </c>
      <c r="F537" s="8">
        <v>0.65</v>
      </c>
      <c r="G537" s="11">
        <v>5734</v>
      </c>
      <c r="H537" s="30">
        <v>3727.1000000000004</v>
      </c>
      <c r="I537" s="30">
        <v>3331.8218392883505</v>
      </c>
      <c r="J537" s="30">
        <v>395.27816071164966</v>
      </c>
      <c r="K537" s="8">
        <v>1.66</v>
      </c>
      <c r="L537" s="8"/>
      <c r="M537" s="57">
        <f t="shared" si="16"/>
        <v>9518.4399999999987</v>
      </c>
      <c r="N537" s="57">
        <f t="shared" si="16"/>
        <v>0</v>
      </c>
      <c r="O537" s="57">
        <f t="shared" si="17"/>
        <v>9518.4399999999987</v>
      </c>
    </row>
    <row r="538" spans="1:15" x14ac:dyDescent="0.25">
      <c r="A538" s="8"/>
      <c r="B538" s="8"/>
      <c r="C538" s="28"/>
      <c r="D538" s="8"/>
      <c r="E538" s="8" t="s">
        <v>451</v>
      </c>
      <c r="F538" s="8">
        <v>0.81</v>
      </c>
      <c r="G538" s="11">
        <v>1896</v>
      </c>
      <c r="H538" s="30">
        <v>1535.76</v>
      </c>
      <c r="I538" s="30">
        <v>895.54885713181943</v>
      </c>
      <c r="J538" s="30">
        <v>640.21114286818056</v>
      </c>
      <c r="K538" s="8">
        <v>1.9</v>
      </c>
      <c r="L538" s="8"/>
      <c r="M538" s="57">
        <f t="shared" si="16"/>
        <v>3602.3999999999996</v>
      </c>
      <c r="N538" s="57">
        <f t="shared" si="16"/>
        <v>0</v>
      </c>
      <c r="O538" s="57">
        <f t="shared" si="17"/>
        <v>3602.3999999999996</v>
      </c>
    </row>
    <row r="539" spans="1:15" x14ac:dyDescent="0.25">
      <c r="A539" s="8"/>
      <c r="B539" s="8"/>
      <c r="C539" s="28"/>
      <c r="D539" s="8"/>
      <c r="E539" s="8" t="s">
        <v>452</v>
      </c>
      <c r="F539" s="8">
        <v>0.77</v>
      </c>
      <c r="G539" s="11">
        <v>1117</v>
      </c>
      <c r="H539" s="30">
        <v>860.09</v>
      </c>
      <c r="I539" s="30">
        <v>538.45319609192484</v>
      </c>
      <c r="J539" s="30">
        <v>321.63680390807514</v>
      </c>
      <c r="K539" s="8">
        <v>2.04</v>
      </c>
      <c r="L539" s="8"/>
      <c r="M539" s="57">
        <f t="shared" si="16"/>
        <v>2278.6799999999998</v>
      </c>
      <c r="N539" s="57">
        <f t="shared" si="16"/>
        <v>0</v>
      </c>
      <c r="O539" s="57">
        <f t="shared" si="17"/>
        <v>2278.6799999999998</v>
      </c>
    </row>
    <row r="540" spans="1:15" x14ac:dyDescent="0.25">
      <c r="A540" s="8"/>
      <c r="B540" s="8"/>
      <c r="C540" s="28"/>
      <c r="D540" s="8"/>
      <c r="E540" s="8" t="s">
        <v>447</v>
      </c>
      <c r="F540" s="8">
        <v>0.78</v>
      </c>
      <c r="G540" s="11">
        <v>1958</v>
      </c>
      <c r="H540" s="30">
        <v>1527.24</v>
      </c>
      <c r="I540" s="30">
        <v>1071.0260000000001</v>
      </c>
      <c r="J540" s="30">
        <v>456.21399999999994</v>
      </c>
      <c r="K540" s="8">
        <v>1.44</v>
      </c>
      <c r="L540" s="8"/>
      <c r="M540" s="57">
        <f t="shared" si="16"/>
        <v>2819.52</v>
      </c>
      <c r="N540" s="57">
        <f t="shared" si="16"/>
        <v>0</v>
      </c>
      <c r="O540" s="57">
        <f t="shared" si="17"/>
        <v>2819.52</v>
      </c>
    </row>
    <row r="541" spans="1:15" x14ac:dyDescent="0.25">
      <c r="A541" s="8"/>
      <c r="B541" s="8"/>
      <c r="C541" s="28"/>
      <c r="D541" s="8"/>
      <c r="E541" s="8" t="s">
        <v>453</v>
      </c>
      <c r="F541" s="8">
        <v>0.7</v>
      </c>
      <c r="G541" s="11">
        <v>468</v>
      </c>
      <c r="H541" s="30">
        <v>327.60000000000002</v>
      </c>
      <c r="I541" s="30">
        <v>256.77407938724826</v>
      </c>
      <c r="J541" s="30">
        <v>70.82592061275173</v>
      </c>
      <c r="K541" s="8">
        <v>1.66</v>
      </c>
      <c r="L541" s="8"/>
      <c r="M541" s="57">
        <f t="shared" si="16"/>
        <v>776.88</v>
      </c>
      <c r="N541" s="57">
        <f t="shared" si="16"/>
        <v>0</v>
      </c>
      <c r="O541" s="57">
        <f t="shared" si="17"/>
        <v>776.88</v>
      </c>
    </row>
    <row r="542" spans="1:15" x14ac:dyDescent="0.25">
      <c r="A542" s="8"/>
      <c r="B542" s="8"/>
      <c r="C542" s="28"/>
      <c r="D542" s="8"/>
      <c r="E542" s="8" t="s">
        <v>616</v>
      </c>
      <c r="F542" s="8">
        <v>1.05</v>
      </c>
      <c r="G542" s="11">
        <v>62</v>
      </c>
      <c r="H542" s="30">
        <v>65.099999999999994</v>
      </c>
      <c r="I542" s="30">
        <v>34.765761148129165</v>
      </c>
      <c r="J542" s="30">
        <v>30.334238851870829</v>
      </c>
      <c r="K542" s="8">
        <v>2.36</v>
      </c>
      <c r="L542" s="8"/>
      <c r="M542" s="57">
        <f t="shared" si="16"/>
        <v>146.32</v>
      </c>
      <c r="N542" s="57">
        <f t="shared" si="16"/>
        <v>0</v>
      </c>
      <c r="O542" s="57">
        <f t="shared" si="17"/>
        <v>146.32</v>
      </c>
    </row>
    <row r="543" spans="1:15" x14ac:dyDescent="0.25">
      <c r="A543" s="8"/>
      <c r="B543" s="8"/>
      <c r="C543" s="28"/>
      <c r="D543" s="8"/>
      <c r="E543" s="8" t="s">
        <v>454</v>
      </c>
      <c r="F543" s="8">
        <v>0.81</v>
      </c>
      <c r="G543" s="11">
        <v>1565</v>
      </c>
      <c r="H543" s="30">
        <v>1267.6500000000001</v>
      </c>
      <c r="I543" s="30">
        <v>866.66956962025324</v>
      </c>
      <c r="J543" s="30">
        <v>400.98043037974679</v>
      </c>
      <c r="K543" s="8">
        <v>1.9</v>
      </c>
      <c r="L543" s="8"/>
      <c r="M543" s="57">
        <f t="shared" si="16"/>
        <v>2973.5</v>
      </c>
      <c r="N543" s="57">
        <f t="shared" si="16"/>
        <v>0</v>
      </c>
      <c r="O543" s="57">
        <f t="shared" si="17"/>
        <v>2973.5</v>
      </c>
    </row>
    <row r="544" spans="1:15" x14ac:dyDescent="0.25">
      <c r="A544" s="8"/>
      <c r="B544" s="8"/>
      <c r="C544" s="28"/>
      <c r="D544" s="8"/>
      <c r="E544" s="8" t="s">
        <v>467</v>
      </c>
      <c r="F544" s="8">
        <v>0.79</v>
      </c>
      <c r="G544" s="11">
        <v>9218</v>
      </c>
      <c r="H544" s="30">
        <v>7282.2199999999993</v>
      </c>
      <c r="I544" s="30">
        <v>4905.4825144444749</v>
      </c>
      <c r="J544" s="30">
        <v>2376.7374855555249</v>
      </c>
      <c r="K544" s="8">
        <v>1.47</v>
      </c>
      <c r="L544" s="8"/>
      <c r="M544" s="57">
        <f t="shared" si="16"/>
        <v>13550.46</v>
      </c>
      <c r="N544" s="57">
        <f t="shared" si="16"/>
        <v>0</v>
      </c>
      <c r="O544" s="57">
        <f t="shared" si="17"/>
        <v>13550.46</v>
      </c>
    </row>
    <row r="545" spans="1:15" x14ac:dyDescent="0.25">
      <c r="A545" s="8"/>
      <c r="B545" s="8"/>
      <c r="C545" s="28"/>
      <c r="D545" s="8"/>
      <c r="E545" s="8" t="s">
        <v>456</v>
      </c>
      <c r="F545" s="8">
        <v>0.71999999999999986</v>
      </c>
      <c r="G545" s="11">
        <v>2746</v>
      </c>
      <c r="H545" s="30">
        <v>1977.12</v>
      </c>
      <c r="I545" s="30">
        <v>1516.929378433678</v>
      </c>
      <c r="J545" s="30">
        <v>460.19062156632219</v>
      </c>
      <c r="K545" s="8">
        <v>1.81</v>
      </c>
      <c r="L545" s="8"/>
      <c r="M545" s="57">
        <f t="shared" si="16"/>
        <v>4970.26</v>
      </c>
      <c r="N545" s="57">
        <f t="shared" si="16"/>
        <v>0</v>
      </c>
      <c r="O545" s="57">
        <f t="shared" si="17"/>
        <v>4970.26</v>
      </c>
    </row>
    <row r="546" spans="1:15" x14ac:dyDescent="0.25">
      <c r="A546" s="8"/>
      <c r="B546" s="8"/>
      <c r="C546" s="28"/>
      <c r="D546" s="8"/>
      <c r="E546" s="8" t="s">
        <v>457</v>
      </c>
      <c r="F546" s="8">
        <v>0.69</v>
      </c>
      <c r="G546" s="11">
        <v>238</v>
      </c>
      <c r="H546" s="30">
        <v>164.21999999999997</v>
      </c>
      <c r="I546" s="30">
        <v>112.40931369780414</v>
      </c>
      <c r="J546" s="30">
        <v>51.810686302195847</v>
      </c>
      <c r="K546" s="8">
        <v>1.94</v>
      </c>
      <c r="L546" s="8"/>
      <c r="M546" s="57">
        <f t="shared" si="16"/>
        <v>461.71999999999997</v>
      </c>
      <c r="N546" s="57">
        <f t="shared" si="16"/>
        <v>0</v>
      </c>
      <c r="O546" s="57">
        <f t="shared" si="17"/>
        <v>461.71999999999997</v>
      </c>
    </row>
    <row r="547" spans="1:15" x14ac:dyDescent="0.25">
      <c r="A547" s="8"/>
      <c r="B547" s="8"/>
      <c r="C547" s="28" t="s">
        <v>309</v>
      </c>
      <c r="D547" s="8" t="s">
        <v>343</v>
      </c>
      <c r="E547" s="8" t="s">
        <v>504</v>
      </c>
      <c r="F547" s="8">
        <v>0.68</v>
      </c>
      <c r="G547" s="11">
        <v>162</v>
      </c>
      <c r="H547" s="30">
        <v>110.16</v>
      </c>
      <c r="I547" s="30">
        <v>97.052918443141806</v>
      </c>
      <c r="J547" s="30">
        <v>13.107081556858198</v>
      </c>
      <c r="K547" s="8">
        <v>1.69</v>
      </c>
      <c r="L547" s="8"/>
      <c r="M547" s="57">
        <f t="shared" si="16"/>
        <v>273.77999999999997</v>
      </c>
      <c r="N547" s="57">
        <f t="shared" si="16"/>
        <v>0</v>
      </c>
      <c r="O547" s="57">
        <f t="shared" si="17"/>
        <v>273.77999999999997</v>
      </c>
    </row>
    <row r="548" spans="1:15" x14ac:dyDescent="0.25">
      <c r="A548" s="8"/>
      <c r="B548" s="8"/>
      <c r="C548" s="28"/>
      <c r="D548" s="8"/>
      <c r="E548" s="8" t="s">
        <v>505</v>
      </c>
      <c r="F548" s="8">
        <v>0.65</v>
      </c>
      <c r="G548" s="11">
        <v>52</v>
      </c>
      <c r="H548" s="30">
        <v>33.799999999999997</v>
      </c>
      <c r="I548" s="30">
        <v>19.134088784455002</v>
      </c>
      <c r="J548" s="30">
        <v>14.665911215544996</v>
      </c>
      <c r="K548" s="8">
        <v>1.81</v>
      </c>
      <c r="L548" s="8"/>
      <c r="M548" s="57">
        <f t="shared" si="16"/>
        <v>94.12</v>
      </c>
      <c r="N548" s="57">
        <f t="shared" si="16"/>
        <v>0</v>
      </c>
      <c r="O548" s="57">
        <f t="shared" si="17"/>
        <v>94.12</v>
      </c>
    </row>
    <row r="549" spans="1:15" x14ac:dyDescent="0.25">
      <c r="A549" s="8"/>
      <c r="B549" s="8"/>
      <c r="C549" s="28"/>
      <c r="D549" s="8"/>
      <c r="E549" s="8" t="s">
        <v>502</v>
      </c>
      <c r="F549" s="8">
        <v>0.68</v>
      </c>
      <c r="G549" s="11">
        <v>3340</v>
      </c>
      <c r="H549" s="30">
        <v>2271.1999999999998</v>
      </c>
      <c r="I549" s="30">
        <v>2014.2118655686443</v>
      </c>
      <c r="J549" s="30">
        <v>256.98813443135589</v>
      </c>
      <c r="K549" s="8">
        <v>1.69</v>
      </c>
      <c r="L549" s="8"/>
      <c r="M549" s="57">
        <f t="shared" si="16"/>
        <v>5644.5999999999995</v>
      </c>
      <c r="N549" s="57">
        <f t="shared" si="16"/>
        <v>0</v>
      </c>
      <c r="O549" s="57">
        <f t="shared" si="17"/>
        <v>5644.5999999999995</v>
      </c>
    </row>
    <row r="550" spans="1:15" x14ac:dyDescent="0.25">
      <c r="A550" s="8"/>
      <c r="B550" s="8"/>
      <c r="C550" s="28"/>
      <c r="D550" s="8"/>
      <c r="E550" s="8" t="s">
        <v>506</v>
      </c>
      <c r="F550" s="8">
        <v>0.65</v>
      </c>
      <c r="G550" s="11">
        <v>68</v>
      </c>
      <c r="H550" s="30">
        <v>44.2</v>
      </c>
      <c r="I550" s="30">
        <v>34.265229668827018</v>
      </c>
      <c r="J550" s="30">
        <v>9.9347703311729809</v>
      </c>
      <c r="K550" s="8">
        <v>1.81</v>
      </c>
      <c r="L550" s="8"/>
      <c r="M550" s="57">
        <f t="shared" si="16"/>
        <v>123.08</v>
      </c>
      <c r="N550" s="57">
        <f t="shared" si="16"/>
        <v>0</v>
      </c>
      <c r="O550" s="57">
        <f t="shared" si="17"/>
        <v>123.08</v>
      </c>
    </row>
    <row r="551" spans="1:15" x14ac:dyDescent="0.25">
      <c r="A551" s="8"/>
      <c r="B551" s="8"/>
      <c r="C551" s="28"/>
      <c r="D551" s="8"/>
      <c r="E551" s="8" t="s">
        <v>597</v>
      </c>
      <c r="F551" s="8">
        <v>0.71</v>
      </c>
      <c r="G551" s="11">
        <v>33</v>
      </c>
      <c r="H551" s="30">
        <v>23.43</v>
      </c>
      <c r="I551" s="30">
        <v>18.513846153846153</v>
      </c>
      <c r="J551" s="30">
        <v>4.916153846153847</v>
      </c>
      <c r="K551" s="8">
        <v>1.29</v>
      </c>
      <c r="L551" s="8"/>
      <c r="M551" s="57">
        <f t="shared" si="16"/>
        <v>42.57</v>
      </c>
      <c r="N551" s="57">
        <f t="shared" si="16"/>
        <v>0</v>
      </c>
      <c r="O551" s="57">
        <f t="shared" si="17"/>
        <v>42.57</v>
      </c>
    </row>
    <row r="552" spans="1:15" x14ac:dyDescent="0.25">
      <c r="A552" s="8"/>
      <c r="B552" s="8"/>
      <c r="C552" s="28"/>
      <c r="D552" s="8"/>
      <c r="E552" s="8" t="s">
        <v>503</v>
      </c>
      <c r="F552" s="8">
        <v>0.68</v>
      </c>
      <c r="G552" s="11">
        <v>1526</v>
      </c>
      <c r="H552" s="30">
        <v>1037.68</v>
      </c>
      <c r="I552" s="30">
        <v>802.9081956340716</v>
      </c>
      <c r="J552" s="30">
        <v>234.77180436592846</v>
      </c>
      <c r="K552" s="8">
        <v>1.7</v>
      </c>
      <c r="L552" s="8"/>
      <c r="M552" s="57">
        <f t="shared" si="16"/>
        <v>2594.1999999999998</v>
      </c>
      <c r="N552" s="57">
        <f t="shared" si="16"/>
        <v>0</v>
      </c>
      <c r="O552" s="57">
        <f t="shared" si="17"/>
        <v>2594.1999999999998</v>
      </c>
    </row>
    <row r="553" spans="1:15" x14ac:dyDescent="0.25">
      <c r="A553" s="8"/>
      <c r="B553" s="8"/>
      <c r="C553" s="28"/>
      <c r="D553" s="8"/>
      <c r="E553" s="8" t="s">
        <v>614</v>
      </c>
      <c r="F553" s="8">
        <v>0.73</v>
      </c>
      <c r="G553" s="11">
        <v>10</v>
      </c>
      <c r="H553" s="30">
        <v>7.3</v>
      </c>
      <c r="I553" s="30">
        <v>5.9945205479452053</v>
      </c>
      <c r="J553" s="30">
        <v>1.3054794520547945</v>
      </c>
      <c r="K553" s="8">
        <v>1.33</v>
      </c>
      <c r="L553" s="8"/>
      <c r="M553" s="57">
        <f t="shared" si="16"/>
        <v>13.3</v>
      </c>
      <c r="N553" s="57">
        <f t="shared" si="16"/>
        <v>0</v>
      </c>
      <c r="O553" s="57">
        <f t="shared" si="17"/>
        <v>13.3</v>
      </c>
    </row>
    <row r="554" spans="1:15" x14ac:dyDescent="0.25">
      <c r="A554" s="8"/>
      <c r="B554" s="8"/>
      <c r="C554" s="28"/>
      <c r="D554" s="8"/>
      <c r="E554" s="8" t="s">
        <v>458</v>
      </c>
      <c r="F554" s="8">
        <v>0.65</v>
      </c>
      <c r="G554" s="11">
        <v>6552</v>
      </c>
      <c r="H554" s="30">
        <v>4258.8</v>
      </c>
      <c r="I554" s="30">
        <v>3712.2670998143103</v>
      </c>
      <c r="J554" s="30">
        <v>546.53290018569021</v>
      </c>
      <c r="K554" s="8">
        <v>1.66</v>
      </c>
      <c r="L554" s="8"/>
      <c r="M554" s="57">
        <f t="shared" si="16"/>
        <v>10876.32</v>
      </c>
      <c r="N554" s="57">
        <f t="shared" si="16"/>
        <v>0</v>
      </c>
      <c r="O554" s="57">
        <f t="shared" si="17"/>
        <v>10876.32</v>
      </c>
    </row>
    <row r="555" spans="1:15" x14ac:dyDescent="0.25">
      <c r="A555" s="8"/>
      <c r="B555" s="8"/>
      <c r="C555" s="28"/>
      <c r="D555" s="8"/>
      <c r="E555" s="8" t="s">
        <v>451</v>
      </c>
      <c r="F555" s="8">
        <v>0.81</v>
      </c>
      <c r="G555" s="11">
        <v>1335</v>
      </c>
      <c r="H555" s="30">
        <v>1081.3499999999999</v>
      </c>
      <c r="I555" s="30">
        <v>651.5901731913375</v>
      </c>
      <c r="J555" s="30">
        <v>429.75982680866241</v>
      </c>
      <c r="K555" s="8">
        <v>1.9</v>
      </c>
      <c r="L555" s="8"/>
      <c r="M555" s="57">
        <f t="shared" si="16"/>
        <v>2536.5</v>
      </c>
      <c r="N555" s="57">
        <f t="shared" si="16"/>
        <v>0</v>
      </c>
      <c r="O555" s="57">
        <f t="shared" si="17"/>
        <v>2536.5</v>
      </c>
    </row>
    <row r="556" spans="1:15" x14ac:dyDescent="0.25">
      <c r="A556" s="8"/>
      <c r="B556" s="8"/>
      <c r="C556" s="28"/>
      <c r="D556" s="8"/>
      <c r="E556" s="8" t="s">
        <v>452</v>
      </c>
      <c r="F556" s="8">
        <v>0.77</v>
      </c>
      <c r="G556" s="11">
        <v>370</v>
      </c>
      <c r="H556" s="30">
        <v>284.90000000000003</v>
      </c>
      <c r="I556" s="30">
        <v>216.56784225451543</v>
      </c>
      <c r="J556" s="30">
        <v>68.332157745484565</v>
      </c>
      <c r="K556" s="8">
        <v>2.04</v>
      </c>
      <c r="L556" s="8"/>
      <c r="M556" s="57">
        <f t="shared" si="16"/>
        <v>754.80000000000007</v>
      </c>
      <c r="N556" s="57">
        <f t="shared" si="16"/>
        <v>0</v>
      </c>
      <c r="O556" s="57">
        <f t="shared" si="17"/>
        <v>754.80000000000007</v>
      </c>
    </row>
    <row r="557" spans="1:15" x14ac:dyDescent="0.25">
      <c r="A557" s="8"/>
      <c r="B557" s="8"/>
      <c r="C557" s="28"/>
      <c r="D557" s="8"/>
      <c r="E557" s="8" t="s">
        <v>447</v>
      </c>
      <c r="F557" s="8">
        <v>0.78</v>
      </c>
      <c r="G557" s="11">
        <v>2077</v>
      </c>
      <c r="H557" s="30">
        <v>1620.06</v>
      </c>
      <c r="I557" s="30">
        <v>1096.6923714642187</v>
      </c>
      <c r="J557" s="30">
        <v>523.36762853578136</v>
      </c>
      <c r="K557" s="8">
        <v>1.44</v>
      </c>
      <c r="L557" s="8"/>
      <c r="M557" s="57">
        <f t="shared" si="16"/>
        <v>2990.88</v>
      </c>
      <c r="N557" s="57">
        <f t="shared" si="16"/>
        <v>0</v>
      </c>
      <c r="O557" s="57">
        <f t="shared" si="17"/>
        <v>2990.88</v>
      </c>
    </row>
    <row r="558" spans="1:15" x14ac:dyDescent="0.25">
      <c r="A558" s="8"/>
      <c r="B558" s="8"/>
      <c r="C558" s="28"/>
      <c r="D558" s="8"/>
      <c r="E558" s="8" t="s">
        <v>453</v>
      </c>
      <c r="F558" s="8">
        <v>0.7</v>
      </c>
      <c r="G558" s="11">
        <v>151</v>
      </c>
      <c r="H558" s="30">
        <v>105.7</v>
      </c>
      <c r="I558" s="30">
        <v>85.504140786749488</v>
      </c>
      <c r="J558" s="30">
        <v>20.195859213250515</v>
      </c>
      <c r="K558" s="8">
        <v>1.66</v>
      </c>
      <c r="L558" s="8"/>
      <c r="M558" s="57">
        <f t="shared" si="16"/>
        <v>250.66</v>
      </c>
      <c r="N558" s="57">
        <f t="shared" si="16"/>
        <v>0</v>
      </c>
      <c r="O558" s="57">
        <f t="shared" si="17"/>
        <v>250.66</v>
      </c>
    </row>
    <row r="559" spans="1:15" x14ac:dyDescent="0.25">
      <c r="A559" s="8"/>
      <c r="B559" s="8"/>
      <c r="C559" s="28"/>
      <c r="D559" s="8"/>
      <c r="E559" s="8" t="s">
        <v>454</v>
      </c>
      <c r="F559" s="8">
        <v>0.81</v>
      </c>
      <c r="G559" s="11">
        <v>2057</v>
      </c>
      <c r="H559" s="30">
        <v>1666.17</v>
      </c>
      <c r="I559" s="30">
        <v>1139.4844071335976</v>
      </c>
      <c r="J559" s="30">
        <v>526.68559286640243</v>
      </c>
      <c r="K559" s="8">
        <v>1.9</v>
      </c>
      <c r="L559" s="8"/>
      <c r="M559" s="57">
        <f t="shared" si="16"/>
        <v>3908.2999999999997</v>
      </c>
      <c r="N559" s="57">
        <f t="shared" si="16"/>
        <v>0</v>
      </c>
      <c r="O559" s="57">
        <f t="shared" si="17"/>
        <v>3908.2999999999997</v>
      </c>
    </row>
    <row r="560" spans="1:15" x14ac:dyDescent="0.25">
      <c r="A560" s="8"/>
      <c r="B560" s="8"/>
      <c r="C560" s="28"/>
      <c r="D560" s="8"/>
      <c r="E560" s="8" t="s">
        <v>467</v>
      </c>
      <c r="F560" s="8">
        <v>0.79</v>
      </c>
      <c r="G560" s="11">
        <v>4426</v>
      </c>
      <c r="H560" s="30">
        <v>3496.5400000000004</v>
      </c>
      <c r="I560" s="30">
        <v>2093.6760099315038</v>
      </c>
      <c r="J560" s="30">
        <v>1402.8639900684955</v>
      </c>
      <c r="K560" s="8">
        <v>1.47</v>
      </c>
      <c r="L560" s="8"/>
      <c r="M560" s="57">
        <f t="shared" si="16"/>
        <v>6506.22</v>
      </c>
      <c r="N560" s="57">
        <f t="shared" si="16"/>
        <v>0</v>
      </c>
      <c r="O560" s="57">
        <f t="shared" si="17"/>
        <v>6506.22</v>
      </c>
    </row>
    <row r="561" spans="1:15" x14ac:dyDescent="0.25">
      <c r="A561" s="8"/>
      <c r="B561" s="8"/>
      <c r="C561" s="28"/>
      <c r="D561" s="8"/>
      <c r="E561" s="8" t="s">
        <v>456</v>
      </c>
      <c r="F561" s="8">
        <v>0.71999999999999986</v>
      </c>
      <c r="G561" s="11">
        <v>8196</v>
      </c>
      <c r="H561" s="30">
        <v>5901.1200000000008</v>
      </c>
      <c r="I561" s="30">
        <v>3694.5660672003132</v>
      </c>
      <c r="J561" s="30">
        <v>2206.5539327996862</v>
      </c>
      <c r="K561" s="8">
        <v>1.81</v>
      </c>
      <c r="L561" s="8"/>
      <c r="M561" s="57">
        <f t="shared" si="16"/>
        <v>14834.76</v>
      </c>
      <c r="N561" s="57">
        <f t="shared" si="16"/>
        <v>0</v>
      </c>
      <c r="O561" s="57">
        <f t="shared" si="17"/>
        <v>14834.76</v>
      </c>
    </row>
    <row r="562" spans="1:15" x14ac:dyDescent="0.25">
      <c r="A562" s="8"/>
      <c r="B562" s="8"/>
      <c r="C562" s="28"/>
      <c r="D562" s="8"/>
      <c r="E562" s="8" t="s">
        <v>457</v>
      </c>
      <c r="F562" s="8">
        <v>0.69</v>
      </c>
      <c r="G562" s="11">
        <v>1032</v>
      </c>
      <c r="H562" s="30">
        <v>712.08</v>
      </c>
      <c r="I562" s="30">
        <v>465.48467009949331</v>
      </c>
      <c r="J562" s="30">
        <v>246.59532990050667</v>
      </c>
      <c r="K562" s="8">
        <v>1.94</v>
      </c>
      <c r="L562" s="8"/>
      <c r="M562" s="57">
        <f t="shared" si="16"/>
        <v>2002.08</v>
      </c>
      <c r="N562" s="57">
        <f t="shared" si="16"/>
        <v>0</v>
      </c>
      <c r="O562" s="57">
        <f t="shared" si="17"/>
        <v>2002.08</v>
      </c>
    </row>
    <row r="563" spans="1:15" x14ac:dyDescent="0.25">
      <c r="A563" s="8"/>
      <c r="B563" s="8"/>
      <c r="C563" s="28"/>
      <c r="D563" s="8"/>
      <c r="E563" s="8" t="s">
        <v>466</v>
      </c>
      <c r="F563" s="8">
        <v>0.78</v>
      </c>
      <c r="G563" s="11">
        <v>465</v>
      </c>
      <c r="H563" s="30">
        <v>362.7</v>
      </c>
      <c r="I563" s="30">
        <v>262.08655332302936</v>
      </c>
      <c r="J563" s="30">
        <v>100.61344667697063</v>
      </c>
      <c r="K563" s="8">
        <v>1.44</v>
      </c>
      <c r="L563" s="8"/>
      <c r="M563" s="57">
        <f t="shared" si="16"/>
        <v>669.6</v>
      </c>
      <c r="N563" s="57">
        <f t="shared" si="16"/>
        <v>0</v>
      </c>
      <c r="O563" s="57">
        <f t="shared" si="17"/>
        <v>669.6</v>
      </c>
    </row>
    <row r="564" spans="1:15" x14ac:dyDescent="0.25">
      <c r="A564" s="8"/>
      <c r="B564" s="8"/>
      <c r="C564" s="28" t="s">
        <v>335</v>
      </c>
      <c r="D564" s="8" t="s">
        <v>343</v>
      </c>
      <c r="E564" s="8" t="s">
        <v>504</v>
      </c>
      <c r="F564" s="8">
        <v>0.68</v>
      </c>
      <c r="G564" s="11">
        <v>162</v>
      </c>
      <c r="H564" s="30">
        <v>110.16</v>
      </c>
      <c r="I564" s="30">
        <v>97.052918443141806</v>
      </c>
      <c r="J564" s="30">
        <v>13.107081556858198</v>
      </c>
      <c r="K564" s="8">
        <v>1.69</v>
      </c>
      <c r="L564" s="8"/>
      <c r="M564" s="57">
        <f t="shared" si="16"/>
        <v>273.77999999999997</v>
      </c>
      <c r="N564" s="57">
        <f t="shared" si="16"/>
        <v>0</v>
      </c>
      <c r="O564" s="57">
        <f t="shared" si="17"/>
        <v>273.77999999999997</v>
      </c>
    </row>
    <row r="565" spans="1:15" x14ac:dyDescent="0.25">
      <c r="A565" s="8"/>
      <c r="B565" s="8"/>
      <c r="C565" s="28"/>
      <c r="D565" s="8"/>
      <c r="E565" s="8" t="s">
        <v>505</v>
      </c>
      <c r="F565" s="8">
        <v>0.65</v>
      </c>
      <c r="G565" s="11">
        <v>50</v>
      </c>
      <c r="H565" s="30">
        <v>32.5</v>
      </c>
      <c r="I565" s="30">
        <v>18.153100646180611</v>
      </c>
      <c r="J565" s="30">
        <v>14.346899353819389</v>
      </c>
      <c r="K565" s="8">
        <v>1.81</v>
      </c>
      <c r="L565" s="8"/>
      <c r="M565" s="57">
        <f t="shared" si="16"/>
        <v>90.5</v>
      </c>
      <c r="N565" s="57">
        <f t="shared" si="16"/>
        <v>0</v>
      </c>
      <c r="O565" s="57">
        <f t="shared" si="17"/>
        <v>90.5</v>
      </c>
    </row>
    <row r="566" spans="1:15" x14ac:dyDescent="0.25">
      <c r="A566" s="8"/>
      <c r="B566" s="8"/>
      <c r="C566" s="28"/>
      <c r="D566" s="8"/>
      <c r="E566" s="8" t="s">
        <v>502</v>
      </c>
      <c r="F566" s="8">
        <v>0.68</v>
      </c>
      <c r="G566" s="11">
        <v>3341</v>
      </c>
      <c r="H566" s="30">
        <v>2271.8799999999997</v>
      </c>
      <c r="I566" s="30">
        <v>2014.5604629737461</v>
      </c>
      <c r="J566" s="30">
        <v>257.31953702625407</v>
      </c>
      <c r="K566" s="8">
        <v>1.69</v>
      </c>
      <c r="L566" s="8"/>
      <c r="M566" s="57">
        <f t="shared" si="16"/>
        <v>5646.29</v>
      </c>
      <c r="N566" s="57">
        <f t="shared" si="16"/>
        <v>0</v>
      </c>
      <c r="O566" s="57">
        <f t="shared" si="17"/>
        <v>5646.29</v>
      </c>
    </row>
    <row r="567" spans="1:15" x14ac:dyDescent="0.25">
      <c r="A567" s="8"/>
      <c r="B567" s="8"/>
      <c r="C567" s="28"/>
      <c r="D567" s="8"/>
      <c r="E567" s="8" t="s">
        <v>506</v>
      </c>
      <c r="F567" s="8">
        <v>0.65</v>
      </c>
      <c r="G567" s="11">
        <v>67</v>
      </c>
      <c r="H567" s="30">
        <v>43.55</v>
      </c>
      <c r="I567" s="30">
        <v>33.921862859362861</v>
      </c>
      <c r="J567" s="30">
        <v>9.6281371406371417</v>
      </c>
      <c r="K567" s="8">
        <v>1.81</v>
      </c>
      <c r="L567" s="8"/>
      <c r="M567" s="57">
        <f t="shared" si="16"/>
        <v>121.27000000000001</v>
      </c>
      <c r="N567" s="57">
        <f t="shared" si="16"/>
        <v>0</v>
      </c>
      <c r="O567" s="57">
        <f t="shared" si="17"/>
        <v>121.27000000000001</v>
      </c>
    </row>
    <row r="568" spans="1:15" x14ac:dyDescent="0.25">
      <c r="A568" s="8"/>
      <c r="B568" s="8"/>
      <c r="C568" s="28"/>
      <c r="D568" s="8"/>
      <c r="E568" s="8" t="s">
        <v>597</v>
      </c>
      <c r="F568" s="8">
        <v>0.71</v>
      </c>
      <c r="G568" s="11">
        <v>32</v>
      </c>
      <c r="H568" s="30">
        <v>22.72</v>
      </c>
      <c r="I568" s="30">
        <v>17.952820512820512</v>
      </c>
      <c r="J568" s="30">
        <v>4.7671794871794866</v>
      </c>
      <c r="K568" s="8">
        <v>1.29</v>
      </c>
      <c r="L568" s="8"/>
      <c r="M568" s="57">
        <f t="shared" si="16"/>
        <v>41.28</v>
      </c>
      <c r="N568" s="57">
        <f t="shared" si="16"/>
        <v>0</v>
      </c>
      <c r="O568" s="57">
        <f t="shared" si="17"/>
        <v>41.28</v>
      </c>
    </row>
    <row r="569" spans="1:15" x14ac:dyDescent="0.25">
      <c r="A569" s="8"/>
      <c r="B569" s="8"/>
      <c r="C569" s="28"/>
      <c r="D569" s="8"/>
      <c r="E569" s="8" t="s">
        <v>503</v>
      </c>
      <c r="F569" s="8">
        <v>0.68</v>
      </c>
      <c r="G569" s="11">
        <v>1527</v>
      </c>
      <c r="H569" s="30">
        <v>1038.3600000000001</v>
      </c>
      <c r="I569" s="30">
        <v>803.3083385561639</v>
      </c>
      <c r="J569" s="30">
        <v>235.05166144383611</v>
      </c>
      <c r="K569" s="8">
        <v>1.7</v>
      </c>
      <c r="L569" s="8"/>
      <c r="M569" s="57">
        <f t="shared" si="16"/>
        <v>2595.9</v>
      </c>
      <c r="N569" s="57">
        <f t="shared" si="16"/>
        <v>0</v>
      </c>
      <c r="O569" s="57">
        <f t="shared" si="17"/>
        <v>2595.9</v>
      </c>
    </row>
    <row r="570" spans="1:15" x14ac:dyDescent="0.25">
      <c r="A570" s="8"/>
      <c r="B570" s="8"/>
      <c r="C570" s="28"/>
      <c r="D570" s="8"/>
      <c r="E570" s="8" t="s">
        <v>614</v>
      </c>
      <c r="F570" s="8">
        <v>0.73</v>
      </c>
      <c r="G570" s="11">
        <v>10</v>
      </c>
      <c r="H570" s="30">
        <v>7.3</v>
      </c>
      <c r="I570" s="30">
        <v>5.9945205479452053</v>
      </c>
      <c r="J570" s="30">
        <v>1.3054794520547945</v>
      </c>
      <c r="K570" s="8">
        <v>1.33</v>
      </c>
      <c r="L570" s="8"/>
      <c r="M570" s="57">
        <f t="shared" si="16"/>
        <v>13.3</v>
      </c>
      <c r="N570" s="57">
        <f t="shared" si="16"/>
        <v>0</v>
      </c>
      <c r="O570" s="57">
        <f t="shared" si="17"/>
        <v>13.3</v>
      </c>
    </row>
    <row r="571" spans="1:15" x14ac:dyDescent="0.25">
      <c r="A571" s="8"/>
      <c r="B571" s="8"/>
      <c r="C571" s="28"/>
      <c r="D571" s="8"/>
      <c r="E571" s="8" t="s">
        <v>458</v>
      </c>
      <c r="F571" s="8">
        <v>0.65</v>
      </c>
      <c r="G571" s="11">
        <v>6552</v>
      </c>
      <c r="H571" s="30">
        <v>4258.8</v>
      </c>
      <c r="I571" s="30">
        <v>3712.3394928772227</v>
      </c>
      <c r="J571" s="30">
        <v>546.46050712277713</v>
      </c>
      <c r="K571" s="8">
        <v>1.66</v>
      </c>
      <c r="L571" s="8"/>
      <c r="M571" s="57">
        <f t="shared" si="16"/>
        <v>10876.32</v>
      </c>
      <c r="N571" s="57">
        <f t="shared" si="16"/>
        <v>0</v>
      </c>
      <c r="O571" s="57">
        <f t="shared" si="17"/>
        <v>10876.32</v>
      </c>
    </row>
    <row r="572" spans="1:15" x14ac:dyDescent="0.25">
      <c r="A572" s="8"/>
      <c r="B572" s="8"/>
      <c r="C572" s="28"/>
      <c r="D572" s="8"/>
      <c r="E572" s="8" t="s">
        <v>451</v>
      </c>
      <c r="F572" s="8">
        <v>0.81</v>
      </c>
      <c r="G572" s="11">
        <v>1335</v>
      </c>
      <c r="H572" s="30">
        <v>1081.3499999999999</v>
      </c>
      <c r="I572" s="30">
        <v>651.28409858705686</v>
      </c>
      <c r="J572" s="30">
        <v>430.06590141294305</v>
      </c>
      <c r="K572" s="8">
        <v>1.9</v>
      </c>
      <c r="L572" s="8"/>
      <c r="M572" s="57">
        <f t="shared" si="16"/>
        <v>2536.5</v>
      </c>
      <c r="N572" s="57">
        <f t="shared" si="16"/>
        <v>0</v>
      </c>
      <c r="O572" s="57">
        <f t="shared" si="17"/>
        <v>2536.5</v>
      </c>
    </row>
    <row r="573" spans="1:15" x14ac:dyDescent="0.25">
      <c r="A573" s="8"/>
      <c r="B573" s="8"/>
      <c r="C573" s="28"/>
      <c r="D573" s="8"/>
      <c r="E573" s="8" t="s">
        <v>452</v>
      </c>
      <c r="F573" s="8">
        <v>0.77</v>
      </c>
      <c r="G573" s="11">
        <v>370</v>
      </c>
      <c r="H573" s="30">
        <v>284.90000000000003</v>
      </c>
      <c r="I573" s="30">
        <v>216.63893718144851</v>
      </c>
      <c r="J573" s="30">
        <v>68.261062818551466</v>
      </c>
      <c r="K573" s="8">
        <v>2.04</v>
      </c>
      <c r="L573" s="8"/>
      <c r="M573" s="57">
        <f t="shared" si="16"/>
        <v>754.80000000000007</v>
      </c>
      <c r="N573" s="57">
        <f t="shared" si="16"/>
        <v>0</v>
      </c>
      <c r="O573" s="57">
        <f t="shared" si="17"/>
        <v>754.80000000000007</v>
      </c>
    </row>
    <row r="574" spans="1:15" x14ac:dyDescent="0.25">
      <c r="A574" s="8"/>
      <c r="B574" s="8"/>
      <c r="C574" s="28"/>
      <c r="D574" s="8"/>
      <c r="E574" s="8" t="s">
        <v>447</v>
      </c>
      <c r="F574" s="8">
        <v>0.78</v>
      </c>
      <c r="G574" s="11">
        <v>2078</v>
      </c>
      <c r="H574" s="30">
        <v>1620.84</v>
      </c>
      <c r="I574" s="30">
        <v>1097.2196003798813</v>
      </c>
      <c r="J574" s="30">
        <v>523.62039962011875</v>
      </c>
      <c r="K574" s="8">
        <v>1.44</v>
      </c>
      <c r="L574" s="8"/>
      <c r="M574" s="57">
        <f t="shared" si="16"/>
        <v>2992.3199999999997</v>
      </c>
      <c r="N574" s="57">
        <f t="shared" si="16"/>
        <v>0</v>
      </c>
      <c r="O574" s="57">
        <f t="shared" si="17"/>
        <v>2992.3199999999997</v>
      </c>
    </row>
    <row r="575" spans="1:15" x14ac:dyDescent="0.25">
      <c r="A575" s="8"/>
      <c r="B575" s="8"/>
      <c r="C575" s="28"/>
      <c r="D575" s="8"/>
      <c r="E575" s="8" t="s">
        <v>453</v>
      </c>
      <c r="F575" s="8">
        <v>0.7</v>
      </c>
      <c r="G575" s="11">
        <v>151</v>
      </c>
      <c r="H575" s="30">
        <v>105.7</v>
      </c>
      <c r="I575" s="30">
        <v>85.504140786749488</v>
      </c>
      <c r="J575" s="30">
        <v>20.195859213250515</v>
      </c>
      <c r="K575" s="8">
        <v>1.66</v>
      </c>
      <c r="L575" s="8"/>
      <c r="M575" s="57">
        <f t="shared" si="16"/>
        <v>250.66</v>
      </c>
      <c r="N575" s="57">
        <f t="shared" si="16"/>
        <v>0</v>
      </c>
      <c r="O575" s="57">
        <f t="shared" si="17"/>
        <v>250.66</v>
      </c>
    </row>
    <row r="576" spans="1:15" x14ac:dyDescent="0.25">
      <c r="A576" s="8"/>
      <c r="B576" s="8"/>
      <c r="C576" s="28"/>
      <c r="D576" s="8"/>
      <c r="E576" s="8" t="s">
        <v>454</v>
      </c>
      <c r="F576" s="8">
        <v>0.81</v>
      </c>
      <c r="G576" s="11">
        <v>2058</v>
      </c>
      <c r="H576" s="30">
        <v>1666.98</v>
      </c>
      <c r="I576" s="30">
        <v>1139.8069102507638</v>
      </c>
      <c r="J576" s="30">
        <v>527.17308974923606</v>
      </c>
      <c r="K576" s="8">
        <v>1.9</v>
      </c>
      <c r="L576" s="8"/>
      <c r="M576" s="57">
        <f t="shared" si="16"/>
        <v>3910.2</v>
      </c>
      <c r="N576" s="57">
        <f t="shared" si="16"/>
        <v>0</v>
      </c>
      <c r="O576" s="57">
        <f t="shared" si="17"/>
        <v>3910.2</v>
      </c>
    </row>
    <row r="577" spans="1:15" x14ac:dyDescent="0.25">
      <c r="A577" s="8"/>
      <c r="B577" s="8"/>
      <c r="C577" s="28"/>
      <c r="D577" s="8"/>
      <c r="E577" s="8" t="s">
        <v>467</v>
      </c>
      <c r="F577" s="8">
        <v>0.79</v>
      </c>
      <c r="G577" s="11">
        <v>4425</v>
      </c>
      <c r="H577" s="30">
        <v>3495.75</v>
      </c>
      <c r="I577" s="30">
        <v>2093.0299109246835</v>
      </c>
      <c r="J577" s="30">
        <v>1402.7200890753165</v>
      </c>
      <c r="K577" s="8">
        <v>1.47</v>
      </c>
      <c r="L577" s="8"/>
      <c r="M577" s="57">
        <f t="shared" si="16"/>
        <v>6504.75</v>
      </c>
      <c r="N577" s="57">
        <f t="shared" si="16"/>
        <v>0</v>
      </c>
      <c r="O577" s="57">
        <f t="shared" si="17"/>
        <v>6504.75</v>
      </c>
    </row>
    <row r="578" spans="1:15" x14ac:dyDescent="0.25">
      <c r="A578" s="8"/>
      <c r="B578" s="8"/>
      <c r="C578" s="28"/>
      <c r="D578" s="8"/>
      <c r="E578" s="8" t="s">
        <v>456</v>
      </c>
      <c r="F578" s="8">
        <v>0.71999999999999986</v>
      </c>
      <c r="G578" s="11">
        <v>8198</v>
      </c>
      <c r="H578" s="30">
        <v>5902.56</v>
      </c>
      <c r="I578" s="30">
        <v>3695.6082653865087</v>
      </c>
      <c r="J578" s="30">
        <v>2206.9517346134917</v>
      </c>
      <c r="K578" s="8">
        <v>1.81</v>
      </c>
      <c r="L578" s="8"/>
      <c r="M578" s="57">
        <f t="shared" si="16"/>
        <v>14838.380000000001</v>
      </c>
      <c r="N578" s="57">
        <f t="shared" si="16"/>
        <v>0</v>
      </c>
      <c r="O578" s="57">
        <f t="shared" si="17"/>
        <v>14838.380000000001</v>
      </c>
    </row>
    <row r="579" spans="1:15" x14ac:dyDescent="0.25">
      <c r="A579" s="8"/>
      <c r="B579" s="8"/>
      <c r="C579" s="28"/>
      <c r="D579" s="8"/>
      <c r="E579" s="8" t="s">
        <v>457</v>
      </c>
      <c r="F579" s="8">
        <v>0.69</v>
      </c>
      <c r="G579" s="11">
        <v>1032</v>
      </c>
      <c r="H579" s="30">
        <v>712.08</v>
      </c>
      <c r="I579" s="30">
        <v>465.53806576329453</v>
      </c>
      <c r="J579" s="30">
        <v>246.54193423670552</v>
      </c>
      <c r="K579" s="8">
        <v>1.94</v>
      </c>
      <c r="L579" s="8"/>
      <c r="M579" s="57">
        <f t="shared" si="16"/>
        <v>2002.08</v>
      </c>
      <c r="N579" s="57">
        <f t="shared" si="16"/>
        <v>0</v>
      </c>
      <c r="O579" s="57">
        <f t="shared" si="17"/>
        <v>2002.08</v>
      </c>
    </row>
    <row r="580" spans="1:15" x14ac:dyDescent="0.25">
      <c r="A580" s="8"/>
      <c r="B580" s="8"/>
      <c r="C580" s="28"/>
      <c r="D580" s="8"/>
      <c r="E580" s="8" t="s">
        <v>466</v>
      </c>
      <c r="F580" s="8">
        <v>0.78</v>
      </c>
      <c r="G580" s="11">
        <v>465</v>
      </c>
      <c r="H580" s="30">
        <v>362.7</v>
      </c>
      <c r="I580" s="30">
        <v>262.08655332302936</v>
      </c>
      <c r="J580" s="30">
        <v>100.61344667697063</v>
      </c>
      <c r="K580" s="8">
        <v>1.44</v>
      </c>
      <c r="L580" s="8"/>
      <c r="M580" s="57">
        <f t="shared" si="16"/>
        <v>669.6</v>
      </c>
      <c r="N580" s="57">
        <f t="shared" si="16"/>
        <v>0</v>
      </c>
      <c r="O580" s="57">
        <f t="shared" si="17"/>
        <v>669.6</v>
      </c>
    </row>
    <row r="581" spans="1:15" x14ac:dyDescent="0.25">
      <c r="A581" s="8"/>
      <c r="B581" s="8"/>
      <c r="C581" s="28" t="s">
        <v>336</v>
      </c>
      <c r="D581" s="8" t="s">
        <v>343</v>
      </c>
      <c r="E581" s="8" t="s">
        <v>617</v>
      </c>
      <c r="F581" s="8">
        <v>0.79</v>
      </c>
      <c r="G581" s="11">
        <v>278</v>
      </c>
      <c r="H581" s="30">
        <v>219.62</v>
      </c>
      <c r="I581" s="30">
        <v>159.52832587501493</v>
      </c>
      <c r="J581" s="30">
        <v>60.091674124985055</v>
      </c>
      <c r="K581" s="8">
        <v>1.86</v>
      </c>
      <c r="L581" s="8"/>
      <c r="M581" s="57">
        <f t="shared" ref="M581:N628" si="18">$G581*K581</f>
        <v>517.08000000000004</v>
      </c>
      <c r="N581" s="57">
        <f t="shared" si="18"/>
        <v>0</v>
      </c>
      <c r="O581" s="57">
        <f t="shared" ref="O581:O628" si="19">M581+N581</f>
        <v>517.08000000000004</v>
      </c>
    </row>
    <row r="582" spans="1:15" x14ac:dyDescent="0.25">
      <c r="A582" s="8"/>
      <c r="B582" s="8"/>
      <c r="C582" s="28"/>
      <c r="D582" s="8"/>
      <c r="E582" s="8" t="s">
        <v>494</v>
      </c>
      <c r="F582" s="8">
        <v>0.79</v>
      </c>
      <c r="G582" s="11">
        <v>3278</v>
      </c>
      <c r="H582" s="30">
        <v>2589.62</v>
      </c>
      <c r="I582" s="30">
        <v>1824.9004871372144</v>
      </c>
      <c r="J582" s="30">
        <v>764.71951286278534</v>
      </c>
      <c r="K582" s="8">
        <v>1.86</v>
      </c>
      <c r="L582" s="8"/>
      <c r="M582" s="57">
        <f t="shared" si="18"/>
        <v>6097.08</v>
      </c>
      <c r="N582" s="57">
        <f t="shared" si="18"/>
        <v>0</v>
      </c>
      <c r="O582" s="57">
        <f t="shared" si="19"/>
        <v>6097.08</v>
      </c>
    </row>
    <row r="583" spans="1:15" x14ac:dyDescent="0.25">
      <c r="A583" s="8"/>
      <c r="B583" s="8"/>
      <c r="C583" s="28"/>
      <c r="D583" s="8"/>
      <c r="E583" s="8" t="s">
        <v>598</v>
      </c>
      <c r="F583" s="8">
        <v>0.79</v>
      </c>
      <c r="G583" s="11">
        <v>9</v>
      </c>
      <c r="H583" s="30">
        <v>7.11</v>
      </c>
      <c r="I583" s="30">
        <v>4.9033864541832672</v>
      </c>
      <c r="J583" s="30">
        <v>2.2066135458167331</v>
      </c>
      <c r="K583" s="8">
        <v>1.86</v>
      </c>
      <c r="L583" s="8"/>
      <c r="M583" s="57">
        <f t="shared" si="18"/>
        <v>16.740000000000002</v>
      </c>
      <c r="N583" s="57">
        <f t="shared" si="18"/>
        <v>0</v>
      </c>
      <c r="O583" s="57">
        <f t="shared" si="19"/>
        <v>16.740000000000002</v>
      </c>
    </row>
    <row r="584" spans="1:15" x14ac:dyDescent="0.25">
      <c r="A584" s="8"/>
      <c r="B584" s="8"/>
      <c r="C584" s="28"/>
      <c r="D584" s="8"/>
      <c r="E584" s="8" t="s">
        <v>495</v>
      </c>
      <c r="F584" s="8">
        <v>0.79</v>
      </c>
      <c r="G584" s="11">
        <v>138</v>
      </c>
      <c r="H584" s="30">
        <v>109.02000000000001</v>
      </c>
      <c r="I584" s="30">
        <v>74.683616086006381</v>
      </c>
      <c r="J584" s="30">
        <v>34.336383913993622</v>
      </c>
      <c r="K584" s="8">
        <v>1.86</v>
      </c>
      <c r="L584" s="8"/>
      <c r="M584" s="57">
        <f t="shared" si="18"/>
        <v>256.68</v>
      </c>
      <c r="N584" s="57">
        <f t="shared" si="18"/>
        <v>0</v>
      </c>
      <c r="O584" s="57">
        <f t="shared" si="19"/>
        <v>256.68</v>
      </c>
    </row>
    <row r="585" spans="1:15" x14ac:dyDescent="0.25">
      <c r="A585" s="8"/>
      <c r="B585" s="8"/>
      <c r="C585" s="28"/>
      <c r="D585" s="8"/>
      <c r="E585" s="8" t="s">
        <v>496</v>
      </c>
      <c r="F585" s="8">
        <v>0.79</v>
      </c>
      <c r="G585" s="11">
        <v>13</v>
      </c>
      <c r="H585" s="30">
        <v>10.27</v>
      </c>
      <c r="I585" s="30">
        <v>8.2303240740740744</v>
      </c>
      <c r="J585" s="30">
        <v>2.0396759259259252</v>
      </c>
      <c r="K585" s="8">
        <v>1.86</v>
      </c>
      <c r="L585" s="8"/>
      <c r="M585" s="57">
        <f t="shared" si="18"/>
        <v>24.18</v>
      </c>
      <c r="N585" s="57">
        <f t="shared" si="18"/>
        <v>0</v>
      </c>
      <c r="O585" s="57">
        <f t="shared" si="19"/>
        <v>24.18</v>
      </c>
    </row>
    <row r="586" spans="1:15" x14ac:dyDescent="0.25">
      <c r="A586" s="8"/>
      <c r="B586" s="8"/>
      <c r="C586" s="28"/>
      <c r="D586" s="8"/>
      <c r="E586" s="8" t="s">
        <v>570</v>
      </c>
      <c r="F586" s="8">
        <v>0.79</v>
      </c>
      <c r="G586" s="11">
        <v>3</v>
      </c>
      <c r="H586" s="30">
        <v>2.37</v>
      </c>
      <c r="I586" s="30">
        <v>1.690010298661174</v>
      </c>
      <c r="J586" s="30">
        <v>0.67998970133882608</v>
      </c>
      <c r="K586" s="8">
        <v>1.99</v>
      </c>
      <c r="L586" s="8"/>
      <c r="M586" s="57">
        <f t="shared" si="18"/>
        <v>5.97</v>
      </c>
      <c r="N586" s="57">
        <f t="shared" si="18"/>
        <v>0</v>
      </c>
      <c r="O586" s="57">
        <f t="shared" si="19"/>
        <v>5.97</v>
      </c>
    </row>
    <row r="587" spans="1:15" x14ac:dyDescent="0.25">
      <c r="A587" s="8"/>
      <c r="B587" s="8"/>
      <c r="C587" s="28"/>
      <c r="D587" s="8"/>
      <c r="E587" s="8" t="s">
        <v>497</v>
      </c>
      <c r="F587" s="8">
        <v>0.68</v>
      </c>
      <c r="G587" s="11">
        <v>5</v>
      </c>
      <c r="H587" s="30">
        <v>3.4</v>
      </c>
      <c r="I587" s="30">
        <v>2.6022835394862036</v>
      </c>
      <c r="J587" s="30">
        <v>0.7977164605137963</v>
      </c>
      <c r="K587" s="8">
        <v>1.61</v>
      </c>
      <c r="L587" s="8"/>
      <c r="M587" s="57">
        <f t="shared" si="18"/>
        <v>8.0500000000000007</v>
      </c>
      <c r="N587" s="57">
        <f t="shared" si="18"/>
        <v>0</v>
      </c>
      <c r="O587" s="57">
        <f t="shared" si="19"/>
        <v>8.0500000000000007</v>
      </c>
    </row>
    <row r="588" spans="1:15" x14ac:dyDescent="0.25">
      <c r="A588" s="8"/>
      <c r="B588" s="8"/>
      <c r="C588" s="28"/>
      <c r="D588" s="8"/>
      <c r="E588" s="8" t="s">
        <v>498</v>
      </c>
      <c r="F588" s="8">
        <v>0.68</v>
      </c>
      <c r="G588" s="11">
        <v>2131</v>
      </c>
      <c r="H588" s="30">
        <v>1449.08</v>
      </c>
      <c r="I588" s="30">
        <v>1260.3200833701144</v>
      </c>
      <c r="J588" s="30">
        <v>188.75991662988574</v>
      </c>
      <c r="K588" s="8">
        <v>1.7</v>
      </c>
      <c r="L588" s="8"/>
      <c r="M588" s="57">
        <f t="shared" si="18"/>
        <v>3622.7</v>
      </c>
      <c r="N588" s="57">
        <f t="shared" si="18"/>
        <v>0</v>
      </c>
      <c r="O588" s="57">
        <f t="shared" si="19"/>
        <v>3622.7</v>
      </c>
    </row>
    <row r="589" spans="1:15" x14ac:dyDescent="0.25">
      <c r="A589" s="8"/>
      <c r="B589" s="8"/>
      <c r="C589" s="28"/>
      <c r="D589" s="8"/>
      <c r="E589" s="8" t="s">
        <v>618</v>
      </c>
      <c r="F589" s="8">
        <v>0.68</v>
      </c>
      <c r="G589" s="11">
        <v>233</v>
      </c>
      <c r="H589" s="30">
        <v>158.44</v>
      </c>
      <c r="I589" s="30">
        <v>133.22889170018189</v>
      </c>
      <c r="J589" s="30">
        <v>25.211108299818111</v>
      </c>
      <c r="K589" s="8">
        <v>1.7</v>
      </c>
      <c r="L589" s="8"/>
      <c r="M589" s="57">
        <f t="shared" si="18"/>
        <v>396.09999999999997</v>
      </c>
      <c r="N589" s="57">
        <f t="shared" si="18"/>
        <v>0</v>
      </c>
      <c r="O589" s="57">
        <f t="shared" si="19"/>
        <v>396.09999999999997</v>
      </c>
    </row>
    <row r="590" spans="1:15" x14ac:dyDescent="0.25">
      <c r="A590" s="8"/>
      <c r="B590" s="8"/>
      <c r="C590" s="28"/>
      <c r="D590" s="8"/>
      <c r="E590" s="8" t="s">
        <v>619</v>
      </c>
      <c r="F590" s="8">
        <v>0.65</v>
      </c>
      <c r="G590" s="11">
        <v>72</v>
      </c>
      <c r="H590" s="30">
        <v>46.8</v>
      </c>
      <c r="I590" s="30">
        <v>41.478672985781991</v>
      </c>
      <c r="J590" s="30">
        <v>5.3213270142180065</v>
      </c>
      <c r="K590" s="8">
        <v>1.82</v>
      </c>
      <c r="L590" s="8"/>
      <c r="M590" s="57">
        <f t="shared" si="18"/>
        <v>131.04</v>
      </c>
      <c r="N590" s="57">
        <f t="shared" si="18"/>
        <v>0</v>
      </c>
      <c r="O590" s="57">
        <f t="shared" si="19"/>
        <v>131.04</v>
      </c>
    </row>
    <row r="591" spans="1:15" x14ac:dyDescent="0.25">
      <c r="A591" s="8"/>
      <c r="B591" s="8"/>
      <c r="C591" s="28"/>
      <c r="D591" s="8"/>
      <c r="E591" s="8" t="s">
        <v>620</v>
      </c>
      <c r="F591" s="8">
        <v>0.8</v>
      </c>
      <c r="G591" s="11">
        <v>52</v>
      </c>
      <c r="H591" s="30">
        <v>41.6</v>
      </c>
      <c r="I591" s="30">
        <v>28.330677290836654</v>
      </c>
      <c r="J591" s="30">
        <v>13.269322709163347</v>
      </c>
      <c r="K591" s="8">
        <v>2.0699999999999998</v>
      </c>
      <c r="L591" s="8"/>
      <c r="M591" s="57">
        <f t="shared" si="18"/>
        <v>107.63999999999999</v>
      </c>
      <c r="N591" s="57">
        <f t="shared" si="18"/>
        <v>0</v>
      </c>
      <c r="O591" s="57">
        <f t="shared" si="19"/>
        <v>107.63999999999999</v>
      </c>
    </row>
    <row r="592" spans="1:15" x14ac:dyDescent="0.25">
      <c r="A592" s="8"/>
      <c r="B592" s="8"/>
      <c r="C592" s="28"/>
      <c r="D592" s="8"/>
      <c r="E592" s="8" t="s">
        <v>621</v>
      </c>
      <c r="F592" s="8">
        <v>0.78</v>
      </c>
      <c r="G592" s="11">
        <v>5</v>
      </c>
      <c r="H592" s="30">
        <v>3.9</v>
      </c>
      <c r="I592" s="30">
        <v>2.7241035856573705</v>
      </c>
      <c r="J592" s="30">
        <v>1.1758964143426294</v>
      </c>
      <c r="K592" s="8">
        <v>2.2200000000000002</v>
      </c>
      <c r="L592" s="8"/>
      <c r="M592" s="57">
        <f t="shared" si="18"/>
        <v>11.100000000000001</v>
      </c>
      <c r="N592" s="57">
        <f t="shared" si="18"/>
        <v>0</v>
      </c>
      <c r="O592" s="57">
        <f t="shared" si="19"/>
        <v>11.100000000000001</v>
      </c>
    </row>
    <row r="593" spans="1:15" x14ac:dyDescent="0.25">
      <c r="A593" s="8"/>
      <c r="B593" s="8"/>
      <c r="C593" s="28"/>
      <c r="D593" s="8"/>
      <c r="E593" s="8" t="s">
        <v>622</v>
      </c>
      <c r="F593" s="8">
        <v>0.8</v>
      </c>
      <c r="G593" s="11">
        <v>154</v>
      </c>
      <c r="H593" s="30">
        <v>123.19999999999999</v>
      </c>
      <c r="I593" s="30">
        <v>87.561210135760263</v>
      </c>
      <c r="J593" s="30">
        <v>35.638789864239726</v>
      </c>
      <c r="K593" s="8">
        <v>2.0699999999999998</v>
      </c>
      <c r="L593" s="8"/>
      <c r="M593" s="57">
        <f t="shared" si="18"/>
        <v>318.77999999999997</v>
      </c>
      <c r="N593" s="57">
        <f t="shared" si="18"/>
        <v>0</v>
      </c>
      <c r="O593" s="57">
        <f t="shared" si="19"/>
        <v>318.77999999999997</v>
      </c>
    </row>
    <row r="594" spans="1:15" x14ac:dyDescent="0.25">
      <c r="A594" s="8"/>
      <c r="B594" s="8"/>
      <c r="C594" s="28"/>
      <c r="D594" s="8"/>
      <c r="E594" s="8" t="s">
        <v>458</v>
      </c>
      <c r="F594" s="8">
        <v>0.65</v>
      </c>
      <c r="G594" s="11">
        <v>1177</v>
      </c>
      <c r="H594" s="30">
        <v>765.05</v>
      </c>
      <c r="I594" s="30">
        <v>672.27947149099623</v>
      </c>
      <c r="J594" s="30">
        <v>92.770528509003839</v>
      </c>
      <c r="K594" s="8">
        <v>1.66</v>
      </c>
      <c r="L594" s="8"/>
      <c r="M594" s="57">
        <f t="shared" si="18"/>
        <v>1953.82</v>
      </c>
      <c r="N594" s="57">
        <f t="shared" si="18"/>
        <v>0</v>
      </c>
      <c r="O594" s="57">
        <f t="shared" si="19"/>
        <v>1953.82</v>
      </c>
    </row>
    <row r="595" spans="1:15" x14ac:dyDescent="0.25">
      <c r="A595" s="8"/>
      <c r="B595" s="8"/>
      <c r="C595" s="28"/>
      <c r="D595" s="8"/>
      <c r="E595" s="8" t="s">
        <v>448</v>
      </c>
      <c r="F595" s="8">
        <v>0.81000000000000016</v>
      </c>
      <c r="G595" s="11">
        <v>5649</v>
      </c>
      <c r="H595" s="30">
        <v>4575.6900000000005</v>
      </c>
      <c r="I595" s="30">
        <v>3151.0802702234764</v>
      </c>
      <c r="J595" s="30">
        <v>1424.6097297765234</v>
      </c>
      <c r="K595" s="8">
        <v>1.9</v>
      </c>
      <c r="L595" s="8"/>
      <c r="M595" s="57">
        <f t="shared" si="18"/>
        <v>10733.1</v>
      </c>
      <c r="N595" s="57">
        <f t="shared" si="18"/>
        <v>0</v>
      </c>
      <c r="O595" s="57">
        <f t="shared" si="19"/>
        <v>10733.1</v>
      </c>
    </row>
    <row r="596" spans="1:15" x14ac:dyDescent="0.25">
      <c r="A596" s="8"/>
      <c r="B596" s="8"/>
      <c r="C596" s="28"/>
      <c r="D596" s="8"/>
      <c r="E596" s="8" t="s">
        <v>459</v>
      </c>
      <c r="F596" s="8">
        <v>0.7</v>
      </c>
      <c r="G596" s="11">
        <v>845</v>
      </c>
      <c r="H596" s="30">
        <v>591.5</v>
      </c>
      <c r="I596" s="30">
        <v>531.81700078408562</v>
      </c>
      <c r="J596" s="30">
        <v>59.682999215914307</v>
      </c>
      <c r="K596" s="8">
        <v>1.66</v>
      </c>
      <c r="L596" s="8"/>
      <c r="M596" s="57">
        <f t="shared" si="18"/>
        <v>1402.7</v>
      </c>
      <c r="N596" s="57">
        <f t="shared" si="18"/>
        <v>0</v>
      </c>
      <c r="O596" s="57">
        <f t="shared" si="19"/>
        <v>1402.7</v>
      </c>
    </row>
    <row r="597" spans="1:15" x14ac:dyDescent="0.25">
      <c r="A597" s="8"/>
      <c r="B597" s="8"/>
      <c r="C597" s="28"/>
      <c r="D597" s="8"/>
      <c r="E597" s="8" t="s">
        <v>460</v>
      </c>
      <c r="F597" s="8">
        <v>0.65</v>
      </c>
      <c r="G597" s="11">
        <v>3</v>
      </c>
      <c r="H597" s="30">
        <v>1.95</v>
      </c>
      <c r="I597" s="30">
        <v>1.5613701236917221</v>
      </c>
      <c r="J597" s="30">
        <v>0.38862987630827783</v>
      </c>
      <c r="K597" s="8">
        <v>1.76</v>
      </c>
      <c r="L597" s="8"/>
      <c r="M597" s="57">
        <f t="shared" si="18"/>
        <v>5.28</v>
      </c>
      <c r="N597" s="57">
        <f t="shared" si="18"/>
        <v>0</v>
      </c>
      <c r="O597" s="57">
        <f t="shared" si="19"/>
        <v>5.28</v>
      </c>
    </row>
    <row r="598" spans="1:15" x14ac:dyDescent="0.25">
      <c r="A598" s="8"/>
      <c r="B598" s="8"/>
      <c r="C598" s="28"/>
      <c r="D598" s="8"/>
      <c r="E598" s="8" t="s">
        <v>451</v>
      </c>
      <c r="F598" s="8">
        <v>0.81000000000000016</v>
      </c>
      <c r="G598" s="11">
        <v>2014</v>
      </c>
      <c r="H598" s="30">
        <v>1631.34</v>
      </c>
      <c r="I598" s="30">
        <v>1066.1206769513337</v>
      </c>
      <c r="J598" s="30">
        <v>565.21932304866641</v>
      </c>
      <c r="K598" s="8">
        <v>1.9</v>
      </c>
      <c r="L598" s="8"/>
      <c r="M598" s="57">
        <f t="shared" si="18"/>
        <v>3826.6</v>
      </c>
      <c r="N598" s="57">
        <f t="shared" si="18"/>
        <v>0</v>
      </c>
      <c r="O598" s="57">
        <f t="shared" si="19"/>
        <v>3826.6</v>
      </c>
    </row>
    <row r="599" spans="1:15" x14ac:dyDescent="0.25">
      <c r="A599" s="8"/>
      <c r="B599" s="8"/>
      <c r="C599" s="28"/>
      <c r="D599" s="8"/>
      <c r="E599" s="8" t="s">
        <v>452</v>
      </c>
      <c r="F599" s="8">
        <v>0.77</v>
      </c>
      <c r="G599" s="11">
        <v>150</v>
      </c>
      <c r="H599" s="30">
        <v>115.5</v>
      </c>
      <c r="I599" s="30">
        <v>79.352030947775617</v>
      </c>
      <c r="J599" s="30">
        <v>36.147969052224383</v>
      </c>
      <c r="K599" s="8">
        <v>2.04</v>
      </c>
      <c r="L599" s="8"/>
      <c r="M599" s="57">
        <f t="shared" si="18"/>
        <v>306</v>
      </c>
      <c r="N599" s="57">
        <f t="shared" si="18"/>
        <v>0</v>
      </c>
      <c r="O599" s="57">
        <f t="shared" si="19"/>
        <v>306</v>
      </c>
    </row>
    <row r="600" spans="1:15" x14ac:dyDescent="0.25">
      <c r="A600" s="8"/>
      <c r="B600" s="8"/>
      <c r="C600" s="28"/>
      <c r="D600" s="8"/>
      <c r="E600" s="8" t="s">
        <v>453</v>
      </c>
      <c r="F600" s="8">
        <v>0.69999999999999984</v>
      </c>
      <c r="G600" s="11">
        <v>1001</v>
      </c>
      <c r="H600" s="30">
        <v>700.7</v>
      </c>
      <c r="I600" s="30">
        <v>600.2713583671474</v>
      </c>
      <c r="J600" s="30">
        <v>100.42864163285262</v>
      </c>
      <c r="K600" s="8">
        <v>1.66</v>
      </c>
      <c r="L600" s="8"/>
      <c r="M600" s="57">
        <f t="shared" si="18"/>
        <v>1661.6599999999999</v>
      </c>
      <c r="N600" s="57">
        <f t="shared" si="18"/>
        <v>0</v>
      </c>
      <c r="O600" s="57">
        <f t="shared" si="19"/>
        <v>1661.6599999999999</v>
      </c>
    </row>
    <row r="601" spans="1:15" x14ac:dyDescent="0.25">
      <c r="A601" s="8"/>
      <c r="B601" s="8"/>
      <c r="C601" s="28"/>
      <c r="D601" s="8"/>
      <c r="E601" s="8" t="s">
        <v>623</v>
      </c>
      <c r="F601" s="8">
        <v>0.81</v>
      </c>
      <c r="G601" s="11">
        <v>163</v>
      </c>
      <c r="H601" s="30">
        <v>132.03</v>
      </c>
      <c r="I601" s="30">
        <v>92.214420884130675</v>
      </c>
      <c r="J601" s="30">
        <v>39.81557911586934</v>
      </c>
      <c r="K601" s="8">
        <v>1.9</v>
      </c>
      <c r="L601" s="8"/>
      <c r="M601" s="57">
        <f t="shared" si="18"/>
        <v>309.7</v>
      </c>
      <c r="N601" s="57">
        <f t="shared" si="18"/>
        <v>0</v>
      </c>
      <c r="O601" s="57">
        <f t="shared" si="19"/>
        <v>309.7</v>
      </c>
    </row>
    <row r="602" spans="1:15" x14ac:dyDescent="0.25">
      <c r="A602" s="8"/>
      <c r="B602" s="8"/>
      <c r="C602" s="28"/>
      <c r="D602" s="8"/>
      <c r="E602" s="8" t="s">
        <v>454</v>
      </c>
      <c r="F602" s="8">
        <v>0.81000000000000028</v>
      </c>
      <c r="G602" s="11">
        <v>7631</v>
      </c>
      <c r="H602" s="30">
        <v>6181.11</v>
      </c>
      <c r="I602" s="30">
        <v>4164.3463658441224</v>
      </c>
      <c r="J602" s="30">
        <v>2016.7636341558771</v>
      </c>
      <c r="K602" s="8">
        <v>1.9</v>
      </c>
      <c r="L602" s="8"/>
      <c r="M602" s="57">
        <f t="shared" si="18"/>
        <v>14498.9</v>
      </c>
      <c r="N602" s="57">
        <f t="shared" si="18"/>
        <v>0</v>
      </c>
      <c r="O602" s="57">
        <f t="shared" si="19"/>
        <v>14498.9</v>
      </c>
    </row>
    <row r="603" spans="1:15" x14ac:dyDescent="0.25">
      <c r="A603" s="8"/>
      <c r="B603" s="8"/>
      <c r="C603" s="28"/>
      <c r="D603" s="8"/>
      <c r="E603" s="8" t="s">
        <v>455</v>
      </c>
      <c r="F603" s="8">
        <v>0.77</v>
      </c>
      <c r="G603" s="11">
        <v>1927</v>
      </c>
      <c r="H603" s="30">
        <v>1483.79</v>
      </c>
      <c r="I603" s="30">
        <v>1205.4756184486373</v>
      </c>
      <c r="J603" s="30">
        <v>278.31438155136254</v>
      </c>
      <c r="K603" s="8">
        <v>2.04</v>
      </c>
      <c r="L603" s="8"/>
      <c r="M603" s="57">
        <f t="shared" si="18"/>
        <v>3931.08</v>
      </c>
      <c r="N603" s="57">
        <f t="shared" si="18"/>
        <v>0</v>
      </c>
      <c r="O603" s="57">
        <f t="shared" si="19"/>
        <v>3931.08</v>
      </c>
    </row>
    <row r="604" spans="1:15" x14ac:dyDescent="0.25">
      <c r="A604" s="8"/>
      <c r="B604" s="8"/>
      <c r="C604" s="28"/>
      <c r="D604" s="8"/>
      <c r="E604" s="8" t="s">
        <v>456</v>
      </c>
      <c r="F604" s="8">
        <v>0.72</v>
      </c>
      <c r="G604" s="11">
        <v>2252</v>
      </c>
      <c r="H604" s="30">
        <v>1621.44</v>
      </c>
      <c r="I604" s="30">
        <v>1215.2993434016294</v>
      </c>
      <c r="J604" s="30">
        <v>406.14065659837064</v>
      </c>
      <c r="K604" s="8">
        <v>1.81</v>
      </c>
      <c r="L604" s="8"/>
      <c r="M604" s="57">
        <f t="shared" si="18"/>
        <v>4076.1200000000003</v>
      </c>
      <c r="N604" s="57">
        <f t="shared" si="18"/>
        <v>0</v>
      </c>
      <c r="O604" s="57">
        <f t="shared" si="19"/>
        <v>4076.1200000000003</v>
      </c>
    </row>
    <row r="605" spans="1:15" x14ac:dyDescent="0.25">
      <c r="A605" s="8"/>
      <c r="B605" s="8"/>
      <c r="C605" s="28" t="s">
        <v>337</v>
      </c>
      <c r="D605" s="8" t="s">
        <v>343</v>
      </c>
      <c r="E605" s="8" t="s">
        <v>617</v>
      </c>
      <c r="F605" s="8">
        <v>0.79</v>
      </c>
      <c r="G605" s="11">
        <v>277</v>
      </c>
      <c r="H605" s="30">
        <v>218.82999999999998</v>
      </c>
      <c r="I605" s="30">
        <v>158.90527783602431</v>
      </c>
      <c r="J605" s="30">
        <v>59.924722163975673</v>
      </c>
      <c r="K605" s="8">
        <v>1.86</v>
      </c>
      <c r="L605" s="8"/>
      <c r="M605" s="57">
        <f t="shared" si="18"/>
        <v>515.22</v>
      </c>
      <c r="N605" s="57">
        <f t="shared" si="18"/>
        <v>0</v>
      </c>
      <c r="O605" s="57">
        <f t="shared" si="19"/>
        <v>515.22</v>
      </c>
    </row>
    <row r="606" spans="1:15" x14ac:dyDescent="0.25">
      <c r="A606" s="8"/>
      <c r="B606" s="8"/>
      <c r="C606" s="28"/>
      <c r="D606" s="8"/>
      <c r="E606" s="8" t="s">
        <v>494</v>
      </c>
      <c r="F606" s="8">
        <v>0.79</v>
      </c>
      <c r="G606" s="11">
        <v>3281</v>
      </c>
      <c r="H606" s="30">
        <v>2591.9900000000002</v>
      </c>
      <c r="I606" s="30">
        <v>1826.2104513087716</v>
      </c>
      <c r="J606" s="30">
        <v>765.77954869122846</v>
      </c>
      <c r="K606" s="8">
        <v>1.86</v>
      </c>
      <c r="L606" s="8"/>
      <c r="M606" s="57">
        <f t="shared" si="18"/>
        <v>6102.6600000000008</v>
      </c>
      <c r="N606" s="57">
        <f t="shared" si="18"/>
        <v>0</v>
      </c>
      <c r="O606" s="57">
        <f t="shared" si="19"/>
        <v>6102.6600000000008</v>
      </c>
    </row>
    <row r="607" spans="1:15" x14ac:dyDescent="0.25">
      <c r="A607" s="8"/>
      <c r="B607" s="8"/>
      <c r="C607" s="28"/>
      <c r="D607" s="8"/>
      <c r="E607" s="8" t="s">
        <v>598</v>
      </c>
      <c r="F607" s="8">
        <v>0.79</v>
      </c>
      <c r="G607" s="11">
        <v>9</v>
      </c>
      <c r="H607" s="30">
        <v>7.11</v>
      </c>
      <c r="I607" s="30">
        <v>4.9033864541832672</v>
      </c>
      <c r="J607" s="30">
        <v>2.2066135458167331</v>
      </c>
      <c r="K607" s="8">
        <v>1.86</v>
      </c>
      <c r="L607" s="8"/>
      <c r="M607" s="57">
        <f t="shared" si="18"/>
        <v>16.740000000000002</v>
      </c>
      <c r="N607" s="57">
        <f t="shared" si="18"/>
        <v>0</v>
      </c>
      <c r="O607" s="57">
        <f t="shared" si="19"/>
        <v>16.740000000000002</v>
      </c>
    </row>
    <row r="608" spans="1:15" x14ac:dyDescent="0.25">
      <c r="A608" s="8"/>
      <c r="B608" s="8"/>
      <c r="C608" s="28"/>
      <c r="D608" s="8"/>
      <c r="E608" s="8" t="s">
        <v>495</v>
      </c>
      <c r="F608" s="8">
        <v>0.79</v>
      </c>
      <c r="G608" s="11">
        <v>137</v>
      </c>
      <c r="H608" s="30">
        <v>108.22999999999999</v>
      </c>
      <c r="I608" s="30">
        <v>74.149957549421018</v>
      </c>
      <c r="J608" s="30">
        <v>34.080042450578979</v>
      </c>
      <c r="K608" s="8">
        <v>1.86</v>
      </c>
      <c r="L608" s="8"/>
      <c r="M608" s="57">
        <f t="shared" si="18"/>
        <v>254.82000000000002</v>
      </c>
      <c r="N608" s="57">
        <f t="shared" si="18"/>
        <v>0</v>
      </c>
      <c r="O608" s="57">
        <f t="shared" si="19"/>
        <v>254.82000000000002</v>
      </c>
    </row>
    <row r="609" spans="1:15" x14ac:dyDescent="0.25">
      <c r="A609" s="8"/>
      <c r="B609" s="8"/>
      <c r="C609" s="28"/>
      <c r="D609" s="8"/>
      <c r="E609" s="8" t="s">
        <v>496</v>
      </c>
      <c r="F609" s="8">
        <v>0.79</v>
      </c>
      <c r="G609" s="11">
        <v>12</v>
      </c>
      <c r="H609" s="30">
        <v>9.48</v>
      </c>
      <c r="I609" s="30">
        <v>7.6016213086276778</v>
      </c>
      <c r="J609" s="30">
        <v>1.8783786913723226</v>
      </c>
      <c r="K609" s="8">
        <v>1.86</v>
      </c>
      <c r="L609" s="8"/>
      <c r="M609" s="57">
        <f t="shared" si="18"/>
        <v>22.32</v>
      </c>
      <c r="N609" s="57">
        <f t="shared" si="18"/>
        <v>0</v>
      </c>
      <c r="O609" s="57">
        <f t="shared" si="19"/>
        <v>22.32</v>
      </c>
    </row>
    <row r="610" spans="1:15" x14ac:dyDescent="0.25">
      <c r="A610" s="8"/>
      <c r="B610" s="8"/>
      <c r="C610" s="28"/>
      <c r="D610" s="8"/>
      <c r="E610" s="8" t="s">
        <v>570</v>
      </c>
      <c r="F610" s="8">
        <v>0.79</v>
      </c>
      <c r="G610" s="11">
        <v>3</v>
      </c>
      <c r="H610" s="30">
        <v>2.37</v>
      </c>
      <c r="I610" s="30">
        <v>1.690010298661174</v>
      </c>
      <c r="J610" s="30">
        <v>0.67998970133882608</v>
      </c>
      <c r="K610" s="8">
        <v>1.99</v>
      </c>
      <c r="L610" s="8"/>
      <c r="M610" s="57">
        <f t="shared" si="18"/>
        <v>5.97</v>
      </c>
      <c r="N610" s="57">
        <f t="shared" si="18"/>
        <v>0</v>
      </c>
      <c r="O610" s="57">
        <f t="shared" si="19"/>
        <v>5.97</v>
      </c>
    </row>
    <row r="611" spans="1:15" x14ac:dyDescent="0.25">
      <c r="A611" s="8"/>
      <c r="B611" s="8"/>
      <c r="C611" s="28"/>
      <c r="D611" s="8"/>
      <c r="E611" s="8" t="s">
        <v>497</v>
      </c>
      <c r="F611" s="8">
        <v>0.68</v>
      </c>
      <c r="G611" s="11">
        <v>5</v>
      </c>
      <c r="H611" s="30">
        <v>3.4</v>
      </c>
      <c r="I611" s="30">
        <v>2.6010461245839278</v>
      </c>
      <c r="J611" s="30">
        <v>0.7989538754160721</v>
      </c>
      <c r="K611" s="8">
        <v>1.61</v>
      </c>
      <c r="L611" s="8"/>
      <c r="M611" s="57">
        <f t="shared" si="18"/>
        <v>8.0500000000000007</v>
      </c>
      <c r="N611" s="57">
        <f t="shared" si="18"/>
        <v>0</v>
      </c>
      <c r="O611" s="57">
        <f t="shared" si="19"/>
        <v>8.0500000000000007</v>
      </c>
    </row>
    <row r="612" spans="1:15" x14ac:dyDescent="0.25">
      <c r="A612" s="8"/>
      <c r="B612" s="8"/>
      <c r="C612" s="28"/>
      <c r="D612" s="8"/>
      <c r="E612" s="8" t="s">
        <v>498</v>
      </c>
      <c r="F612" s="8">
        <v>0.68</v>
      </c>
      <c r="G612" s="11">
        <v>2129</v>
      </c>
      <c r="H612" s="30">
        <v>1447.72</v>
      </c>
      <c r="I612" s="30">
        <v>1259.2357942229416</v>
      </c>
      <c r="J612" s="30">
        <v>188.48420577705852</v>
      </c>
      <c r="K612" s="8">
        <v>1.7</v>
      </c>
      <c r="L612" s="8"/>
      <c r="M612" s="57">
        <f t="shared" si="18"/>
        <v>3619.2999999999997</v>
      </c>
      <c r="N612" s="57">
        <f t="shared" si="18"/>
        <v>0</v>
      </c>
      <c r="O612" s="57">
        <f t="shared" si="19"/>
        <v>3619.2999999999997</v>
      </c>
    </row>
    <row r="613" spans="1:15" x14ac:dyDescent="0.25">
      <c r="A613" s="8"/>
      <c r="B613" s="8"/>
      <c r="C613" s="28"/>
      <c r="D613" s="8"/>
      <c r="E613" s="8" t="s">
        <v>618</v>
      </c>
      <c r="F613" s="8">
        <v>0.68</v>
      </c>
      <c r="G613" s="11">
        <v>232</v>
      </c>
      <c r="H613" s="30">
        <v>157.76</v>
      </c>
      <c r="I613" s="30">
        <v>132.59215768504927</v>
      </c>
      <c r="J613" s="30">
        <v>25.167842314950736</v>
      </c>
      <c r="K613" s="8">
        <v>1.7</v>
      </c>
      <c r="L613" s="8"/>
      <c r="M613" s="57">
        <f t="shared" si="18"/>
        <v>394.4</v>
      </c>
      <c r="N613" s="57">
        <f t="shared" si="18"/>
        <v>0</v>
      </c>
      <c r="O613" s="57">
        <f t="shared" si="19"/>
        <v>394.4</v>
      </c>
    </row>
    <row r="614" spans="1:15" x14ac:dyDescent="0.25">
      <c r="A614" s="8"/>
      <c r="B614" s="8"/>
      <c r="C614" s="28"/>
      <c r="D614" s="8"/>
      <c r="E614" s="8" t="s">
        <v>619</v>
      </c>
      <c r="F614" s="8">
        <v>0.65</v>
      </c>
      <c r="G614" s="11">
        <v>72</v>
      </c>
      <c r="H614" s="30">
        <v>46.8</v>
      </c>
      <c r="I614" s="30">
        <v>41.456842105263163</v>
      </c>
      <c r="J614" s="30">
        <v>5.3431578947368337</v>
      </c>
      <c r="K614" s="8">
        <v>1.82</v>
      </c>
      <c r="L614" s="8"/>
      <c r="M614" s="57">
        <f t="shared" si="18"/>
        <v>131.04</v>
      </c>
      <c r="N614" s="57">
        <f t="shared" si="18"/>
        <v>0</v>
      </c>
      <c r="O614" s="57">
        <f t="shared" si="19"/>
        <v>131.04</v>
      </c>
    </row>
    <row r="615" spans="1:15" x14ac:dyDescent="0.25">
      <c r="A615" s="8"/>
      <c r="B615" s="8"/>
      <c r="C615" s="28"/>
      <c r="D615" s="8"/>
      <c r="E615" s="8" t="s">
        <v>620</v>
      </c>
      <c r="F615" s="8">
        <v>0.8</v>
      </c>
      <c r="G615" s="11">
        <v>52</v>
      </c>
      <c r="H615" s="30">
        <v>41.6</v>
      </c>
      <c r="I615" s="30">
        <v>28.330677290836654</v>
      </c>
      <c r="J615" s="30">
        <v>13.269322709163347</v>
      </c>
      <c r="K615" s="8">
        <v>2.0699999999999998</v>
      </c>
      <c r="L615" s="8"/>
      <c r="M615" s="57">
        <f t="shared" si="18"/>
        <v>107.63999999999999</v>
      </c>
      <c r="N615" s="57">
        <f t="shared" si="18"/>
        <v>0</v>
      </c>
      <c r="O615" s="57">
        <f t="shared" si="19"/>
        <v>107.63999999999999</v>
      </c>
    </row>
    <row r="616" spans="1:15" x14ac:dyDescent="0.25">
      <c r="A616" s="8"/>
      <c r="B616" s="8"/>
      <c r="C616" s="28"/>
      <c r="D616" s="8"/>
      <c r="E616" s="8" t="s">
        <v>621</v>
      </c>
      <c r="F616" s="8">
        <v>0.78</v>
      </c>
      <c r="G616" s="11">
        <v>5</v>
      </c>
      <c r="H616" s="30">
        <v>3.9</v>
      </c>
      <c r="I616" s="30">
        <v>2.7241035856573705</v>
      </c>
      <c r="J616" s="30">
        <v>1.1758964143426294</v>
      </c>
      <c r="K616" s="8">
        <v>2.2200000000000002</v>
      </c>
      <c r="L616" s="8"/>
      <c r="M616" s="57">
        <f t="shared" si="18"/>
        <v>11.100000000000001</v>
      </c>
      <c r="N616" s="57">
        <f t="shared" si="18"/>
        <v>0</v>
      </c>
      <c r="O616" s="57">
        <f t="shared" si="19"/>
        <v>11.100000000000001</v>
      </c>
    </row>
    <row r="617" spans="1:15" x14ac:dyDescent="0.25">
      <c r="A617" s="8"/>
      <c r="B617" s="8"/>
      <c r="C617" s="28"/>
      <c r="D617" s="8"/>
      <c r="E617" s="8" t="s">
        <v>622</v>
      </c>
      <c r="F617" s="8">
        <v>0.8</v>
      </c>
      <c r="G617" s="11">
        <v>155</v>
      </c>
      <c r="H617" s="30">
        <v>124</v>
      </c>
      <c r="I617" s="30">
        <v>88.070555672048641</v>
      </c>
      <c r="J617" s="30">
        <v>35.929444327951344</v>
      </c>
      <c r="K617" s="8">
        <v>2.0699999999999998</v>
      </c>
      <c r="L617" s="8"/>
      <c r="M617" s="57">
        <f t="shared" si="18"/>
        <v>320.84999999999997</v>
      </c>
      <c r="N617" s="57">
        <f t="shared" si="18"/>
        <v>0</v>
      </c>
      <c r="O617" s="57">
        <f t="shared" si="19"/>
        <v>320.84999999999997</v>
      </c>
    </row>
    <row r="618" spans="1:15" x14ac:dyDescent="0.25">
      <c r="A618" s="8"/>
      <c r="B618" s="8"/>
      <c r="C618" s="28"/>
      <c r="D618" s="8"/>
      <c r="E618" s="8" t="s">
        <v>458</v>
      </c>
      <c r="F618" s="8">
        <v>0.65</v>
      </c>
      <c r="G618" s="11">
        <v>1178</v>
      </c>
      <c r="H618" s="30">
        <v>765.7</v>
      </c>
      <c r="I618" s="30">
        <v>672.83385221046615</v>
      </c>
      <c r="J618" s="30">
        <v>92.866147789533841</v>
      </c>
      <c r="K618" s="8">
        <v>1.66</v>
      </c>
      <c r="L618" s="8"/>
      <c r="M618" s="57">
        <f t="shared" si="18"/>
        <v>1955.48</v>
      </c>
      <c r="N618" s="57">
        <f t="shared" si="18"/>
        <v>0</v>
      </c>
      <c r="O618" s="57">
        <f t="shared" si="19"/>
        <v>1955.48</v>
      </c>
    </row>
    <row r="619" spans="1:15" x14ac:dyDescent="0.25">
      <c r="A619" s="8"/>
      <c r="B619" s="8"/>
      <c r="C619" s="28"/>
      <c r="D619" s="8"/>
      <c r="E619" s="8" t="s">
        <v>448</v>
      </c>
      <c r="F619" s="8">
        <v>0.81000000000000016</v>
      </c>
      <c r="G619" s="11">
        <v>5651</v>
      </c>
      <c r="H619" s="30">
        <v>4577.3100000000004</v>
      </c>
      <c r="I619" s="30">
        <v>3152.2246131338466</v>
      </c>
      <c r="J619" s="30">
        <v>1425.0853868661538</v>
      </c>
      <c r="K619" s="8">
        <v>1.9</v>
      </c>
      <c r="L619" s="8"/>
      <c r="M619" s="57">
        <f t="shared" si="18"/>
        <v>10736.9</v>
      </c>
      <c r="N619" s="57">
        <f t="shared" si="18"/>
        <v>0</v>
      </c>
      <c r="O619" s="57">
        <f t="shared" si="19"/>
        <v>10736.9</v>
      </c>
    </row>
    <row r="620" spans="1:15" x14ac:dyDescent="0.25">
      <c r="A620" s="8"/>
      <c r="B620" s="8"/>
      <c r="C620" s="28"/>
      <c r="D620" s="8"/>
      <c r="E620" s="8" t="s">
        <v>459</v>
      </c>
      <c r="F620" s="8">
        <v>0.7</v>
      </c>
      <c r="G620" s="11">
        <v>845</v>
      </c>
      <c r="H620" s="30">
        <v>591.5</v>
      </c>
      <c r="I620" s="30">
        <v>532.22283494420662</v>
      </c>
      <c r="J620" s="30">
        <v>59.277165055793425</v>
      </c>
      <c r="K620" s="8">
        <v>1.66</v>
      </c>
      <c r="L620" s="8"/>
      <c r="M620" s="57">
        <f t="shared" si="18"/>
        <v>1402.7</v>
      </c>
      <c r="N620" s="57">
        <f t="shared" si="18"/>
        <v>0</v>
      </c>
      <c r="O620" s="57">
        <f t="shared" si="19"/>
        <v>1402.7</v>
      </c>
    </row>
    <row r="621" spans="1:15" x14ac:dyDescent="0.25">
      <c r="A621" s="8"/>
      <c r="B621" s="8"/>
      <c r="C621" s="28"/>
      <c r="D621" s="8"/>
      <c r="E621" s="8" t="s">
        <v>460</v>
      </c>
      <c r="F621" s="8">
        <v>0.65</v>
      </c>
      <c r="G621" s="11">
        <v>2</v>
      </c>
      <c r="H621" s="30">
        <v>1.3</v>
      </c>
      <c r="I621" s="30">
        <v>1.0404184498335711</v>
      </c>
      <c r="J621" s="30">
        <v>0.25958155016642892</v>
      </c>
      <c r="K621" s="8">
        <v>1.76</v>
      </c>
      <c r="L621" s="8"/>
      <c r="M621" s="57">
        <f t="shared" si="18"/>
        <v>3.52</v>
      </c>
      <c r="N621" s="57">
        <f t="shared" si="18"/>
        <v>0</v>
      </c>
      <c r="O621" s="57">
        <f t="shared" si="19"/>
        <v>3.52</v>
      </c>
    </row>
    <row r="622" spans="1:15" x14ac:dyDescent="0.25">
      <c r="A622" s="8"/>
      <c r="B622" s="8"/>
      <c r="C622" s="28"/>
      <c r="D622" s="8"/>
      <c r="E622" s="8" t="s">
        <v>451</v>
      </c>
      <c r="F622" s="8">
        <v>0.81000000000000016</v>
      </c>
      <c r="G622" s="11">
        <v>2011</v>
      </c>
      <c r="H622" s="30">
        <v>1628.9099999999999</v>
      </c>
      <c r="I622" s="30">
        <v>1064.4766667322133</v>
      </c>
      <c r="J622" s="30">
        <v>564.43333326778668</v>
      </c>
      <c r="K622" s="8">
        <v>1.9</v>
      </c>
      <c r="L622" s="8"/>
      <c r="M622" s="57">
        <f t="shared" si="18"/>
        <v>3820.8999999999996</v>
      </c>
      <c r="N622" s="57">
        <f t="shared" si="18"/>
        <v>0</v>
      </c>
      <c r="O622" s="57">
        <f t="shared" si="19"/>
        <v>3820.8999999999996</v>
      </c>
    </row>
    <row r="623" spans="1:15" x14ac:dyDescent="0.25">
      <c r="A623" s="8"/>
      <c r="B623" s="8"/>
      <c r="C623" s="28"/>
      <c r="D623" s="8"/>
      <c r="E623" s="8" t="s">
        <v>452</v>
      </c>
      <c r="F623" s="8">
        <v>0.77</v>
      </c>
      <c r="G623" s="11">
        <v>150</v>
      </c>
      <c r="H623" s="30">
        <v>115.5</v>
      </c>
      <c r="I623" s="30">
        <v>79.39042089985486</v>
      </c>
      <c r="J623" s="30">
        <v>36.10957910014514</v>
      </c>
      <c r="K623" s="8">
        <v>2.04</v>
      </c>
      <c r="L623" s="8"/>
      <c r="M623" s="57">
        <f t="shared" si="18"/>
        <v>306</v>
      </c>
      <c r="N623" s="57">
        <f t="shared" si="18"/>
        <v>0</v>
      </c>
      <c r="O623" s="57">
        <f t="shared" si="19"/>
        <v>306</v>
      </c>
    </row>
    <row r="624" spans="1:15" x14ac:dyDescent="0.25">
      <c r="A624" s="8"/>
      <c r="B624" s="8"/>
      <c r="C624" s="28"/>
      <c r="D624" s="8"/>
      <c r="E624" s="8" t="s">
        <v>453</v>
      </c>
      <c r="F624" s="8">
        <v>0.69999999999999984</v>
      </c>
      <c r="G624" s="11">
        <v>1001</v>
      </c>
      <c r="H624" s="30">
        <v>700.7</v>
      </c>
      <c r="I624" s="30">
        <v>600.49189507040205</v>
      </c>
      <c r="J624" s="30">
        <v>100.20810492959788</v>
      </c>
      <c r="K624" s="8">
        <v>1.66</v>
      </c>
      <c r="L624" s="8"/>
      <c r="M624" s="57">
        <f t="shared" si="18"/>
        <v>1661.6599999999999</v>
      </c>
      <c r="N624" s="57">
        <f t="shared" si="18"/>
        <v>0</v>
      </c>
      <c r="O624" s="57">
        <f t="shared" si="19"/>
        <v>1661.6599999999999</v>
      </c>
    </row>
    <row r="625" spans="1:16" x14ac:dyDescent="0.25">
      <c r="A625" s="8"/>
      <c r="B625" s="8"/>
      <c r="C625" s="28"/>
      <c r="D625" s="8"/>
      <c r="E625" s="8" t="s">
        <v>623</v>
      </c>
      <c r="F625" s="8">
        <v>0.81</v>
      </c>
      <c r="G625" s="11">
        <v>163</v>
      </c>
      <c r="H625" s="30">
        <v>132.03</v>
      </c>
      <c r="I625" s="30">
        <v>92.212340113231292</v>
      </c>
      <c r="J625" s="30">
        <v>39.817659886768709</v>
      </c>
      <c r="K625" s="8">
        <v>1.9</v>
      </c>
      <c r="L625" s="8"/>
      <c r="M625" s="57">
        <f t="shared" si="18"/>
        <v>309.7</v>
      </c>
      <c r="N625" s="57">
        <f t="shared" si="18"/>
        <v>0</v>
      </c>
      <c r="O625" s="57">
        <f t="shared" si="19"/>
        <v>309.7</v>
      </c>
    </row>
    <row r="626" spans="1:16" x14ac:dyDescent="0.25">
      <c r="A626" s="8"/>
      <c r="B626" s="8"/>
      <c r="C626" s="28"/>
      <c r="D626" s="8"/>
      <c r="E626" s="8" t="s">
        <v>454</v>
      </c>
      <c r="F626" s="8">
        <v>0.81000000000000028</v>
      </c>
      <c r="G626" s="11">
        <v>7632</v>
      </c>
      <c r="H626" s="30">
        <v>6181.92</v>
      </c>
      <c r="I626" s="30">
        <v>4165.2273334306665</v>
      </c>
      <c r="J626" s="30">
        <v>2016.6926665693331</v>
      </c>
      <c r="K626" s="8">
        <v>1.9</v>
      </c>
      <c r="L626" s="8"/>
      <c r="M626" s="57">
        <f t="shared" si="18"/>
        <v>14500.8</v>
      </c>
      <c r="N626" s="57">
        <f t="shared" si="18"/>
        <v>0</v>
      </c>
      <c r="O626" s="57">
        <f t="shared" si="19"/>
        <v>14500.8</v>
      </c>
    </row>
    <row r="627" spans="1:16" x14ac:dyDescent="0.25">
      <c r="A627" s="8"/>
      <c r="B627" s="8"/>
      <c r="C627" s="28"/>
      <c r="D627" s="8"/>
      <c r="E627" s="8" t="s">
        <v>455</v>
      </c>
      <c r="F627" s="8">
        <v>0.77</v>
      </c>
      <c r="G627" s="11">
        <v>1928</v>
      </c>
      <c r="H627" s="30">
        <v>1484.56</v>
      </c>
      <c r="I627" s="30">
        <v>1206.0833962264153</v>
      </c>
      <c r="J627" s="30">
        <v>278.47660377358466</v>
      </c>
      <c r="K627" s="8">
        <v>2.04</v>
      </c>
      <c r="L627" s="8"/>
      <c r="M627" s="57">
        <f t="shared" si="18"/>
        <v>3933.12</v>
      </c>
      <c r="N627" s="57">
        <f t="shared" si="18"/>
        <v>0</v>
      </c>
      <c r="O627" s="57">
        <f t="shared" si="19"/>
        <v>3933.12</v>
      </c>
    </row>
    <row r="628" spans="1:16" x14ac:dyDescent="0.25">
      <c r="A628" s="8"/>
      <c r="B628" s="8"/>
      <c r="C628" s="28"/>
      <c r="D628" s="8"/>
      <c r="E628" s="8" t="s">
        <v>456</v>
      </c>
      <c r="F628" s="8">
        <v>0.72</v>
      </c>
      <c r="G628" s="11">
        <v>2252</v>
      </c>
      <c r="H628" s="30">
        <v>1621.44</v>
      </c>
      <c r="I628" s="30">
        <v>1215.3243473467946</v>
      </c>
      <c r="J628" s="30">
        <v>406.11565265320542</v>
      </c>
      <c r="K628" s="8">
        <v>1.81</v>
      </c>
      <c r="L628" s="8"/>
      <c r="M628" s="57">
        <f t="shared" si="18"/>
        <v>4076.1200000000003</v>
      </c>
      <c r="N628" s="57">
        <f t="shared" si="18"/>
        <v>0</v>
      </c>
      <c r="O628" s="57">
        <f t="shared" si="19"/>
        <v>4076.1200000000003</v>
      </c>
    </row>
    <row r="629" spans="1:16" s="2" customFormat="1" x14ac:dyDescent="0.25">
      <c r="A629" s="31"/>
      <c r="B629" s="31" t="s">
        <v>354</v>
      </c>
      <c r="C629" s="32"/>
      <c r="D629" s="31"/>
      <c r="E629" s="31"/>
      <c r="F629" s="31"/>
      <c r="G629" s="34">
        <v>394686</v>
      </c>
      <c r="H629" s="35">
        <v>295001.69</v>
      </c>
      <c r="I629" s="35">
        <v>213329.99999999997</v>
      </c>
      <c r="J629" s="35">
        <v>81671.689999999973</v>
      </c>
      <c r="K629" s="31"/>
      <c r="L629" s="31"/>
      <c r="M629" s="58"/>
      <c r="N629" s="58"/>
      <c r="O629" s="58">
        <f>SUM(O365:O628)</f>
        <v>696616.81999999972</v>
      </c>
      <c r="P629"/>
    </row>
    <row r="630" spans="1:16" s="2" customFormat="1" x14ac:dyDescent="0.25">
      <c r="A630" s="23" t="s">
        <v>468</v>
      </c>
      <c r="B630" s="23"/>
      <c r="C630" s="24"/>
      <c r="D630" s="23"/>
      <c r="E630" s="23"/>
      <c r="F630" s="23"/>
      <c r="G630" s="26">
        <v>394686</v>
      </c>
      <c r="H630" s="27">
        <v>295001.69</v>
      </c>
      <c r="I630" s="27">
        <v>213329.99999999997</v>
      </c>
      <c r="J630" s="27">
        <v>81671.689999999973</v>
      </c>
      <c r="K630" s="23"/>
      <c r="L630" s="23"/>
      <c r="M630" s="56"/>
      <c r="N630" s="56"/>
      <c r="O630" s="56"/>
      <c r="P630"/>
    </row>
    <row r="631" spans="1:16" x14ac:dyDescent="0.25">
      <c r="A631" s="23" t="s">
        <v>373</v>
      </c>
      <c r="B631" s="23"/>
      <c r="C631" s="24"/>
      <c r="D631" s="23"/>
      <c r="E631" s="23"/>
      <c r="F631" s="23"/>
      <c r="G631" s="26">
        <v>1020477</v>
      </c>
      <c r="H631" s="27">
        <v>833069.6500000013</v>
      </c>
      <c r="I631" s="27">
        <v>674714.77999999956</v>
      </c>
      <c r="J631" s="27">
        <v>158354.86999999994</v>
      </c>
      <c r="K631" s="23"/>
      <c r="L631" s="23"/>
      <c r="M631" s="56"/>
      <c r="N631" s="56"/>
      <c r="O631" s="56">
        <f>O13+O16+O101+O103+O105+O108+O110+O113+O116+O118+O120+O139+O157+O159+O162+O184+O218+O241+O249+O253+O304+O353+O356+O363+O629</f>
        <v>1788570.0699999998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A19B-2533-4304-A8B9-086221A85D0C}">
  <dimension ref="A1:X8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22" width="11.5703125" bestFit="1" customWidth="1"/>
    <col min="23" max="23" width="9.28515625" bestFit="1" customWidth="1"/>
    <col min="24" max="24" width="32.7109375" style="2" bestFit="1" customWidth="1"/>
    <col min="25" max="25" width="28.85546875" bestFit="1" customWidth="1"/>
  </cols>
  <sheetData>
    <row r="1" spans="1:24" x14ac:dyDescent="0.25">
      <c r="C1" s="1" t="str">
        <f>TEXT(C2,"[$-421]mmmm")</f>
        <v>Februari</v>
      </c>
    </row>
    <row r="2" spans="1:24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4">
        <v>45345</v>
      </c>
      <c r="U2" s="4">
        <v>45346</v>
      </c>
      <c r="V2" s="4">
        <v>45348</v>
      </c>
      <c r="W2" s="5" t="s">
        <v>2</v>
      </c>
      <c r="X2" s="6"/>
    </row>
    <row r="3" spans="1:24" x14ac:dyDescent="0.25">
      <c r="A3" s="78" t="s">
        <v>254</v>
      </c>
      <c r="B3" s="8" t="s">
        <v>4</v>
      </c>
      <c r="C3" s="9">
        <f t="shared" ref="C3:V3" si="0">IFERROR(C5/C4,0)</f>
        <v>3.3285483870967738</v>
      </c>
      <c r="D3" s="9">
        <f t="shared" si="0"/>
        <v>3.3285483870967738</v>
      </c>
      <c r="E3" s="9">
        <f t="shared" si="0"/>
        <v>3.3143478260869563</v>
      </c>
      <c r="F3" s="9">
        <f t="shared" si="0"/>
        <v>3.3270788253477588</v>
      </c>
      <c r="G3" s="9">
        <f t="shared" si="0"/>
        <v>3.3270788253477588</v>
      </c>
      <c r="H3" s="9">
        <f t="shared" si="0"/>
        <v>3.316153846153846</v>
      </c>
      <c r="I3" s="9">
        <f t="shared" si="0"/>
        <v>3.3158307692307694</v>
      </c>
      <c r="J3" s="9">
        <f t="shared" si="0"/>
        <v>3.316153846153846</v>
      </c>
      <c r="K3" s="9">
        <f t="shared" si="0"/>
        <v>3.3222047244094486</v>
      </c>
      <c r="L3" s="9">
        <f t="shared" si="0"/>
        <v>3.3879678068410461</v>
      </c>
      <c r="M3" s="9">
        <f t="shared" si="0"/>
        <v>3.3001574803149607</v>
      </c>
      <c r="N3" s="9">
        <f t="shared" si="0"/>
        <v>3.3357685352622064</v>
      </c>
      <c r="O3" s="9">
        <f t="shared" si="0"/>
        <v>3.2481557377049173</v>
      </c>
      <c r="P3" s="9">
        <f t="shared" si="0"/>
        <v>3.2660769230769233</v>
      </c>
      <c r="Q3" s="9">
        <f t="shared" si="0"/>
        <v>3.1431578947368419</v>
      </c>
      <c r="R3" s="9">
        <f t="shared" si="0"/>
        <v>2.9943999999999997</v>
      </c>
      <c r="S3" s="9">
        <f t="shared" si="0"/>
        <v>2.99</v>
      </c>
      <c r="T3" s="9">
        <f t="shared" si="0"/>
        <v>2.99</v>
      </c>
      <c r="U3" s="9">
        <f t="shared" si="0"/>
        <v>2.99</v>
      </c>
      <c r="V3" s="9">
        <f t="shared" si="0"/>
        <v>2.99</v>
      </c>
      <c r="W3" s="10">
        <f t="shared" ref="W3:W7" si="1">SUM(C3:V3)</f>
        <v>64.531629814860835</v>
      </c>
    </row>
    <row r="4" spans="1:24" x14ac:dyDescent="0.25">
      <c r="A4" s="78"/>
      <c r="B4" s="8" t="s">
        <v>5</v>
      </c>
      <c r="C4" s="8">
        <v>620</v>
      </c>
      <c r="D4" s="8">
        <v>620</v>
      </c>
      <c r="E4" s="8">
        <v>460</v>
      </c>
      <c r="F4" s="8">
        <v>647</v>
      </c>
      <c r="G4" s="8">
        <v>647</v>
      </c>
      <c r="H4" s="8">
        <v>650</v>
      </c>
      <c r="I4" s="8">
        <v>650</v>
      </c>
      <c r="J4" s="8">
        <v>650</v>
      </c>
      <c r="K4" s="8">
        <v>635</v>
      </c>
      <c r="L4" s="8">
        <v>497</v>
      </c>
      <c r="M4" s="8">
        <v>635</v>
      </c>
      <c r="N4" s="8">
        <v>553</v>
      </c>
      <c r="O4" s="8">
        <v>488</v>
      </c>
      <c r="P4" s="8">
        <v>650</v>
      </c>
      <c r="Q4" s="8">
        <v>570</v>
      </c>
      <c r="R4" s="8">
        <v>700</v>
      </c>
      <c r="S4" s="8">
        <v>725</v>
      </c>
      <c r="T4" s="8">
        <v>725</v>
      </c>
      <c r="U4" s="8">
        <v>525</v>
      </c>
      <c r="V4" s="8">
        <v>730</v>
      </c>
      <c r="W4" s="11">
        <f t="shared" si="1"/>
        <v>12377</v>
      </c>
    </row>
    <row r="5" spans="1:24" x14ac:dyDescent="0.25">
      <c r="A5" s="78"/>
      <c r="B5" s="8" t="s">
        <v>6</v>
      </c>
      <c r="C5" s="9">
        <v>2063.6999999999998</v>
      </c>
      <c r="D5" s="9">
        <v>2063.6999999999998</v>
      </c>
      <c r="E5" s="9">
        <v>1524.6</v>
      </c>
      <c r="F5" s="9">
        <v>2152.62</v>
      </c>
      <c r="G5" s="9">
        <v>2152.62</v>
      </c>
      <c r="H5" s="9">
        <v>2155.5</v>
      </c>
      <c r="I5" s="9">
        <v>2155.29</v>
      </c>
      <c r="J5" s="9">
        <v>2155.5</v>
      </c>
      <c r="K5" s="9">
        <v>2109.6</v>
      </c>
      <c r="L5" s="9">
        <v>1683.82</v>
      </c>
      <c r="M5" s="9">
        <v>2095.6</v>
      </c>
      <c r="N5" s="9">
        <v>1844.68</v>
      </c>
      <c r="O5" s="9">
        <v>1585.0999999999997</v>
      </c>
      <c r="P5" s="9">
        <v>2122.9500000000003</v>
      </c>
      <c r="Q5" s="9">
        <v>1791.6</v>
      </c>
      <c r="R5" s="9">
        <v>2096.08</v>
      </c>
      <c r="S5" s="9">
        <v>2167.75</v>
      </c>
      <c r="T5" s="9">
        <v>2167.75</v>
      </c>
      <c r="U5" s="9">
        <v>1569.75</v>
      </c>
      <c r="V5" s="9">
        <v>2182.7000000000003</v>
      </c>
      <c r="W5" s="10">
        <f t="shared" si="1"/>
        <v>39840.909999999989</v>
      </c>
    </row>
    <row r="6" spans="1:24" x14ac:dyDescent="0.25">
      <c r="A6" s="78"/>
      <c r="B6" s="8" t="s">
        <v>7</v>
      </c>
      <c r="C6" s="9">
        <v>1824</v>
      </c>
      <c r="D6" s="9">
        <v>1824</v>
      </c>
      <c r="E6" s="9">
        <v>1302.8700000000001</v>
      </c>
      <c r="F6" s="9">
        <v>1824</v>
      </c>
      <c r="G6" s="9">
        <v>1824</v>
      </c>
      <c r="H6" s="9">
        <v>1824</v>
      </c>
      <c r="I6" s="9">
        <v>1824</v>
      </c>
      <c r="J6" s="9">
        <v>1824</v>
      </c>
      <c r="K6" s="9">
        <v>1824</v>
      </c>
      <c r="L6" s="9">
        <v>1824</v>
      </c>
      <c r="M6" s="9">
        <v>1824</v>
      </c>
      <c r="N6" s="9">
        <v>1824</v>
      </c>
      <c r="O6" s="9">
        <v>1302.8699999999999</v>
      </c>
      <c r="P6" s="9">
        <v>1824</v>
      </c>
      <c r="Q6" s="9">
        <v>1824</v>
      </c>
      <c r="R6" s="9">
        <v>1824</v>
      </c>
      <c r="S6" s="9">
        <v>1824</v>
      </c>
      <c r="T6" s="9">
        <v>1824</v>
      </c>
      <c r="U6" s="9">
        <v>1302.8700000000001</v>
      </c>
      <c r="V6" s="9">
        <v>1824</v>
      </c>
      <c r="W6" s="10">
        <f t="shared" si="1"/>
        <v>34916.61</v>
      </c>
    </row>
    <row r="7" spans="1:24" x14ac:dyDescent="0.25">
      <c r="A7" s="78"/>
      <c r="B7" s="8" t="s">
        <v>8</v>
      </c>
      <c r="C7" s="10">
        <f t="shared" ref="C7:V7" si="2">C5-C6</f>
        <v>239.69999999999982</v>
      </c>
      <c r="D7" s="10">
        <f t="shared" si="2"/>
        <v>239.69999999999982</v>
      </c>
      <c r="E7" s="10">
        <f t="shared" si="2"/>
        <v>221.72999999999979</v>
      </c>
      <c r="F7" s="10">
        <f t="shared" si="2"/>
        <v>328.61999999999989</v>
      </c>
      <c r="G7" s="10">
        <f t="shared" si="2"/>
        <v>328.61999999999989</v>
      </c>
      <c r="H7" s="10">
        <f t="shared" si="2"/>
        <v>331.5</v>
      </c>
      <c r="I7" s="10">
        <f t="shared" si="2"/>
        <v>331.28999999999996</v>
      </c>
      <c r="J7" s="10">
        <f t="shared" si="2"/>
        <v>331.5</v>
      </c>
      <c r="K7" s="10">
        <f t="shared" si="2"/>
        <v>285.59999999999991</v>
      </c>
      <c r="L7" s="10">
        <f t="shared" si="2"/>
        <v>-140.18000000000006</v>
      </c>
      <c r="M7" s="10">
        <f t="shared" si="2"/>
        <v>271.59999999999991</v>
      </c>
      <c r="N7" s="10">
        <f t="shared" si="2"/>
        <v>20.680000000000064</v>
      </c>
      <c r="O7" s="10">
        <f t="shared" si="2"/>
        <v>282.22999999999979</v>
      </c>
      <c r="P7" s="10">
        <f t="shared" si="2"/>
        <v>298.95000000000027</v>
      </c>
      <c r="Q7" s="10">
        <f t="shared" si="2"/>
        <v>-32.400000000000091</v>
      </c>
      <c r="R7" s="10">
        <f t="shared" si="2"/>
        <v>272.07999999999993</v>
      </c>
      <c r="S7" s="10">
        <f t="shared" si="2"/>
        <v>343.75</v>
      </c>
      <c r="T7" s="10">
        <f t="shared" si="2"/>
        <v>343.75</v>
      </c>
      <c r="U7" s="10">
        <f t="shared" si="2"/>
        <v>266.87999999999988</v>
      </c>
      <c r="V7" s="10">
        <f t="shared" si="2"/>
        <v>358.70000000000027</v>
      </c>
      <c r="W7" s="10">
        <f t="shared" si="1"/>
        <v>4924.2999999999993</v>
      </c>
    </row>
    <row r="29" spans="1:23" ht="17.25" x14ac:dyDescent="0.3">
      <c r="A29" s="70" t="s">
        <v>255</v>
      </c>
      <c r="B29" s="70"/>
      <c r="C29" s="70"/>
      <c r="D29" s="70"/>
      <c r="W29" s="2"/>
    </row>
    <row r="30" spans="1:23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4">
        <v>45345</v>
      </c>
      <c r="U30" s="4">
        <v>45346</v>
      </c>
      <c r="V30" s="4">
        <v>45348</v>
      </c>
      <c r="W30" s="75" t="s">
        <v>2</v>
      </c>
    </row>
    <row r="31" spans="1:23" x14ac:dyDescent="0.25">
      <c r="A31" s="78" t="s">
        <v>254</v>
      </c>
      <c r="B31" s="14" t="s">
        <v>11</v>
      </c>
      <c r="C31" s="8" t="s">
        <v>83</v>
      </c>
      <c r="D31" s="8" t="s">
        <v>83</v>
      </c>
      <c r="E31" s="8" t="s">
        <v>83</v>
      </c>
      <c r="F31" s="8" t="s">
        <v>83</v>
      </c>
      <c r="G31" s="8" t="s">
        <v>83</v>
      </c>
      <c r="H31" s="8" t="s">
        <v>83</v>
      </c>
      <c r="I31" s="8" t="s">
        <v>90</v>
      </c>
      <c r="J31" s="8" t="s">
        <v>83</v>
      </c>
      <c r="K31" s="8" t="s">
        <v>83</v>
      </c>
      <c r="L31" s="8" t="s">
        <v>83</v>
      </c>
      <c r="M31" s="8" t="s">
        <v>83</v>
      </c>
      <c r="N31" s="8" t="s">
        <v>83</v>
      </c>
      <c r="O31" s="8" t="s">
        <v>83</v>
      </c>
      <c r="P31" s="8" t="s">
        <v>83</v>
      </c>
      <c r="Q31" s="8" t="s">
        <v>83</v>
      </c>
      <c r="R31" s="8" t="s">
        <v>83</v>
      </c>
      <c r="S31" s="8" t="s">
        <v>83</v>
      </c>
      <c r="T31" s="8" t="s">
        <v>83</v>
      </c>
      <c r="U31" s="8" t="s">
        <v>83</v>
      </c>
      <c r="V31" s="8" t="s">
        <v>83</v>
      </c>
      <c r="W31" s="76"/>
    </row>
    <row r="32" spans="1:23" x14ac:dyDescent="0.25">
      <c r="A32" s="78"/>
      <c r="B32" s="14" t="s">
        <v>17</v>
      </c>
      <c r="C32" s="8" t="s">
        <v>180</v>
      </c>
      <c r="D32" s="8" t="s">
        <v>180</v>
      </c>
      <c r="E32" s="8" t="s">
        <v>180</v>
      </c>
      <c r="F32" s="8" t="s">
        <v>180</v>
      </c>
      <c r="G32" s="8" t="s">
        <v>180</v>
      </c>
      <c r="H32" s="8" t="s">
        <v>180</v>
      </c>
      <c r="I32" s="8" t="s">
        <v>256</v>
      </c>
      <c r="J32" s="8" t="s">
        <v>180</v>
      </c>
      <c r="K32" s="8" t="s">
        <v>180</v>
      </c>
      <c r="L32" s="8" t="s">
        <v>180</v>
      </c>
      <c r="M32" s="8" t="s">
        <v>180</v>
      </c>
      <c r="N32" s="8" t="s">
        <v>180</v>
      </c>
      <c r="O32" s="8" t="s">
        <v>180</v>
      </c>
      <c r="P32" s="8" t="s">
        <v>180</v>
      </c>
      <c r="Q32" s="8" t="s">
        <v>180</v>
      </c>
      <c r="R32" s="8" t="s">
        <v>257</v>
      </c>
      <c r="S32" s="8" t="s">
        <v>257</v>
      </c>
      <c r="T32" s="8" t="s">
        <v>257</v>
      </c>
      <c r="U32" s="8" t="s">
        <v>257</v>
      </c>
      <c r="V32" s="8" t="s">
        <v>257</v>
      </c>
      <c r="W32" s="77"/>
    </row>
    <row r="33" spans="1:24" x14ac:dyDescent="0.25">
      <c r="A33" s="78"/>
      <c r="B33" s="12" t="s">
        <v>4</v>
      </c>
      <c r="C33" s="15">
        <v>3.96</v>
      </c>
      <c r="D33" s="15">
        <v>3.96</v>
      </c>
      <c r="E33" s="15">
        <v>3.9599999999999995</v>
      </c>
      <c r="F33" s="15">
        <v>3.9600000000000004</v>
      </c>
      <c r="G33" s="15">
        <v>3.9600000000000004</v>
      </c>
      <c r="H33" s="15">
        <v>3.96</v>
      </c>
      <c r="I33" s="15">
        <v>3.96</v>
      </c>
      <c r="J33" s="15">
        <v>3.96</v>
      </c>
      <c r="K33" s="15">
        <v>3.96</v>
      </c>
      <c r="L33" s="15">
        <v>3.96</v>
      </c>
      <c r="M33" s="15">
        <v>3.96</v>
      </c>
      <c r="N33" s="15">
        <v>3.96</v>
      </c>
      <c r="O33" s="15">
        <v>3.9599999999999995</v>
      </c>
      <c r="P33" s="15">
        <v>3.96</v>
      </c>
      <c r="Q33" s="15">
        <v>3.96</v>
      </c>
      <c r="R33" s="15">
        <v>2.9899999999999998</v>
      </c>
      <c r="S33" s="15">
        <v>2.9899999999999998</v>
      </c>
      <c r="T33" s="15">
        <v>2.9899999999999998</v>
      </c>
      <c r="U33" s="15">
        <v>2.99</v>
      </c>
      <c r="V33" s="15">
        <v>2.99</v>
      </c>
      <c r="W33" s="16">
        <f t="shared" ref="W33:W37" si="3">SUM(C33:V33)</f>
        <v>74.349999999999994</v>
      </c>
    </row>
    <row r="34" spans="1:24" x14ac:dyDescent="0.25">
      <c r="A34" s="78"/>
      <c r="B34" s="14" t="s">
        <v>23</v>
      </c>
      <c r="C34" s="8">
        <v>185</v>
      </c>
      <c r="D34" s="8">
        <v>185</v>
      </c>
      <c r="E34" s="8">
        <v>130</v>
      </c>
      <c r="F34" s="8">
        <v>192</v>
      </c>
      <c r="G34" s="8">
        <v>192</v>
      </c>
      <c r="H34" s="8">
        <v>185</v>
      </c>
      <c r="I34" s="8">
        <v>185</v>
      </c>
      <c r="J34" s="8">
        <v>185</v>
      </c>
      <c r="K34" s="8">
        <v>185</v>
      </c>
      <c r="L34" s="8">
        <v>185</v>
      </c>
      <c r="M34" s="8">
        <v>185</v>
      </c>
      <c r="N34" s="8">
        <v>185</v>
      </c>
      <c r="O34" s="8">
        <v>130</v>
      </c>
      <c r="P34" s="8">
        <v>185</v>
      </c>
      <c r="Q34" s="8">
        <v>90</v>
      </c>
      <c r="R34" s="8">
        <v>210</v>
      </c>
      <c r="S34" s="8">
        <v>235</v>
      </c>
      <c r="T34" s="8">
        <v>235</v>
      </c>
      <c r="U34" s="8">
        <v>170</v>
      </c>
      <c r="V34" s="8">
        <v>240</v>
      </c>
      <c r="W34" s="14">
        <f t="shared" si="3"/>
        <v>3674</v>
      </c>
    </row>
    <row r="35" spans="1:24" s="18" customFormat="1" x14ac:dyDescent="0.25">
      <c r="A35" s="78"/>
      <c r="B35" s="16" t="s">
        <v>6</v>
      </c>
      <c r="C35" s="10">
        <v>732.6</v>
      </c>
      <c r="D35" s="10">
        <v>732.6</v>
      </c>
      <c r="E35" s="10">
        <v>514.79999999999995</v>
      </c>
      <c r="F35" s="10">
        <v>760.32</v>
      </c>
      <c r="G35" s="10">
        <v>760.32</v>
      </c>
      <c r="H35" s="10">
        <v>732.6</v>
      </c>
      <c r="I35" s="10">
        <v>732.6</v>
      </c>
      <c r="J35" s="10">
        <v>732.6</v>
      </c>
      <c r="K35" s="10">
        <v>732.6</v>
      </c>
      <c r="L35" s="10">
        <v>732.6</v>
      </c>
      <c r="M35" s="10">
        <v>732.6</v>
      </c>
      <c r="N35" s="10">
        <v>732.6</v>
      </c>
      <c r="O35" s="10">
        <v>514.79999999999995</v>
      </c>
      <c r="P35" s="10">
        <v>732.6</v>
      </c>
      <c r="Q35" s="10">
        <v>356.4</v>
      </c>
      <c r="R35" s="10">
        <v>627.9</v>
      </c>
      <c r="S35" s="10">
        <v>702.65</v>
      </c>
      <c r="T35" s="10">
        <v>702.65</v>
      </c>
      <c r="U35" s="10">
        <v>508.3</v>
      </c>
      <c r="V35" s="10">
        <v>717.6</v>
      </c>
      <c r="W35" s="16">
        <f t="shared" si="3"/>
        <v>13491.74</v>
      </c>
      <c r="X35" s="17"/>
    </row>
    <row r="36" spans="1:24" s="18" customFormat="1" x14ac:dyDescent="0.25">
      <c r="A36" s="78"/>
      <c r="B36" s="16" t="s">
        <v>24</v>
      </c>
      <c r="C36" s="10">
        <v>608</v>
      </c>
      <c r="D36" s="10">
        <v>608</v>
      </c>
      <c r="E36" s="10">
        <v>434.29</v>
      </c>
      <c r="F36" s="10">
        <v>608</v>
      </c>
      <c r="G36" s="10">
        <v>608</v>
      </c>
      <c r="H36" s="10">
        <v>608</v>
      </c>
      <c r="I36" s="10">
        <v>608</v>
      </c>
      <c r="J36" s="10">
        <v>608</v>
      </c>
      <c r="K36" s="10">
        <v>608</v>
      </c>
      <c r="L36" s="10">
        <v>608</v>
      </c>
      <c r="M36" s="10">
        <v>608</v>
      </c>
      <c r="N36" s="10">
        <v>608</v>
      </c>
      <c r="O36" s="10">
        <v>434.29</v>
      </c>
      <c r="P36" s="10">
        <v>608</v>
      </c>
      <c r="Q36" s="10">
        <v>608</v>
      </c>
      <c r="R36" s="10">
        <v>608</v>
      </c>
      <c r="S36" s="10">
        <v>608</v>
      </c>
      <c r="T36" s="10">
        <v>608</v>
      </c>
      <c r="U36" s="10">
        <v>434.29</v>
      </c>
      <c r="V36" s="10">
        <v>608</v>
      </c>
      <c r="W36" s="16">
        <f t="shared" si="3"/>
        <v>11638.87</v>
      </c>
      <c r="X36" s="17"/>
    </row>
    <row r="37" spans="1:24" x14ac:dyDescent="0.25">
      <c r="A37" s="78"/>
      <c r="B37" s="14" t="s">
        <v>25</v>
      </c>
      <c r="C37" s="10">
        <f t="shared" ref="C37:V37" si="4">C35-C36</f>
        <v>124.60000000000002</v>
      </c>
      <c r="D37" s="10">
        <f t="shared" si="4"/>
        <v>124.60000000000002</v>
      </c>
      <c r="E37" s="10">
        <f t="shared" si="4"/>
        <v>80.509999999999934</v>
      </c>
      <c r="F37" s="10">
        <f t="shared" si="4"/>
        <v>152.32000000000005</v>
      </c>
      <c r="G37" s="10">
        <f t="shared" si="4"/>
        <v>152.32000000000005</v>
      </c>
      <c r="H37" s="10">
        <f t="shared" si="4"/>
        <v>124.60000000000002</v>
      </c>
      <c r="I37" s="10">
        <f t="shared" si="4"/>
        <v>124.60000000000002</v>
      </c>
      <c r="J37" s="10">
        <f t="shared" si="4"/>
        <v>124.60000000000002</v>
      </c>
      <c r="K37" s="10">
        <f t="shared" si="4"/>
        <v>124.60000000000002</v>
      </c>
      <c r="L37" s="10">
        <f t="shared" si="4"/>
        <v>124.60000000000002</v>
      </c>
      <c r="M37" s="10">
        <f t="shared" si="4"/>
        <v>124.60000000000002</v>
      </c>
      <c r="N37" s="10">
        <f t="shared" si="4"/>
        <v>124.60000000000002</v>
      </c>
      <c r="O37" s="10">
        <f t="shared" si="4"/>
        <v>80.509999999999934</v>
      </c>
      <c r="P37" s="10">
        <f t="shared" si="4"/>
        <v>124.60000000000002</v>
      </c>
      <c r="Q37" s="10">
        <f t="shared" si="4"/>
        <v>-251.60000000000002</v>
      </c>
      <c r="R37" s="10">
        <f t="shared" si="4"/>
        <v>19.899999999999977</v>
      </c>
      <c r="S37" s="10">
        <f t="shared" si="4"/>
        <v>94.649999999999977</v>
      </c>
      <c r="T37" s="10">
        <f t="shared" si="4"/>
        <v>94.649999999999977</v>
      </c>
      <c r="U37" s="10">
        <f t="shared" si="4"/>
        <v>74.009999999999991</v>
      </c>
      <c r="V37" s="10">
        <f t="shared" si="4"/>
        <v>109.60000000000002</v>
      </c>
      <c r="W37" s="16">
        <f t="shared" si="3"/>
        <v>1852.8700000000008</v>
      </c>
    </row>
    <row r="55" spans="1:24" ht="17.25" x14ac:dyDescent="0.3">
      <c r="A55" s="70" t="s">
        <v>258</v>
      </c>
      <c r="B55" s="70"/>
      <c r="C55" s="70"/>
      <c r="D55" s="70"/>
      <c r="J55" s="2"/>
      <c r="W55" s="2"/>
    </row>
    <row r="56" spans="1:24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4">
        <v>45345</v>
      </c>
      <c r="U56" s="4">
        <v>45346</v>
      </c>
      <c r="V56" s="4">
        <v>45348</v>
      </c>
      <c r="W56" s="75" t="s">
        <v>2</v>
      </c>
    </row>
    <row r="57" spans="1:24" x14ac:dyDescent="0.25">
      <c r="A57" s="78" t="s">
        <v>254</v>
      </c>
      <c r="B57" s="14" t="s">
        <v>11</v>
      </c>
      <c r="C57" s="14" t="s">
        <v>83</v>
      </c>
      <c r="D57" s="8" t="s">
        <v>83</v>
      </c>
      <c r="E57" s="8" t="s">
        <v>83</v>
      </c>
      <c r="F57" s="8" t="s">
        <v>83</v>
      </c>
      <c r="G57" s="8" t="s">
        <v>83</v>
      </c>
      <c r="H57" s="8" t="s">
        <v>83</v>
      </c>
      <c r="I57" s="8" t="s">
        <v>90</v>
      </c>
      <c r="J57" s="14" t="s">
        <v>83</v>
      </c>
      <c r="K57" s="8" t="s">
        <v>83</v>
      </c>
      <c r="L57" s="8" t="s">
        <v>83</v>
      </c>
      <c r="M57" s="8" t="s">
        <v>83</v>
      </c>
      <c r="N57" s="8" t="s">
        <v>83</v>
      </c>
      <c r="O57" s="8" t="s">
        <v>83</v>
      </c>
      <c r="P57" s="8" t="s">
        <v>83</v>
      </c>
      <c r="Q57" s="8" t="s">
        <v>83</v>
      </c>
      <c r="R57" s="8" t="s">
        <v>90</v>
      </c>
      <c r="S57" s="8" t="s">
        <v>83</v>
      </c>
      <c r="T57" s="8" t="s">
        <v>83</v>
      </c>
      <c r="U57" s="8" t="s">
        <v>83</v>
      </c>
      <c r="V57" s="8" t="s">
        <v>83</v>
      </c>
      <c r="W57" s="76"/>
    </row>
    <row r="58" spans="1:24" x14ac:dyDescent="0.25">
      <c r="A58" s="78"/>
      <c r="B58" s="14" t="s">
        <v>17</v>
      </c>
      <c r="C58" s="8" t="s">
        <v>257</v>
      </c>
      <c r="D58" s="8" t="s">
        <v>257</v>
      </c>
      <c r="E58" s="8" t="s">
        <v>257</v>
      </c>
      <c r="F58" s="8" t="s">
        <v>257</v>
      </c>
      <c r="G58" s="8" t="s">
        <v>257</v>
      </c>
      <c r="H58" s="8" t="s">
        <v>257</v>
      </c>
      <c r="I58" s="8" t="s">
        <v>259</v>
      </c>
      <c r="J58" s="8" t="s">
        <v>257</v>
      </c>
      <c r="K58" s="8" t="s">
        <v>257</v>
      </c>
      <c r="L58" s="8" t="s">
        <v>257</v>
      </c>
      <c r="M58" s="8" t="s">
        <v>257</v>
      </c>
      <c r="N58" s="8" t="s">
        <v>257</v>
      </c>
      <c r="O58" s="8" t="s">
        <v>257</v>
      </c>
      <c r="P58" s="8" t="s">
        <v>257</v>
      </c>
      <c r="Q58" s="8" t="s">
        <v>257</v>
      </c>
      <c r="R58" s="8" t="s">
        <v>259</v>
      </c>
      <c r="S58" s="8" t="s">
        <v>257</v>
      </c>
      <c r="T58" s="8" t="s">
        <v>257</v>
      </c>
      <c r="U58" s="8" t="s">
        <v>257</v>
      </c>
      <c r="V58" s="8" t="s">
        <v>257</v>
      </c>
      <c r="W58" s="77"/>
    </row>
    <row r="59" spans="1:24" x14ac:dyDescent="0.25">
      <c r="A59" s="78"/>
      <c r="B59" s="12" t="s">
        <v>4</v>
      </c>
      <c r="C59" s="15">
        <v>3.0599999999999996</v>
      </c>
      <c r="D59" s="15">
        <v>3.0599999999999996</v>
      </c>
      <c r="E59" s="15">
        <v>3.06</v>
      </c>
      <c r="F59" s="15">
        <v>3.06</v>
      </c>
      <c r="G59" s="15">
        <v>3.06</v>
      </c>
      <c r="H59" s="15">
        <v>3.06</v>
      </c>
      <c r="I59" s="15">
        <v>3.0591600000000003</v>
      </c>
      <c r="J59" s="15">
        <v>3.06</v>
      </c>
      <c r="K59" s="15">
        <v>3.06</v>
      </c>
      <c r="L59" s="15">
        <v>3.06</v>
      </c>
      <c r="M59" s="15">
        <v>3.06</v>
      </c>
      <c r="N59" s="15">
        <v>3.06</v>
      </c>
      <c r="O59" s="15">
        <v>2.9899999999999998</v>
      </c>
      <c r="P59" s="15">
        <v>2.99</v>
      </c>
      <c r="Q59" s="15">
        <v>2.99</v>
      </c>
      <c r="R59" s="15">
        <v>3.0020784313725488</v>
      </c>
      <c r="S59" s="15">
        <v>2.99</v>
      </c>
      <c r="T59" s="15">
        <v>2.99</v>
      </c>
      <c r="U59" s="15">
        <v>2.9899999999999998</v>
      </c>
      <c r="V59" s="15">
        <v>2.99</v>
      </c>
      <c r="W59" s="16">
        <f t="shared" ref="W59:W63" si="5">SUM(C59:V59)</f>
        <v>60.651238431372555</v>
      </c>
    </row>
    <row r="60" spans="1:24" x14ac:dyDescent="0.25">
      <c r="A60" s="78"/>
      <c r="B60" s="14" t="s">
        <v>23</v>
      </c>
      <c r="C60" s="8">
        <v>230</v>
      </c>
      <c r="D60" s="8">
        <v>230</v>
      </c>
      <c r="E60" s="8">
        <v>170</v>
      </c>
      <c r="F60" s="8">
        <v>245</v>
      </c>
      <c r="G60" s="8">
        <v>245</v>
      </c>
      <c r="H60" s="8">
        <v>250</v>
      </c>
      <c r="I60" s="8">
        <v>250</v>
      </c>
      <c r="J60" s="8">
        <v>250</v>
      </c>
      <c r="K60" s="8">
        <v>250</v>
      </c>
      <c r="L60" s="8">
        <v>250</v>
      </c>
      <c r="M60" s="8">
        <v>250</v>
      </c>
      <c r="N60" s="8">
        <v>168</v>
      </c>
      <c r="O60" s="8">
        <v>185</v>
      </c>
      <c r="P60" s="8">
        <v>255</v>
      </c>
      <c r="Q60" s="8">
        <v>255</v>
      </c>
      <c r="R60" s="8">
        <v>255</v>
      </c>
      <c r="S60" s="8">
        <v>255</v>
      </c>
      <c r="T60" s="8">
        <v>255</v>
      </c>
      <c r="U60" s="8">
        <v>185</v>
      </c>
      <c r="V60" s="8">
        <v>255</v>
      </c>
      <c r="W60" s="14">
        <f t="shared" si="5"/>
        <v>4688</v>
      </c>
    </row>
    <row r="61" spans="1:24" s="18" customFormat="1" x14ac:dyDescent="0.25">
      <c r="A61" s="78"/>
      <c r="B61" s="16" t="s">
        <v>6</v>
      </c>
      <c r="C61" s="10">
        <v>703.8</v>
      </c>
      <c r="D61" s="10">
        <v>703.8</v>
      </c>
      <c r="E61" s="10">
        <v>520.20000000000005</v>
      </c>
      <c r="F61" s="10">
        <v>749.7</v>
      </c>
      <c r="G61" s="10">
        <v>749.7</v>
      </c>
      <c r="H61" s="10">
        <v>765</v>
      </c>
      <c r="I61" s="10">
        <v>764.79000000000008</v>
      </c>
      <c r="J61" s="10">
        <v>765</v>
      </c>
      <c r="K61" s="10">
        <v>765</v>
      </c>
      <c r="L61" s="10">
        <v>765</v>
      </c>
      <c r="M61" s="10">
        <v>765</v>
      </c>
      <c r="N61" s="10">
        <v>514.08000000000004</v>
      </c>
      <c r="O61" s="10">
        <v>553.15</v>
      </c>
      <c r="P61" s="10">
        <v>762.45</v>
      </c>
      <c r="Q61" s="10">
        <v>762.45</v>
      </c>
      <c r="R61" s="10">
        <v>765.53</v>
      </c>
      <c r="S61" s="10">
        <v>762.45</v>
      </c>
      <c r="T61" s="10">
        <v>762.45</v>
      </c>
      <c r="U61" s="10">
        <v>553.15</v>
      </c>
      <c r="V61" s="10">
        <v>762.45</v>
      </c>
      <c r="W61" s="16">
        <f t="shared" si="5"/>
        <v>14215.150000000003</v>
      </c>
      <c r="X61" s="17"/>
    </row>
    <row r="62" spans="1:24" s="18" customFormat="1" x14ac:dyDescent="0.25">
      <c r="A62" s="78"/>
      <c r="B62" s="16" t="s">
        <v>24</v>
      </c>
      <c r="C62" s="10">
        <v>608</v>
      </c>
      <c r="D62" s="10">
        <v>608</v>
      </c>
      <c r="E62" s="10">
        <v>434.29</v>
      </c>
      <c r="F62" s="10">
        <v>608</v>
      </c>
      <c r="G62" s="10">
        <v>608</v>
      </c>
      <c r="H62" s="10">
        <v>608</v>
      </c>
      <c r="I62" s="10">
        <v>608</v>
      </c>
      <c r="J62" s="10">
        <v>608</v>
      </c>
      <c r="K62" s="10">
        <v>608</v>
      </c>
      <c r="L62" s="10">
        <v>608</v>
      </c>
      <c r="M62" s="10">
        <v>608</v>
      </c>
      <c r="N62" s="10">
        <v>608</v>
      </c>
      <c r="O62" s="10">
        <v>434.29</v>
      </c>
      <c r="P62" s="10">
        <v>608</v>
      </c>
      <c r="Q62" s="10">
        <v>608</v>
      </c>
      <c r="R62" s="10">
        <v>608</v>
      </c>
      <c r="S62" s="10">
        <v>608</v>
      </c>
      <c r="T62" s="10">
        <v>608</v>
      </c>
      <c r="U62" s="10">
        <v>434.29</v>
      </c>
      <c r="V62" s="10">
        <v>608</v>
      </c>
      <c r="W62" s="16">
        <f t="shared" si="5"/>
        <v>11638.87</v>
      </c>
      <c r="X62" s="17"/>
    </row>
    <row r="63" spans="1:24" x14ac:dyDescent="0.25">
      <c r="A63" s="78"/>
      <c r="B63" s="14" t="s">
        <v>25</v>
      </c>
      <c r="C63" s="10">
        <f t="shared" ref="C63:V63" si="6">C61-C62</f>
        <v>95.799999999999955</v>
      </c>
      <c r="D63" s="10">
        <f t="shared" si="6"/>
        <v>95.799999999999955</v>
      </c>
      <c r="E63" s="10">
        <f t="shared" si="6"/>
        <v>85.910000000000025</v>
      </c>
      <c r="F63" s="10">
        <f t="shared" si="6"/>
        <v>141.70000000000005</v>
      </c>
      <c r="G63" s="10">
        <f t="shared" si="6"/>
        <v>141.70000000000005</v>
      </c>
      <c r="H63" s="10">
        <f t="shared" si="6"/>
        <v>157</v>
      </c>
      <c r="I63" s="10">
        <f t="shared" si="6"/>
        <v>156.79000000000008</v>
      </c>
      <c r="J63" s="16">
        <f t="shared" si="6"/>
        <v>157</v>
      </c>
      <c r="K63" s="10">
        <f t="shared" si="6"/>
        <v>157</v>
      </c>
      <c r="L63" s="10">
        <f t="shared" si="6"/>
        <v>157</v>
      </c>
      <c r="M63" s="10">
        <f t="shared" si="6"/>
        <v>157</v>
      </c>
      <c r="N63" s="10">
        <f t="shared" si="6"/>
        <v>-93.919999999999959</v>
      </c>
      <c r="O63" s="10">
        <f t="shared" si="6"/>
        <v>118.85999999999996</v>
      </c>
      <c r="P63" s="10">
        <f t="shared" si="6"/>
        <v>154.45000000000005</v>
      </c>
      <c r="Q63" s="10">
        <f t="shared" si="6"/>
        <v>154.45000000000005</v>
      </c>
      <c r="R63" s="10">
        <f t="shared" si="6"/>
        <v>157.52999999999997</v>
      </c>
      <c r="S63" s="10">
        <f t="shared" si="6"/>
        <v>154.45000000000005</v>
      </c>
      <c r="T63" s="10">
        <f t="shared" si="6"/>
        <v>154.45000000000005</v>
      </c>
      <c r="U63" s="10">
        <f t="shared" si="6"/>
        <v>118.85999999999996</v>
      </c>
      <c r="V63" s="10">
        <f t="shared" si="6"/>
        <v>154.45000000000005</v>
      </c>
      <c r="W63" s="16">
        <f t="shared" si="5"/>
        <v>2576.2800000000007</v>
      </c>
    </row>
    <row r="81" spans="1:24" ht="17.25" x14ac:dyDescent="0.3">
      <c r="A81" s="70" t="s">
        <v>260</v>
      </c>
      <c r="B81" s="70"/>
      <c r="C81" s="70"/>
      <c r="D81" s="70"/>
      <c r="J81" s="2"/>
      <c r="W81" s="2"/>
    </row>
    <row r="82" spans="1:24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4">
        <v>45345</v>
      </c>
      <c r="U82" s="4">
        <v>45346</v>
      </c>
      <c r="V82" s="4">
        <v>45348</v>
      </c>
      <c r="W82" s="75" t="s">
        <v>2</v>
      </c>
    </row>
    <row r="83" spans="1:24" x14ac:dyDescent="0.25">
      <c r="A83" s="78" t="s">
        <v>254</v>
      </c>
      <c r="B83" s="14" t="s">
        <v>11</v>
      </c>
      <c r="C83" s="14" t="s">
        <v>83</v>
      </c>
      <c r="D83" s="8" t="s">
        <v>83</v>
      </c>
      <c r="E83" s="8" t="s">
        <v>83</v>
      </c>
      <c r="F83" s="8" t="s">
        <v>83</v>
      </c>
      <c r="G83" s="8" t="s">
        <v>83</v>
      </c>
      <c r="H83" s="8" t="s">
        <v>83</v>
      </c>
      <c r="I83" s="8" t="s">
        <v>83</v>
      </c>
      <c r="J83" s="14" t="s">
        <v>83</v>
      </c>
      <c r="K83" s="8" t="s">
        <v>83</v>
      </c>
      <c r="L83" s="8" t="s">
        <v>90</v>
      </c>
      <c r="M83" s="8" t="s">
        <v>83</v>
      </c>
      <c r="N83" s="8" t="s">
        <v>83</v>
      </c>
      <c r="O83" s="8" t="s">
        <v>90</v>
      </c>
      <c r="P83" s="8" t="s">
        <v>83</v>
      </c>
      <c r="Q83" s="8" t="s">
        <v>83</v>
      </c>
      <c r="R83" s="8" t="s">
        <v>83</v>
      </c>
      <c r="S83" s="8" t="s">
        <v>83</v>
      </c>
      <c r="T83" s="8" t="s">
        <v>83</v>
      </c>
      <c r="U83" s="8" t="s">
        <v>83</v>
      </c>
      <c r="V83" s="8" t="s">
        <v>83</v>
      </c>
      <c r="W83" s="76"/>
    </row>
    <row r="84" spans="1:24" x14ac:dyDescent="0.25">
      <c r="A84" s="78"/>
      <c r="B84" s="14" t="s">
        <v>17</v>
      </c>
      <c r="C84" s="8" t="s">
        <v>257</v>
      </c>
      <c r="D84" s="8" t="s">
        <v>257</v>
      </c>
      <c r="E84" s="8" t="s">
        <v>257</v>
      </c>
      <c r="F84" s="8" t="s">
        <v>257</v>
      </c>
      <c r="G84" s="8" t="s">
        <v>257</v>
      </c>
      <c r="H84" s="8" t="s">
        <v>257</v>
      </c>
      <c r="I84" s="8" t="s">
        <v>257</v>
      </c>
      <c r="J84" s="8" t="s">
        <v>257</v>
      </c>
      <c r="K84" s="8" t="s">
        <v>257</v>
      </c>
      <c r="L84" s="8" t="s">
        <v>259</v>
      </c>
      <c r="M84" s="8" t="s">
        <v>257</v>
      </c>
      <c r="N84" s="8" t="s">
        <v>257</v>
      </c>
      <c r="O84" s="8" t="s">
        <v>259</v>
      </c>
      <c r="P84" s="8" t="s">
        <v>257</v>
      </c>
      <c r="Q84" s="8" t="s">
        <v>257</v>
      </c>
      <c r="R84" s="8" t="s">
        <v>257</v>
      </c>
      <c r="S84" s="8" t="s">
        <v>257</v>
      </c>
      <c r="T84" s="8" t="s">
        <v>257</v>
      </c>
      <c r="U84" s="8" t="s">
        <v>257</v>
      </c>
      <c r="V84" s="8" t="s">
        <v>257</v>
      </c>
      <c r="W84" s="77"/>
    </row>
    <row r="85" spans="1:24" x14ac:dyDescent="0.25">
      <c r="A85" s="78"/>
      <c r="B85" s="12" t="s">
        <v>4</v>
      </c>
      <c r="C85" s="15">
        <v>3.0599999999999996</v>
      </c>
      <c r="D85" s="15">
        <v>3.0599999999999996</v>
      </c>
      <c r="E85" s="15">
        <v>3.06</v>
      </c>
      <c r="F85" s="15">
        <v>3.06</v>
      </c>
      <c r="G85" s="15">
        <v>3.06</v>
      </c>
      <c r="H85" s="15">
        <v>3.06</v>
      </c>
      <c r="I85" s="15">
        <v>3.06</v>
      </c>
      <c r="J85" s="15">
        <v>3.06</v>
      </c>
      <c r="K85" s="15">
        <v>3.06</v>
      </c>
      <c r="L85" s="15">
        <v>3.0035483870967741</v>
      </c>
      <c r="M85" s="15">
        <v>2.99</v>
      </c>
      <c r="N85" s="15">
        <v>2.99</v>
      </c>
      <c r="O85" s="15">
        <v>2.9893063583815027</v>
      </c>
      <c r="P85" s="15">
        <v>2.9899999999999998</v>
      </c>
      <c r="Q85" s="15">
        <v>2.99</v>
      </c>
      <c r="R85" s="15">
        <v>2.9899999999999998</v>
      </c>
      <c r="S85" s="15">
        <v>2.9899999999999998</v>
      </c>
      <c r="T85" s="15">
        <v>2.9899999999999998</v>
      </c>
      <c r="U85" s="15">
        <v>2.99</v>
      </c>
      <c r="V85" s="15">
        <v>2.9899999999999998</v>
      </c>
      <c r="W85" s="16">
        <f t="shared" ref="W85:W89" si="7">SUM(C85:V85)</f>
        <v>60.442854745478293</v>
      </c>
    </row>
    <row r="86" spans="1:24" x14ac:dyDescent="0.25">
      <c r="A86" s="78"/>
      <c r="B86" s="14" t="s">
        <v>23</v>
      </c>
      <c r="C86" s="8">
        <v>205</v>
      </c>
      <c r="D86" s="8">
        <v>205</v>
      </c>
      <c r="E86" s="8">
        <v>160</v>
      </c>
      <c r="F86" s="8">
        <v>210</v>
      </c>
      <c r="G86" s="8">
        <v>210</v>
      </c>
      <c r="H86" s="8">
        <v>215</v>
      </c>
      <c r="I86" s="8">
        <v>215</v>
      </c>
      <c r="J86" s="8">
        <v>215</v>
      </c>
      <c r="K86" s="8">
        <v>200</v>
      </c>
      <c r="L86" s="8">
        <v>62</v>
      </c>
      <c r="M86" s="8">
        <v>200</v>
      </c>
      <c r="N86" s="8">
        <v>200</v>
      </c>
      <c r="O86" s="8">
        <v>173</v>
      </c>
      <c r="P86" s="8">
        <v>210</v>
      </c>
      <c r="Q86" s="8">
        <v>225</v>
      </c>
      <c r="R86" s="8">
        <v>235</v>
      </c>
      <c r="S86" s="8">
        <v>235</v>
      </c>
      <c r="T86" s="8">
        <v>235</v>
      </c>
      <c r="U86" s="8">
        <v>170</v>
      </c>
      <c r="V86" s="8">
        <v>235</v>
      </c>
      <c r="W86" s="14">
        <f t="shared" si="7"/>
        <v>4015</v>
      </c>
    </row>
    <row r="87" spans="1:24" s="18" customFormat="1" x14ac:dyDescent="0.25">
      <c r="A87" s="78"/>
      <c r="B87" s="16" t="s">
        <v>6</v>
      </c>
      <c r="C87" s="10">
        <v>627.29999999999995</v>
      </c>
      <c r="D87" s="10">
        <v>627.29999999999995</v>
      </c>
      <c r="E87" s="10">
        <v>489.6</v>
      </c>
      <c r="F87" s="10">
        <v>642.6</v>
      </c>
      <c r="G87" s="10">
        <v>642.6</v>
      </c>
      <c r="H87" s="10">
        <v>657.9</v>
      </c>
      <c r="I87" s="10">
        <v>657.9</v>
      </c>
      <c r="J87" s="10">
        <v>657.9</v>
      </c>
      <c r="K87" s="10">
        <v>612</v>
      </c>
      <c r="L87" s="10">
        <v>186.22</v>
      </c>
      <c r="M87" s="10">
        <v>598</v>
      </c>
      <c r="N87" s="10">
        <v>598</v>
      </c>
      <c r="O87" s="10">
        <v>517.15</v>
      </c>
      <c r="P87" s="10">
        <v>627.9</v>
      </c>
      <c r="Q87" s="10">
        <v>672.75</v>
      </c>
      <c r="R87" s="10">
        <v>702.65</v>
      </c>
      <c r="S87" s="10">
        <v>702.65</v>
      </c>
      <c r="T87" s="10">
        <v>702.65</v>
      </c>
      <c r="U87" s="10">
        <v>508.3</v>
      </c>
      <c r="V87" s="10">
        <v>702.65</v>
      </c>
      <c r="W87" s="16">
        <f t="shared" si="7"/>
        <v>12134.019999999997</v>
      </c>
      <c r="X87" s="17"/>
    </row>
    <row r="88" spans="1:24" s="18" customFormat="1" x14ac:dyDescent="0.25">
      <c r="A88" s="78"/>
      <c r="B88" s="16" t="s">
        <v>24</v>
      </c>
      <c r="C88" s="10">
        <v>608</v>
      </c>
      <c r="D88" s="10">
        <v>608</v>
      </c>
      <c r="E88" s="10">
        <v>434.29</v>
      </c>
      <c r="F88" s="10">
        <v>608</v>
      </c>
      <c r="G88" s="10">
        <v>608</v>
      </c>
      <c r="H88" s="10">
        <v>608</v>
      </c>
      <c r="I88" s="10">
        <v>608</v>
      </c>
      <c r="J88" s="10">
        <v>608</v>
      </c>
      <c r="K88" s="10">
        <v>608</v>
      </c>
      <c r="L88" s="10">
        <v>608</v>
      </c>
      <c r="M88" s="10">
        <v>608</v>
      </c>
      <c r="N88" s="10">
        <v>608</v>
      </c>
      <c r="O88" s="10">
        <v>434.29</v>
      </c>
      <c r="P88" s="10">
        <v>608</v>
      </c>
      <c r="Q88" s="10">
        <v>608</v>
      </c>
      <c r="R88" s="10">
        <v>608</v>
      </c>
      <c r="S88" s="10">
        <v>608</v>
      </c>
      <c r="T88" s="10">
        <v>608</v>
      </c>
      <c r="U88" s="10">
        <v>434.29</v>
      </c>
      <c r="V88" s="10">
        <v>608</v>
      </c>
      <c r="W88" s="16">
        <f t="shared" si="7"/>
        <v>11638.87</v>
      </c>
      <c r="X88" s="17"/>
    </row>
    <row r="89" spans="1:24" x14ac:dyDescent="0.25">
      <c r="A89" s="78"/>
      <c r="B89" s="14" t="s">
        <v>25</v>
      </c>
      <c r="C89" s="10">
        <f t="shared" ref="C89:V89" si="8">C87-C88</f>
        <v>19.299999999999955</v>
      </c>
      <c r="D89" s="10">
        <f t="shared" si="8"/>
        <v>19.299999999999955</v>
      </c>
      <c r="E89" s="10">
        <f t="shared" si="8"/>
        <v>55.31</v>
      </c>
      <c r="F89" s="10">
        <f t="shared" si="8"/>
        <v>34.600000000000023</v>
      </c>
      <c r="G89" s="10">
        <f t="shared" si="8"/>
        <v>34.600000000000023</v>
      </c>
      <c r="H89" s="10">
        <f t="shared" si="8"/>
        <v>49.899999999999977</v>
      </c>
      <c r="I89" s="10">
        <f t="shared" si="8"/>
        <v>49.899999999999977</v>
      </c>
      <c r="J89" s="16">
        <f t="shared" si="8"/>
        <v>49.899999999999977</v>
      </c>
      <c r="K89" s="10">
        <f t="shared" si="8"/>
        <v>4</v>
      </c>
      <c r="L89" s="10">
        <f t="shared" si="8"/>
        <v>-421.78</v>
      </c>
      <c r="M89" s="10">
        <f t="shared" si="8"/>
        <v>-10</v>
      </c>
      <c r="N89" s="10">
        <f t="shared" si="8"/>
        <v>-10</v>
      </c>
      <c r="O89" s="10">
        <f t="shared" si="8"/>
        <v>82.859999999999957</v>
      </c>
      <c r="P89" s="10">
        <f t="shared" si="8"/>
        <v>19.899999999999977</v>
      </c>
      <c r="Q89" s="10">
        <f t="shared" si="8"/>
        <v>64.75</v>
      </c>
      <c r="R89" s="10">
        <f t="shared" si="8"/>
        <v>94.649999999999977</v>
      </c>
      <c r="S89" s="10">
        <f t="shared" si="8"/>
        <v>94.649999999999977</v>
      </c>
      <c r="T89" s="10">
        <f t="shared" si="8"/>
        <v>94.649999999999977</v>
      </c>
      <c r="U89" s="10">
        <f t="shared" si="8"/>
        <v>74.009999999999991</v>
      </c>
      <c r="V89" s="10">
        <f t="shared" si="8"/>
        <v>94.649999999999977</v>
      </c>
      <c r="W89" s="16">
        <f t="shared" si="7"/>
        <v>495.14999999999975</v>
      </c>
    </row>
  </sheetData>
  <mergeCells count="10">
    <mergeCell ref="A81:D81"/>
    <mergeCell ref="W82:W84"/>
    <mergeCell ref="A83:A89"/>
    <mergeCell ref="A3:A7"/>
    <mergeCell ref="A29:D29"/>
    <mergeCell ref="W30:W32"/>
    <mergeCell ref="A31:A37"/>
    <mergeCell ref="A55:D55"/>
    <mergeCell ref="W56:W58"/>
    <mergeCell ref="A57:A6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9E9C-D82E-4556-902F-5C9668073398}">
  <dimension ref="A1:T115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8" width="11.5703125" bestFit="1" customWidth="1"/>
    <col min="19" max="19" width="9.85546875" bestFit="1" customWidth="1"/>
    <col min="20" max="20" width="32.7109375" style="2" bestFit="1" customWidth="1"/>
    <col min="21" max="21" width="28.85546875" bestFit="1" customWidth="1"/>
  </cols>
  <sheetData>
    <row r="1" spans="1:20" x14ac:dyDescent="0.25">
      <c r="C1" s="1" t="str">
        <f>TEXT(C2,"[$-421]mmmm")</f>
        <v>Februari</v>
      </c>
    </row>
    <row r="2" spans="1:20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45330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4">
        <v>45345</v>
      </c>
      <c r="R2" s="4">
        <v>45348</v>
      </c>
      <c r="S2" s="5" t="s">
        <v>2</v>
      </c>
      <c r="T2" s="6"/>
    </row>
    <row r="3" spans="1:20" x14ac:dyDescent="0.25">
      <c r="A3" s="78" t="s">
        <v>185</v>
      </c>
      <c r="B3" s="8" t="s">
        <v>4</v>
      </c>
      <c r="C3" s="9">
        <f t="shared" ref="C3:R3" si="0">IFERROR(C5/C4,0)</f>
        <v>4.439440789473684</v>
      </c>
      <c r="D3" s="9">
        <f t="shared" si="0"/>
        <v>4.1665133171912823</v>
      </c>
      <c r="E3" s="9">
        <f t="shared" si="0"/>
        <v>4.2027272727272722</v>
      </c>
      <c r="F3" s="9">
        <f t="shared" si="0"/>
        <v>3.2974554707379138</v>
      </c>
      <c r="G3" s="9">
        <f t="shared" si="0"/>
        <v>3.6029487179487183</v>
      </c>
      <c r="H3" s="9">
        <f t="shared" si="0"/>
        <v>3.3911924119241186</v>
      </c>
      <c r="I3" s="9">
        <f t="shared" si="0"/>
        <v>2.5900777202072538</v>
      </c>
      <c r="J3" s="9">
        <f t="shared" si="0"/>
        <v>2.7250581395348838</v>
      </c>
      <c r="K3" s="9">
        <f t="shared" si="0"/>
        <v>2.4539037433155082</v>
      </c>
      <c r="L3" s="9">
        <f t="shared" si="0"/>
        <v>2.4554351145038167</v>
      </c>
      <c r="M3" s="9">
        <f t="shared" si="0"/>
        <v>3.1257462686567168</v>
      </c>
      <c r="N3" s="9">
        <f t="shared" si="0"/>
        <v>3.3379383429672447</v>
      </c>
      <c r="O3" s="9">
        <f t="shared" si="0"/>
        <v>3.0196267190569746</v>
      </c>
      <c r="P3" s="9">
        <f t="shared" si="0"/>
        <v>3.5379828326180252</v>
      </c>
      <c r="Q3" s="9">
        <f t="shared" si="0"/>
        <v>3.8466476190476184</v>
      </c>
      <c r="R3" s="9">
        <f t="shared" si="0"/>
        <v>3.5177336448598129</v>
      </c>
      <c r="S3" s="10">
        <f t="shared" ref="S3:S7" si="1">SUM(C3:R3)</f>
        <v>53.710428124770843</v>
      </c>
    </row>
    <row r="4" spans="1:20" x14ac:dyDescent="0.25">
      <c r="A4" s="78"/>
      <c r="B4" s="8" t="s">
        <v>5</v>
      </c>
      <c r="C4" s="8">
        <v>304</v>
      </c>
      <c r="D4" s="8">
        <v>413</v>
      </c>
      <c r="E4" s="8">
        <v>220</v>
      </c>
      <c r="F4" s="8">
        <v>393</v>
      </c>
      <c r="G4" s="8">
        <v>390</v>
      </c>
      <c r="H4" s="8">
        <v>369</v>
      </c>
      <c r="I4" s="8">
        <v>386</v>
      </c>
      <c r="J4" s="8">
        <v>344</v>
      </c>
      <c r="K4" s="8">
        <v>561</v>
      </c>
      <c r="L4" s="8">
        <v>655</v>
      </c>
      <c r="M4" s="8">
        <v>402</v>
      </c>
      <c r="N4" s="8">
        <v>519</v>
      </c>
      <c r="O4" s="8">
        <v>509</v>
      </c>
      <c r="P4" s="8">
        <v>466</v>
      </c>
      <c r="Q4" s="8">
        <v>525</v>
      </c>
      <c r="R4" s="8">
        <v>428</v>
      </c>
      <c r="S4" s="11">
        <f t="shared" si="1"/>
        <v>6884</v>
      </c>
    </row>
    <row r="5" spans="1:20" x14ac:dyDescent="0.25">
      <c r="A5" s="78"/>
      <c r="B5" s="8" t="s">
        <v>6</v>
      </c>
      <c r="C5" s="9">
        <v>1349.59</v>
      </c>
      <c r="D5" s="9">
        <v>1720.7699999999998</v>
      </c>
      <c r="E5" s="9">
        <v>924.59999999999991</v>
      </c>
      <c r="F5" s="9">
        <v>1295.9000000000001</v>
      </c>
      <c r="G5" s="9">
        <v>1405.15</v>
      </c>
      <c r="H5" s="9">
        <v>1251.3499999999997</v>
      </c>
      <c r="I5" s="9">
        <v>999.77</v>
      </c>
      <c r="J5" s="9">
        <v>937.42000000000007</v>
      </c>
      <c r="K5" s="9">
        <v>1376.64</v>
      </c>
      <c r="L5" s="9">
        <v>1608.31</v>
      </c>
      <c r="M5" s="9">
        <v>1256.5500000000002</v>
      </c>
      <c r="N5" s="9">
        <v>1732.3899999999999</v>
      </c>
      <c r="O5" s="9">
        <v>1536.99</v>
      </c>
      <c r="P5" s="9">
        <v>1648.6999999999998</v>
      </c>
      <c r="Q5" s="9">
        <v>2019.4899999999998</v>
      </c>
      <c r="R5" s="9">
        <v>1505.59</v>
      </c>
      <c r="S5" s="10">
        <f t="shared" si="1"/>
        <v>22569.210000000003</v>
      </c>
    </row>
    <row r="6" spans="1:20" x14ac:dyDescent="0.25">
      <c r="A6" s="78"/>
      <c r="B6" s="8" t="s">
        <v>7</v>
      </c>
      <c r="C6" s="9">
        <v>1632</v>
      </c>
      <c r="D6" s="9">
        <v>2175.9999999999995</v>
      </c>
      <c r="E6" s="9">
        <v>1632.0000000000002</v>
      </c>
      <c r="F6" s="9">
        <v>2176</v>
      </c>
      <c r="G6" s="9">
        <v>2176</v>
      </c>
      <c r="H6" s="9">
        <v>2176.0000000000005</v>
      </c>
      <c r="I6" s="9">
        <v>2176</v>
      </c>
      <c r="J6" s="9">
        <v>2176</v>
      </c>
      <c r="K6" s="9">
        <v>2176</v>
      </c>
      <c r="L6" s="9">
        <v>2176</v>
      </c>
      <c r="M6" s="9">
        <v>2176.0000000000005</v>
      </c>
      <c r="N6" s="9">
        <v>2176</v>
      </c>
      <c r="O6" s="9">
        <v>2176</v>
      </c>
      <c r="P6" s="9">
        <v>1632</v>
      </c>
      <c r="Q6" s="9">
        <v>1632</v>
      </c>
      <c r="R6" s="9">
        <v>2176</v>
      </c>
      <c r="S6" s="10">
        <f t="shared" si="1"/>
        <v>32640</v>
      </c>
    </row>
    <row r="7" spans="1:20" x14ac:dyDescent="0.25">
      <c r="A7" s="78"/>
      <c r="B7" s="8" t="s">
        <v>8</v>
      </c>
      <c r="C7" s="10">
        <f t="shared" ref="C7:R7" si="2">C5-C6</f>
        <v>-282.41000000000008</v>
      </c>
      <c r="D7" s="10">
        <f t="shared" si="2"/>
        <v>-455.22999999999979</v>
      </c>
      <c r="E7" s="10">
        <f t="shared" si="2"/>
        <v>-707.40000000000032</v>
      </c>
      <c r="F7" s="10">
        <f t="shared" si="2"/>
        <v>-880.09999999999991</v>
      </c>
      <c r="G7" s="10">
        <f t="shared" si="2"/>
        <v>-770.84999999999991</v>
      </c>
      <c r="H7" s="10">
        <f t="shared" si="2"/>
        <v>-924.65000000000077</v>
      </c>
      <c r="I7" s="10">
        <f t="shared" si="2"/>
        <v>-1176.23</v>
      </c>
      <c r="J7" s="10">
        <f t="shared" si="2"/>
        <v>-1238.58</v>
      </c>
      <c r="K7" s="10">
        <f t="shared" si="2"/>
        <v>-799.3599999999999</v>
      </c>
      <c r="L7" s="10">
        <f t="shared" si="2"/>
        <v>-567.69000000000005</v>
      </c>
      <c r="M7" s="10">
        <f t="shared" si="2"/>
        <v>-919.45000000000027</v>
      </c>
      <c r="N7" s="10">
        <f t="shared" si="2"/>
        <v>-443.61000000000013</v>
      </c>
      <c r="O7" s="10">
        <f t="shared" si="2"/>
        <v>-639.01</v>
      </c>
      <c r="P7" s="10">
        <f t="shared" si="2"/>
        <v>16.699999999999818</v>
      </c>
      <c r="Q7" s="10">
        <f t="shared" si="2"/>
        <v>387.48999999999978</v>
      </c>
      <c r="R7" s="10">
        <f t="shared" si="2"/>
        <v>-670.41000000000008</v>
      </c>
      <c r="S7" s="10">
        <f t="shared" si="1"/>
        <v>-10070.790000000003</v>
      </c>
    </row>
    <row r="29" spans="1:19" ht="17.25" x14ac:dyDescent="0.3">
      <c r="A29" s="70" t="s">
        <v>186</v>
      </c>
      <c r="B29" s="70"/>
      <c r="C29" s="70"/>
      <c r="D29" s="70"/>
      <c r="J29" s="2"/>
      <c r="S29" s="2"/>
    </row>
    <row r="30" spans="1:19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45330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4">
        <v>45345</v>
      </c>
      <c r="R30" s="4">
        <v>45348</v>
      </c>
      <c r="S30" s="75" t="s">
        <v>2</v>
      </c>
    </row>
    <row r="31" spans="1:19" x14ac:dyDescent="0.25">
      <c r="A31" s="78" t="s">
        <v>185</v>
      </c>
      <c r="B31" s="14" t="s">
        <v>11</v>
      </c>
      <c r="C31" s="14" t="s">
        <v>187</v>
      </c>
      <c r="D31" s="8" t="s">
        <v>188</v>
      </c>
      <c r="E31" s="8" t="s">
        <v>189</v>
      </c>
      <c r="F31" s="8" t="s">
        <v>190</v>
      </c>
      <c r="G31" s="8" t="s">
        <v>191</v>
      </c>
      <c r="H31" s="8" t="s">
        <v>192</v>
      </c>
      <c r="I31" s="8" t="s">
        <v>193</v>
      </c>
      <c r="J31" s="14" t="s">
        <v>191</v>
      </c>
      <c r="K31" s="8" t="s">
        <v>189</v>
      </c>
      <c r="L31" s="8" t="s">
        <v>194</v>
      </c>
      <c r="M31" s="8" t="s">
        <v>195</v>
      </c>
      <c r="N31" s="8" t="s">
        <v>194</v>
      </c>
      <c r="O31" s="8" t="s">
        <v>196</v>
      </c>
      <c r="P31" s="8" t="s">
        <v>192</v>
      </c>
      <c r="Q31" s="8" t="s">
        <v>196</v>
      </c>
      <c r="R31" s="8" t="s">
        <v>196</v>
      </c>
      <c r="S31" s="76"/>
    </row>
    <row r="32" spans="1:19" x14ac:dyDescent="0.25">
      <c r="A32" s="78"/>
      <c r="B32" s="14" t="s">
        <v>17</v>
      </c>
      <c r="C32" s="8" t="s">
        <v>197</v>
      </c>
      <c r="D32" s="8" t="s">
        <v>198</v>
      </c>
      <c r="E32" s="8" t="s">
        <v>199</v>
      </c>
      <c r="F32" s="8" t="s">
        <v>200</v>
      </c>
      <c r="G32" s="8" t="s">
        <v>201</v>
      </c>
      <c r="H32" s="8" t="s">
        <v>202</v>
      </c>
      <c r="I32" s="8" t="s">
        <v>203</v>
      </c>
      <c r="J32" s="8" t="s">
        <v>204</v>
      </c>
      <c r="K32" s="8" t="s">
        <v>205</v>
      </c>
      <c r="L32" s="8" t="s">
        <v>206</v>
      </c>
      <c r="M32" s="8" t="s">
        <v>207</v>
      </c>
      <c r="N32" s="8" t="s">
        <v>206</v>
      </c>
      <c r="O32" s="8" t="s">
        <v>208</v>
      </c>
      <c r="P32" s="8" t="s">
        <v>202</v>
      </c>
      <c r="Q32" s="8" t="s">
        <v>208</v>
      </c>
      <c r="R32" s="8" t="s">
        <v>209</v>
      </c>
      <c r="S32" s="77"/>
    </row>
    <row r="33" spans="1:20" x14ac:dyDescent="0.25">
      <c r="A33" s="78"/>
      <c r="B33" s="12" t="s">
        <v>4</v>
      </c>
      <c r="C33" s="15">
        <v>3.8</v>
      </c>
      <c r="D33" s="15">
        <v>3.6015463917525774</v>
      </c>
      <c r="E33" s="15">
        <v>3.7990825688073393</v>
      </c>
      <c r="F33" s="15">
        <v>3.9511363636363632</v>
      </c>
      <c r="G33" s="15">
        <v>4.1166666666666663</v>
      </c>
      <c r="H33" s="15">
        <v>4.2523809523809524</v>
      </c>
      <c r="I33" s="15">
        <v>3.9290076335877857</v>
      </c>
      <c r="J33" s="15">
        <v>3.8480314960629922</v>
      </c>
      <c r="K33" s="15">
        <v>4.0555555555555554</v>
      </c>
      <c r="L33" s="15">
        <v>4.1093023255813952</v>
      </c>
      <c r="M33" s="15">
        <v>3.7909090909090906</v>
      </c>
      <c r="N33" s="15">
        <v>4.069230769230769</v>
      </c>
      <c r="O33" s="15">
        <v>3.9473684210526314</v>
      </c>
      <c r="P33" s="15">
        <v>3.9704225352112674</v>
      </c>
      <c r="Q33" s="15">
        <v>4.161290322580645</v>
      </c>
      <c r="R33" s="15">
        <v>3.9827586206896552</v>
      </c>
      <c r="S33" s="16">
        <f t="shared" ref="S33:S37" si="3">SUM(C33:R33)</f>
        <v>63.384689713705697</v>
      </c>
    </row>
    <row r="34" spans="1:20" x14ac:dyDescent="0.25">
      <c r="A34" s="78"/>
      <c r="B34" s="14" t="s">
        <v>23</v>
      </c>
      <c r="C34" s="8">
        <v>20</v>
      </c>
      <c r="D34" s="8">
        <v>97</v>
      </c>
      <c r="E34" s="8">
        <v>109</v>
      </c>
      <c r="F34" s="8">
        <v>132</v>
      </c>
      <c r="G34" s="8">
        <v>192</v>
      </c>
      <c r="H34" s="8">
        <v>168</v>
      </c>
      <c r="I34" s="8">
        <v>131</v>
      </c>
      <c r="J34" s="8">
        <v>127</v>
      </c>
      <c r="K34" s="8">
        <v>189</v>
      </c>
      <c r="L34" s="8">
        <v>215</v>
      </c>
      <c r="M34" s="8">
        <v>132</v>
      </c>
      <c r="N34" s="8">
        <v>195</v>
      </c>
      <c r="O34" s="8">
        <v>152</v>
      </c>
      <c r="P34" s="8">
        <v>213</v>
      </c>
      <c r="Q34" s="8">
        <v>341</v>
      </c>
      <c r="R34" s="8">
        <v>203</v>
      </c>
      <c r="S34" s="14">
        <f t="shared" si="3"/>
        <v>2616</v>
      </c>
    </row>
    <row r="35" spans="1:20" s="18" customFormat="1" x14ac:dyDescent="0.25">
      <c r="A35" s="78"/>
      <c r="B35" s="16" t="s">
        <v>6</v>
      </c>
      <c r="C35" s="10">
        <v>76</v>
      </c>
      <c r="D35" s="10">
        <v>349.35</v>
      </c>
      <c r="E35" s="10">
        <v>414.09999999999997</v>
      </c>
      <c r="F35" s="10">
        <v>521.54999999999995</v>
      </c>
      <c r="G35" s="10">
        <v>790.4</v>
      </c>
      <c r="H35" s="10">
        <v>714.4</v>
      </c>
      <c r="I35" s="10">
        <v>514.69999999999993</v>
      </c>
      <c r="J35" s="10">
        <v>488.7</v>
      </c>
      <c r="K35" s="10">
        <v>766.5</v>
      </c>
      <c r="L35" s="10">
        <v>883.5</v>
      </c>
      <c r="M35" s="10">
        <v>500.4</v>
      </c>
      <c r="N35" s="10">
        <v>793.5</v>
      </c>
      <c r="O35" s="10">
        <v>600</v>
      </c>
      <c r="P35" s="10">
        <v>845.69999999999993</v>
      </c>
      <c r="Q35" s="10">
        <v>1419</v>
      </c>
      <c r="R35" s="10">
        <v>808.5</v>
      </c>
      <c r="S35" s="16">
        <f t="shared" si="3"/>
        <v>10486.3</v>
      </c>
      <c r="T35" s="17"/>
    </row>
    <row r="36" spans="1:20" s="18" customFormat="1" x14ac:dyDescent="0.25">
      <c r="A36" s="78"/>
      <c r="B36" s="16" t="s">
        <v>24</v>
      </c>
      <c r="C36" s="10">
        <v>544</v>
      </c>
      <c r="D36" s="10">
        <v>544</v>
      </c>
      <c r="E36" s="10">
        <v>544</v>
      </c>
      <c r="F36" s="10">
        <v>544</v>
      </c>
      <c r="G36" s="10">
        <v>544</v>
      </c>
      <c r="H36" s="10">
        <v>544</v>
      </c>
      <c r="I36" s="10">
        <v>544</v>
      </c>
      <c r="J36" s="10">
        <v>544</v>
      </c>
      <c r="K36" s="10">
        <v>544</v>
      </c>
      <c r="L36" s="10">
        <v>544</v>
      </c>
      <c r="M36" s="10">
        <v>544</v>
      </c>
      <c r="N36" s="10">
        <v>544</v>
      </c>
      <c r="O36" s="10">
        <v>544</v>
      </c>
      <c r="P36" s="10">
        <v>544.00000000000011</v>
      </c>
      <c r="Q36" s="10">
        <v>544</v>
      </c>
      <c r="R36" s="10">
        <v>544</v>
      </c>
      <c r="S36" s="16">
        <f t="shared" si="3"/>
        <v>8704</v>
      </c>
      <c r="T36" s="17"/>
    </row>
    <row r="37" spans="1:20" x14ac:dyDescent="0.25">
      <c r="A37" s="78"/>
      <c r="B37" s="14" t="s">
        <v>25</v>
      </c>
      <c r="C37" s="10">
        <f t="shared" ref="C37:R37" si="4">C35-C36</f>
        <v>-468</v>
      </c>
      <c r="D37" s="10">
        <f t="shared" si="4"/>
        <v>-194.64999999999998</v>
      </c>
      <c r="E37" s="10">
        <f t="shared" si="4"/>
        <v>-129.90000000000003</v>
      </c>
      <c r="F37" s="10">
        <f t="shared" si="4"/>
        <v>-22.450000000000045</v>
      </c>
      <c r="G37" s="10">
        <f t="shared" si="4"/>
        <v>246.39999999999998</v>
      </c>
      <c r="H37" s="10">
        <f t="shared" si="4"/>
        <v>170.39999999999998</v>
      </c>
      <c r="I37" s="10">
        <f t="shared" si="4"/>
        <v>-29.300000000000068</v>
      </c>
      <c r="J37" s="16">
        <f t="shared" si="4"/>
        <v>-55.300000000000011</v>
      </c>
      <c r="K37" s="10">
        <f t="shared" si="4"/>
        <v>222.5</v>
      </c>
      <c r="L37" s="10">
        <f t="shared" si="4"/>
        <v>339.5</v>
      </c>
      <c r="M37" s="10">
        <f t="shared" si="4"/>
        <v>-43.600000000000023</v>
      </c>
      <c r="N37" s="10">
        <f t="shared" si="4"/>
        <v>249.5</v>
      </c>
      <c r="O37" s="10">
        <f t="shared" si="4"/>
        <v>56</v>
      </c>
      <c r="P37" s="10">
        <f t="shared" si="4"/>
        <v>301.69999999999982</v>
      </c>
      <c r="Q37" s="10">
        <f t="shared" si="4"/>
        <v>875</v>
      </c>
      <c r="R37" s="10">
        <f t="shared" si="4"/>
        <v>264.5</v>
      </c>
      <c r="S37" s="16">
        <f t="shared" si="3"/>
        <v>1782.2999999999997</v>
      </c>
    </row>
    <row r="55" spans="1:20" ht="17.25" x14ac:dyDescent="0.3">
      <c r="A55" s="70" t="s">
        <v>210</v>
      </c>
      <c r="B55" s="70"/>
      <c r="C55" s="70"/>
      <c r="D55" s="70"/>
      <c r="S55" s="2"/>
    </row>
    <row r="56" spans="1:20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45330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4">
        <v>45345</v>
      </c>
      <c r="R56" s="4">
        <v>45348</v>
      </c>
      <c r="S56" s="75" t="s">
        <v>2</v>
      </c>
    </row>
    <row r="57" spans="1:20" x14ac:dyDescent="0.25">
      <c r="A57" s="78" t="s">
        <v>185</v>
      </c>
      <c r="B57" s="14" t="s">
        <v>11</v>
      </c>
      <c r="C57" s="14" t="s">
        <v>211</v>
      </c>
      <c r="D57" s="8" t="s">
        <v>212</v>
      </c>
      <c r="E57" s="8" t="s">
        <v>213</v>
      </c>
      <c r="F57" s="8" t="s">
        <v>214</v>
      </c>
      <c r="G57" s="8" t="s">
        <v>215</v>
      </c>
      <c r="H57" s="8" t="s">
        <v>213</v>
      </c>
      <c r="I57" s="8" t="s">
        <v>216</v>
      </c>
      <c r="J57" s="8" t="s">
        <v>217</v>
      </c>
      <c r="K57" s="8" t="s">
        <v>216</v>
      </c>
      <c r="L57" s="8" t="s">
        <v>218</v>
      </c>
      <c r="M57" s="8" t="s">
        <v>219</v>
      </c>
      <c r="N57" s="8" t="s">
        <v>216</v>
      </c>
      <c r="O57" s="8" t="s">
        <v>213</v>
      </c>
      <c r="P57" s="8" t="s">
        <v>220</v>
      </c>
      <c r="Q57" s="8" t="s">
        <v>221</v>
      </c>
      <c r="R57" s="8" t="s">
        <v>213</v>
      </c>
      <c r="S57" s="76"/>
    </row>
    <row r="58" spans="1:20" x14ac:dyDescent="0.25">
      <c r="A58" s="78"/>
      <c r="B58" s="14" t="s">
        <v>17</v>
      </c>
      <c r="C58" s="8" t="s">
        <v>222</v>
      </c>
      <c r="D58" s="8" t="s">
        <v>223</v>
      </c>
      <c r="E58" s="8" t="s">
        <v>224</v>
      </c>
      <c r="F58" s="8" t="s">
        <v>225</v>
      </c>
      <c r="G58" s="8" t="s">
        <v>226</v>
      </c>
      <c r="H58" s="8" t="s">
        <v>227</v>
      </c>
      <c r="I58" s="8" t="s">
        <v>228</v>
      </c>
      <c r="J58" s="8" t="s">
        <v>229</v>
      </c>
      <c r="K58" s="8" t="s">
        <v>228</v>
      </c>
      <c r="L58" s="8" t="s">
        <v>230</v>
      </c>
      <c r="M58" s="8" t="s">
        <v>231</v>
      </c>
      <c r="N58" s="8" t="s">
        <v>232</v>
      </c>
      <c r="O58" s="8" t="s">
        <v>233</v>
      </c>
      <c r="P58" s="8" t="s">
        <v>234</v>
      </c>
      <c r="Q58" s="8" t="s">
        <v>235</v>
      </c>
      <c r="R58" s="8" t="s">
        <v>224</v>
      </c>
      <c r="S58" s="77"/>
    </row>
    <row r="59" spans="1:20" x14ac:dyDescent="0.25">
      <c r="A59" s="78"/>
      <c r="B59" s="12" t="s">
        <v>4</v>
      </c>
      <c r="C59" s="15">
        <v>4.5</v>
      </c>
      <c r="D59" s="15">
        <v>4.5</v>
      </c>
      <c r="E59" s="15">
        <v>4.5</v>
      </c>
      <c r="F59" s="15">
        <v>4.4789473684210526</v>
      </c>
      <c r="G59" s="15">
        <v>4.5</v>
      </c>
      <c r="H59" s="15">
        <v>4.34</v>
      </c>
      <c r="I59" s="15">
        <v>0.95736263736263738</v>
      </c>
      <c r="J59" s="15">
        <v>0.79448275862068973</v>
      </c>
      <c r="K59" s="15">
        <v>0.66</v>
      </c>
      <c r="L59" s="15">
        <v>0.62427947598253264</v>
      </c>
      <c r="M59" s="15">
        <v>4.5</v>
      </c>
      <c r="N59" s="15">
        <v>4.6266666666666669</v>
      </c>
      <c r="O59" s="15">
        <v>4.7</v>
      </c>
      <c r="P59" s="15">
        <v>4.5</v>
      </c>
      <c r="Q59" s="15">
        <v>4.18</v>
      </c>
      <c r="R59" s="15">
        <v>4.5</v>
      </c>
      <c r="S59" s="16">
        <f t="shared" ref="S59:S63" si="5">SUM(C59:R59)</f>
        <v>56.861738907053585</v>
      </c>
    </row>
    <row r="60" spans="1:20" x14ac:dyDescent="0.25">
      <c r="A60" s="78"/>
      <c r="B60" s="14" t="s">
        <v>23</v>
      </c>
      <c r="C60" s="8">
        <v>200</v>
      </c>
      <c r="D60" s="8">
        <v>189</v>
      </c>
      <c r="E60" s="8">
        <v>83</v>
      </c>
      <c r="F60" s="8">
        <v>76</v>
      </c>
      <c r="G60" s="8">
        <v>80</v>
      </c>
      <c r="H60" s="8">
        <v>30</v>
      </c>
      <c r="I60" s="8">
        <v>91</v>
      </c>
      <c r="J60" s="8">
        <v>87</v>
      </c>
      <c r="K60" s="8">
        <v>199</v>
      </c>
      <c r="L60" s="8">
        <v>229</v>
      </c>
      <c r="M60" s="8">
        <v>29</v>
      </c>
      <c r="N60" s="8">
        <v>60</v>
      </c>
      <c r="O60" s="8">
        <v>30</v>
      </c>
      <c r="P60" s="8">
        <v>40</v>
      </c>
      <c r="Q60" s="8">
        <v>5</v>
      </c>
      <c r="R60" s="8">
        <v>16</v>
      </c>
      <c r="S60" s="14">
        <f t="shared" si="5"/>
        <v>1444</v>
      </c>
    </row>
    <row r="61" spans="1:20" s="18" customFormat="1" x14ac:dyDescent="0.25">
      <c r="A61" s="78"/>
      <c r="B61" s="16" t="s">
        <v>6</v>
      </c>
      <c r="C61" s="10">
        <v>900</v>
      </c>
      <c r="D61" s="10">
        <v>850.5</v>
      </c>
      <c r="E61" s="10">
        <v>373.5</v>
      </c>
      <c r="F61" s="10">
        <v>340.4</v>
      </c>
      <c r="G61" s="10">
        <v>360</v>
      </c>
      <c r="H61" s="10">
        <v>130.19999999999999</v>
      </c>
      <c r="I61" s="10">
        <v>87.12</v>
      </c>
      <c r="J61" s="10">
        <v>69.12</v>
      </c>
      <c r="K61" s="10">
        <v>131.34</v>
      </c>
      <c r="L61" s="10">
        <v>142.95999999999998</v>
      </c>
      <c r="M61" s="10">
        <v>130.5</v>
      </c>
      <c r="N61" s="10">
        <v>277.60000000000002</v>
      </c>
      <c r="O61" s="10">
        <v>141</v>
      </c>
      <c r="P61" s="10">
        <v>180</v>
      </c>
      <c r="Q61" s="10">
        <v>20.9</v>
      </c>
      <c r="R61" s="10">
        <v>72</v>
      </c>
      <c r="S61" s="16">
        <f t="shared" si="5"/>
        <v>4207.1399999999994</v>
      </c>
      <c r="T61" s="17"/>
    </row>
    <row r="62" spans="1:20" s="18" customFormat="1" x14ac:dyDescent="0.25">
      <c r="A62" s="78"/>
      <c r="B62" s="16" t="s">
        <v>24</v>
      </c>
      <c r="C62" s="10">
        <v>544</v>
      </c>
      <c r="D62" s="10">
        <v>543.99999999999989</v>
      </c>
      <c r="E62" s="10">
        <v>544</v>
      </c>
      <c r="F62" s="10">
        <v>543.99999999999989</v>
      </c>
      <c r="G62" s="10">
        <v>544</v>
      </c>
      <c r="H62" s="10">
        <v>543.99999999999989</v>
      </c>
      <c r="I62" s="10">
        <v>544</v>
      </c>
      <c r="J62" s="10">
        <v>544</v>
      </c>
      <c r="K62" s="10">
        <v>544</v>
      </c>
      <c r="L62" s="10">
        <v>544</v>
      </c>
      <c r="M62" s="10">
        <v>544</v>
      </c>
      <c r="N62" s="10">
        <v>544</v>
      </c>
      <c r="O62" s="10">
        <v>544</v>
      </c>
      <c r="P62" s="10">
        <v>544</v>
      </c>
      <c r="Q62" s="10">
        <v>544</v>
      </c>
      <c r="R62" s="10">
        <v>544</v>
      </c>
      <c r="S62" s="16">
        <f t="shared" si="5"/>
        <v>8704</v>
      </c>
      <c r="T62" s="17"/>
    </row>
    <row r="63" spans="1:20" x14ac:dyDescent="0.25">
      <c r="A63" s="78"/>
      <c r="B63" s="14" t="s">
        <v>25</v>
      </c>
      <c r="C63" s="10">
        <f t="shared" ref="C63:R63" si="6">C61-C62</f>
        <v>356</v>
      </c>
      <c r="D63" s="10">
        <f t="shared" si="6"/>
        <v>306.50000000000011</v>
      </c>
      <c r="E63" s="10">
        <f t="shared" si="6"/>
        <v>-170.5</v>
      </c>
      <c r="F63" s="10">
        <f t="shared" si="6"/>
        <v>-203.59999999999991</v>
      </c>
      <c r="G63" s="10">
        <f t="shared" si="6"/>
        <v>-184</v>
      </c>
      <c r="H63" s="10">
        <f t="shared" si="6"/>
        <v>-413.7999999999999</v>
      </c>
      <c r="I63" s="10">
        <f t="shared" si="6"/>
        <v>-456.88</v>
      </c>
      <c r="J63" s="10">
        <f t="shared" si="6"/>
        <v>-474.88</v>
      </c>
      <c r="K63" s="10">
        <f t="shared" si="6"/>
        <v>-412.65999999999997</v>
      </c>
      <c r="L63" s="10">
        <f t="shared" si="6"/>
        <v>-401.04</v>
      </c>
      <c r="M63" s="10">
        <f t="shared" si="6"/>
        <v>-413.5</v>
      </c>
      <c r="N63" s="10">
        <f t="shared" si="6"/>
        <v>-266.39999999999998</v>
      </c>
      <c r="O63" s="10">
        <f t="shared" si="6"/>
        <v>-403</v>
      </c>
      <c r="P63" s="10">
        <f t="shared" si="6"/>
        <v>-364</v>
      </c>
      <c r="Q63" s="10">
        <f t="shared" si="6"/>
        <v>-523.1</v>
      </c>
      <c r="R63" s="10">
        <f t="shared" si="6"/>
        <v>-472</v>
      </c>
      <c r="S63" s="16">
        <f t="shared" si="5"/>
        <v>-4496.8599999999997</v>
      </c>
    </row>
    <row r="81" spans="1:20" ht="17.25" x14ac:dyDescent="0.3">
      <c r="A81" s="70" t="s">
        <v>236</v>
      </c>
      <c r="B81" s="70"/>
      <c r="C81" s="70"/>
      <c r="D81" s="70"/>
      <c r="S81" s="2"/>
    </row>
    <row r="82" spans="1:20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45330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4">
        <v>45345</v>
      </c>
      <c r="R82" s="4">
        <v>45348</v>
      </c>
      <c r="S82" s="75" t="s">
        <v>2</v>
      </c>
    </row>
    <row r="83" spans="1:20" x14ac:dyDescent="0.25">
      <c r="A83" s="78" t="s">
        <v>185</v>
      </c>
      <c r="B83" s="14" t="s">
        <v>11</v>
      </c>
      <c r="C83" s="14" t="s">
        <v>237</v>
      </c>
      <c r="D83" s="8" t="s">
        <v>238</v>
      </c>
      <c r="E83" s="8" t="s">
        <v>220</v>
      </c>
      <c r="F83" s="8" t="s">
        <v>219</v>
      </c>
      <c r="G83" s="8" t="s">
        <v>220</v>
      </c>
      <c r="H83" s="8" t="s">
        <v>221</v>
      </c>
      <c r="I83" s="8" t="s">
        <v>238</v>
      </c>
      <c r="J83" s="8" t="s">
        <v>237</v>
      </c>
      <c r="K83" s="8" t="s">
        <v>68</v>
      </c>
      <c r="L83" s="8" t="s">
        <v>68</v>
      </c>
      <c r="M83" s="8" t="s">
        <v>68</v>
      </c>
      <c r="N83" s="8" t="s">
        <v>68</v>
      </c>
      <c r="O83" s="8" t="s">
        <v>237</v>
      </c>
      <c r="P83" s="8" t="s">
        <v>239</v>
      </c>
      <c r="Q83" s="8" t="s">
        <v>240</v>
      </c>
      <c r="R83" s="8" t="s">
        <v>239</v>
      </c>
      <c r="S83" s="76"/>
    </row>
    <row r="84" spans="1:20" x14ac:dyDescent="0.25">
      <c r="A84" s="78"/>
      <c r="B84" s="14" t="s">
        <v>17</v>
      </c>
      <c r="C84" s="8" t="s">
        <v>241</v>
      </c>
      <c r="D84" s="8" t="s">
        <v>242</v>
      </c>
      <c r="E84" s="8" t="s">
        <v>243</v>
      </c>
      <c r="F84" s="8" t="s">
        <v>244</v>
      </c>
      <c r="G84" s="8" t="s">
        <v>243</v>
      </c>
      <c r="H84" s="8" t="s">
        <v>245</v>
      </c>
      <c r="I84" s="8" t="s">
        <v>242</v>
      </c>
      <c r="J84" s="8" t="s">
        <v>241</v>
      </c>
      <c r="K84" s="8" t="s">
        <v>176</v>
      </c>
      <c r="L84" s="8" t="s">
        <v>176</v>
      </c>
      <c r="M84" s="8" t="s">
        <v>176</v>
      </c>
      <c r="N84" s="8" t="s">
        <v>176</v>
      </c>
      <c r="O84" s="8" t="s">
        <v>241</v>
      </c>
      <c r="P84" s="8" t="s">
        <v>246</v>
      </c>
      <c r="Q84" s="8" t="s">
        <v>247</v>
      </c>
      <c r="R84" s="8" t="s">
        <v>246</v>
      </c>
      <c r="S84" s="77"/>
    </row>
    <row r="85" spans="1:20" x14ac:dyDescent="0.25">
      <c r="A85" s="78"/>
      <c r="B85" s="12" t="s">
        <v>4</v>
      </c>
      <c r="C85" s="15">
        <v>4.4475000000000007</v>
      </c>
      <c r="D85" s="15">
        <v>4.8011999999999997</v>
      </c>
      <c r="E85" s="15">
        <v>4.8928571428571432</v>
      </c>
      <c r="F85" s="15">
        <v>4.9363636363636365</v>
      </c>
      <c r="G85" s="15">
        <v>4.99</v>
      </c>
      <c r="H85" s="15">
        <v>4.8149999999999995</v>
      </c>
      <c r="I85" s="15">
        <v>3.6708333333333334</v>
      </c>
      <c r="J85" s="15">
        <v>2.9668000000000001</v>
      </c>
      <c r="K85" s="15">
        <v>2.79</v>
      </c>
      <c r="L85" s="15">
        <v>2.79</v>
      </c>
      <c r="M85" s="15">
        <v>2.79</v>
      </c>
      <c r="N85" s="15">
        <v>2.79</v>
      </c>
      <c r="O85" s="15">
        <v>2.8847142857142853</v>
      </c>
      <c r="P85" s="15">
        <v>2.924882629107981</v>
      </c>
      <c r="Q85" s="15">
        <v>3.237932960893855</v>
      </c>
      <c r="R85" s="15">
        <v>2.8281034482758618</v>
      </c>
      <c r="S85" s="16">
        <f t="shared" ref="S85:S89" si="7">SUM(C85:R85)</f>
        <v>58.556187436546097</v>
      </c>
    </row>
    <row r="86" spans="1:20" x14ac:dyDescent="0.25">
      <c r="A86" s="78"/>
      <c r="B86" s="14" t="s">
        <v>23</v>
      </c>
      <c r="C86" s="8">
        <v>84</v>
      </c>
      <c r="D86" s="8">
        <v>100</v>
      </c>
      <c r="E86" s="8">
        <v>28</v>
      </c>
      <c r="F86" s="8">
        <v>44</v>
      </c>
      <c r="G86" s="8">
        <v>20</v>
      </c>
      <c r="H86" s="8">
        <v>40</v>
      </c>
      <c r="I86" s="8">
        <v>60</v>
      </c>
      <c r="J86" s="8">
        <v>125</v>
      </c>
      <c r="K86" s="8">
        <v>170</v>
      </c>
      <c r="L86" s="8">
        <v>205</v>
      </c>
      <c r="M86" s="8">
        <v>200</v>
      </c>
      <c r="N86" s="8">
        <v>201</v>
      </c>
      <c r="O86" s="8">
        <v>210</v>
      </c>
      <c r="P86" s="8">
        <v>213</v>
      </c>
      <c r="Q86" s="8">
        <v>179</v>
      </c>
      <c r="R86" s="8">
        <v>174</v>
      </c>
      <c r="S86" s="14">
        <f t="shared" si="7"/>
        <v>2053</v>
      </c>
    </row>
    <row r="87" spans="1:20" s="18" customFormat="1" x14ac:dyDescent="0.25">
      <c r="A87" s="78"/>
      <c r="B87" s="16" t="s">
        <v>6</v>
      </c>
      <c r="C87" s="10">
        <v>373.59000000000003</v>
      </c>
      <c r="D87" s="10">
        <v>480.12</v>
      </c>
      <c r="E87" s="10">
        <v>137</v>
      </c>
      <c r="F87" s="10">
        <v>217.2</v>
      </c>
      <c r="G87" s="10">
        <v>99.8</v>
      </c>
      <c r="H87" s="10">
        <v>192.6</v>
      </c>
      <c r="I87" s="10">
        <v>220.25</v>
      </c>
      <c r="J87" s="10">
        <v>370.85</v>
      </c>
      <c r="K87" s="10">
        <v>474.3</v>
      </c>
      <c r="L87" s="10">
        <v>571.95000000000005</v>
      </c>
      <c r="M87" s="10">
        <v>558</v>
      </c>
      <c r="N87" s="10">
        <v>560.79</v>
      </c>
      <c r="O87" s="10">
        <v>605.79</v>
      </c>
      <c r="P87" s="10">
        <v>623</v>
      </c>
      <c r="Q87" s="10">
        <v>579.59</v>
      </c>
      <c r="R87" s="10">
        <v>492.09</v>
      </c>
      <c r="S87" s="16">
        <f t="shared" si="7"/>
        <v>6556.92</v>
      </c>
      <c r="T87" s="17"/>
    </row>
    <row r="88" spans="1:20" s="18" customFormat="1" x14ac:dyDescent="0.25">
      <c r="A88" s="78"/>
      <c r="B88" s="16" t="s">
        <v>24</v>
      </c>
      <c r="C88" s="10">
        <v>544</v>
      </c>
      <c r="D88" s="10">
        <v>544</v>
      </c>
      <c r="E88" s="10">
        <v>544</v>
      </c>
      <c r="F88" s="10">
        <v>544</v>
      </c>
      <c r="G88" s="10">
        <v>544.00000000000011</v>
      </c>
      <c r="H88" s="10">
        <v>544</v>
      </c>
      <c r="I88" s="10">
        <v>544</v>
      </c>
      <c r="J88" s="10">
        <v>544</v>
      </c>
      <c r="K88" s="10">
        <v>544</v>
      </c>
      <c r="L88" s="10">
        <v>544</v>
      </c>
      <c r="M88" s="10">
        <v>544</v>
      </c>
      <c r="N88" s="10">
        <v>544</v>
      </c>
      <c r="O88" s="10">
        <v>544</v>
      </c>
      <c r="P88" s="10">
        <v>544</v>
      </c>
      <c r="Q88" s="10">
        <v>544</v>
      </c>
      <c r="R88" s="10">
        <v>544</v>
      </c>
      <c r="S88" s="16">
        <f t="shared" si="7"/>
        <v>8704</v>
      </c>
      <c r="T88" s="17"/>
    </row>
    <row r="89" spans="1:20" x14ac:dyDescent="0.25">
      <c r="A89" s="78"/>
      <c r="B89" s="14" t="s">
        <v>25</v>
      </c>
      <c r="C89" s="10">
        <f t="shared" ref="C89:R89" si="8">C87-C88</f>
        <v>-170.40999999999997</v>
      </c>
      <c r="D89" s="10">
        <f t="shared" si="8"/>
        <v>-63.879999999999995</v>
      </c>
      <c r="E89" s="10">
        <f t="shared" si="8"/>
        <v>-407</v>
      </c>
      <c r="F89" s="10">
        <f t="shared" si="8"/>
        <v>-326.8</v>
      </c>
      <c r="G89" s="10">
        <f t="shared" si="8"/>
        <v>-444.2000000000001</v>
      </c>
      <c r="H89" s="10">
        <f t="shared" si="8"/>
        <v>-351.4</v>
      </c>
      <c r="I89" s="10">
        <f t="shared" si="8"/>
        <v>-323.75</v>
      </c>
      <c r="J89" s="10">
        <f t="shared" si="8"/>
        <v>-173.14999999999998</v>
      </c>
      <c r="K89" s="10">
        <f t="shared" si="8"/>
        <v>-69.699999999999989</v>
      </c>
      <c r="L89" s="10">
        <f t="shared" si="8"/>
        <v>27.950000000000045</v>
      </c>
      <c r="M89" s="10">
        <f t="shared" si="8"/>
        <v>14</v>
      </c>
      <c r="N89" s="10">
        <f t="shared" si="8"/>
        <v>16.789999999999964</v>
      </c>
      <c r="O89" s="10">
        <f t="shared" si="8"/>
        <v>61.789999999999964</v>
      </c>
      <c r="P89" s="10">
        <f t="shared" si="8"/>
        <v>79</v>
      </c>
      <c r="Q89" s="10">
        <f t="shared" si="8"/>
        <v>35.590000000000032</v>
      </c>
      <c r="R89" s="10">
        <f t="shared" si="8"/>
        <v>-51.910000000000025</v>
      </c>
      <c r="S89" s="16">
        <f t="shared" si="7"/>
        <v>-2147.08</v>
      </c>
    </row>
    <row r="107" spans="1:15" ht="17.25" x14ac:dyDescent="0.3">
      <c r="A107" s="70" t="s">
        <v>248</v>
      </c>
      <c r="B107" s="70"/>
      <c r="C107" s="70"/>
      <c r="D107" s="70"/>
      <c r="O107" s="2"/>
    </row>
    <row r="108" spans="1:15" x14ac:dyDescent="0.25">
      <c r="A108" s="12" t="s">
        <v>0</v>
      </c>
      <c r="B108" s="13" t="s">
        <v>10</v>
      </c>
      <c r="C108" s="4">
        <v>45324</v>
      </c>
      <c r="D108" s="4">
        <v>45328</v>
      </c>
      <c r="E108" s="4">
        <v>45329</v>
      </c>
      <c r="F108" s="4">
        <v>45330</v>
      </c>
      <c r="G108" s="4">
        <v>45334</v>
      </c>
      <c r="H108" s="4">
        <v>45335</v>
      </c>
      <c r="I108" s="4">
        <v>45337</v>
      </c>
      <c r="J108" s="4">
        <v>45338</v>
      </c>
      <c r="K108" s="4">
        <v>45341</v>
      </c>
      <c r="L108" s="4">
        <v>45342</v>
      </c>
      <c r="M108" s="4">
        <v>45343</v>
      </c>
      <c r="N108" s="4">
        <v>45348</v>
      </c>
      <c r="O108" s="75" t="s">
        <v>2</v>
      </c>
    </row>
    <row r="109" spans="1:15" x14ac:dyDescent="0.25">
      <c r="A109" s="78" t="s">
        <v>185</v>
      </c>
      <c r="B109" s="14" t="s">
        <v>11</v>
      </c>
      <c r="C109" s="14" t="s">
        <v>221</v>
      </c>
      <c r="D109" s="8" t="s">
        <v>212</v>
      </c>
      <c r="E109" s="8" t="s">
        <v>221</v>
      </c>
      <c r="F109" s="8" t="s">
        <v>214</v>
      </c>
      <c r="G109" s="8" t="s">
        <v>220</v>
      </c>
      <c r="H109" s="8" t="s">
        <v>211</v>
      </c>
      <c r="I109" s="8" t="s">
        <v>211</v>
      </c>
      <c r="J109" s="8" t="s">
        <v>221</v>
      </c>
      <c r="K109" s="8" t="s">
        <v>220</v>
      </c>
      <c r="L109" s="8" t="s">
        <v>221</v>
      </c>
      <c r="M109" s="8" t="s">
        <v>220</v>
      </c>
      <c r="N109" s="8" t="s">
        <v>187</v>
      </c>
      <c r="O109" s="76"/>
    </row>
    <row r="110" spans="1:15" x14ac:dyDescent="0.25">
      <c r="A110" s="78"/>
      <c r="B110" s="14" t="s">
        <v>17</v>
      </c>
      <c r="C110" s="8" t="s">
        <v>249</v>
      </c>
      <c r="D110" s="8" t="s">
        <v>250</v>
      </c>
      <c r="E110" s="8" t="s">
        <v>249</v>
      </c>
      <c r="F110" s="8" t="s">
        <v>251</v>
      </c>
      <c r="G110" s="8" t="s">
        <v>252</v>
      </c>
      <c r="H110" s="8" t="s">
        <v>253</v>
      </c>
      <c r="I110" s="8" t="s">
        <v>253</v>
      </c>
      <c r="J110" s="8" t="s">
        <v>249</v>
      </c>
      <c r="K110" s="8" t="s">
        <v>252</v>
      </c>
      <c r="L110" s="8" t="s">
        <v>249</v>
      </c>
      <c r="M110" s="8" t="s">
        <v>252</v>
      </c>
      <c r="N110" s="8" t="s">
        <v>197</v>
      </c>
      <c r="O110" s="77"/>
    </row>
    <row r="111" spans="1:15" x14ac:dyDescent="0.25">
      <c r="A111" s="78"/>
      <c r="B111" s="12" t="s">
        <v>4</v>
      </c>
      <c r="C111" s="15">
        <v>1.5111111111111111</v>
      </c>
      <c r="D111" s="15">
        <v>1.5372340425531914</v>
      </c>
      <c r="E111" s="15">
        <v>1.5811224489795916</v>
      </c>
      <c r="F111" s="15">
        <v>1.634732824427481</v>
      </c>
      <c r="G111" s="15">
        <v>1.7086538461538461</v>
      </c>
      <c r="H111" s="15">
        <v>1.75</v>
      </c>
      <c r="I111" s="15">
        <v>1.5</v>
      </c>
      <c r="J111" s="15">
        <v>1.6499999999999997</v>
      </c>
      <c r="K111" s="15">
        <v>1.6500000000000001</v>
      </c>
      <c r="L111" s="15">
        <v>1.5952380952380953</v>
      </c>
      <c r="M111" s="15">
        <v>1.6256410256410256</v>
      </c>
      <c r="N111" s="15">
        <v>3.8</v>
      </c>
      <c r="O111" s="16">
        <f t="shared" ref="O111:O115" si="9">SUM(C111:N111)</f>
        <v>21.543733394104343</v>
      </c>
    </row>
    <row r="112" spans="1:15" x14ac:dyDescent="0.25">
      <c r="A112" s="78"/>
      <c r="B112" s="14" t="s">
        <v>23</v>
      </c>
      <c r="C112" s="8">
        <v>27</v>
      </c>
      <c r="D112" s="8">
        <v>141</v>
      </c>
      <c r="E112" s="8">
        <v>98</v>
      </c>
      <c r="F112" s="8">
        <v>131</v>
      </c>
      <c r="G112" s="8">
        <v>104</v>
      </c>
      <c r="H112" s="8">
        <v>5</v>
      </c>
      <c r="I112" s="8">
        <v>3</v>
      </c>
      <c r="J112" s="8">
        <v>6</v>
      </c>
      <c r="K112" s="8">
        <v>41</v>
      </c>
      <c r="L112" s="8">
        <v>63</v>
      </c>
      <c r="M112" s="8">
        <v>117</v>
      </c>
      <c r="N112" s="8">
        <v>35</v>
      </c>
      <c r="O112" s="14">
        <f t="shared" si="9"/>
        <v>771</v>
      </c>
    </row>
    <row r="113" spans="1:20" s="18" customFormat="1" x14ac:dyDescent="0.25">
      <c r="A113" s="78"/>
      <c r="B113" s="16" t="s">
        <v>6</v>
      </c>
      <c r="C113" s="10">
        <v>40.799999999999997</v>
      </c>
      <c r="D113" s="10">
        <v>216.75</v>
      </c>
      <c r="E113" s="10">
        <v>154.94999999999999</v>
      </c>
      <c r="F113" s="10">
        <v>214.15</v>
      </c>
      <c r="G113" s="10">
        <v>177.7</v>
      </c>
      <c r="H113" s="10">
        <v>8.75</v>
      </c>
      <c r="I113" s="10">
        <v>4.5</v>
      </c>
      <c r="J113" s="10">
        <v>9.8999999999999986</v>
      </c>
      <c r="K113" s="10">
        <v>67.650000000000006</v>
      </c>
      <c r="L113" s="10">
        <v>100.5</v>
      </c>
      <c r="M113" s="10">
        <v>190.2</v>
      </c>
      <c r="N113" s="10">
        <v>133</v>
      </c>
      <c r="O113" s="16">
        <f t="shared" si="9"/>
        <v>1318.85</v>
      </c>
      <c r="T113" s="17"/>
    </row>
    <row r="114" spans="1:20" s="18" customFormat="1" x14ac:dyDescent="0.25">
      <c r="A114" s="78"/>
      <c r="B114" s="16" t="s">
        <v>24</v>
      </c>
      <c r="C114" s="10">
        <v>544</v>
      </c>
      <c r="D114" s="10">
        <v>544</v>
      </c>
      <c r="E114" s="10">
        <v>544</v>
      </c>
      <c r="F114" s="10">
        <v>544</v>
      </c>
      <c r="G114" s="10">
        <v>544</v>
      </c>
      <c r="H114" s="10">
        <v>544</v>
      </c>
      <c r="I114" s="10">
        <v>544</v>
      </c>
      <c r="J114" s="10">
        <v>544</v>
      </c>
      <c r="K114" s="10">
        <v>544</v>
      </c>
      <c r="L114" s="10">
        <v>544</v>
      </c>
      <c r="M114" s="10">
        <v>544</v>
      </c>
      <c r="N114" s="10">
        <v>544</v>
      </c>
      <c r="O114" s="16">
        <f t="shared" si="9"/>
        <v>6528</v>
      </c>
      <c r="T114" s="17"/>
    </row>
    <row r="115" spans="1:20" x14ac:dyDescent="0.25">
      <c r="A115" s="78"/>
      <c r="B115" s="14" t="s">
        <v>25</v>
      </c>
      <c r="C115" s="10">
        <f t="shared" ref="C115:N115" si="10">C113-C114</f>
        <v>-503.2</v>
      </c>
      <c r="D115" s="10">
        <f t="shared" si="10"/>
        <v>-327.25</v>
      </c>
      <c r="E115" s="10">
        <f t="shared" si="10"/>
        <v>-389.05</v>
      </c>
      <c r="F115" s="10">
        <f t="shared" si="10"/>
        <v>-329.85</v>
      </c>
      <c r="G115" s="10">
        <f t="shared" si="10"/>
        <v>-366.3</v>
      </c>
      <c r="H115" s="10">
        <f t="shared" si="10"/>
        <v>-535.25</v>
      </c>
      <c r="I115" s="10">
        <f t="shared" si="10"/>
        <v>-539.5</v>
      </c>
      <c r="J115" s="10">
        <f t="shared" si="10"/>
        <v>-534.1</v>
      </c>
      <c r="K115" s="10">
        <f t="shared" si="10"/>
        <v>-476.35</v>
      </c>
      <c r="L115" s="10">
        <f t="shared" si="10"/>
        <v>-443.5</v>
      </c>
      <c r="M115" s="10">
        <f t="shared" si="10"/>
        <v>-353.8</v>
      </c>
      <c r="N115" s="10">
        <f t="shared" si="10"/>
        <v>-411</v>
      </c>
      <c r="O115" s="16">
        <f t="shared" si="9"/>
        <v>-5209.1499999999996</v>
      </c>
    </row>
  </sheetData>
  <mergeCells count="13">
    <mergeCell ref="A81:D81"/>
    <mergeCell ref="S82:S84"/>
    <mergeCell ref="A83:A89"/>
    <mergeCell ref="A107:D107"/>
    <mergeCell ref="O108:O110"/>
    <mergeCell ref="A109:A115"/>
    <mergeCell ref="S56:S58"/>
    <mergeCell ref="A57:A63"/>
    <mergeCell ref="A3:A7"/>
    <mergeCell ref="A29:D29"/>
    <mergeCell ref="S30:S32"/>
    <mergeCell ref="A31:A37"/>
    <mergeCell ref="A55:D5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64DB-C1D9-4F15-82A3-14F862A7F7C9}">
  <dimension ref="A1:T3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6" width="9.85546875" bestFit="1" customWidth="1"/>
    <col min="7" max="7" width="11.5703125" bestFit="1" customWidth="1"/>
    <col min="8" max="10" width="9.85546875" bestFit="1" customWidth="1"/>
    <col min="11" max="12" width="7.42578125" bestFit="1" customWidth="1"/>
    <col min="13" max="18" width="9.85546875" bestFit="1" customWidth="1"/>
    <col min="19" max="19" width="9.28515625" bestFit="1" customWidth="1"/>
    <col min="20" max="20" width="32.7109375" style="2" bestFit="1" customWidth="1"/>
    <col min="21" max="21" width="28.85546875" bestFit="1" customWidth="1"/>
  </cols>
  <sheetData>
    <row r="1" spans="1:20" x14ac:dyDescent="0.25">
      <c r="C1" s="1" t="str">
        <f>TEXT(C2,"[$-421]mmmm")</f>
        <v>Februari</v>
      </c>
    </row>
    <row r="2" spans="1:20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4">
        <v>45345</v>
      </c>
      <c r="R2" s="4">
        <v>45348</v>
      </c>
      <c r="S2" s="5" t="s">
        <v>2</v>
      </c>
      <c r="T2" s="6"/>
    </row>
    <row r="3" spans="1:20" x14ac:dyDescent="0.25">
      <c r="A3" s="78" t="s">
        <v>167</v>
      </c>
      <c r="B3" s="8" t="s">
        <v>4</v>
      </c>
      <c r="C3" s="9">
        <f t="shared" ref="C3:R3" si="0">IFERROR(C5/C4,0)</f>
        <v>0</v>
      </c>
      <c r="D3" s="9">
        <f t="shared" si="0"/>
        <v>0</v>
      </c>
      <c r="E3" s="9">
        <f t="shared" si="0"/>
        <v>0</v>
      </c>
      <c r="F3" s="9">
        <f t="shared" si="0"/>
        <v>3.39</v>
      </c>
      <c r="G3" s="9">
        <f t="shared" si="0"/>
        <v>1.855</v>
      </c>
      <c r="H3" s="9">
        <f t="shared" si="0"/>
        <v>0.94621890547263687</v>
      </c>
      <c r="I3" s="9">
        <f t="shared" si="0"/>
        <v>0.67680387409200959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11.01</v>
      </c>
      <c r="N3" s="9">
        <f t="shared" si="0"/>
        <v>7.1649295774647888</v>
      </c>
      <c r="O3" s="9">
        <f t="shared" si="0"/>
        <v>4.1520000000000001</v>
      </c>
      <c r="P3" s="9">
        <f t="shared" si="0"/>
        <v>3.851818181818182</v>
      </c>
      <c r="Q3" s="9">
        <f t="shared" si="0"/>
        <v>0.47583756345177669</v>
      </c>
      <c r="R3" s="9">
        <f t="shared" si="0"/>
        <v>0.32</v>
      </c>
      <c r="S3" s="10">
        <f t="shared" ref="S3:S7" si="1">SUM(C3:R3)</f>
        <v>33.842608102299394</v>
      </c>
    </row>
    <row r="4" spans="1:20" x14ac:dyDescent="0.25">
      <c r="A4" s="78"/>
      <c r="B4" s="8" t="s">
        <v>5</v>
      </c>
      <c r="C4" s="8">
        <v>0</v>
      </c>
      <c r="D4" s="8">
        <v>0</v>
      </c>
      <c r="E4" s="8">
        <v>0</v>
      </c>
      <c r="F4" s="8">
        <v>200</v>
      </c>
      <c r="G4" s="8">
        <v>1200</v>
      </c>
      <c r="H4" s="8">
        <v>1005</v>
      </c>
      <c r="I4" s="8">
        <v>413</v>
      </c>
      <c r="J4" s="8">
        <v>0</v>
      </c>
      <c r="K4" s="8">
        <v>0</v>
      </c>
      <c r="L4" s="8">
        <v>0</v>
      </c>
      <c r="M4" s="8">
        <v>7</v>
      </c>
      <c r="N4" s="8">
        <v>71</v>
      </c>
      <c r="O4" s="8">
        <v>140</v>
      </c>
      <c r="P4" s="8">
        <v>165</v>
      </c>
      <c r="Q4" s="8">
        <v>197</v>
      </c>
      <c r="R4" s="8">
        <v>48</v>
      </c>
      <c r="S4" s="11">
        <f t="shared" si="1"/>
        <v>3446</v>
      </c>
    </row>
    <row r="5" spans="1:20" x14ac:dyDescent="0.25">
      <c r="A5" s="78"/>
      <c r="B5" s="8" t="s">
        <v>6</v>
      </c>
      <c r="C5" s="9">
        <v>0</v>
      </c>
      <c r="D5" s="9">
        <v>0</v>
      </c>
      <c r="E5" s="9">
        <v>0</v>
      </c>
      <c r="F5" s="9">
        <v>678</v>
      </c>
      <c r="G5" s="9">
        <v>2226</v>
      </c>
      <c r="H5" s="9">
        <v>950.95</v>
      </c>
      <c r="I5" s="9">
        <v>279.52</v>
      </c>
      <c r="J5" s="9">
        <v>0</v>
      </c>
      <c r="K5" s="9">
        <v>0</v>
      </c>
      <c r="L5" s="9">
        <v>0</v>
      </c>
      <c r="M5" s="9">
        <v>77.069999999999993</v>
      </c>
      <c r="N5" s="9">
        <v>508.71</v>
      </c>
      <c r="O5" s="9">
        <v>581.28</v>
      </c>
      <c r="P5" s="9">
        <v>635.55000000000007</v>
      </c>
      <c r="Q5" s="9">
        <v>93.740000000000009</v>
      </c>
      <c r="R5" s="9">
        <v>15.36</v>
      </c>
      <c r="S5" s="10">
        <f t="shared" si="1"/>
        <v>6046.1799999999985</v>
      </c>
    </row>
    <row r="6" spans="1:20" x14ac:dyDescent="0.25">
      <c r="A6" s="78"/>
      <c r="B6" s="8" t="s">
        <v>7</v>
      </c>
      <c r="C6" s="9">
        <v>874</v>
      </c>
      <c r="D6" s="9">
        <v>874</v>
      </c>
      <c r="E6" s="9">
        <v>874</v>
      </c>
      <c r="F6" s="9">
        <v>874</v>
      </c>
      <c r="G6" s="9">
        <v>874</v>
      </c>
      <c r="H6" s="9">
        <v>874.00000000000011</v>
      </c>
      <c r="I6" s="9">
        <v>874</v>
      </c>
      <c r="J6" s="9">
        <v>874</v>
      </c>
      <c r="K6" s="9">
        <v>0</v>
      </c>
      <c r="L6" s="9">
        <v>0</v>
      </c>
      <c r="M6" s="9">
        <v>874</v>
      </c>
      <c r="N6" s="9">
        <v>874</v>
      </c>
      <c r="O6" s="9">
        <v>874</v>
      </c>
      <c r="P6" s="9">
        <v>874.00000000000011</v>
      </c>
      <c r="Q6" s="9">
        <v>874</v>
      </c>
      <c r="R6" s="9">
        <v>874</v>
      </c>
      <c r="S6" s="10">
        <f t="shared" si="1"/>
        <v>12236</v>
      </c>
    </row>
    <row r="7" spans="1:20" x14ac:dyDescent="0.25">
      <c r="A7" s="78"/>
      <c r="B7" s="8" t="s">
        <v>8</v>
      </c>
      <c r="C7" s="10">
        <f t="shared" ref="C7:R7" si="2">C5-C6</f>
        <v>-874</v>
      </c>
      <c r="D7" s="10">
        <f t="shared" si="2"/>
        <v>-874</v>
      </c>
      <c r="E7" s="10">
        <f t="shared" si="2"/>
        <v>-874</v>
      </c>
      <c r="F7" s="10">
        <f t="shared" si="2"/>
        <v>-196</v>
      </c>
      <c r="G7" s="10">
        <f t="shared" si="2"/>
        <v>1352</v>
      </c>
      <c r="H7" s="10">
        <f t="shared" si="2"/>
        <v>76.949999999999932</v>
      </c>
      <c r="I7" s="10">
        <f t="shared" si="2"/>
        <v>-594.48</v>
      </c>
      <c r="J7" s="10">
        <f t="shared" si="2"/>
        <v>-874</v>
      </c>
      <c r="K7" s="10">
        <f t="shared" si="2"/>
        <v>0</v>
      </c>
      <c r="L7" s="10">
        <f t="shared" si="2"/>
        <v>0</v>
      </c>
      <c r="M7" s="10">
        <f t="shared" si="2"/>
        <v>-796.93000000000006</v>
      </c>
      <c r="N7" s="10">
        <f t="shared" si="2"/>
        <v>-365.29</v>
      </c>
      <c r="O7" s="10">
        <f t="shared" si="2"/>
        <v>-292.72000000000003</v>
      </c>
      <c r="P7" s="10">
        <f t="shared" si="2"/>
        <v>-238.45000000000005</v>
      </c>
      <c r="Q7" s="10">
        <f t="shared" si="2"/>
        <v>-780.26</v>
      </c>
      <c r="R7" s="10">
        <f t="shared" si="2"/>
        <v>-858.64</v>
      </c>
      <c r="S7" s="10">
        <f t="shared" si="1"/>
        <v>-6189.8200000000006</v>
      </c>
    </row>
    <row r="29" spans="1:19" ht="17.25" x14ac:dyDescent="0.3">
      <c r="A29" s="70" t="s">
        <v>168</v>
      </c>
      <c r="B29" s="70"/>
      <c r="C29" s="70"/>
      <c r="D29" s="70"/>
      <c r="S29" s="2"/>
    </row>
    <row r="30" spans="1:19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4">
        <v>45345</v>
      </c>
      <c r="R30" s="4">
        <v>45348</v>
      </c>
      <c r="S30" s="75" t="s">
        <v>2</v>
      </c>
    </row>
    <row r="31" spans="1:19" x14ac:dyDescent="0.25">
      <c r="A31" s="78" t="s">
        <v>167</v>
      </c>
      <c r="B31" s="14" t="s">
        <v>11</v>
      </c>
      <c r="C31" s="14" t="s">
        <v>68</v>
      </c>
      <c r="D31" s="8" t="s">
        <v>68</v>
      </c>
      <c r="E31" s="8" t="s">
        <v>169</v>
      </c>
      <c r="F31" s="8" t="s">
        <v>170</v>
      </c>
      <c r="G31" s="8" t="s">
        <v>170</v>
      </c>
      <c r="H31" s="8" t="s">
        <v>171</v>
      </c>
      <c r="I31" s="8" t="s">
        <v>170</v>
      </c>
      <c r="J31" s="8" t="s">
        <v>83</v>
      </c>
      <c r="K31" s="8" t="s">
        <v>172</v>
      </c>
      <c r="L31" s="8" t="s">
        <v>173</v>
      </c>
      <c r="M31" s="8" t="s">
        <v>173</v>
      </c>
      <c r="N31" s="8" t="s">
        <v>173</v>
      </c>
      <c r="O31" s="8" t="s">
        <v>174</v>
      </c>
      <c r="P31" s="8" t="s">
        <v>174</v>
      </c>
      <c r="Q31" s="8" t="s">
        <v>170</v>
      </c>
      <c r="R31" s="8" t="s">
        <v>175</v>
      </c>
      <c r="S31" s="76"/>
    </row>
    <row r="32" spans="1:19" x14ac:dyDescent="0.25">
      <c r="A32" s="78"/>
      <c r="B32" s="14" t="s">
        <v>17</v>
      </c>
      <c r="C32" s="8" t="s">
        <v>176</v>
      </c>
      <c r="D32" s="8" t="s">
        <v>176</v>
      </c>
      <c r="E32" s="8" t="s">
        <v>177</v>
      </c>
      <c r="F32" s="8" t="s">
        <v>178</v>
      </c>
      <c r="G32" s="8" t="s">
        <v>178</v>
      </c>
      <c r="H32" s="8" t="s">
        <v>179</v>
      </c>
      <c r="I32" s="8" t="s">
        <v>178</v>
      </c>
      <c r="J32" s="8" t="s">
        <v>180</v>
      </c>
      <c r="K32" s="8" t="s">
        <v>181</v>
      </c>
      <c r="L32" s="8" t="s">
        <v>182</v>
      </c>
      <c r="M32" s="8" t="s">
        <v>182</v>
      </c>
      <c r="N32" s="8" t="s">
        <v>182</v>
      </c>
      <c r="O32" s="8" t="s">
        <v>183</v>
      </c>
      <c r="P32" s="8" t="s">
        <v>183</v>
      </c>
      <c r="Q32" s="8" t="s">
        <v>178</v>
      </c>
      <c r="R32" s="8" t="s">
        <v>184</v>
      </c>
      <c r="S32" s="77"/>
    </row>
    <row r="33" spans="1:20" x14ac:dyDescent="0.25">
      <c r="A33" s="78"/>
      <c r="B33" s="12" t="s">
        <v>4</v>
      </c>
      <c r="C33" s="15">
        <v>0</v>
      </c>
      <c r="D33" s="15">
        <v>0</v>
      </c>
      <c r="E33" s="15">
        <v>0</v>
      </c>
      <c r="F33" s="15">
        <v>3.39</v>
      </c>
      <c r="G33" s="15">
        <v>1.855</v>
      </c>
      <c r="H33" s="15">
        <v>0.94621890547263687</v>
      </c>
      <c r="I33" s="15">
        <v>0.67680387409200959</v>
      </c>
      <c r="J33" s="15">
        <v>0</v>
      </c>
      <c r="K33" s="15">
        <v>0</v>
      </c>
      <c r="L33" s="15">
        <v>0</v>
      </c>
      <c r="M33" s="15">
        <v>11.01</v>
      </c>
      <c r="N33" s="15">
        <v>7.1649295774647888</v>
      </c>
      <c r="O33" s="15">
        <v>4.1520000000000001</v>
      </c>
      <c r="P33" s="15">
        <v>3.851818181818182</v>
      </c>
      <c r="Q33" s="15">
        <v>0.47583756345177669</v>
      </c>
      <c r="R33" s="15">
        <v>0.32</v>
      </c>
      <c r="S33" s="16">
        <f t="shared" ref="S33:S37" si="3">SUM(C33:R33)</f>
        <v>33.842608102299394</v>
      </c>
    </row>
    <row r="34" spans="1:20" x14ac:dyDescent="0.25">
      <c r="A34" s="78"/>
      <c r="B34" s="14" t="s">
        <v>23</v>
      </c>
      <c r="C34" s="8">
        <v>0</v>
      </c>
      <c r="D34" s="8">
        <v>0</v>
      </c>
      <c r="E34" s="8">
        <v>0</v>
      </c>
      <c r="F34" s="8">
        <v>200</v>
      </c>
      <c r="G34" s="8">
        <v>1200</v>
      </c>
      <c r="H34" s="8">
        <v>1005</v>
      </c>
      <c r="I34" s="8">
        <v>413</v>
      </c>
      <c r="J34" s="8">
        <v>0</v>
      </c>
      <c r="K34" s="8">
        <v>0</v>
      </c>
      <c r="L34" s="8">
        <v>0</v>
      </c>
      <c r="M34" s="8">
        <v>7</v>
      </c>
      <c r="N34" s="8">
        <v>71</v>
      </c>
      <c r="O34" s="8">
        <v>140</v>
      </c>
      <c r="P34" s="8">
        <v>165</v>
      </c>
      <c r="Q34" s="8">
        <v>197</v>
      </c>
      <c r="R34" s="8">
        <v>48</v>
      </c>
      <c r="S34" s="14">
        <f t="shared" si="3"/>
        <v>3446</v>
      </c>
    </row>
    <row r="35" spans="1:20" s="18" customFormat="1" x14ac:dyDescent="0.25">
      <c r="A35" s="78"/>
      <c r="B35" s="16" t="s">
        <v>6</v>
      </c>
      <c r="C35" s="10">
        <v>0</v>
      </c>
      <c r="D35" s="10">
        <v>0</v>
      </c>
      <c r="E35" s="10">
        <v>0</v>
      </c>
      <c r="F35" s="10">
        <v>678</v>
      </c>
      <c r="G35" s="10">
        <v>2226</v>
      </c>
      <c r="H35" s="10">
        <v>950.95</v>
      </c>
      <c r="I35" s="10">
        <v>279.52</v>
      </c>
      <c r="J35" s="10">
        <v>0</v>
      </c>
      <c r="K35" s="10">
        <v>0</v>
      </c>
      <c r="L35" s="10">
        <v>0</v>
      </c>
      <c r="M35" s="10">
        <v>77.069999999999993</v>
      </c>
      <c r="N35" s="10">
        <v>508.71</v>
      </c>
      <c r="O35" s="10">
        <v>581.28</v>
      </c>
      <c r="P35" s="10">
        <v>635.55000000000007</v>
      </c>
      <c r="Q35" s="10">
        <v>93.740000000000009</v>
      </c>
      <c r="R35" s="10">
        <v>15.36</v>
      </c>
      <c r="S35" s="16">
        <f t="shared" si="3"/>
        <v>6046.1799999999985</v>
      </c>
      <c r="T35" s="17"/>
    </row>
    <row r="36" spans="1:20" s="18" customFormat="1" x14ac:dyDescent="0.25">
      <c r="A36" s="78"/>
      <c r="B36" s="16" t="s">
        <v>24</v>
      </c>
      <c r="C36" s="10">
        <v>874</v>
      </c>
      <c r="D36" s="10">
        <v>874</v>
      </c>
      <c r="E36" s="10">
        <v>874</v>
      </c>
      <c r="F36" s="10">
        <v>874</v>
      </c>
      <c r="G36" s="10">
        <v>874</v>
      </c>
      <c r="H36" s="10">
        <v>874.00000000000011</v>
      </c>
      <c r="I36" s="10">
        <v>874</v>
      </c>
      <c r="J36" s="10">
        <v>874</v>
      </c>
      <c r="K36" s="10">
        <v>0</v>
      </c>
      <c r="L36" s="10">
        <v>0</v>
      </c>
      <c r="M36" s="10">
        <v>874</v>
      </c>
      <c r="N36" s="10">
        <v>874</v>
      </c>
      <c r="O36" s="10">
        <v>874</v>
      </c>
      <c r="P36" s="10">
        <v>874.00000000000011</v>
      </c>
      <c r="Q36" s="10">
        <v>874</v>
      </c>
      <c r="R36" s="10">
        <v>874</v>
      </c>
      <c r="S36" s="16">
        <f t="shared" si="3"/>
        <v>12236</v>
      </c>
      <c r="T36" s="17"/>
    </row>
    <row r="37" spans="1:20" x14ac:dyDescent="0.25">
      <c r="A37" s="78"/>
      <c r="B37" s="14" t="s">
        <v>25</v>
      </c>
      <c r="C37" s="10">
        <f t="shared" ref="C37:R37" si="4">C35-C36</f>
        <v>-874</v>
      </c>
      <c r="D37" s="10">
        <f t="shared" si="4"/>
        <v>-874</v>
      </c>
      <c r="E37" s="10">
        <f t="shared" si="4"/>
        <v>-874</v>
      </c>
      <c r="F37" s="10">
        <f t="shared" si="4"/>
        <v>-196</v>
      </c>
      <c r="G37" s="10">
        <f t="shared" si="4"/>
        <v>1352</v>
      </c>
      <c r="H37" s="10">
        <f t="shared" si="4"/>
        <v>76.949999999999932</v>
      </c>
      <c r="I37" s="10">
        <f t="shared" si="4"/>
        <v>-594.48</v>
      </c>
      <c r="J37" s="10">
        <f t="shared" si="4"/>
        <v>-874</v>
      </c>
      <c r="K37" s="10">
        <f t="shared" si="4"/>
        <v>0</v>
      </c>
      <c r="L37" s="10">
        <f t="shared" si="4"/>
        <v>0</v>
      </c>
      <c r="M37" s="10">
        <f t="shared" si="4"/>
        <v>-796.93000000000006</v>
      </c>
      <c r="N37" s="10">
        <f t="shared" si="4"/>
        <v>-365.29</v>
      </c>
      <c r="O37" s="10">
        <f t="shared" si="4"/>
        <v>-292.72000000000003</v>
      </c>
      <c r="P37" s="10">
        <f t="shared" si="4"/>
        <v>-238.45000000000005</v>
      </c>
      <c r="Q37" s="10">
        <f t="shared" si="4"/>
        <v>-780.26</v>
      </c>
      <c r="R37" s="10">
        <f t="shared" si="4"/>
        <v>-858.64</v>
      </c>
      <c r="S37" s="16">
        <f t="shared" si="3"/>
        <v>-6189.8200000000006</v>
      </c>
    </row>
  </sheetData>
  <mergeCells count="4">
    <mergeCell ref="A3:A7"/>
    <mergeCell ref="A29:D29"/>
    <mergeCell ref="S30:S32"/>
    <mergeCell ref="A31:A3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0A6B-3724-4B5D-927E-8C8CB286EF99}">
  <dimension ref="A1:X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22" width="11.5703125" bestFit="1" customWidth="1"/>
    <col min="23" max="23" width="9.28515625" bestFit="1" customWidth="1"/>
    <col min="24" max="24" width="32.7109375" style="2" bestFit="1" customWidth="1"/>
    <col min="25" max="25" width="28.85546875" bestFit="1" customWidth="1"/>
  </cols>
  <sheetData>
    <row r="1" spans="1:24" x14ac:dyDescent="0.25">
      <c r="C1" s="1" t="str">
        <f>TEXT(C2,"[$-421]mmmm")</f>
        <v>Februari</v>
      </c>
    </row>
    <row r="2" spans="1:24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4">
        <v>45345</v>
      </c>
      <c r="U2" s="4">
        <v>45346</v>
      </c>
      <c r="V2" s="4">
        <v>45348</v>
      </c>
      <c r="W2" s="5" t="s">
        <v>2</v>
      </c>
      <c r="X2" s="6"/>
    </row>
    <row r="3" spans="1:24" x14ac:dyDescent="0.25">
      <c r="A3" s="78" t="s">
        <v>139</v>
      </c>
      <c r="B3" s="8" t="s">
        <v>4</v>
      </c>
      <c r="C3" s="9">
        <f t="shared" ref="C3:V3" si="0">IFERROR(C5/C4,0)</f>
        <v>0.80261780104712044</v>
      </c>
      <c r="D3" s="9">
        <f t="shared" si="0"/>
        <v>0.95335320417287661</v>
      </c>
      <c r="E3" s="9">
        <f t="shared" si="0"/>
        <v>1.4734615384615388</v>
      </c>
      <c r="F3" s="9">
        <f t="shared" si="0"/>
        <v>1.6455944055944054</v>
      </c>
      <c r="G3" s="9">
        <f t="shared" si="0"/>
        <v>1.6067605633802817</v>
      </c>
      <c r="H3" s="9">
        <f t="shared" si="0"/>
        <v>1.5863953488372093</v>
      </c>
      <c r="I3" s="9">
        <f t="shared" si="0"/>
        <v>1.5848655110579797</v>
      </c>
      <c r="J3" s="9">
        <f t="shared" si="0"/>
        <v>1.63242206235012</v>
      </c>
      <c r="K3" s="9">
        <f t="shared" si="0"/>
        <v>1.5898614958448753</v>
      </c>
      <c r="L3" s="9">
        <f t="shared" si="0"/>
        <v>1.5825600000000002</v>
      </c>
      <c r="M3" s="9">
        <f t="shared" si="0"/>
        <v>1.6162871287128711</v>
      </c>
      <c r="N3" s="9">
        <f t="shared" si="0"/>
        <v>1.6157590361445782</v>
      </c>
      <c r="O3" s="9">
        <f t="shared" si="0"/>
        <v>1.6321878862793573</v>
      </c>
      <c r="P3" s="9">
        <f t="shared" si="0"/>
        <v>1.6234532374100721</v>
      </c>
      <c r="Q3" s="9">
        <f t="shared" si="0"/>
        <v>1.6381560283687941</v>
      </c>
      <c r="R3" s="9">
        <f t="shared" si="0"/>
        <v>1.6381560283687941</v>
      </c>
      <c r="S3" s="9">
        <f t="shared" si="0"/>
        <v>1.643980343980344</v>
      </c>
      <c r="T3" s="9">
        <f t="shared" si="0"/>
        <v>1.6627398015435502</v>
      </c>
      <c r="U3" s="9">
        <f t="shared" si="0"/>
        <v>1.4555389457120378</v>
      </c>
      <c r="V3" s="9">
        <f t="shared" si="0"/>
        <v>0.89537091988130568</v>
      </c>
      <c r="W3" s="10">
        <f t="shared" ref="W3:W7" si="1">SUM(C3:V3)</f>
        <v>29.879521287148116</v>
      </c>
    </row>
    <row r="4" spans="1:24" x14ac:dyDescent="0.25">
      <c r="A4" s="78"/>
      <c r="B4" s="8" t="s">
        <v>5</v>
      </c>
      <c r="C4" s="8">
        <v>3820</v>
      </c>
      <c r="D4" s="8">
        <v>3355</v>
      </c>
      <c r="E4" s="8">
        <v>1300</v>
      </c>
      <c r="F4" s="8">
        <v>1430</v>
      </c>
      <c r="G4" s="8">
        <v>1420</v>
      </c>
      <c r="H4" s="8">
        <v>1720</v>
      </c>
      <c r="I4" s="8">
        <v>1673</v>
      </c>
      <c r="J4" s="8">
        <v>1668</v>
      </c>
      <c r="K4" s="8">
        <v>1805</v>
      </c>
      <c r="L4" s="8">
        <v>1875</v>
      </c>
      <c r="M4" s="8">
        <v>2020</v>
      </c>
      <c r="N4" s="8">
        <v>2075</v>
      </c>
      <c r="O4" s="8">
        <v>1618</v>
      </c>
      <c r="P4" s="8">
        <v>2085</v>
      </c>
      <c r="Q4" s="8">
        <v>2115</v>
      </c>
      <c r="R4" s="8">
        <v>2115</v>
      </c>
      <c r="S4" s="8">
        <v>2035</v>
      </c>
      <c r="T4" s="8">
        <v>1814</v>
      </c>
      <c r="U4" s="8">
        <v>1271</v>
      </c>
      <c r="V4" s="8">
        <v>3370</v>
      </c>
      <c r="W4" s="11">
        <f t="shared" si="1"/>
        <v>40584</v>
      </c>
    </row>
    <row r="5" spans="1:24" x14ac:dyDescent="0.25">
      <c r="A5" s="78"/>
      <c r="B5" s="8" t="s">
        <v>6</v>
      </c>
      <c r="C5" s="9">
        <v>3066</v>
      </c>
      <c r="D5" s="9">
        <v>3198.5000000000009</v>
      </c>
      <c r="E5" s="9">
        <v>1915.5000000000005</v>
      </c>
      <c r="F5" s="9">
        <v>2353.1999999999998</v>
      </c>
      <c r="G5" s="9">
        <v>2281.6</v>
      </c>
      <c r="H5" s="9">
        <v>2728.6</v>
      </c>
      <c r="I5" s="9">
        <v>2651.48</v>
      </c>
      <c r="J5" s="9">
        <v>2722.88</v>
      </c>
      <c r="K5" s="9">
        <v>2869.7</v>
      </c>
      <c r="L5" s="9">
        <v>2967.3</v>
      </c>
      <c r="M5" s="9">
        <v>3264.8999999999996</v>
      </c>
      <c r="N5" s="9">
        <v>3352.7</v>
      </c>
      <c r="O5" s="9">
        <v>2640.88</v>
      </c>
      <c r="P5" s="9">
        <v>3384.9</v>
      </c>
      <c r="Q5" s="9">
        <v>3464.7</v>
      </c>
      <c r="R5" s="9">
        <v>3464.7</v>
      </c>
      <c r="S5" s="9">
        <v>3345.5</v>
      </c>
      <c r="T5" s="9">
        <v>3016.21</v>
      </c>
      <c r="U5" s="9">
        <v>1849.99</v>
      </c>
      <c r="V5" s="9">
        <v>3017.4</v>
      </c>
      <c r="W5" s="10">
        <f t="shared" si="1"/>
        <v>57556.639999999992</v>
      </c>
    </row>
    <row r="6" spans="1:24" x14ac:dyDescent="0.25">
      <c r="A6" s="78"/>
      <c r="B6" s="8" t="s">
        <v>7</v>
      </c>
      <c r="C6" s="9">
        <v>3344</v>
      </c>
      <c r="D6" s="9">
        <v>3344</v>
      </c>
      <c r="E6" s="9">
        <v>2388.59</v>
      </c>
      <c r="F6" s="9">
        <v>3344</v>
      </c>
      <c r="G6" s="9">
        <v>3344</v>
      </c>
      <c r="H6" s="9">
        <v>3344</v>
      </c>
      <c r="I6" s="9">
        <v>3344</v>
      </c>
      <c r="J6" s="9">
        <v>3344</v>
      </c>
      <c r="K6" s="9">
        <v>3344</v>
      </c>
      <c r="L6" s="9">
        <v>3344</v>
      </c>
      <c r="M6" s="9">
        <v>3344</v>
      </c>
      <c r="N6" s="9">
        <v>3344.0000000000005</v>
      </c>
      <c r="O6" s="9">
        <v>2388.59</v>
      </c>
      <c r="P6" s="9">
        <v>3344</v>
      </c>
      <c r="Q6" s="9">
        <v>3344.0000000000005</v>
      </c>
      <c r="R6" s="9">
        <v>3344</v>
      </c>
      <c r="S6" s="9">
        <v>3344</v>
      </c>
      <c r="T6" s="9">
        <v>3344</v>
      </c>
      <c r="U6" s="9">
        <v>2388.59</v>
      </c>
      <c r="V6" s="9">
        <v>3344</v>
      </c>
      <c r="W6" s="10">
        <f t="shared" si="1"/>
        <v>64013.76999999999</v>
      </c>
    </row>
    <row r="7" spans="1:24" x14ac:dyDescent="0.25">
      <c r="A7" s="78"/>
      <c r="B7" s="8" t="s">
        <v>8</v>
      </c>
      <c r="C7" s="10">
        <f t="shared" ref="C7:V7" si="2">C5-C6</f>
        <v>-278</v>
      </c>
      <c r="D7" s="10">
        <f t="shared" si="2"/>
        <v>-145.49999999999909</v>
      </c>
      <c r="E7" s="10">
        <f t="shared" si="2"/>
        <v>-473.08999999999969</v>
      </c>
      <c r="F7" s="10">
        <f t="shared" si="2"/>
        <v>-990.80000000000018</v>
      </c>
      <c r="G7" s="10">
        <f t="shared" si="2"/>
        <v>-1062.4000000000001</v>
      </c>
      <c r="H7" s="10">
        <f t="shared" si="2"/>
        <v>-615.40000000000009</v>
      </c>
      <c r="I7" s="10">
        <f t="shared" si="2"/>
        <v>-692.52</v>
      </c>
      <c r="J7" s="10">
        <f t="shared" si="2"/>
        <v>-621.11999999999989</v>
      </c>
      <c r="K7" s="10">
        <f t="shared" si="2"/>
        <v>-474.30000000000018</v>
      </c>
      <c r="L7" s="10">
        <f t="shared" si="2"/>
        <v>-376.69999999999982</v>
      </c>
      <c r="M7" s="10">
        <f t="shared" si="2"/>
        <v>-79.100000000000364</v>
      </c>
      <c r="N7" s="10">
        <f t="shared" si="2"/>
        <v>8.6999999999993634</v>
      </c>
      <c r="O7" s="10">
        <f t="shared" si="2"/>
        <v>252.28999999999996</v>
      </c>
      <c r="P7" s="10">
        <f t="shared" si="2"/>
        <v>40.900000000000091</v>
      </c>
      <c r="Q7" s="10">
        <f t="shared" si="2"/>
        <v>120.69999999999936</v>
      </c>
      <c r="R7" s="10">
        <f t="shared" si="2"/>
        <v>120.69999999999982</v>
      </c>
      <c r="S7" s="10">
        <f t="shared" si="2"/>
        <v>1.5</v>
      </c>
      <c r="T7" s="10">
        <f t="shared" si="2"/>
        <v>-327.78999999999996</v>
      </c>
      <c r="U7" s="10">
        <f t="shared" si="2"/>
        <v>-538.60000000000014</v>
      </c>
      <c r="V7" s="10">
        <f t="shared" si="2"/>
        <v>-326.59999999999991</v>
      </c>
      <c r="W7" s="10">
        <f t="shared" si="1"/>
        <v>-6457.130000000001</v>
      </c>
    </row>
    <row r="29" spans="1:23" ht="17.25" x14ac:dyDescent="0.3">
      <c r="A29" s="70" t="s">
        <v>140</v>
      </c>
      <c r="B29" s="70"/>
      <c r="C29" s="70"/>
      <c r="D29" s="70"/>
      <c r="W29" s="2"/>
    </row>
    <row r="30" spans="1:23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4">
        <v>45345</v>
      </c>
      <c r="U30" s="4">
        <v>45346</v>
      </c>
      <c r="V30" s="4">
        <v>45348</v>
      </c>
      <c r="W30" s="75" t="s">
        <v>2</v>
      </c>
    </row>
    <row r="31" spans="1:23" x14ac:dyDescent="0.25">
      <c r="A31" s="78" t="s">
        <v>139</v>
      </c>
      <c r="B31" s="14" t="s">
        <v>11</v>
      </c>
      <c r="C31" s="14" t="s">
        <v>83</v>
      </c>
      <c r="D31" s="8" t="s">
        <v>83</v>
      </c>
      <c r="E31" s="8" t="s">
        <v>83</v>
      </c>
      <c r="F31" s="8" t="s">
        <v>83</v>
      </c>
      <c r="G31" s="8" t="s">
        <v>141</v>
      </c>
      <c r="H31" s="8" t="s">
        <v>141</v>
      </c>
      <c r="I31" s="8" t="s">
        <v>141</v>
      </c>
      <c r="J31" s="8" t="s">
        <v>141</v>
      </c>
      <c r="K31" s="8" t="s">
        <v>141</v>
      </c>
      <c r="L31" s="8" t="s">
        <v>141</v>
      </c>
      <c r="M31" s="8" t="s">
        <v>141</v>
      </c>
      <c r="N31" s="8" t="s">
        <v>141</v>
      </c>
      <c r="O31" s="8" t="s">
        <v>141</v>
      </c>
      <c r="P31" s="8" t="s">
        <v>141</v>
      </c>
      <c r="Q31" s="8" t="s">
        <v>141</v>
      </c>
      <c r="R31" s="8" t="s">
        <v>141</v>
      </c>
      <c r="S31" s="8" t="s">
        <v>141</v>
      </c>
      <c r="T31" s="8" t="s">
        <v>141</v>
      </c>
      <c r="U31" s="8" t="s">
        <v>141</v>
      </c>
      <c r="V31" s="8" t="s">
        <v>141</v>
      </c>
      <c r="W31" s="76"/>
    </row>
    <row r="32" spans="1:23" x14ac:dyDescent="0.25">
      <c r="A32" s="78"/>
      <c r="B32" s="14" t="s">
        <v>17</v>
      </c>
      <c r="C32" s="8" t="s">
        <v>142</v>
      </c>
      <c r="D32" s="8" t="s">
        <v>142</v>
      </c>
      <c r="E32" s="8" t="s">
        <v>142</v>
      </c>
      <c r="F32" s="8" t="s">
        <v>142</v>
      </c>
      <c r="G32" s="8" t="s">
        <v>143</v>
      </c>
      <c r="H32" s="8" t="s">
        <v>143</v>
      </c>
      <c r="I32" s="8" t="s">
        <v>143</v>
      </c>
      <c r="J32" s="8" t="s">
        <v>143</v>
      </c>
      <c r="K32" s="8" t="s">
        <v>143</v>
      </c>
      <c r="L32" s="8" t="s">
        <v>143</v>
      </c>
      <c r="M32" s="8" t="s">
        <v>143</v>
      </c>
      <c r="N32" s="8" t="s">
        <v>143</v>
      </c>
      <c r="O32" s="8" t="s">
        <v>143</v>
      </c>
      <c r="P32" s="8" t="s">
        <v>143</v>
      </c>
      <c r="Q32" s="8" t="s">
        <v>143</v>
      </c>
      <c r="R32" s="8" t="s">
        <v>143</v>
      </c>
      <c r="S32" s="8" t="s">
        <v>143</v>
      </c>
      <c r="T32" s="8" t="s">
        <v>143</v>
      </c>
      <c r="U32" s="8" t="s">
        <v>143</v>
      </c>
      <c r="V32" s="8" t="s">
        <v>143</v>
      </c>
      <c r="W32" s="77"/>
    </row>
    <row r="33" spans="1:24" x14ac:dyDescent="0.25">
      <c r="A33" s="78"/>
      <c r="B33" s="12" t="s">
        <v>4</v>
      </c>
      <c r="C33" s="15">
        <v>1.8599999999999999</v>
      </c>
      <c r="D33" s="15">
        <v>1.86</v>
      </c>
      <c r="E33" s="15">
        <v>1.8599999999999999</v>
      </c>
      <c r="F33" s="15">
        <v>1.86</v>
      </c>
      <c r="G33" s="15">
        <v>0</v>
      </c>
      <c r="H33" s="15">
        <v>0</v>
      </c>
      <c r="I33" s="15">
        <v>2.66</v>
      </c>
      <c r="J33" s="15">
        <v>2.66</v>
      </c>
      <c r="K33" s="15">
        <v>2.66</v>
      </c>
      <c r="L33" s="15">
        <v>2.6599999999999997</v>
      </c>
      <c r="M33" s="15">
        <v>2.6599999999999997</v>
      </c>
      <c r="N33" s="15">
        <v>2.66</v>
      </c>
      <c r="O33" s="15">
        <v>2.66</v>
      </c>
      <c r="P33" s="15">
        <v>2.6599999999999997</v>
      </c>
      <c r="Q33" s="15">
        <v>2.66</v>
      </c>
      <c r="R33" s="15">
        <v>2.66</v>
      </c>
      <c r="S33" s="15">
        <v>2.66</v>
      </c>
      <c r="T33" s="15">
        <v>2.66</v>
      </c>
      <c r="U33" s="15">
        <v>2.6599999999999997</v>
      </c>
      <c r="V33" s="15">
        <v>2.66</v>
      </c>
      <c r="W33" s="16">
        <f t="shared" ref="W33:W37" si="3">SUM(C33:V33)</f>
        <v>44.679999999999993</v>
      </c>
    </row>
    <row r="34" spans="1:24" x14ac:dyDescent="0.25">
      <c r="A34" s="78"/>
      <c r="B34" s="14" t="s">
        <v>23</v>
      </c>
      <c r="C34" s="8">
        <v>430</v>
      </c>
      <c r="D34" s="8">
        <v>400</v>
      </c>
      <c r="E34" s="8">
        <v>280</v>
      </c>
      <c r="F34" s="8">
        <v>180</v>
      </c>
      <c r="G34" s="8">
        <v>0</v>
      </c>
      <c r="H34" s="8">
        <v>0</v>
      </c>
      <c r="I34" s="8">
        <v>25</v>
      </c>
      <c r="J34" s="8">
        <v>80</v>
      </c>
      <c r="K34" s="8">
        <v>83</v>
      </c>
      <c r="L34" s="8">
        <v>77</v>
      </c>
      <c r="M34" s="8">
        <v>120</v>
      </c>
      <c r="N34" s="8">
        <v>123</v>
      </c>
      <c r="O34" s="8">
        <v>102</v>
      </c>
      <c r="P34" s="8">
        <v>133</v>
      </c>
      <c r="Q34" s="8">
        <v>153</v>
      </c>
      <c r="R34" s="8">
        <v>153</v>
      </c>
      <c r="S34" s="8">
        <v>153</v>
      </c>
      <c r="T34" s="8">
        <v>153</v>
      </c>
      <c r="U34" s="8">
        <v>113</v>
      </c>
      <c r="V34" s="8">
        <v>160</v>
      </c>
      <c r="W34" s="14">
        <f t="shared" si="3"/>
        <v>2918</v>
      </c>
    </row>
    <row r="35" spans="1:24" s="18" customFormat="1" x14ac:dyDescent="0.25">
      <c r="A35" s="78"/>
      <c r="B35" s="16" t="s">
        <v>6</v>
      </c>
      <c r="C35" s="10">
        <v>799.8</v>
      </c>
      <c r="D35" s="10">
        <v>744</v>
      </c>
      <c r="E35" s="10">
        <v>520.79999999999995</v>
      </c>
      <c r="F35" s="10">
        <v>334.8</v>
      </c>
      <c r="G35" s="10">
        <v>0</v>
      </c>
      <c r="H35" s="10">
        <v>0</v>
      </c>
      <c r="I35" s="10">
        <v>66.5</v>
      </c>
      <c r="J35" s="10">
        <v>212.8</v>
      </c>
      <c r="K35" s="10">
        <v>220.78</v>
      </c>
      <c r="L35" s="10">
        <v>204.82</v>
      </c>
      <c r="M35" s="10">
        <v>319.2</v>
      </c>
      <c r="N35" s="10">
        <v>327.18</v>
      </c>
      <c r="O35" s="10">
        <v>271.32</v>
      </c>
      <c r="P35" s="10">
        <v>353.78</v>
      </c>
      <c r="Q35" s="10">
        <v>406.98</v>
      </c>
      <c r="R35" s="10">
        <v>406.98</v>
      </c>
      <c r="S35" s="10">
        <v>406.98</v>
      </c>
      <c r="T35" s="10">
        <v>406.98</v>
      </c>
      <c r="U35" s="10">
        <v>300.58</v>
      </c>
      <c r="V35" s="10">
        <v>425.6</v>
      </c>
      <c r="W35" s="16">
        <f t="shared" si="3"/>
        <v>6729.8799999999992</v>
      </c>
      <c r="X35" s="17"/>
    </row>
    <row r="36" spans="1:24" s="18" customFormat="1" x14ac:dyDescent="0.25">
      <c r="A36" s="78"/>
      <c r="B36" s="16" t="s">
        <v>24</v>
      </c>
      <c r="C36" s="10">
        <v>608</v>
      </c>
      <c r="D36" s="10">
        <v>608</v>
      </c>
      <c r="E36" s="10">
        <v>434.29</v>
      </c>
      <c r="F36" s="10">
        <v>608</v>
      </c>
      <c r="G36" s="10">
        <v>608</v>
      </c>
      <c r="H36" s="10">
        <v>608</v>
      </c>
      <c r="I36" s="10">
        <v>608</v>
      </c>
      <c r="J36" s="10">
        <v>608</v>
      </c>
      <c r="K36" s="10">
        <v>608</v>
      </c>
      <c r="L36" s="10">
        <v>608</v>
      </c>
      <c r="M36" s="10">
        <v>608</v>
      </c>
      <c r="N36" s="10">
        <v>608</v>
      </c>
      <c r="O36" s="10">
        <v>434.29</v>
      </c>
      <c r="P36" s="10">
        <v>608</v>
      </c>
      <c r="Q36" s="10">
        <v>608</v>
      </c>
      <c r="R36" s="10">
        <v>608</v>
      </c>
      <c r="S36" s="10">
        <v>608</v>
      </c>
      <c r="T36" s="10">
        <v>608</v>
      </c>
      <c r="U36" s="10">
        <v>434.29</v>
      </c>
      <c r="V36" s="10">
        <v>608</v>
      </c>
      <c r="W36" s="16">
        <f t="shared" si="3"/>
        <v>11638.87</v>
      </c>
      <c r="X36" s="17"/>
    </row>
    <row r="37" spans="1:24" x14ac:dyDescent="0.25">
      <c r="A37" s="78"/>
      <c r="B37" s="14" t="s">
        <v>25</v>
      </c>
      <c r="C37" s="10">
        <f t="shared" ref="C37:V37" si="4">C35-C36</f>
        <v>191.79999999999995</v>
      </c>
      <c r="D37" s="10">
        <f t="shared" si="4"/>
        <v>136</v>
      </c>
      <c r="E37" s="10">
        <f t="shared" si="4"/>
        <v>86.509999999999934</v>
      </c>
      <c r="F37" s="10">
        <f t="shared" si="4"/>
        <v>-273.2</v>
      </c>
      <c r="G37" s="10">
        <f t="shared" si="4"/>
        <v>-608</v>
      </c>
      <c r="H37" s="10">
        <f t="shared" si="4"/>
        <v>-608</v>
      </c>
      <c r="I37" s="10">
        <f t="shared" si="4"/>
        <v>-541.5</v>
      </c>
      <c r="J37" s="10">
        <f t="shared" si="4"/>
        <v>-395.2</v>
      </c>
      <c r="K37" s="10">
        <f t="shared" si="4"/>
        <v>-387.22</v>
      </c>
      <c r="L37" s="10">
        <f t="shared" si="4"/>
        <v>-403.18</v>
      </c>
      <c r="M37" s="10">
        <f t="shared" si="4"/>
        <v>-288.8</v>
      </c>
      <c r="N37" s="10">
        <f t="shared" si="4"/>
        <v>-280.82</v>
      </c>
      <c r="O37" s="10">
        <f t="shared" si="4"/>
        <v>-162.97000000000003</v>
      </c>
      <c r="P37" s="10">
        <f t="shared" si="4"/>
        <v>-254.22000000000003</v>
      </c>
      <c r="Q37" s="10">
        <f t="shared" si="4"/>
        <v>-201.01999999999998</v>
      </c>
      <c r="R37" s="10">
        <f t="shared" si="4"/>
        <v>-201.01999999999998</v>
      </c>
      <c r="S37" s="10">
        <f t="shared" si="4"/>
        <v>-201.01999999999998</v>
      </c>
      <c r="T37" s="10">
        <f t="shared" si="4"/>
        <v>-201.01999999999998</v>
      </c>
      <c r="U37" s="10">
        <f t="shared" si="4"/>
        <v>-133.71000000000004</v>
      </c>
      <c r="V37" s="10">
        <f t="shared" si="4"/>
        <v>-182.39999999999998</v>
      </c>
      <c r="W37" s="16">
        <f t="shared" si="3"/>
        <v>-4908.9900000000007</v>
      </c>
    </row>
    <row r="55" spans="1:24" ht="17.25" x14ac:dyDescent="0.3">
      <c r="A55" s="70" t="s">
        <v>144</v>
      </c>
      <c r="B55" s="70"/>
      <c r="C55" s="70"/>
      <c r="D55" s="70"/>
      <c r="J55" s="2"/>
      <c r="W55" s="2"/>
    </row>
    <row r="56" spans="1:24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4">
        <v>45345</v>
      </c>
      <c r="U56" s="4">
        <v>45346</v>
      </c>
      <c r="V56" s="4">
        <v>45348</v>
      </c>
      <c r="W56" s="75" t="s">
        <v>2</v>
      </c>
    </row>
    <row r="57" spans="1:24" x14ac:dyDescent="0.25">
      <c r="A57" s="78" t="s">
        <v>139</v>
      </c>
      <c r="B57" s="14" t="s">
        <v>11</v>
      </c>
      <c r="C57" s="14" t="s">
        <v>145</v>
      </c>
      <c r="D57" s="8" t="s">
        <v>146</v>
      </c>
      <c r="E57" s="8" t="s">
        <v>147</v>
      </c>
      <c r="F57" s="8" t="s">
        <v>148</v>
      </c>
      <c r="G57" s="8" t="s">
        <v>141</v>
      </c>
      <c r="H57" s="8" t="s">
        <v>141</v>
      </c>
      <c r="I57" s="8" t="s">
        <v>141</v>
      </c>
      <c r="J57" s="14" t="s">
        <v>141</v>
      </c>
      <c r="K57" s="8" t="s">
        <v>141</v>
      </c>
      <c r="L57" s="8" t="s">
        <v>141</v>
      </c>
      <c r="M57" s="8" t="s">
        <v>141</v>
      </c>
      <c r="N57" s="8" t="s">
        <v>141</v>
      </c>
      <c r="O57" s="8" t="s">
        <v>141</v>
      </c>
      <c r="P57" s="8" t="s">
        <v>141</v>
      </c>
      <c r="Q57" s="8" t="s">
        <v>141</v>
      </c>
      <c r="R57" s="8" t="s">
        <v>141</v>
      </c>
      <c r="S57" s="8" t="s">
        <v>141</v>
      </c>
      <c r="T57" s="8" t="s">
        <v>141</v>
      </c>
      <c r="U57" s="8" t="s">
        <v>141</v>
      </c>
      <c r="V57" s="8" t="s">
        <v>141</v>
      </c>
      <c r="W57" s="76"/>
    </row>
    <row r="58" spans="1:24" x14ac:dyDescent="0.25">
      <c r="A58" s="78"/>
      <c r="B58" s="14" t="s">
        <v>17</v>
      </c>
      <c r="C58" s="8" t="s">
        <v>149</v>
      </c>
      <c r="D58" s="8" t="s">
        <v>150</v>
      </c>
      <c r="E58" s="8" t="s">
        <v>151</v>
      </c>
      <c r="F58" s="8" t="s">
        <v>152</v>
      </c>
      <c r="G58" s="8" t="s">
        <v>143</v>
      </c>
      <c r="H58" s="8" t="s">
        <v>143</v>
      </c>
      <c r="I58" s="8" t="s">
        <v>143</v>
      </c>
      <c r="J58" s="8" t="s">
        <v>143</v>
      </c>
      <c r="K58" s="8" t="s">
        <v>143</v>
      </c>
      <c r="L58" s="8" t="s">
        <v>143</v>
      </c>
      <c r="M58" s="8" t="s">
        <v>143</v>
      </c>
      <c r="N58" s="8" t="s">
        <v>143</v>
      </c>
      <c r="O58" s="8" t="s">
        <v>143</v>
      </c>
      <c r="P58" s="8" t="s">
        <v>143</v>
      </c>
      <c r="Q58" s="8" t="s">
        <v>143</v>
      </c>
      <c r="R58" s="8" t="s">
        <v>143</v>
      </c>
      <c r="S58" s="8" t="s">
        <v>143</v>
      </c>
      <c r="T58" s="8" t="s">
        <v>143</v>
      </c>
      <c r="U58" s="8" t="s">
        <v>143</v>
      </c>
      <c r="V58" s="8" t="s">
        <v>143</v>
      </c>
      <c r="W58" s="77"/>
    </row>
    <row r="59" spans="1:24" x14ac:dyDescent="0.25">
      <c r="A59" s="78"/>
      <c r="B59" s="12" t="s">
        <v>4</v>
      </c>
      <c r="C59" s="15">
        <v>0.52</v>
      </c>
      <c r="D59" s="15">
        <v>0.51999999999999991</v>
      </c>
      <c r="E59" s="15">
        <v>0.52</v>
      </c>
      <c r="F59" s="15">
        <v>0</v>
      </c>
      <c r="G59" s="15">
        <v>0</v>
      </c>
      <c r="H59" s="15">
        <v>0</v>
      </c>
      <c r="I59" s="15">
        <v>2.6599999999999997</v>
      </c>
      <c r="J59" s="15">
        <v>2.66</v>
      </c>
      <c r="K59" s="15">
        <v>2.66</v>
      </c>
      <c r="L59" s="15">
        <v>2.66</v>
      </c>
      <c r="M59" s="15">
        <v>2.6599999999999997</v>
      </c>
      <c r="N59" s="15">
        <v>2.6599999999999997</v>
      </c>
      <c r="O59" s="15">
        <v>2.66</v>
      </c>
      <c r="P59" s="15">
        <v>2.66</v>
      </c>
      <c r="Q59" s="15">
        <v>2.6599999999999997</v>
      </c>
      <c r="R59" s="15">
        <v>2.6599999999999997</v>
      </c>
      <c r="S59" s="15">
        <v>2.6599999999999997</v>
      </c>
      <c r="T59" s="15">
        <v>2.6599999999999997</v>
      </c>
      <c r="U59" s="15">
        <v>2.66</v>
      </c>
      <c r="V59" s="15">
        <v>2.66</v>
      </c>
      <c r="W59" s="16">
        <f t="shared" ref="W59:W63" si="5">SUM(C59:V59)</f>
        <v>38.799999999999997</v>
      </c>
    </row>
    <row r="60" spans="1:24" x14ac:dyDescent="0.25">
      <c r="A60" s="78"/>
      <c r="B60" s="14" t="s">
        <v>23</v>
      </c>
      <c r="C60" s="8">
        <v>1300</v>
      </c>
      <c r="D60" s="8">
        <v>1000</v>
      </c>
      <c r="E60" s="8">
        <v>240</v>
      </c>
      <c r="F60" s="8">
        <v>0</v>
      </c>
      <c r="G60" s="8">
        <v>0</v>
      </c>
      <c r="H60" s="8">
        <v>0</v>
      </c>
      <c r="I60" s="8">
        <v>13</v>
      </c>
      <c r="J60" s="8">
        <v>40</v>
      </c>
      <c r="K60" s="8">
        <v>42</v>
      </c>
      <c r="L60" s="8">
        <v>38</v>
      </c>
      <c r="M60" s="8">
        <v>60</v>
      </c>
      <c r="N60" s="8">
        <v>62</v>
      </c>
      <c r="O60" s="8">
        <v>66</v>
      </c>
      <c r="P60" s="8">
        <v>67</v>
      </c>
      <c r="Q60" s="8">
        <v>77</v>
      </c>
      <c r="R60" s="8">
        <v>77</v>
      </c>
      <c r="S60" s="8">
        <v>77</v>
      </c>
      <c r="T60" s="8">
        <v>77</v>
      </c>
      <c r="U60" s="8">
        <v>57</v>
      </c>
      <c r="V60" s="8">
        <v>80</v>
      </c>
      <c r="W60" s="14">
        <f t="shared" si="5"/>
        <v>3373</v>
      </c>
    </row>
    <row r="61" spans="1:24" s="18" customFormat="1" x14ac:dyDescent="0.25">
      <c r="A61" s="78"/>
      <c r="B61" s="16" t="s">
        <v>6</v>
      </c>
      <c r="C61" s="10">
        <v>676</v>
      </c>
      <c r="D61" s="10">
        <v>519.99999999999989</v>
      </c>
      <c r="E61" s="10">
        <v>124.80000000000001</v>
      </c>
      <c r="F61" s="10">
        <v>0</v>
      </c>
      <c r="G61" s="10">
        <v>0</v>
      </c>
      <c r="H61" s="10">
        <v>0</v>
      </c>
      <c r="I61" s="10">
        <v>34.58</v>
      </c>
      <c r="J61" s="10">
        <v>106.4</v>
      </c>
      <c r="K61" s="10">
        <v>111.72</v>
      </c>
      <c r="L61" s="10">
        <v>101.08</v>
      </c>
      <c r="M61" s="10">
        <v>159.6</v>
      </c>
      <c r="N61" s="10">
        <v>164.92</v>
      </c>
      <c r="O61" s="10">
        <v>175.56</v>
      </c>
      <c r="P61" s="10">
        <v>178.22</v>
      </c>
      <c r="Q61" s="10">
        <v>204.82</v>
      </c>
      <c r="R61" s="10">
        <v>204.82</v>
      </c>
      <c r="S61" s="10">
        <v>204.82</v>
      </c>
      <c r="T61" s="10">
        <v>204.82</v>
      </c>
      <c r="U61" s="10">
        <v>151.62</v>
      </c>
      <c r="V61" s="10">
        <v>212.8</v>
      </c>
      <c r="W61" s="16">
        <f t="shared" si="5"/>
        <v>3536.5800000000004</v>
      </c>
      <c r="X61" s="17"/>
    </row>
    <row r="62" spans="1:24" s="18" customFormat="1" x14ac:dyDescent="0.25">
      <c r="A62" s="78"/>
      <c r="B62" s="16" t="s">
        <v>24</v>
      </c>
      <c r="C62" s="10">
        <v>304</v>
      </c>
      <c r="D62" s="10">
        <v>303.99999999999994</v>
      </c>
      <c r="E62" s="10">
        <v>217.14000000000004</v>
      </c>
      <c r="F62" s="10">
        <v>304</v>
      </c>
      <c r="G62" s="10">
        <v>304</v>
      </c>
      <c r="H62" s="10">
        <v>304</v>
      </c>
      <c r="I62" s="10">
        <v>304</v>
      </c>
      <c r="J62" s="10">
        <v>304</v>
      </c>
      <c r="K62" s="10">
        <v>304</v>
      </c>
      <c r="L62" s="10">
        <v>304</v>
      </c>
      <c r="M62" s="10">
        <v>304</v>
      </c>
      <c r="N62" s="10">
        <v>304</v>
      </c>
      <c r="O62" s="10">
        <v>217.14</v>
      </c>
      <c r="P62" s="10">
        <v>304</v>
      </c>
      <c r="Q62" s="10">
        <v>304</v>
      </c>
      <c r="R62" s="10">
        <v>304</v>
      </c>
      <c r="S62" s="10">
        <v>304</v>
      </c>
      <c r="T62" s="10">
        <v>304</v>
      </c>
      <c r="U62" s="10">
        <v>217.14</v>
      </c>
      <c r="V62" s="10">
        <v>304</v>
      </c>
      <c r="W62" s="16">
        <f t="shared" si="5"/>
        <v>5819.420000000001</v>
      </c>
      <c r="X62" s="17"/>
    </row>
    <row r="63" spans="1:24" x14ac:dyDescent="0.25">
      <c r="A63" s="78"/>
      <c r="B63" s="14" t="s">
        <v>25</v>
      </c>
      <c r="C63" s="10">
        <f t="shared" ref="C63:V63" si="6">C61-C62</f>
        <v>372</v>
      </c>
      <c r="D63" s="10">
        <f t="shared" si="6"/>
        <v>215.99999999999994</v>
      </c>
      <c r="E63" s="10">
        <f t="shared" si="6"/>
        <v>-92.340000000000032</v>
      </c>
      <c r="F63" s="10">
        <f t="shared" si="6"/>
        <v>-304</v>
      </c>
      <c r="G63" s="10">
        <f t="shared" si="6"/>
        <v>-304</v>
      </c>
      <c r="H63" s="10">
        <f t="shared" si="6"/>
        <v>-304</v>
      </c>
      <c r="I63" s="10">
        <f t="shared" si="6"/>
        <v>-269.42</v>
      </c>
      <c r="J63" s="16">
        <f t="shared" si="6"/>
        <v>-197.6</v>
      </c>
      <c r="K63" s="10">
        <f t="shared" si="6"/>
        <v>-192.28</v>
      </c>
      <c r="L63" s="10">
        <f t="shared" si="6"/>
        <v>-202.92000000000002</v>
      </c>
      <c r="M63" s="10">
        <f t="shared" si="6"/>
        <v>-144.4</v>
      </c>
      <c r="N63" s="10">
        <f t="shared" si="6"/>
        <v>-139.08000000000001</v>
      </c>
      <c r="O63" s="10">
        <f t="shared" si="6"/>
        <v>-41.579999999999984</v>
      </c>
      <c r="P63" s="10">
        <f t="shared" si="6"/>
        <v>-125.78</v>
      </c>
      <c r="Q63" s="10">
        <f t="shared" si="6"/>
        <v>-99.18</v>
      </c>
      <c r="R63" s="10">
        <f t="shared" si="6"/>
        <v>-99.18</v>
      </c>
      <c r="S63" s="10">
        <f t="shared" si="6"/>
        <v>-99.18</v>
      </c>
      <c r="T63" s="10">
        <f t="shared" si="6"/>
        <v>-99.18</v>
      </c>
      <c r="U63" s="10">
        <f t="shared" si="6"/>
        <v>-65.519999999999982</v>
      </c>
      <c r="V63" s="10">
        <f t="shared" si="6"/>
        <v>-91.199999999999989</v>
      </c>
      <c r="W63" s="16">
        <f t="shared" si="5"/>
        <v>-2282.84</v>
      </c>
    </row>
    <row r="81" spans="1:24" ht="17.25" x14ac:dyDescent="0.3">
      <c r="A81" s="70" t="s">
        <v>153</v>
      </c>
      <c r="B81" s="70"/>
      <c r="C81" s="70"/>
      <c r="D81" s="70"/>
      <c r="J81" s="2"/>
      <c r="W81" s="2"/>
    </row>
    <row r="82" spans="1:24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4">
        <v>45345</v>
      </c>
      <c r="U82" s="4">
        <v>45346</v>
      </c>
      <c r="V82" s="4">
        <v>45348</v>
      </c>
      <c r="W82" s="75" t="s">
        <v>2</v>
      </c>
    </row>
    <row r="83" spans="1:24" x14ac:dyDescent="0.25">
      <c r="A83" s="78" t="s">
        <v>139</v>
      </c>
      <c r="B83" s="14" t="s">
        <v>11</v>
      </c>
      <c r="C83" s="14" t="s">
        <v>90</v>
      </c>
      <c r="D83" s="8" t="s">
        <v>83</v>
      </c>
      <c r="E83" s="8" t="s">
        <v>83</v>
      </c>
      <c r="F83" s="8" t="s">
        <v>83</v>
      </c>
      <c r="G83" s="8" t="s">
        <v>83</v>
      </c>
      <c r="H83" s="8" t="s">
        <v>83</v>
      </c>
      <c r="I83" s="8" t="s">
        <v>83</v>
      </c>
      <c r="J83" s="14" t="s">
        <v>90</v>
      </c>
      <c r="K83" s="8" t="s">
        <v>83</v>
      </c>
      <c r="L83" s="8" t="s">
        <v>83</v>
      </c>
      <c r="M83" s="8" t="s">
        <v>83</v>
      </c>
      <c r="N83" s="8" t="s">
        <v>83</v>
      </c>
      <c r="O83" s="8" t="s">
        <v>83</v>
      </c>
      <c r="P83" s="8" t="s">
        <v>83</v>
      </c>
      <c r="Q83" s="8" t="s">
        <v>90</v>
      </c>
      <c r="R83" s="8" t="s">
        <v>83</v>
      </c>
      <c r="S83" s="8" t="s">
        <v>83</v>
      </c>
      <c r="T83" s="8" t="s">
        <v>83</v>
      </c>
      <c r="U83" s="8" t="s">
        <v>90</v>
      </c>
      <c r="V83" s="8" t="s">
        <v>83</v>
      </c>
      <c r="W83" s="76"/>
    </row>
    <row r="84" spans="1:24" x14ac:dyDescent="0.25">
      <c r="A84" s="78"/>
      <c r="B84" s="14" t="s">
        <v>17</v>
      </c>
      <c r="C84" s="8" t="s">
        <v>154</v>
      </c>
      <c r="D84" s="8" t="s">
        <v>142</v>
      </c>
      <c r="E84" s="8" t="s">
        <v>142</v>
      </c>
      <c r="F84" s="8" t="s">
        <v>142</v>
      </c>
      <c r="G84" s="8" t="s">
        <v>142</v>
      </c>
      <c r="H84" s="8" t="s">
        <v>142</v>
      </c>
      <c r="I84" s="8" t="s">
        <v>142</v>
      </c>
      <c r="J84" s="8" t="s">
        <v>155</v>
      </c>
      <c r="K84" s="8" t="s">
        <v>156</v>
      </c>
      <c r="L84" s="8" t="s">
        <v>156</v>
      </c>
      <c r="M84" s="8" t="s">
        <v>156</v>
      </c>
      <c r="N84" s="8" t="s">
        <v>156</v>
      </c>
      <c r="O84" s="8" t="s">
        <v>156</v>
      </c>
      <c r="P84" s="8" t="s">
        <v>156</v>
      </c>
      <c r="Q84" s="8" t="s">
        <v>157</v>
      </c>
      <c r="R84" s="8" t="s">
        <v>156</v>
      </c>
      <c r="S84" s="8" t="s">
        <v>156</v>
      </c>
      <c r="T84" s="8" t="s">
        <v>156</v>
      </c>
      <c r="U84" s="8" t="s">
        <v>157</v>
      </c>
      <c r="V84" s="8" t="s">
        <v>156</v>
      </c>
      <c r="W84" s="77"/>
    </row>
    <row r="85" spans="1:24" x14ac:dyDescent="0.25">
      <c r="A85" s="78"/>
      <c r="B85" s="12" t="s">
        <v>4</v>
      </c>
      <c r="C85" s="15">
        <v>1.86</v>
      </c>
      <c r="D85" s="15">
        <v>1.86</v>
      </c>
      <c r="E85" s="15">
        <v>1.86</v>
      </c>
      <c r="F85" s="15">
        <v>1.86</v>
      </c>
      <c r="G85" s="15">
        <v>1.8599999999999999</v>
      </c>
      <c r="H85" s="15">
        <v>1.8599999999999999</v>
      </c>
      <c r="I85" s="15">
        <v>1.86</v>
      </c>
      <c r="J85" s="15">
        <v>1.8331092436974792</v>
      </c>
      <c r="K85" s="15">
        <v>1.54</v>
      </c>
      <c r="L85" s="15">
        <v>1.54</v>
      </c>
      <c r="M85" s="15">
        <v>1.54</v>
      </c>
      <c r="N85" s="15">
        <v>1.54</v>
      </c>
      <c r="O85" s="15">
        <v>1.54</v>
      </c>
      <c r="P85" s="15">
        <v>1.54</v>
      </c>
      <c r="Q85" s="15">
        <v>1.54</v>
      </c>
      <c r="R85" s="15">
        <v>1.54</v>
      </c>
      <c r="S85" s="15">
        <v>1.54</v>
      </c>
      <c r="T85" s="15">
        <v>1.54</v>
      </c>
      <c r="U85" s="15">
        <v>1.54</v>
      </c>
      <c r="V85" s="15">
        <v>1.54</v>
      </c>
      <c r="W85" s="16">
        <f t="shared" ref="W85:W89" si="7">SUM(C85:V85)</f>
        <v>33.333109243697471</v>
      </c>
    </row>
    <row r="86" spans="1:24" x14ac:dyDescent="0.25">
      <c r="A86" s="78"/>
      <c r="B86" s="14" t="s">
        <v>23</v>
      </c>
      <c r="C86" s="8">
        <v>330</v>
      </c>
      <c r="D86" s="8">
        <v>310</v>
      </c>
      <c r="E86" s="8">
        <v>260</v>
      </c>
      <c r="F86" s="8">
        <v>370</v>
      </c>
      <c r="G86" s="8">
        <v>390</v>
      </c>
      <c r="H86" s="8">
        <v>390</v>
      </c>
      <c r="I86" s="8">
        <v>250</v>
      </c>
      <c r="J86" s="8">
        <v>238</v>
      </c>
      <c r="K86" s="8">
        <v>330</v>
      </c>
      <c r="L86" s="8">
        <v>450</v>
      </c>
      <c r="M86" s="8">
        <v>450</v>
      </c>
      <c r="N86" s="8">
        <v>450</v>
      </c>
      <c r="O86" s="8">
        <v>340</v>
      </c>
      <c r="P86" s="8">
        <v>450</v>
      </c>
      <c r="Q86" s="8">
        <v>450</v>
      </c>
      <c r="R86" s="8">
        <v>450</v>
      </c>
      <c r="S86" s="8">
        <v>450</v>
      </c>
      <c r="T86" s="8">
        <v>450</v>
      </c>
      <c r="U86" s="8">
        <v>360</v>
      </c>
      <c r="V86" s="8">
        <v>450</v>
      </c>
      <c r="W86" s="14">
        <f t="shared" si="7"/>
        <v>7618</v>
      </c>
    </row>
    <row r="87" spans="1:24" s="18" customFormat="1" x14ac:dyDescent="0.25">
      <c r="A87" s="78"/>
      <c r="B87" s="16" t="s">
        <v>6</v>
      </c>
      <c r="C87" s="10">
        <v>613.80000000000007</v>
      </c>
      <c r="D87" s="10">
        <v>576.6</v>
      </c>
      <c r="E87" s="10">
        <v>483.6</v>
      </c>
      <c r="F87" s="10">
        <v>688.2</v>
      </c>
      <c r="G87" s="10">
        <v>725.4</v>
      </c>
      <c r="H87" s="10">
        <v>725.4</v>
      </c>
      <c r="I87" s="10">
        <v>465</v>
      </c>
      <c r="J87" s="10">
        <v>436.28000000000003</v>
      </c>
      <c r="K87" s="10">
        <v>508.2</v>
      </c>
      <c r="L87" s="10">
        <v>693</v>
      </c>
      <c r="M87" s="10">
        <v>693</v>
      </c>
      <c r="N87" s="10">
        <v>693</v>
      </c>
      <c r="O87" s="10">
        <v>523.6</v>
      </c>
      <c r="P87" s="10">
        <v>693</v>
      </c>
      <c r="Q87" s="10">
        <v>693</v>
      </c>
      <c r="R87" s="10">
        <v>693</v>
      </c>
      <c r="S87" s="10">
        <v>693</v>
      </c>
      <c r="T87" s="10">
        <v>693</v>
      </c>
      <c r="U87" s="10">
        <v>554.4</v>
      </c>
      <c r="V87" s="10">
        <v>693</v>
      </c>
      <c r="W87" s="16">
        <f t="shared" si="7"/>
        <v>12537.48</v>
      </c>
      <c r="X87" s="17"/>
    </row>
    <row r="88" spans="1:24" s="18" customFormat="1" x14ac:dyDescent="0.25">
      <c r="A88" s="78"/>
      <c r="B88" s="16" t="s">
        <v>24</v>
      </c>
      <c r="C88" s="10">
        <v>608</v>
      </c>
      <c r="D88" s="10">
        <v>608</v>
      </c>
      <c r="E88" s="10">
        <v>434.29</v>
      </c>
      <c r="F88" s="10">
        <v>608</v>
      </c>
      <c r="G88" s="10">
        <v>608</v>
      </c>
      <c r="H88" s="10">
        <v>608</v>
      </c>
      <c r="I88" s="10">
        <v>608</v>
      </c>
      <c r="J88" s="10">
        <v>608</v>
      </c>
      <c r="K88" s="10">
        <v>608</v>
      </c>
      <c r="L88" s="10">
        <v>608</v>
      </c>
      <c r="M88" s="10">
        <v>608</v>
      </c>
      <c r="N88" s="10">
        <v>608</v>
      </c>
      <c r="O88" s="10">
        <v>434.29</v>
      </c>
      <c r="P88" s="10">
        <v>608</v>
      </c>
      <c r="Q88" s="10">
        <v>608</v>
      </c>
      <c r="R88" s="10">
        <v>608</v>
      </c>
      <c r="S88" s="10">
        <v>608</v>
      </c>
      <c r="T88" s="10">
        <v>608</v>
      </c>
      <c r="U88" s="10">
        <v>434.28999999999996</v>
      </c>
      <c r="V88" s="10">
        <v>608</v>
      </c>
      <c r="W88" s="16">
        <f t="shared" si="7"/>
        <v>11638.869999999999</v>
      </c>
      <c r="X88" s="17"/>
    </row>
    <row r="89" spans="1:24" x14ac:dyDescent="0.25">
      <c r="A89" s="78"/>
      <c r="B89" s="14" t="s">
        <v>25</v>
      </c>
      <c r="C89" s="10">
        <f t="shared" ref="C89:V89" si="8">C87-C88</f>
        <v>5.8000000000000682</v>
      </c>
      <c r="D89" s="10">
        <f t="shared" si="8"/>
        <v>-31.399999999999977</v>
      </c>
      <c r="E89" s="10">
        <f t="shared" si="8"/>
        <v>49.31</v>
      </c>
      <c r="F89" s="10">
        <f t="shared" si="8"/>
        <v>80.200000000000045</v>
      </c>
      <c r="G89" s="10">
        <f t="shared" si="8"/>
        <v>117.39999999999998</v>
      </c>
      <c r="H89" s="10">
        <f t="shared" si="8"/>
        <v>117.39999999999998</v>
      </c>
      <c r="I89" s="10">
        <f t="shared" si="8"/>
        <v>-143</v>
      </c>
      <c r="J89" s="16">
        <f t="shared" si="8"/>
        <v>-171.71999999999997</v>
      </c>
      <c r="K89" s="10">
        <f t="shared" si="8"/>
        <v>-99.800000000000011</v>
      </c>
      <c r="L89" s="10">
        <f t="shared" si="8"/>
        <v>85</v>
      </c>
      <c r="M89" s="10">
        <f t="shared" si="8"/>
        <v>85</v>
      </c>
      <c r="N89" s="10">
        <f t="shared" si="8"/>
        <v>85</v>
      </c>
      <c r="O89" s="10">
        <f t="shared" si="8"/>
        <v>89.31</v>
      </c>
      <c r="P89" s="10">
        <f t="shared" si="8"/>
        <v>85</v>
      </c>
      <c r="Q89" s="10">
        <f t="shared" si="8"/>
        <v>85</v>
      </c>
      <c r="R89" s="10">
        <f t="shared" si="8"/>
        <v>85</v>
      </c>
      <c r="S89" s="10">
        <f t="shared" si="8"/>
        <v>85</v>
      </c>
      <c r="T89" s="10">
        <f t="shared" si="8"/>
        <v>85</v>
      </c>
      <c r="U89" s="10">
        <f t="shared" si="8"/>
        <v>120.11000000000001</v>
      </c>
      <c r="V89" s="10">
        <f t="shared" si="8"/>
        <v>85</v>
      </c>
      <c r="W89" s="16">
        <f t="shared" si="7"/>
        <v>898.61000000000013</v>
      </c>
    </row>
    <row r="107" spans="1:23" ht="17.25" x14ac:dyDescent="0.3">
      <c r="A107" s="70" t="s">
        <v>158</v>
      </c>
      <c r="B107" s="70"/>
      <c r="C107" s="70"/>
      <c r="D107" s="70"/>
      <c r="J107" s="2"/>
      <c r="W107" s="2"/>
    </row>
    <row r="108" spans="1:23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45325</v>
      </c>
      <c r="F108" s="4">
        <v>45327</v>
      </c>
      <c r="G108" s="4">
        <v>45328</v>
      </c>
      <c r="H108" s="4">
        <v>45329</v>
      </c>
      <c r="I108" s="4">
        <v>45330</v>
      </c>
      <c r="J108" s="4">
        <v>45331</v>
      </c>
      <c r="K108" s="4">
        <v>45334</v>
      </c>
      <c r="L108" s="4">
        <v>45335</v>
      </c>
      <c r="M108" s="4">
        <v>45337</v>
      </c>
      <c r="N108" s="4">
        <v>45338</v>
      </c>
      <c r="O108" s="4">
        <v>45339</v>
      </c>
      <c r="P108" s="4">
        <v>45341</v>
      </c>
      <c r="Q108" s="4">
        <v>45342</v>
      </c>
      <c r="R108" s="4">
        <v>45343</v>
      </c>
      <c r="S108" s="4">
        <v>45344</v>
      </c>
      <c r="T108" s="4">
        <v>45345</v>
      </c>
      <c r="U108" s="4">
        <v>45346</v>
      </c>
      <c r="V108" s="4">
        <v>45348</v>
      </c>
      <c r="W108" s="75" t="s">
        <v>2</v>
      </c>
    </row>
    <row r="109" spans="1:23" x14ac:dyDescent="0.25">
      <c r="A109" s="78" t="s">
        <v>139</v>
      </c>
      <c r="B109" s="14" t="s">
        <v>11</v>
      </c>
      <c r="C109" s="14" t="s">
        <v>83</v>
      </c>
      <c r="D109" s="8" t="s">
        <v>83</v>
      </c>
      <c r="E109" s="8" t="s">
        <v>83</v>
      </c>
      <c r="F109" s="8" t="s">
        <v>83</v>
      </c>
      <c r="G109" s="8" t="s">
        <v>83</v>
      </c>
      <c r="H109" s="8" t="s">
        <v>83</v>
      </c>
      <c r="I109" s="8" t="s">
        <v>83</v>
      </c>
      <c r="J109" s="14" t="s">
        <v>83</v>
      </c>
      <c r="K109" s="8" t="s">
        <v>83</v>
      </c>
      <c r="L109" s="8" t="s">
        <v>83</v>
      </c>
      <c r="M109" s="8" t="s">
        <v>90</v>
      </c>
      <c r="N109" s="8" t="s">
        <v>83</v>
      </c>
      <c r="O109" s="8" t="s">
        <v>83</v>
      </c>
      <c r="P109" s="8" t="s">
        <v>83</v>
      </c>
      <c r="Q109" s="8" t="s">
        <v>90</v>
      </c>
      <c r="R109" s="8" t="s">
        <v>83</v>
      </c>
      <c r="S109" s="8" t="s">
        <v>83</v>
      </c>
      <c r="T109" s="8" t="s">
        <v>83</v>
      </c>
      <c r="U109" s="8" t="s">
        <v>83</v>
      </c>
      <c r="V109" s="8" t="s">
        <v>90</v>
      </c>
      <c r="W109" s="76"/>
    </row>
    <row r="110" spans="1:23" x14ac:dyDescent="0.25">
      <c r="A110" s="78"/>
      <c r="B110" s="14" t="s">
        <v>17</v>
      </c>
      <c r="C110" s="8" t="s">
        <v>156</v>
      </c>
      <c r="D110" s="8" t="s">
        <v>156</v>
      </c>
      <c r="E110" s="8" t="s">
        <v>156</v>
      </c>
      <c r="F110" s="8" t="s">
        <v>156</v>
      </c>
      <c r="G110" s="8" t="s">
        <v>156</v>
      </c>
      <c r="H110" s="8" t="s">
        <v>156</v>
      </c>
      <c r="I110" s="8" t="s">
        <v>156</v>
      </c>
      <c r="J110" s="8" t="s">
        <v>156</v>
      </c>
      <c r="K110" s="8" t="s">
        <v>156</v>
      </c>
      <c r="L110" s="8" t="s">
        <v>156</v>
      </c>
      <c r="M110" s="8" t="s">
        <v>157</v>
      </c>
      <c r="N110" s="8" t="s">
        <v>156</v>
      </c>
      <c r="O110" s="8" t="s">
        <v>156</v>
      </c>
      <c r="P110" s="8" t="s">
        <v>156</v>
      </c>
      <c r="Q110" s="8" t="s">
        <v>157</v>
      </c>
      <c r="R110" s="8" t="s">
        <v>156</v>
      </c>
      <c r="S110" s="8" t="s">
        <v>156</v>
      </c>
      <c r="T110" s="8" t="s">
        <v>156</v>
      </c>
      <c r="U110" s="8" t="s">
        <v>156</v>
      </c>
      <c r="V110" s="8" t="s">
        <v>157</v>
      </c>
      <c r="W110" s="77"/>
    </row>
    <row r="111" spans="1:23" x14ac:dyDescent="0.25">
      <c r="A111" s="78"/>
      <c r="B111" s="12" t="s">
        <v>4</v>
      </c>
      <c r="C111" s="15">
        <v>1.54</v>
      </c>
      <c r="D111" s="15">
        <v>1.54</v>
      </c>
      <c r="E111" s="15">
        <v>1.54</v>
      </c>
      <c r="F111" s="15">
        <v>1.54</v>
      </c>
      <c r="G111" s="15">
        <v>1.54</v>
      </c>
      <c r="H111" s="15">
        <v>1.54</v>
      </c>
      <c r="I111" s="15">
        <v>1.54</v>
      </c>
      <c r="J111" s="15">
        <v>1.54</v>
      </c>
      <c r="K111" s="15">
        <v>1.54</v>
      </c>
      <c r="L111" s="15">
        <v>1.54</v>
      </c>
      <c r="M111" s="15">
        <v>1.54</v>
      </c>
      <c r="N111" s="15">
        <v>1.54</v>
      </c>
      <c r="O111" s="15">
        <v>1.54</v>
      </c>
      <c r="P111" s="15">
        <v>1.54</v>
      </c>
      <c r="Q111" s="15">
        <v>1.54</v>
      </c>
      <c r="R111" s="15">
        <v>1.54</v>
      </c>
      <c r="S111" s="15">
        <v>1.54</v>
      </c>
      <c r="T111" s="15">
        <v>1.54</v>
      </c>
      <c r="U111" s="15">
        <v>1.54</v>
      </c>
      <c r="V111" s="15">
        <v>1.54</v>
      </c>
      <c r="W111" s="16">
        <f t="shared" ref="W111:W115" si="9">SUM(C111:V111)</f>
        <v>30.79999999999999</v>
      </c>
    </row>
    <row r="112" spans="1:23" x14ac:dyDescent="0.25">
      <c r="A112" s="78"/>
      <c r="B112" s="14" t="s">
        <v>23</v>
      </c>
      <c r="C112" s="8">
        <v>60</v>
      </c>
      <c r="D112" s="8">
        <v>350</v>
      </c>
      <c r="E112" s="8">
        <v>230</v>
      </c>
      <c r="F112" s="8">
        <v>380</v>
      </c>
      <c r="G112" s="8">
        <v>430</v>
      </c>
      <c r="H112" s="8">
        <v>430</v>
      </c>
      <c r="I112" s="8">
        <v>435</v>
      </c>
      <c r="J112" s="8">
        <v>310</v>
      </c>
      <c r="K112" s="8">
        <v>350</v>
      </c>
      <c r="L112" s="8">
        <v>330</v>
      </c>
      <c r="M112" s="8">
        <v>440</v>
      </c>
      <c r="N112" s="8">
        <v>440</v>
      </c>
      <c r="O112" s="8">
        <v>330</v>
      </c>
      <c r="P112" s="8">
        <v>435</v>
      </c>
      <c r="Q112" s="8">
        <v>435</v>
      </c>
      <c r="R112" s="8">
        <v>435</v>
      </c>
      <c r="S112" s="8">
        <v>435</v>
      </c>
      <c r="T112" s="8">
        <v>435</v>
      </c>
      <c r="U112" s="8">
        <v>330</v>
      </c>
      <c r="V112" s="8">
        <v>430</v>
      </c>
      <c r="W112" s="14">
        <f t="shared" si="9"/>
        <v>7450</v>
      </c>
    </row>
    <row r="113" spans="1:24" s="18" customFormat="1" x14ac:dyDescent="0.25">
      <c r="A113" s="78"/>
      <c r="B113" s="16" t="s">
        <v>6</v>
      </c>
      <c r="C113" s="10">
        <v>92.4</v>
      </c>
      <c r="D113" s="10">
        <v>539</v>
      </c>
      <c r="E113" s="10">
        <v>354.2</v>
      </c>
      <c r="F113" s="10">
        <v>585.20000000000005</v>
      </c>
      <c r="G113" s="10">
        <v>662.2</v>
      </c>
      <c r="H113" s="10">
        <v>662.2</v>
      </c>
      <c r="I113" s="10">
        <v>669.9</v>
      </c>
      <c r="J113" s="10">
        <v>477.4</v>
      </c>
      <c r="K113" s="10">
        <v>539</v>
      </c>
      <c r="L113" s="10">
        <v>508.2</v>
      </c>
      <c r="M113" s="10">
        <v>677.6</v>
      </c>
      <c r="N113" s="10">
        <v>677.6</v>
      </c>
      <c r="O113" s="10">
        <v>508.2</v>
      </c>
      <c r="P113" s="10">
        <v>669.9</v>
      </c>
      <c r="Q113" s="10">
        <v>669.9</v>
      </c>
      <c r="R113" s="10">
        <v>669.9</v>
      </c>
      <c r="S113" s="10">
        <v>669.9</v>
      </c>
      <c r="T113" s="10">
        <v>669.9</v>
      </c>
      <c r="U113" s="10">
        <v>508.2</v>
      </c>
      <c r="V113" s="10">
        <v>662.2</v>
      </c>
      <c r="W113" s="16">
        <f t="shared" si="9"/>
        <v>11473</v>
      </c>
      <c r="X113" s="17"/>
    </row>
    <row r="114" spans="1:24" s="18" customFormat="1" x14ac:dyDescent="0.25">
      <c r="A114" s="78"/>
      <c r="B114" s="16" t="s">
        <v>24</v>
      </c>
      <c r="C114" s="10">
        <v>608</v>
      </c>
      <c r="D114" s="10">
        <v>608</v>
      </c>
      <c r="E114" s="10">
        <v>434.29</v>
      </c>
      <c r="F114" s="10">
        <v>608</v>
      </c>
      <c r="G114" s="10">
        <v>608</v>
      </c>
      <c r="H114" s="10">
        <v>608</v>
      </c>
      <c r="I114" s="10">
        <v>608</v>
      </c>
      <c r="J114" s="10">
        <v>608</v>
      </c>
      <c r="K114" s="10">
        <v>608</v>
      </c>
      <c r="L114" s="10">
        <v>608</v>
      </c>
      <c r="M114" s="10">
        <v>608</v>
      </c>
      <c r="N114" s="10">
        <v>608</v>
      </c>
      <c r="O114" s="10">
        <v>434.29</v>
      </c>
      <c r="P114" s="10">
        <v>608</v>
      </c>
      <c r="Q114" s="10">
        <v>608</v>
      </c>
      <c r="R114" s="10">
        <v>608</v>
      </c>
      <c r="S114" s="10">
        <v>608</v>
      </c>
      <c r="T114" s="10">
        <v>608</v>
      </c>
      <c r="U114" s="10">
        <v>434.29</v>
      </c>
      <c r="V114" s="10">
        <v>608</v>
      </c>
      <c r="W114" s="16">
        <f t="shared" si="9"/>
        <v>11638.87</v>
      </c>
      <c r="X114" s="17"/>
    </row>
    <row r="115" spans="1:24" x14ac:dyDescent="0.25">
      <c r="A115" s="78"/>
      <c r="B115" s="14" t="s">
        <v>25</v>
      </c>
      <c r="C115" s="10">
        <f t="shared" ref="C115:V115" si="10">C113-C114</f>
        <v>-515.6</v>
      </c>
      <c r="D115" s="10">
        <f t="shared" si="10"/>
        <v>-69</v>
      </c>
      <c r="E115" s="10">
        <f t="shared" si="10"/>
        <v>-80.090000000000032</v>
      </c>
      <c r="F115" s="10">
        <f t="shared" si="10"/>
        <v>-22.799999999999955</v>
      </c>
      <c r="G115" s="10">
        <f t="shared" si="10"/>
        <v>54.200000000000045</v>
      </c>
      <c r="H115" s="10">
        <f t="shared" si="10"/>
        <v>54.200000000000045</v>
      </c>
      <c r="I115" s="10">
        <f t="shared" si="10"/>
        <v>61.899999999999977</v>
      </c>
      <c r="J115" s="16">
        <f t="shared" si="10"/>
        <v>-130.60000000000002</v>
      </c>
      <c r="K115" s="10">
        <f t="shared" si="10"/>
        <v>-69</v>
      </c>
      <c r="L115" s="10">
        <f t="shared" si="10"/>
        <v>-99.800000000000011</v>
      </c>
      <c r="M115" s="10">
        <f t="shared" si="10"/>
        <v>69.600000000000023</v>
      </c>
      <c r="N115" s="10">
        <f t="shared" si="10"/>
        <v>69.600000000000023</v>
      </c>
      <c r="O115" s="10">
        <f t="shared" si="10"/>
        <v>73.909999999999968</v>
      </c>
      <c r="P115" s="10">
        <f t="shared" si="10"/>
        <v>61.899999999999977</v>
      </c>
      <c r="Q115" s="10">
        <f t="shared" si="10"/>
        <v>61.899999999999977</v>
      </c>
      <c r="R115" s="10">
        <f t="shared" si="10"/>
        <v>61.899999999999977</v>
      </c>
      <c r="S115" s="10">
        <f t="shared" si="10"/>
        <v>61.899999999999977</v>
      </c>
      <c r="T115" s="10">
        <f t="shared" si="10"/>
        <v>61.899999999999977</v>
      </c>
      <c r="U115" s="10">
        <f t="shared" si="10"/>
        <v>73.909999999999968</v>
      </c>
      <c r="V115" s="10">
        <f t="shared" si="10"/>
        <v>54.200000000000045</v>
      </c>
      <c r="W115" s="16">
        <f t="shared" si="9"/>
        <v>-165.87</v>
      </c>
    </row>
    <row r="133" spans="1:24" ht="17.25" x14ac:dyDescent="0.3">
      <c r="A133" s="70" t="s">
        <v>159</v>
      </c>
      <c r="B133" s="70"/>
      <c r="C133" s="70"/>
      <c r="D133" s="70"/>
      <c r="J133" s="2"/>
      <c r="W133" s="2"/>
    </row>
    <row r="134" spans="1:24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45325</v>
      </c>
      <c r="F134" s="4">
        <v>45327</v>
      </c>
      <c r="G134" s="4">
        <v>45328</v>
      </c>
      <c r="H134" s="4">
        <v>45329</v>
      </c>
      <c r="I134" s="4">
        <v>45330</v>
      </c>
      <c r="J134" s="4">
        <v>45331</v>
      </c>
      <c r="K134" s="4">
        <v>45334</v>
      </c>
      <c r="L134" s="4">
        <v>45335</v>
      </c>
      <c r="M134" s="4">
        <v>45337</v>
      </c>
      <c r="N134" s="4">
        <v>45338</v>
      </c>
      <c r="O134" s="4">
        <v>45339</v>
      </c>
      <c r="P134" s="4">
        <v>45341</v>
      </c>
      <c r="Q134" s="4">
        <v>45342</v>
      </c>
      <c r="R134" s="4">
        <v>45343</v>
      </c>
      <c r="S134" s="4">
        <v>45344</v>
      </c>
      <c r="T134" s="4">
        <v>45345</v>
      </c>
      <c r="U134" s="4">
        <v>45346</v>
      </c>
      <c r="V134" s="4">
        <v>45348</v>
      </c>
      <c r="W134" s="75" t="s">
        <v>2</v>
      </c>
    </row>
    <row r="135" spans="1:24" x14ac:dyDescent="0.25">
      <c r="A135" s="78" t="s">
        <v>139</v>
      </c>
      <c r="B135" s="14" t="s">
        <v>11</v>
      </c>
      <c r="C135" s="14" t="s">
        <v>145</v>
      </c>
      <c r="D135" s="8" t="s">
        <v>160</v>
      </c>
      <c r="E135" s="8" t="s">
        <v>148</v>
      </c>
      <c r="F135" s="8" t="s">
        <v>83</v>
      </c>
      <c r="G135" s="8" t="s">
        <v>83</v>
      </c>
      <c r="H135" s="8" t="s">
        <v>83</v>
      </c>
      <c r="I135" s="8" t="s">
        <v>83</v>
      </c>
      <c r="J135" s="14" t="s">
        <v>83</v>
      </c>
      <c r="K135" s="8" t="s">
        <v>83</v>
      </c>
      <c r="L135" s="8" t="s">
        <v>83</v>
      </c>
      <c r="M135" s="8" t="s">
        <v>83</v>
      </c>
      <c r="N135" s="8" t="s">
        <v>90</v>
      </c>
      <c r="O135" s="8" t="s">
        <v>83</v>
      </c>
      <c r="P135" s="8" t="s">
        <v>83</v>
      </c>
      <c r="Q135" s="8" t="s">
        <v>83</v>
      </c>
      <c r="R135" s="8" t="s">
        <v>90</v>
      </c>
      <c r="S135" s="8" t="s">
        <v>83</v>
      </c>
      <c r="T135" s="8" t="s">
        <v>83</v>
      </c>
      <c r="U135" s="8" t="s">
        <v>161</v>
      </c>
      <c r="V135" s="8" t="s">
        <v>161</v>
      </c>
      <c r="W135" s="76"/>
    </row>
    <row r="136" spans="1:24" x14ac:dyDescent="0.25">
      <c r="A136" s="78"/>
      <c r="B136" s="14" t="s">
        <v>17</v>
      </c>
      <c r="C136" s="8" t="s">
        <v>149</v>
      </c>
      <c r="D136" s="8" t="s">
        <v>162</v>
      </c>
      <c r="E136" s="8" t="s">
        <v>152</v>
      </c>
      <c r="F136" s="8" t="s">
        <v>163</v>
      </c>
      <c r="G136" s="8" t="s">
        <v>163</v>
      </c>
      <c r="H136" s="8" t="s">
        <v>163</v>
      </c>
      <c r="I136" s="8" t="s">
        <v>163</v>
      </c>
      <c r="J136" s="8" t="s">
        <v>163</v>
      </c>
      <c r="K136" s="8" t="s">
        <v>163</v>
      </c>
      <c r="L136" s="8" t="s">
        <v>163</v>
      </c>
      <c r="M136" s="8" t="s">
        <v>163</v>
      </c>
      <c r="N136" s="8" t="s">
        <v>164</v>
      </c>
      <c r="O136" s="8" t="s">
        <v>163</v>
      </c>
      <c r="P136" s="8" t="s">
        <v>163</v>
      </c>
      <c r="Q136" s="8" t="s">
        <v>163</v>
      </c>
      <c r="R136" s="8" t="s">
        <v>164</v>
      </c>
      <c r="S136" s="8" t="s">
        <v>163</v>
      </c>
      <c r="T136" s="8" t="s">
        <v>163</v>
      </c>
      <c r="U136" s="8" t="s">
        <v>165</v>
      </c>
      <c r="V136" s="8" t="s">
        <v>165</v>
      </c>
      <c r="W136" s="77"/>
    </row>
    <row r="137" spans="1:24" x14ac:dyDescent="0.25">
      <c r="A137" s="78"/>
      <c r="B137" s="12" t="s">
        <v>4</v>
      </c>
      <c r="C137" s="15">
        <v>0.52</v>
      </c>
      <c r="D137" s="15">
        <v>0.51999999999999991</v>
      </c>
      <c r="E137" s="15">
        <v>0</v>
      </c>
      <c r="F137" s="15">
        <v>0</v>
      </c>
      <c r="G137" s="15">
        <v>1.49</v>
      </c>
      <c r="H137" s="15">
        <v>1.49</v>
      </c>
      <c r="I137" s="15">
        <v>1.49</v>
      </c>
      <c r="J137" s="15">
        <v>1.49</v>
      </c>
      <c r="K137" s="15">
        <v>1.49</v>
      </c>
      <c r="L137" s="15">
        <v>1.49</v>
      </c>
      <c r="M137" s="15">
        <v>1.49</v>
      </c>
      <c r="N137" s="15">
        <v>1.49</v>
      </c>
      <c r="O137" s="15">
        <v>1.49</v>
      </c>
      <c r="P137" s="15">
        <v>1.49</v>
      </c>
      <c r="Q137" s="15">
        <v>1.49</v>
      </c>
      <c r="R137" s="15">
        <v>1.49</v>
      </c>
      <c r="S137" s="15">
        <v>1.49</v>
      </c>
      <c r="T137" s="15">
        <v>1.49</v>
      </c>
      <c r="U137" s="15">
        <v>0.39</v>
      </c>
      <c r="V137" s="15">
        <v>0.39</v>
      </c>
      <c r="W137" s="16">
        <f t="shared" ref="W137:W141" si="11">SUM(C137:V137)</f>
        <v>22.679999999999996</v>
      </c>
    </row>
    <row r="138" spans="1:24" x14ac:dyDescent="0.25">
      <c r="A138" s="78"/>
      <c r="B138" s="14" t="s">
        <v>23</v>
      </c>
      <c r="C138" s="8">
        <v>1700</v>
      </c>
      <c r="D138" s="8">
        <v>1145</v>
      </c>
      <c r="E138" s="8">
        <v>0</v>
      </c>
      <c r="F138" s="8">
        <v>0</v>
      </c>
      <c r="G138" s="8">
        <v>100</v>
      </c>
      <c r="H138" s="8">
        <v>400</v>
      </c>
      <c r="I138" s="8">
        <v>450</v>
      </c>
      <c r="J138" s="8">
        <v>500</v>
      </c>
      <c r="K138" s="8">
        <v>500</v>
      </c>
      <c r="L138" s="8">
        <v>500</v>
      </c>
      <c r="M138" s="8">
        <v>450</v>
      </c>
      <c r="N138" s="8">
        <v>500</v>
      </c>
      <c r="O138" s="8">
        <v>390</v>
      </c>
      <c r="P138" s="8">
        <v>500</v>
      </c>
      <c r="Q138" s="8">
        <v>500</v>
      </c>
      <c r="R138" s="8">
        <v>500</v>
      </c>
      <c r="S138" s="8">
        <v>420</v>
      </c>
      <c r="T138" s="8">
        <v>199</v>
      </c>
      <c r="U138" s="8">
        <v>252</v>
      </c>
      <c r="V138" s="8">
        <v>920</v>
      </c>
      <c r="W138" s="14">
        <f t="shared" si="11"/>
        <v>9926</v>
      </c>
    </row>
    <row r="139" spans="1:24" s="18" customFormat="1" x14ac:dyDescent="0.25">
      <c r="A139" s="78"/>
      <c r="B139" s="16" t="s">
        <v>6</v>
      </c>
      <c r="C139" s="10">
        <v>884</v>
      </c>
      <c r="D139" s="10">
        <v>595.39999999999986</v>
      </c>
      <c r="E139" s="10">
        <v>0</v>
      </c>
      <c r="F139" s="10">
        <v>0</v>
      </c>
      <c r="G139" s="10">
        <v>149</v>
      </c>
      <c r="H139" s="10">
        <v>596</v>
      </c>
      <c r="I139" s="10">
        <v>670.5</v>
      </c>
      <c r="J139" s="10">
        <v>745</v>
      </c>
      <c r="K139" s="10">
        <v>745</v>
      </c>
      <c r="L139" s="10">
        <v>745</v>
      </c>
      <c r="M139" s="10">
        <v>670.5</v>
      </c>
      <c r="N139" s="10">
        <v>745</v>
      </c>
      <c r="O139" s="10">
        <v>581.1</v>
      </c>
      <c r="P139" s="10">
        <v>745</v>
      </c>
      <c r="Q139" s="10">
        <v>745</v>
      </c>
      <c r="R139" s="10">
        <v>745</v>
      </c>
      <c r="S139" s="10">
        <v>625.79999999999995</v>
      </c>
      <c r="T139" s="10">
        <v>296.51</v>
      </c>
      <c r="U139" s="10">
        <v>98.28</v>
      </c>
      <c r="V139" s="10">
        <v>358.8</v>
      </c>
      <c r="W139" s="16">
        <f t="shared" si="11"/>
        <v>10740.89</v>
      </c>
      <c r="X139" s="17"/>
    </row>
    <row r="140" spans="1:24" s="18" customFormat="1" x14ac:dyDescent="0.25">
      <c r="A140" s="78"/>
      <c r="B140" s="16" t="s">
        <v>24</v>
      </c>
      <c r="C140" s="10">
        <v>608</v>
      </c>
      <c r="D140" s="10">
        <v>607.99999999999989</v>
      </c>
      <c r="E140" s="10">
        <v>434.29</v>
      </c>
      <c r="F140" s="10">
        <v>608</v>
      </c>
      <c r="G140" s="10">
        <v>608</v>
      </c>
      <c r="H140" s="10">
        <v>608</v>
      </c>
      <c r="I140" s="10">
        <v>608</v>
      </c>
      <c r="J140" s="10">
        <v>608</v>
      </c>
      <c r="K140" s="10">
        <v>608</v>
      </c>
      <c r="L140" s="10">
        <v>608</v>
      </c>
      <c r="M140" s="10">
        <v>608</v>
      </c>
      <c r="N140" s="10">
        <v>608</v>
      </c>
      <c r="O140" s="10">
        <v>434.29</v>
      </c>
      <c r="P140" s="10">
        <v>608</v>
      </c>
      <c r="Q140" s="10">
        <v>608</v>
      </c>
      <c r="R140" s="10">
        <v>608</v>
      </c>
      <c r="S140" s="10">
        <v>608</v>
      </c>
      <c r="T140" s="10">
        <v>608</v>
      </c>
      <c r="U140" s="10">
        <v>434.29</v>
      </c>
      <c r="V140" s="10">
        <v>608</v>
      </c>
      <c r="W140" s="16">
        <f t="shared" si="11"/>
        <v>11638.87</v>
      </c>
      <c r="X140" s="17"/>
    </row>
    <row r="141" spans="1:24" x14ac:dyDescent="0.25">
      <c r="A141" s="78"/>
      <c r="B141" s="14" t="s">
        <v>25</v>
      </c>
      <c r="C141" s="10">
        <f t="shared" ref="C141:V141" si="12">C139-C140</f>
        <v>276</v>
      </c>
      <c r="D141" s="10">
        <f t="shared" si="12"/>
        <v>-12.600000000000023</v>
      </c>
      <c r="E141" s="10">
        <f t="shared" si="12"/>
        <v>-434.29</v>
      </c>
      <c r="F141" s="10">
        <f t="shared" si="12"/>
        <v>-608</v>
      </c>
      <c r="G141" s="10">
        <f t="shared" si="12"/>
        <v>-459</v>
      </c>
      <c r="H141" s="10">
        <f t="shared" si="12"/>
        <v>-12</v>
      </c>
      <c r="I141" s="10">
        <f t="shared" si="12"/>
        <v>62.5</v>
      </c>
      <c r="J141" s="16">
        <f t="shared" si="12"/>
        <v>137</v>
      </c>
      <c r="K141" s="10">
        <f t="shared" si="12"/>
        <v>137</v>
      </c>
      <c r="L141" s="10">
        <f t="shared" si="12"/>
        <v>137</v>
      </c>
      <c r="M141" s="10">
        <f t="shared" si="12"/>
        <v>62.5</v>
      </c>
      <c r="N141" s="10">
        <f t="shared" si="12"/>
        <v>137</v>
      </c>
      <c r="O141" s="10">
        <f t="shared" si="12"/>
        <v>146.81</v>
      </c>
      <c r="P141" s="10">
        <f t="shared" si="12"/>
        <v>137</v>
      </c>
      <c r="Q141" s="10">
        <f t="shared" si="12"/>
        <v>137</v>
      </c>
      <c r="R141" s="10">
        <f t="shared" si="12"/>
        <v>137</v>
      </c>
      <c r="S141" s="10">
        <f t="shared" si="12"/>
        <v>17.799999999999955</v>
      </c>
      <c r="T141" s="10">
        <f t="shared" si="12"/>
        <v>-311.49</v>
      </c>
      <c r="U141" s="10">
        <f t="shared" si="12"/>
        <v>-336.01</v>
      </c>
      <c r="V141" s="10">
        <f t="shared" si="12"/>
        <v>-249.2</v>
      </c>
      <c r="W141" s="16">
        <f t="shared" si="11"/>
        <v>-897.98000000000025</v>
      </c>
    </row>
    <row r="159" spans="1:23" ht="17.25" x14ac:dyDescent="0.3">
      <c r="A159" s="70" t="s">
        <v>166</v>
      </c>
      <c r="B159" s="70"/>
      <c r="C159" s="70"/>
      <c r="D159" s="70"/>
      <c r="J159" s="2"/>
      <c r="W159" s="2"/>
    </row>
    <row r="160" spans="1:23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45334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4">
        <v>45345</v>
      </c>
      <c r="U160" s="4">
        <v>45346</v>
      </c>
      <c r="V160" s="4">
        <v>45348</v>
      </c>
      <c r="W160" s="75" t="s">
        <v>2</v>
      </c>
    </row>
    <row r="161" spans="1:24" x14ac:dyDescent="0.25">
      <c r="A161" s="78" t="s">
        <v>139</v>
      </c>
      <c r="B161" s="14" t="s">
        <v>11</v>
      </c>
      <c r="C161" s="14" t="s">
        <v>83</v>
      </c>
      <c r="D161" s="8" t="s">
        <v>83</v>
      </c>
      <c r="E161" s="8" t="s">
        <v>83</v>
      </c>
      <c r="F161" s="8" t="s">
        <v>83</v>
      </c>
      <c r="G161" s="8" t="s">
        <v>83</v>
      </c>
      <c r="H161" s="8" t="s">
        <v>83</v>
      </c>
      <c r="I161" s="8" t="s">
        <v>83</v>
      </c>
      <c r="J161" s="14" t="s">
        <v>90</v>
      </c>
      <c r="K161" s="8" t="s">
        <v>83</v>
      </c>
      <c r="L161" s="8" t="s">
        <v>83</v>
      </c>
      <c r="M161" s="8" t="s">
        <v>83</v>
      </c>
      <c r="N161" s="8" t="s">
        <v>83</v>
      </c>
      <c r="O161" s="8" t="s">
        <v>83</v>
      </c>
      <c r="P161" s="8" t="s">
        <v>90</v>
      </c>
      <c r="Q161" s="8" t="s">
        <v>90</v>
      </c>
      <c r="R161" s="8" t="s">
        <v>83</v>
      </c>
      <c r="S161" s="8" t="s">
        <v>83</v>
      </c>
      <c r="T161" s="8" t="s">
        <v>83</v>
      </c>
      <c r="U161" s="8" t="s">
        <v>83</v>
      </c>
      <c r="V161" s="8" t="s">
        <v>148</v>
      </c>
      <c r="W161" s="76"/>
    </row>
    <row r="162" spans="1:24" x14ac:dyDescent="0.25">
      <c r="A162" s="78"/>
      <c r="B162" s="14" t="s">
        <v>17</v>
      </c>
      <c r="C162" s="8" t="s">
        <v>163</v>
      </c>
      <c r="D162" s="8" t="s">
        <v>163</v>
      </c>
      <c r="E162" s="8" t="s">
        <v>163</v>
      </c>
      <c r="F162" s="8" t="s">
        <v>163</v>
      </c>
      <c r="G162" s="8" t="s">
        <v>163</v>
      </c>
      <c r="H162" s="8" t="s">
        <v>163</v>
      </c>
      <c r="I162" s="8" t="s">
        <v>163</v>
      </c>
      <c r="J162" s="8" t="s">
        <v>164</v>
      </c>
      <c r="K162" s="8" t="s">
        <v>163</v>
      </c>
      <c r="L162" s="8" t="s">
        <v>163</v>
      </c>
      <c r="M162" s="8" t="s">
        <v>163</v>
      </c>
      <c r="N162" s="8" t="s">
        <v>163</v>
      </c>
      <c r="O162" s="8" t="s">
        <v>163</v>
      </c>
      <c r="P162" s="8" t="s">
        <v>164</v>
      </c>
      <c r="Q162" s="8" t="s">
        <v>164</v>
      </c>
      <c r="R162" s="8" t="s">
        <v>163</v>
      </c>
      <c r="S162" s="8" t="s">
        <v>163</v>
      </c>
      <c r="T162" s="8" t="s">
        <v>163</v>
      </c>
      <c r="U162" s="8" t="s">
        <v>163</v>
      </c>
      <c r="V162" s="8" t="s">
        <v>152</v>
      </c>
      <c r="W162" s="77"/>
    </row>
    <row r="163" spans="1:24" x14ac:dyDescent="0.25">
      <c r="A163" s="78"/>
      <c r="B163" s="12" t="s">
        <v>4</v>
      </c>
      <c r="C163" s="15">
        <v>0</v>
      </c>
      <c r="D163" s="15">
        <v>1.49</v>
      </c>
      <c r="E163" s="15">
        <v>1.49</v>
      </c>
      <c r="F163" s="15">
        <v>1.49</v>
      </c>
      <c r="G163" s="15">
        <v>1.49</v>
      </c>
      <c r="H163" s="15">
        <v>1.49</v>
      </c>
      <c r="I163" s="15">
        <v>1.49</v>
      </c>
      <c r="J163" s="15">
        <v>1.49</v>
      </c>
      <c r="K163" s="15">
        <v>1.49</v>
      </c>
      <c r="L163" s="15">
        <v>1.49</v>
      </c>
      <c r="M163" s="15">
        <v>1.49</v>
      </c>
      <c r="N163" s="15">
        <v>1.49</v>
      </c>
      <c r="O163" s="15">
        <v>1.49</v>
      </c>
      <c r="P163" s="15">
        <v>1.49</v>
      </c>
      <c r="Q163" s="15">
        <v>1.49</v>
      </c>
      <c r="R163" s="15">
        <v>1.49</v>
      </c>
      <c r="S163" s="15">
        <v>1.49</v>
      </c>
      <c r="T163" s="15">
        <v>1.49</v>
      </c>
      <c r="U163" s="15">
        <v>1.49</v>
      </c>
      <c r="V163" s="15">
        <v>0.5</v>
      </c>
      <c r="W163" s="16">
        <f t="shared" ref="W163:W167" si="13">SUM(C163:V163)</f>
        <v>27.31999999999999</v>
      </c>
    </row>
    <row r="164" spans="1:24" x14ac:dyDescent="0.25">
      <c r="A164" s="78"/>
      <c r="B164" s="14" t="s">
        <v>23</v>
      </c>
      <c r="C164" s="8">
        <v>0</v>
      </c>
      <c r="D164" s="8">
        <v>150</v>
      </c>
      <c r="E164" s="8">
        <v>290</v>
      </c>
      <c r="F164" s="8">
        <v>500</v>
      </c>
      <c r="G164" s="8">
        <v>500</v>
      </c>
      <c r="H164" s="8">
        <v>500</v>
      </c>
      <c r="I164" s="8">
        <v>500</v>
      </c>
      <c r="J164" s="8">
        <v>500</v>
      </c>
      <c r="K164" s="8">
        <v>500</v>
      </c>
      <c r="L164" s="8">
        <v>480</v>
      </c>
      <c r="M164" s="8">
        <v>500</v>
      </c>
      <c r="N164" s="8">
        <v>500</v>
      </c>
      <c r="O164" s="8">
        <v>390</v>
      </c>
      <c r="P164" s="8">
        <v>500</v>
      </c>
      <c r="Q164" s="8">
        <v>500</v>
      </c>
      <c r="R164" s="8">
        <v>500</v>
      </c>
      <c r="S164" s="8">
        <v>500</v>
      </c>
      <c r="T164" s="8">
        <v>500</v>
      </c>
      <c r="U164" s="8">
        <v>159</v>
      </c>
      <c r="V164" s="8">
        <v>1330</v>
      </c>
      <c r="W164" s="14">
        <f t="shared" si="13"/>
        <v>9299</v>
      </c>
    </row>
    <row r="165" spans="1:24" s="18" customFormat="1" x14ac:dyDescent="0.25">
      <c r="A165" s="78"/>
      <c r="B165" s="16" t="s">
        <v>6</v>
      </c>
      <c r="C165" s="10">
        <v>0</v>
      </c>
      <c r="D165" s="10">
        <v>223.5</v>
      </c>
      <c r="E165" s="10">
        <v>432.1</v>
      </c>
      <c r="F165" s="10">
        <v>745</v>
      </c>
      <c r="G165" s="10">
        <v>745</v>
      </c>
      <c r="H165" s="10">
        <v>745</v>
      </c>
      <c r="I165" s="10">
        <v>745</v>
      </c>
      <c r="J165" s="10">
        <v>745</v>
      </c>
      <c r="K165" s="10">
        <v>745</v>
      </c>
      <c r="L165" s="10">
        <v>715.2</v>
      </c>
      <c r="M165" s="10">
        <v>745</v>
      </c>
      <c r="N165" s="10">
        <v>745</v>
      </c>
      <c r="O165" s="10">
        <v>581.1</v>
      </c>
      <c r="P165" s="10">
        <v>745</v>
      </c>
      <c r="Q165" s="10">
        <v>745</v>
      </c>
      <c r="R165" s="10">
        <v>745</v>
      </c>
      <c r="S165" s="10">
        <v>745</v>
      </c>
      <c r="T165" s="10">
        <v>745</v>
      </c>
      <c r="U165" s="10">
        <v>236.91</v>
      </c>
      <c r="V165" s="10">
        <v>665</v>
      </c>
      <c r="W165" s="16">
        <f t="shared" si="13"/>
        <v>12538.810000000001</v>
      </c>
      <c r="X165" s="17"/>
    </row>
    <row r="166" spans="1:24" s="18" customFormat="1" x14ac:dyDescent="0.25">
      <c r="A166" s="78"/>
      <c r="B166" s="16" t="s">
        <v>24</v>
      </c>
      <c r="C166" s="10">
        <v>608</v>
      </c>
      <c r="D166" s="10">
        <v>608</v>
      </c>
      <c r="E166" s="10">
        <v>434.29</v>
      </c>
      <c r="F166" s="10">
        <v>608</v>
      </c>
      <c r="G166" s="10">
        <v>608</v>
      </c>
      <c r="H166" s="10">
        <v>608</v>
      </c>
      <c r="I166" s="10">
        <v>608</v>
      </c>
      <c r="J166" s="10">
        <v>608</v>
      </c>
      <c r="K166" s="10">
        <v>608</v>
      </c>
      <c r="L166" s="10">
        <v>608</v>
      </c>
      <c r="M166" s="10">
        <v>608</v>
      </c>
      <c r="N166" s="10">
        <v>608</v>
      </c>
      <c r="O166" s="10">
        <v>434.29</v>
      </c>
      <c r="P166" s="10">
        <v>608</v>
      </c>
      <c r="Q166" s="10">
        <v>608</v>
      </c>
      <c r="R166" s="10">
        <v>608</v>
      </c>
      <c r="S166" s="10">
        <v>608</v>
      </c>
      <c r="T166" s="10">
        <v>608</v>
      </c>
      <c r="U166" s="10">
        <v>434.29</v>
      </c>
      <c r="V166" s="10">
        <v>608</v>
      </c>
      <c r="W166" s="16">
        <f t="shared" si="13"/>
        <v>11638.87</v>
      </c>
      <c r="X166" s="17"/>
    </row>
    <row r="167" spans="1:24" x14ac:dyDescent="0.25">
      <c r="A167" s="78"/>
      <c r="B167" s="14" t="s">
        <v>25</v>
      </c>
      <c r="C167" s="10">
        <f t="shared" ref="C167:V167" si="14">C165-C166</f>
        <v>-608</v>
      </c>
      <c r="D167" s="10">
        <f t="shared" si="14"/>
        <v>-384.5</v>
      </c>
      <c r="E167" s="10">
        <f t="shared" si="14"/>
        <v>-2.1899999999999977</v>
      </c>
      <c r="F167" s="10">
        <f t="shared" si="14"/>
        <v>137</v>
      </c>
      <c r="G167" s="10">
        <f t="shared" si="14"/>
        <v>137</v>
      </c>
      <c r="H167" s="10">
        <f t="shared" si="14"/>
        <v>137</v>
      </c>
      <c r="I167" s="10">
        <f t="shared" si="14"/>
        <v>137</v>
      </c>
      <c r="J167" s="16">
        <f t="shared" si="14"/>
        <v>137</v>
      </c>
      <c r="K167" s="10">
        <f t="shared" si="14"/>
        <v>137</v>
      </c>
      <c r="L167" s="10">
        <f t="shared" si="14"/>
        <v>107.20000000000005</v>
      </c>
      <c r="M167" s="10">
        <f t="shared" si="14"/>
        <v>137</v>
      </c>
      <c r="N167" s="10">
        <f t="shared" si="14"/>
        <v>137</v>
      </c>
      <c r="O167" s="10">
        <f t="shared" si="14"/>
        <v>146.81</v>
      </c>
      <c r="P167" s="10">
        <f t="shared" si="14"/>
        <v>137</v>
      </c>
      <c r="Q167" s="10">
        <f t="shared" si="14"/>
        <v>137</v>
      </c>
      <c r="R167" s="10">
        <f t="shared" si="14"/>
        <v>137</v>
      </c>
      <c r="S167" s="10">
        <f t="shared" si="14"/>
        <v>137</v>
      </c>
      <c r="T167" s="10">
        <f t="shared" si="14"/>
        <v>137</v>
      </c>
      <c r="U167" s="10">
        <f t="shared" si="14"/>
        <v>-197.38000000000002</v>
      </c>
      <c r="V167" s="10">
        <f t="shared" si="14"/>
        <v>57</v>
      </c>
      <c r="W167" s="16">
        <f t="shared" si="13"/>
        <v>899.93999999999994</v>
      </c>
    </row>
  </sheetData>
  <mergeCells count="19">
    <mergeCell ref="A133:D133"/>
    <mergeCell ref="W134:W136"/>
    <mergeCell ref="A135:A141"/>
    <mergeCell ref="A159:D159"/>
    <mergeCell ref="W160:W162"/>
    <mergeCell ref="A161:A167"/>
    <mergeCell ref="A81:D81"/>
    <mergeCell ref="W82:W84"/>
    <mergeCell ref="A83:A89"/>
    <mergeCell ref="A107:D107"/>
    <mergeCell ref="W108:W110"/>
    <mergeCell ref="A109:A115"/>
    <mergeCell ref="W56:W58"/>
    <mergeCell ref="A57:A63"/>
    <mergeCell ref="A3:A7"/>
    <mergeCell ref="A29:D29"/>
    <mergeCell ref="W30:W32"/>
    <mergeCell ref="A31:A37"/>
    <mergeCell ref="A55:D5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A00E-B3D2-4C0C-8F44-827EFF474C6D}">
  <dimension ref="A1:Y271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23" width="11.5703125" bestFit="1" customWidth="1"/>
    <col min="24" max="24" width="9.28515625" bestFit="1" customWidth="1"/>
    <col min="25" max="25" width="32.7109375" style="2" bestFit="1" customWidth="1"/>
    <col min="26" max="26" width="28.85546875" bestFit="1" customWidth="1"/>
  </cols>
  <sheetData>
    <row r="1" spans="1:25" x14ac:dyDescent="0.25">
      <c r="C1" s="1" t="str">
        <f>TEXT(C2,"[$-421]mmmm")</f>
        <v>Februari</v>
      </c>
    </row>
    <row r="2" spans="1:25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4">
        <v>45345</v>
      </c>
      <c r="V2" s="4">
        <v>45346</v>
      </c>
      <c r="W2" s="4">
        <v>45348</v>
      </c>
      <c r="X2" s="5" t="s">
        <v>2</v>
      </c>
      <c r="Y2" s="6"/>
    </row>
    <row r="3" spans="1:25" x14ac:dyDescent="0.25">
      <c r="A3" s="78" t="s">
        <v>93</v>
      </c>
      <c r="B3" s="8" t="s">
        <v>4</v>
      </c>
      <c r="C3" s="9">
        <f t="shared" ref="C3:W3" si="0">IFERROR(C5/C4,0)</f>
        <v>0.81675508399646335</v>
      </c>
      <c r="D3" s="9">
        <f t="shared" si="0"/>
        <v>0.76365811638591119</v>
      </c>
      <c r="E3" s="9">
        <f t="shared" si="0"/>
        <v>0.89474231177094377</v>
      </c>
      <c r="F3" s="9">
        <f t="shared" si="0"/>
        <v>0.74256027097031285</v>
      </c>
      <c r="G3" s="9">
        <f t="shared" si="0"/>
        <v>0.8979138795986622</v>
      </c>
      <c r="H3" s="9">
        <f t="shared" si="0"/>
        <v>1.0957076386196201</v>
      </c>
      <c r="I3" s="9">
        <f t="shared" si="0"/>
        <v>1.0795275958840036</v>
      </c>
      <c r="J3" s="9">
        <f t="shared" si="0"/>
        <v>0.91467767545252454</v>
      </c>
      <c r="K3" s="9">
        <f t="shared" si="0"/>
        <v>0.48977075098814227</v>
      </c>
      <c r="L3" s="9">
        <f t="shared" si="0"/>
        <v>0.52140078721926364</v>
      </c>
      <c r="M3" s="9">
        <f t="shared" si="0"/>
        <v>0.52990558788011854</v>
      </c>
      <c r="N3" s="9">
        <f t="shared" si="0"/>
        <v>0.52598810827726483</v>
      </c>
      <c r="O3" s="9">
        <f t="shared" si="0"/>
        <v>0.5486751876648408</v>
      </c>
      <c r="P3" s="9">
        <f t="shared" si="0"/>
        <v>0.54673752764807082</v>
      </c>
      <c r="Q3" s="9">
        <f t="shared" si="0"/>
        <v>0.52261909391405792</v>
      </c>
      <c r="R3" s="9">
        <f t="shared" si="0"/>
        <v>0.51113626834381554</v>
      </c>
      <c r="S3" s="9">
        <f t="shared" si="0"/>
        <v>0.52442383619502342</v>
      </c>
      <c r="T3" s="9">
        <f t="shared" si="0"/>
        <v>0.50844523870308911</v>
      </c>
      <c r="U3" s="9">
        <f t="shared" si="0"/>
        <v>0.43694867456288772</v>
      </c>
      <c r="V3" s="9">
        <f t="shared" si="0"/>
        <v>0.42600843288826423</v>
      </c>
      <c r="W3" s="9">
        <f t="shared" si="0"/>
        <v>0.42672185264842699</v>
      </c>
      <c r="X3" s="10">
        <f t="shared" ref="X3:X7" si="1">SUM(C3:W3)</f>
        <v>13.724323919611708</v>
      </c>
    </row>
    <row r="4" spans="1:25" x14ac:dyDescent="0.25">
      <c r="A4" s="78"/>
      <c r="B4" s="8" t="s">
        <v>5</v>
      </c>
      <c r="C4" s="8">
        <v>5655</v>
      </c>
      <c r="D4" s="8">
        <v>5224</v>
      </c>
      <c r="E4" s="8">
        <v>4715</v>
      </c>
      <c r="F4" s="8">
        <v>5019</v>
      </c>
      <c r="G4" s="8">
        <v>4784</v>
      </c>
      <c r="H4" s="8">
        <v>2579</v>
      </c>
      <c r="I4" s="8">
        <v>2138</v>
      </c>
      <c r="J4" s="8">
        <v>6298</v>
      </c>
      <c r="K4" s="8">
        <v>5060</v>
      </c>
      <c r="L4" s="8">
        <v>4319</v>
      </c>
      <c r="M4" s="8">
        <v>9109</v>
      </c>
      <c r="N4" s="8">
        <v>6391</v>
      </c>
      <c r="O4" s="8">
        <v>9858</v>
      </c>
      <c r="P4" s="8">
        <v>8138</v>
      </c>
      <c r="Q4" s="8">
        <v>10286</v>
      </c>
      <c r="R4" s="8">
        <v>9540</v>
      </c>
      <c r="S4" s="8">
        <v>10891</v>
      </c>
      <c r="T4" s="8">
        <v>11751</v>
      </c>
      <c r="U4" s="8">
        <v>14184</v>
      </c>
      <c r="V4" s="8">
        <v>14230</v>
      </c>
      <c r="W4" s="8">
        <v>19993</v>
      </c>
      <c r="X4" s="11">
        <f t="shared" si="1"/>
        <v>170162</v>
      </c>
    </row>
    <row r="5" spans="1:25" x14ac:dyDescent="0.25">
      <c r="A5" s="78"/>
      <c r="B5" s="8" t="s">
        <v>6</v>
      </c>
      <c r="C5" s="9">
        <v>4618.75</v>
      </c>
      <c r="D5" s="9">
        <v>3989.35</v>
      </c>
      <c r="E5" s="9">
        <v>4218.71</v>
      </c>
      <c r="F5" s="9">
        <v>3726.9100000000003</v>
      </c>
      <c r="G5" s="9">
        <v>4295.62</v>
      </c>
      <c r="H5" s="9">
        <v>2825.8300000000004</v>
      </c>
      <c r="I5" s="9">
        <v>2308.0299999999997</v>
      </c>
      <c r="J5" s="9">
        <v>5760.6399999999994</v>
      </c>
      <c r="K5" s="9">
        <v>2478.2399999999998</v>
      </c>
      <c r="L5" s="9">
        <v>2251.9299999999998</v>
      </c>
      <c r="M5" s="9">
        <v>4826.91</v>
      </c>
      <c r="N5" s="9">
        <v>3361.5899999999997</v>
      </c>
      <c r="O5" s="9">
        <v>5408.84</v>
      </c>
      <c r="P5" s="9">
        <v>4449.3500000000004</v>
      </c>
      <c r="Q5" s="9">
        <v>5375.66</v>
      </c>
      <c r="R5" s="9">
        <v>4876.2400000000007</v>
      </c>
      <c r="S5" s="9">
        <v>5711.5</v>
      </c>
      <c r="T5" s="9">
        <v>5974.7400000000007</v>
      </c>
      <c r="U5" s="9">
        <v>6197.6799999999994</v>
      </c>
      <c r="V5" s="9">
        <v>6062.1</v>
      </c>
      <c r="W5" s="9">
        <v>8531.4500000000007</v>
      </c>
      <c r="X5" s="10">
        <f t="shared" si="1"/>
        <v>97250.069999999978</v>
      </c>
    </row>
    <row r="6" spans="1:25" x14ac:dyDescent="0.25">
      <c r="A6" s="78"/>
      <c r="B6" s="8" t="s">
        <v>7</v>
      </c>
      <c r="C6" s="9">
        <v>4208</v>
      </c>
      <c r="D6" s="9">
        <v>4208</v>
      </c>
      <c r="E6" s="9">
        <v>3757.1</v>
      </c>
      <c r="F6" s="9">
        <v>4734</v>
      </c>
      <c r="G6" s="9">
        <v>5260</v>
      </c>
      <c r="H6" s="9">
        <v>5260</v>
      </c>
      <c r="I6" s="9">
        <v>4208</v>
      </c>
      <c r="J6" s="9">
        <v>5259.9999999999991</v>
      </c>
      <c r="K6" s="9">
        <v>3757.1000000000004</v>
      </c>
      <c r="L6" s="9">
        <v>3156</v>
      </c>
      <c r="M6" s="9">
        <v>5260</v>
      </c>
      <c r="N6" s="9">
        <v>5260</v>
      </c>
      <c r="O6" s="9">
        <v>5260</v>
      </c>
      <c r="P6" s="9">
        <v>3757.1</v>
      </c>
      <c r="Q6" s="9">
        <v>5260</v>
      </c>
      <c r="R6" s="9">
        <v>5260</v>
      </c>
      <c r="S6" s="9">
        <v>5260</v>
      </c>
      <c r="T6" s="9">
        <v>5260</v>
      </c>
      <c r="U6" s="9">
        <v>5260</v>
      </c>
      <c r="V6" s="9">
        <v>3757.1</v>
      </c>
      <c r="W6" s="9">
        <v>5260</v>
      </c>
      <c r="X6" s="10">
        <f t="shared" si="1"/>
        <v>98662.399999999994</v>
      </c>
    </row>
    <row r="7" spans="1:25" x14ac:dyDescent="0.25">
      <c r="A7" s="78"/>
      <c r="B7" s="8" t="s">
        <v>8</v>
      </c>
      <c r="C7" s="10">
        <f t="shared" ref="C7:W7" si="2">C5-C6</f>
        <v>410.75</v>
      </c>
      <c r="D7" s="10">
        <f t="shared" si="2"/>
        <v>-218.65000000000009</v>
      </c>
      <c r="E7" s="10">
        <f t="shared" si="2"/>
        <v>461.61000000000013</v>
      </c>
      <c r="F7" s="10">
        <f t="shared" si="2"/>
        <v>-1007.0899999999997</v>
      </c>
      <c r="G7" s="10">
        <f t="shared" si="2"/>
        <v>-964.38000000000011</v>
      </c>
      <c r="H7" s="10">
        <f t="shared" si="2"/>
        <v>-2434.1699999999996</v>
      </c>
      <c r="I7" s="10">
        <f t="shared" si="2"/>
        <v>-1899.9700000000003</v>
      </c>
      <c r="J7" s="10">
        <f t="shared" si="2"/>
        <v>500.64000000000033</v>
      </c>
      <c r="K7" s="10">
        <f t="shared" si="2"/>
        <v>-1278.8600000000006</v>
      </c>
      <c r="L7" s="10">
        <f t="shared" si="2"/>
        <v>-904.07000000000016</v>
      </c>
      <c r="M7" s="10">
        <f t="shared" si="2"/>
        <v>-433.09000000000015</v>
      </c>
      <c r="N7" s="10">
        <f t="shared" si="2"/>
        <v>-1898.4100000000003</v>
      </c>
      <c r="O7" s="10">
        <f t="shared" si="2"/>
        <v>148.84000000000015</v>
      </c>
      <c r="P7" s="10">
        <f t="shared" si="2"/>
        <v>692.25000000000045</v>
      </c>
      <c r="Q7" s="10">
        <f t="shared" si="2"/>
        <v>115.65999999999985</v>
      </c>
      <c r="R7" s="10">
        <f t="shared" si="2"/>
        <v>-383.75999999999931</v>
      </c>
      <c r="S7" s="10">
        <f t="shared" si="2"/>
        <v>451.5</v>
      </c>
      <c r="T7" s="10">
        <f t="shared" si="2"/>
        <v>714.74000000000069</v>
      </c>
      <c r="U7" s="10">
        <f t="shared" si="2"/>
        <v>937.67999999999938</v>
      </c>
      <c r="V7" s="10">
        <f t="shared" si="2"/>
        <v>2305.0000000000005</v>
      </c>
      <c r="W7" s="10">
        <f t="shared" si="2"/>
        <v>3271.4500000000007</v>
      </c>
      <c r="X7" s="10">
        <f t="shared" si="1"/>
        <v>-1412.33</v>
      </c>
    </row>
    <row r="29" spans="1:24" ht="17.25" x14ac:dyDescent="0.3">
      <c r="A29" s="70" t="s">
        <v>94</v>
      </c>
      <c r="B29" s="70"/>
      <c r="C29" s="70"/>
      <c r="D29" s="70"/>
      <c r="J29" s="2"/>
      <c r="X29" s="2"/>
    </row>
    <row r="30" spans="1:24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45332</v>
      </c>
      <c r="L30" s="4">
        <v>45334</v>
      </c>
      <c r="M30" s="4">
        <v>45335</v>
      </c>
      <c r="N30" s="4">
        <v>45337</v>
      </c>
      <c r="O30" s="4">
        <v>45338</v>
      </c>
      <c r="P30" s="4">
        <v>45339</v>
      </c>
      <c r="Q30" s="4">
        <v>45341</v>
      </c>
      <c r="R30" s="4">
        <v>45342</v>
      </c>
      <c r="S30" s="4">
        <v>45343</v>
      </c>
      <c r="T30" s="4">
        <v>45344</v>
      </c>
      <c r="U30" s="4">
        <v>45345</v>
      </c>
      <c r="V30" s="4">
        <v>45346</v>
      </c>
      <c r="W30" s="4">
        <v>45348</v>
      </c>
      <c r="X30" s="75" t="s">
        <v>2</v>
      </c>
    </row>
    <row r="31" spans="1:24" x14ac:dyDescent="0.25">
      <c r="A31" s="78" t="s">
        <v>93</v>
      </c>
      <c r="B31" s="14" t="s">
        <v>11</v>
      </c>
      <c r="C31" s="14" t="s">
        <v>95</v>
      </c>
      <c r="D31" s="8" t="s">
        <v>95</v>
      </c>
      <c r="E31" s="8" t="s">
        <v>96</v>
      </c>
      <c r="F31" s="8" t="s">
        <v>97</v>
      </c>
      <c r="G31" s="8" t="s">
        <v>95</v>
      </c>
      <c r="H31" s="8" t="s">
        <v>95</v>
      </c>
      <c r="I31" s="8" t="s">
        <v>95</v>
      </c>
      <c r="J31" s="14" t="s">
        <v>97</v>
      </c>
      <c r="K31" s="8" t="s">
        <v>95</v>
      </c>
      <c r="L31" s="8" t="s">
        <v>95</v>
      </c>
      <c r="M31" s="8" t="s">
        <v>95</v>
      </c>
      <c r="N31" s="8" t="s">
        <v>95</v>
      </c>
      <c r="O31" s="8" t="s">
        <v>95</v>
      </c>
      <c r="P31" s="8" t="s">
        <v>95</v>
      </c>
      <c r="Q31" s="8" t="s">
        <v>95</v>
      </c>
      <c r="R31" s="8" t="s">
        <v>95</v>
      </c>
      <c r="S31" s="8" t="s">
        <v>95</v>
      </c>
      <c r="T31" s="8" t="s">
        <v>97</v>
      </c>
      <c r="U31" s="8" t="s">
        <v>83</v>
      </c>
      <c r="V31" s="8" t="s">
        <v>83</v>
      </c>
      <c r="W31" s="8" t="s">
        <v>83</v>
      </c>
      <c r="X31" s="76"/>
    </row>
    <row r="32" spans="1:24" x14ac:dyDescent="0.25">
      <c r="A32" s="78"/>
      <c r="B32" s="14" t="s">
        <v>17</v>
      </c>
      <c r="C32" s="8" t="s">
        <v>98</v>
      </c>
      <c r="D32" s="8" t="s">
        <v>98</v>
      </c>
      <c r="E32" s="8" t="s">
        <v>99</v>
      </c>
      <c r="F32" s="8" t="s">
        <v>100</v>
      </c>
      <c r="G32" s="8" t="s">
        <v>98</v>
      </c>
      <c r="H32" s="8" t="s">
        <v>98</v>
      </c>
      <c r="I32" s="8" t="s">
        <v>98</v>
      </c>
      <c r="J32" s="8" t="s">
        <v>100</v>
      </c>
      <c r="K32" s="8" t="s">
        <v>98</v>
      </c>
      <c r="L32" s="8" t="s">
        <v>98</v>
      </c>
      <c r="M32" s="8" t="s">
        <v>98</v>
      </c>
      <c r="N32" s="8" t="s">
        <v>98</v>
      </c>
      <c r="O32" s="8" t="s">
        <v>98</v>
      </c>
      <c r="P32" s="8" t="s">
        <v>98</v>
      </c>
      <c r="Q32" s="8" t="s">
        <v>98</v>
      </c>
      <c r="R32" s="8" t="s">
        <v>98</v>
      </c>
      <c r="S32" s="8" t="s">
        <v>101</v>
      </c>
      <c r="T32" s="8" t="s">
        <v>102</v>
      </c>
      <c r="U32" s="8" t="s">
        <v>87</v>
      </c>
      <c r="V32" s="8" t="s">
        <v>87</v>
      </c>
      <c r="W32" s="8" t="s">
        <v>87</v>
      </c>
      <c r="X32" s="77"/>
    </row>
    <row r="33" spans="1:25" x14ac:dyDescent="0.25">
      <c r="A33" s="78"/>
      <c r="B33" s="12" t="s">
        <v>4</v>
      </c>
      <c r="C33" s="15">
        <v>1.43</v>
      </c>
      <c r="D33" s="15">
        <v>1.43</v>
      </c>
      <c r="E33" s="15">
        <v>1.4300000000000002</v>
      </c>
      <c r="F33" s="15">
        <v>1.43</v>
      </c>
      <c r="G33" s="15">
        <v>0</v>
      </c>
      <c r="H33" s="15">
        <v>0</v>
      </c>
      <c r="I33" s="15">
        <v>0</v>
      </c>
      <c r="J33" s="15">
        <v>1.6255555555555556</v>
      </c>
      <c r="K33" s="15">
        <v>1.8299999999999998</v>
      </c>
      <c r="L33" s="15">
        <v>1.8299999999999998</v>
      </c>
      <c r="M33" s="15">
        <v>1.8299999999999998</v>
      </c>
      <c r="N33" s="15">
        <v>1.83</v>
      </c>
      <c r="O33" s="15">
        <v>1.83</v>
      </c>
      <c r="P33" s="15">
        <v>1.83</v>
      </c>
      <c r="Q33" s="15">
        <v>1.83</v>
      </c>
      <c r="R33" s="15">
        <v>1.83</v>
      </c>
      <c r="S33" s="15">
        <v>2.4699999999999998</v>
      </c>
      <c r="T33" s="15">
        <v>2.4699999999999998</v>
      </c>
      <c r="U33" s="15">
        <v>0.42</v>
      </c>
      <c r="V33" s="15">
        <v>0.42000000000000004</v>
      </c>
      <c r="W33" s="15">
        <v>0.42</v>
      </c>
      <c r="X33" s="16">
        <f t="shared" ref="X33:X37" si="3">SUM(C33:W33)</f>
        <v>28.185555555555553</v>
      </c>
    </row>
    <row r="34" spans="1:25" x14ac:dyDescent="0.25">
      <c r="A34" s="78"/>
      <c r="B34" s="14" t="s">
        <v>23</v>
      </c>
      <c r="C34" s="8">
        <v>282</v>
      </c>
      <c r="D34" s="8">
        <v>184</v>
      </c>
      <c r="E34" s="8">
        <v>238</v>
      </c>
      <c r="F34" s="8">
        <v>212</v>
      </c>
      <c r="G34" s="8">
        <v>0</v>
      </c>
      <c r="H34" s="8">
        <v>0</v>
      </c>
      <c r="I34" s="8">
        <v>0</v>
      </c>
      <c r="J34" s="8">
        <v>45</v>
      </c>
      <c r="K34" s="8">
        <v>60</v>
      </c>
      <c r="L34" s="8">
        <v>83</v>
      </c>
      <c r="M34" s="8">
        <v>108</v>
      </c>
      <c r="N34" s="8">
        <v>21</v>
      </c>
      <c r="O34" s="8">
        <v>93</v>
      </c>
      <c r="P34" s="8">
        <v>84</v>
      </c>
      <c r="Q34" s="8">
        <v>75</v>
      </c>
      <c r="R34" s="8">
        <v>8</v>
      </c>
      <c r="S34" s="8">
        <v>106</v>
      </c>
      <c r="T34" s="8">
        <v>181</v>
      </c>
      <c r="U34" s="8">
        <v>1210</v>
      </c>
      <c r="V34" s="8">
        <v>1560</v>
      </c>
      <c r="W34" s="8">
        <v>2100</v>
      </c>
      <c r="X34" s="14">
        <f t="shared" si="3"/>
        <v>6650</v>
      </c>
    </row>
    <row r="35" spans="1:25" s="18" customFormat="1" x14ac:dyDescent="0.25">
      <c r="A35" s="78"/>
      <c r="B35" s="16" t="s">
        <v>6</v>
      </c>
      <c r="C35" s="10">
        <v>403.26</v>
      </c>
      <c r="D35" s="10">
        <v>263.12</v>
      </c>
      <c r="E35" s="10">
        <v>340.34000000000003</v>
      </c>
      <c r="F35" s="10">
        <v>303.15999999999997</v>
      </c>
      <c r="G35" s="10">
        <v>0</v>
      </c>
      <c r="H35" s="10">
        <v>0</v>
      </c>
      <c r="I35" s="10">
        <v>0</v>
      </c>
      <c r="J35" s="10">
        <v>73.150000000000006</v>
      </c>
      <c r="K35" s="10">
        <v>109.8</v>
      </c>
      <c r="L35" s="10">
        <v>151.88999999999999</v>
      </c>
      <c r="M35" s="10">
        <v>197.64</v>
      </c>
      <c r="N35" s="10">
        <v>38.43</v>
      </c>
      <c r="O35" s="10">
        <v>170.19</v>
      </c>
      <c r="P35" s="10">
        <v>153.72</v>
      </c>
      <c r="Q35" s="10">
        <v>137.25</v>
      </c>
      <c r="R35" s="10">
        <v>14.64</v>
      </c>
      <c r="S35" s="10">
        <v>261.82</v>
      </c>
      <c r="T35" s="10">
        <v>447.07</v>
      </c>
      <c r="U35" s="10">
        <v>508.2</v>
      </c>
      <c r="V35" s="10">
        <v>655.20000000000005</v>
      </c>
      <c r="W35" s="10">
        <v>882</v>
      </c>
      <c r="X35" s="16">
        <f t="shared" si="3"/>
        <v>5110.88</v>
      </c>
      <c r="Y35" s="17"/>
    </row>
    <row r="36" spans="1:25" s="18" customFormat="1" x14ac:dyDescent="0.25">
      <c r="A36" s="78"/>
      <c r="B36" s="16" t="s">
        <v>24</v>
      </c>
      <c r="C36" s="10">
        <v>526</v>
      </c>
      <c r="D36" s="10">
        <v>526</v>
      </c>
      <c r="E36" s="10">
        <v>375.71</v>
      </c>
      <c r="F36" s="10">
        <v>526</v>
      </c>
      <c r="G36" s="10">
        <v>526</v>
      </c>
      <c r="H36" s="10">
        <v>526</v>
      </c>
      <c r="I36" s="10">
        <v>526</v>
      </c>
      <c r="J36" s="10">
        <v>526</v>
      </c>
      <c r="K36" s="10">
        <v>375.71</v>
      </c>
      <c r="L36" s="10">
        <v>526</v>
      </c>
      <c r="M36" s="10">
        <v>526</v>
      </c>
      <c r="N36" s="10">
        <v>526</v>
      </c>
      <c r="O36" s="10">
        <v>526</v>
      </c>
      <c r="P36" s="10">
        <v>375.71</v>
      </c>
      <c r="Q36" s="10">
        <v>526</v>
      </c>
      <c r="R36" s="10">
        <v>526</v>
      </c>
      <c r="S36" s="10">
        <v>526</v>
      </c>
      <c r="T36" s="10">
        <v>526</v>
      </c>
      <c r="U36" s="10">
        <v>526</v>
      </c>
      <c r="V36" s="10">
        <v>375.71</v>
      </c>
      <c r="W36" s="10">
        <v>526</v>
      </c>
      <c r="X36" s="16">
        <f t="shared" si="3"/>
        <v>10444.84</v>
      </c>
      <c r="Y36" s="17"/>
    </row>
    <row r="37" spans="1:25" x14ac:dyDescent="0.25">
      <c r="A37" s="78"/>
      <c r="B37" s="14" t="s">
        <v>25</v>
      </c>
      <c r="C37" s="10">
        <f t="shared" ref="C37:W37" si="4">C35-C36</f>
        <v>-122.74000000000001</v>
      </c>
      <c r="D37" s="10">
        <f t="shared" si="4"/>
        <v>-262.88</v>
      </c>
      <c r="E37" s="10">
        <f t="shared" si="4"/>
        <v>-35.369999999999948</v>
      </c>
      <c r="F37" s="10">
        <f t="shared" si="4"/>
        <v>-222.84000000000003</v>
      </c>
      <c r="G37" s="10">
        <f t="shared" si="4"/>
        <v>-526</v>
      </c>
      <c r="H37" s="10">
        <f t="shared" si="4"/>
        <v>-526</v>
      </c>
      <c r="I37" s="10">
        <f t="shared" si="4"/>
        <v>-526</v>
      </c>
      <c r="J37" s="16">
        <f t="shared" si="4"/>
        <v>-452.85</v>
      </c>
      <c r="K37" s="10">
        <f t="shared" si="4"/>
        <v>-265.90999999999997</v>
      </c>
      <c r="L37" s="10">
        <f t="shared" si="4"/>
        <v>-374.11</v>
      </c>
      <c r="M37" s="10">
        <f t="shared" si="4"/>
        <v>-328.36</v>
      </c>
      <c r="N37" s="10">
        <f t="shared" si="4"/>
        <v>-487.57</v>
      </c>
      <c r="O37" s="10">
        <f t="shared" si="4"/>
        <v>-355.81</v>
      </c>
      <c r="P37" s="10">
        <f t="shared" si="4"/>
        <v>-221.98999999999998</v>
      </c>
      <c r="Q37" s="10">
        <f t="shared" si="4"/>
        <v>-388.75</v>
      </c>
      <c r="R37" s="10">
        <f t="shared" si="4"/>
        <v>-511.36</v>
      </c>
      <c r="S37" s="10">
        <f t="shared" si="4"/>
        <v>-264.18</v>
      </c>
      <c r="T37" s="10">
        <f t="shared" si="4"/>
        <v>-78.930000000000007</v>
      </c>
      <c r="U37" s="10">
        <f t="shared" si="4"/>
        <v>-17.800000000000011</v>
      </c>
      <c r="V37" s="10">
        <f t="shared" si="4"/>
        <v>279.49000000000007</v>
      </c>
      <c r="W37" s="10">
        <f t="shared" si="4"/>
        <v>356</v>
      </c>
      <c r="X37" s="16">
        <f t="shared" si="3"/>
        <v>-5333.9600000000009</v>
      </c>
    </row>
    <row r="55" spans="1:25" ht="17.25" x14ac:dyDescent="0.3">
      <c r="A55" s="70" t="s">
        <v>103</v>
      </c>
      <c r="B55" s="70"/>
      <c r="C55" s="70"/>
      <c r="D55" s="70"/>
      <c r="W55" s="2"/>
    </row>
    <row r="56" spans="1:25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45331</v>
      </c>
      <c r="J56" s="4">
        <v>45332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4">
        <v>45345</v>
      </c>
      <c r="U56" s="4">
        <v>45346</v>
      </c>
      <c r="V56" s="4">
        <v>45348</v>
      </c>
      <c r="W56" s="75" t="s">
        <v>2</v>
      </c>
    </row>
    <row r="57" spans="1:25" x14ac:dyDescent="0.25">
      <c r="A57" s="78" t="s">
        <v>93</v>
      </c>
      <c r="B57" s="14" t="s">
        <v>11</v>
      </c>
      <c r="C57" s="14" t="s">
        <v>82</v>
      </c>
      <c r="D57" s="8" t="s">
        <v>82</v>
      </c>
      <c r="E57" s="8" t="s">
        <v>82</v>
      </c>
      <c r="F57" s="8" t="s">
        <v>89</v>
      </c>
      <c r="G57" s="8" t="s">
        <v>104</v>
      </c>
      <c r="H57" s="8" t="s">
        <v>105</v>
      </c>
      <c r="I57" s="8" t="s">
        <v>106</v>
      </c>
      <c r="J57" s="8" t="s">
        <v>83</v>
      </c>
      <c r="K57" s="8" t="s">
        <v>83</v>
      </c>
      <c r="L57" s="8" t="s">
        <v>90</v>
      </c>
      <c r="M57" s="8" t="s">
        <v>83</v>
      </c>
      <c r="N57" s="8" t="s">
        <v>83</v>
      </c>
      <c r="O57" s="8" t="s">
        <v>83</v>
      </c>
      <c r="P57" s="8" t="s">
        <v>83</v>
      </c>
      <c r="Q57" s="8" t="s">
        <v>83</v>
      </c>
      <c r="R57" s="8" t="s">
        <v>83</v>
      </c>
      <c r="S57" s="8" t="s">
        <v>83</v>
      </c>
      <c r="T57" s="8" t="s">
        <v>83</v>
      </c>
      <c r="U57" s="8" t="s">
        <v>83</v>
      </c>
      <c r="V57" s="8" t="s">
        <v>83</v>
      </c>
      <c r="W57" s="76"/>
    </row>
    <row r="58" spans="1:25" x14ac:dyDescent="0.25">
      <c r="A58" s="78"/>
      <c r="B58" s="14" t="s">
        <v>17</v>
      </c>
      <c r="C58" s="8" t="s">
        <v>107</v>
      </c>
      <c r="D58" s="8" t="s">
        <v>107</v>
      </c>
      <c r="E58" s="8" t="s">
        <v>108</v>
      </c>
      <c r="F58" s="8" t="s">
        <v>109</v>
      </c>
      <c r="G58" s="8" t="s">
        <v>110</v>
      </c>
      <c r="H58" s="8" t="s">
        <v>111</v>
      </c>
      <c r="I58" s="8" t="s">
        <v>112</v>
      </c>
      <c r="J58" s="8" t="s">
        <v>87</v>
      </c>
      <c r="K58" s="8" t="s">
        <v>87</v>
      </c>
      <c r="L58" s="8" t="s">
        <v>92</v>
      </c>
      <c r="M58" s="8" t="s">
        <v>87</v>
      </c>
      <c r="N58" s="8" t="s">
        <v>87</v>
      </c>
      <c r="O58" s="8" t="s">
        <v>87</v>
      </c>
      <c r="P58" s="8" t="s">
        <v>87</v>
      </c>
      <c r="Q58" s="8" t="s">
        <v>87</v>
      </c>
      <c r="R58" s="8" t="s">
        <v>87</v>
      </c>
      <c r="S58" s="8" t="s">
        <v>87</v>
      </c>
      <c r="T58" s="8" t="s">
        <v>87</v>
      </c>
      <c r="U58" s="8" t="s">
        <v>87</v>
      </c>
      <c r="V58" s="8" t="s">
        <v>87</v>
      </c>
      <c r="W58" s="77"/>
    </row>
    <row r="59" spans="1:25" x14ac:dyDescent="0.25">
      <c r="A59" s="78"/>
      <c r="B59" s="12" t="s">
        <v>4</v>
      </c>
      <c r="C59" s="15">
        <v>1.56</v>
      </c>
      <c r="D59" s="15">
        <v>1.56</v>
      </c>
      <c r="E59" s="15">
        <v>1.32</v>
      </c>
      <c r="F59" s="15">
        <v>1.464</v>
      </c>
      <c r="G59" s="15">
        <v>1.3958923512747876</v>
      </c>
      <c r="H59" s="15">
        <v>0.92487804878048785</v>
      </c>
      <c r="I59" s="15">
        <v>1.3928463476070529</v>
      </c>
      <c r="J59" s="15">
        <v>0.45</v>
      </c>
      <c r="K59" s="15">
        <v>0.45</v>
      </c>
      <c r="L59" s="15">
        <v>0.43419811320754714</v>
      </c>
      <c r="M59" s="15">
        <v>0.42</v>
      </c>
      <c r="N59" s="15">
        <v>0.42000000000000004</v>
      </c>
      <c r="O59" s="15">
        <v>0.42</v>
      </c>
      <c r="P59" s="15">
        <v>0.42</v>
      </c>
      <c r="Q59" s="15">
        <v>0.42</v>
      </c>
      <c r="R59" s="15">
        <v>0.42</v>
      </c>
      <c r="S59" s="15">
        <v>0.42</v>
      </c>
      <c r="T59" s="15">
        <v>0.42</v>
      </c>
      <c r="U59" s="15">
        <v>0.42000000000000004</v>
      </c>
      <c r="V59" s="15">
        <v>0.42000000000000004</v>
      </c>
      <c r="W59" s="16">
        <f t="shared" ref="W59:W63" si="5">SUM(C59:V59)</f>
        <v>15.151814860869873</v>
      </c>
    </row>
    <row r="60" spans="1:25" x14ac:dyDescent="0.25">
      <c r="A60" s="78"/>
      <c r="B60" s="14" t="s">
        <v>23</v>
      </c>
      <c r="C60" s="8">
        <v>360</v>
      </c>
      <c r="D60" s="8">
        <v>370</v>
      </c>
      <c r="E60" s="8">
        <v>380</v>
      </c>
      <c r="F60" s="8">
        <v>110</v>
      </c>
      <c r="G60" s="8">
        <v>706</v>
      </c>
      <c r="H60" s="8">
        <v>123</v>
      </c>
      <c r="I60" s="8">
        <v>1588</v>
      </c>
      <c r="J60" s="8">
        <v>750</v>
      </c>
      <c r="K60" s="8">
        <v>1120</v>
      </c>
      <c r="L60" s="8">
        <v>1272</v>
      </c>
      <c r="M60" s="8">
        <v>1670</v>
      </c>
      <c r="N60" s="8">
        <v>1710</v>
      </c>
      <c r="O60" s="8">
        <v>1490</v>
      </c>
      <c r="P60" s="8">
        <v>1820</v>
      </c>
      <c r="Q60" s="8">
        <v>1820</v>
      </c>
      <c r="R60" s="8">
        <v>2030</v>
      </c>
      <c r="S60" s="8">
        <v>2030</v>
      </c>
      <c r="T60" s="8">
        <v>2030</v>
      </c>
      <c r="U60" s="8">
        <v>1360</v>
      </c>
      <c r="V60" s="8">
        <v>2010</v>
      </c>
      <c r="W60" s="14">
        <f t="shared" si="5"/>
        <v>24749</v>
      </c>
    </row>
    <row r="61" spans="1:25" s="18" customFormat="1" x14ac:dyDescent="0.25">
      <c r="A61" s="78"/>
      <c r="B61" s="16" t="s">
        <v>6</v>
      </c>
      <c r="C61" s="10">
        <v>561.6</v>
      </c>
      <c r="D61" s="10">
        <v>577.20000000000005</v>
      </c>
      <c r="E61" s="10">
        <v>501.6</v>
      </c>
      <c r="F61" s="10">
        <v>161.04</v>
      </c>
      <c r="G61" s="10">
        <v>985.5</v>
      </c>
      <c r="H61" s="10">
        <v>113.76</v>
      </c>
      <c r="I61" s="10">
        <v>2211.84</v>
      </c>
      <c r="J61" s="10">
        <v>337.5</v>
      </c>
      <c r="K61" s="10">
        <v>504</v>
      </c>
      <c r="L61" s="10">
        <v>552.29999999999995</v>
      </c>
      <c r="M61" s="10">
        <v>701.4</v>
      </c>
      <c r="N61" s="10">
        <v>718.2</v>
      </c>
      <c r="O61" s="10">
        <v>625.79999999999995</v>
      </c>
      <c r="P61" s="10">
        <v>764.4</v>
      </c>
      <c r="Q61" s="10">
        <v>764.4</v>
      </c>
      <c r="R61" s="10">
        <v>852.6</v>
      </c>
      <c r="S61" s="10">
        <v>852.6</v>
      </c>
      <c r="T61" s="10">
        <v>852.6</v>
      </c>
      <c r="U61" s="10">
        <v>571.20000000000005</v>
      </c>
      <c r="V61" s="10">
        <v>844.2</v>
      </c>
      <c r="W61" s="16">
        <f t="shared" si="5"/>
        <v>14053.740000000002</v>
      </c>
      <c r="Y61" s="17"/>
    </row>
    <row r="62" spans="1:25" s="18" customFormat="1" x14ac:dyDescent="0.25">
      <c r="A62" s="78"/>
      <c r="B62" s="16" t="s">
        <v>24</v>
      </c>
      <c r="C62" s="10">
        <v>526</v>
      </c>
      <c r="D62" s="10">
        <v>526</v>
      </c>
      <c r="E62" s="10">
        <v>375.71</v>
      </c>
      <c r="F62" s="10">
        <v>526</v>
      </c>
      <c r="G62" s="10">
        <v>526</v>
      </c>
      <c r="H62" s="10">
        <v>526</v>
      </c>
      <c r="I62" s="10">
        <v>526.00000000000011</v>
      </c>
      <c r="J62" s="10">
        <v>375.71</v>
      </c>
      <c r="K62" s="10">
        <v>526</v>
      </c>
      <c r="L62" s="10">
        <v>526</v>
      </c>
      <c r="M62" s="10">
        <v>526</v>
      </c>
      <c r="N62" s="10">
        <v>526</v>
      </c>
      <c r="O62" s="10">
        <v>375.71</v>
      </c>
      <c r="P62" s="10">
        <v>526</v>
      </c>
      <c r="Q62" s="10">
        <v>526</v>
      </c>
      <c r="R62" s="10">
        <v>526</v>
      </c>
      <c r="S62" s="10">
        <v>526</v>
      </c>
      <c r="T62" s="10">
        <v>526</v>
      </c>
      <c r="U62" s="10">
        <v>375.71</v>
      </c>
      <c r="V62" s="10">
        <v>526</v>
      </c>
      <c r="W62" s="16">
        <f t="shared" si="5"/>
        <v>9918.84</v>
      </c>
      <c r="Y62" s="17"/>
    </row>
    <row r="63" spans="1:25" x14ac:dyDescent="0.25">
      <c r="A63" s="78"/>
      <c r="B63" s="14" t="s">
        <v>25</v>
      </c>
      <c r="C63" s="10">
        <f t="shared" ref="C63:V63" si="6">C61-C62</f>
        <v>35.600000000000023</v>
      </c>
      <c r="D63" s="10">
        <f t="shared" si="6"/>
        <v>51.200000000000045</v>
      </c>
      <c r="E63" s="10">
        <f t="shared" si="6"/>
        <v>125.89000000000004</v>
      </c>
      <c r="F63" s="10">
        <f t="shared" si="6"/>
        <v>-364.96000000000004</v>
      </c>
      <c r="G63" s="10">
        <f t="shared" si="6"/>
        <v>459.5</v>
      </c>
      <c r="H63" s="10">
        <f t="shared" si="6"/>
        <v>-412.24</v>
      </c>
      <c r="I63" s="10">
        <f t="shared" si="6"/>
        <v>1685.8400000000001</v>
      </c>
      <c r="J63" s="10">
        <f t="shared" si="6"/>
        <v>-38.20999999999998</v>
      </c>
      <c r="K63" s="10">
        <f t="shared" si="6"/>
        <v>-22</v>
      </c>
      <c r="L63" s="10">
        <f t="shared" si="6"/>
        <v>26.299999999999955</v>
      </c>
      <c r="M63" s="10">
        <f t="shared" si="6"/>
        <v>175.39999999999998</v>
      </c>
      <c r="N63" s="10">
        <f t="shared" si="6"/>
        <v>192.20000000000005</v>
      </c>
      <c r="O63" s="10">
        <f t="shared" si="6"/>
        <v>250.08999999999997</v>
      </c>
      <c r="P63" s="10">
        <f t="shared" si="6"/>
        <v>238.39999999999998</v>
      </c>
      <c r="Q63" s="10">
        <f t="shared" si="6"/>
        <v>238.39999999999998</v>
      </c>
      <c r="R63" s="10">
        <f t="shared" si="6"/>
        <v>326.60000000000002</v>
      </c>
      <c r="S63" s="10">
        <f t="shared" si="6"/>
        <v>326.60000000000002</v>
      </c>
      <c r="T63" s="10">
        <f t="shared" si="6"/>
        <v>326.60000000000002</v>
      </c>
      <c r="U63" s="10">
        <f t="shared" si="6"/>
        <v>195.49000000000007</v>
      </c>
      <c r="V63" s="10">
        <f t="shared" si="6"/>
        <v>318.20000000000005</v>
      </c>
      <c r="W63" s="16">
        <f t="shared" si="5"/>
        <v>4134.9000000000005</v>
      </c>
    </row>
    <row r="81" spans="1:25" ht="17.25" x14ac:dyDescent="0.3">
      <c r="A81" s="70" t="s">
        <v>113</v>
      </c>
      <c r="B81" s="70"/>
      <c r="C81" s="70"/>
      <c r="D81" s="70"/>
      <c r="J81" s="2"/>
      <c r="X81" s="2"/>
    </row>
    <row r="82" spans="1:25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45332</v>
      </c>
      <c r="L82" s="4">
        <v>45334</v>
      </c>
      <c r="M82" s="4">
        <v>45335</v>
      </c>
      <c r="N82" s="4">
        <v>45337</v>
      </c>
      <c r="O82" s="4">
        <v>45338</v>
      </c>
      <c r="P82" s="4">
        <v>45339</v>
      </c>
      <c r="Q82" s="4">
        <v>45341</v>
      </c>
      <c r="R82" s="4">
        <v>45342</v>
      </c>
      <c r="S82" s="4">
        <v>45343</v>
      </c>
      <c r="T82" s="4">
        <v>45344</v>
      </c>
      <c r="U82" s="4">
        <v>45345</v>
      </c>
      <c r="V82" s="4">
        <v>45346</v>
      </c>
      <c r="W82" s="4">
        <v>45348</v>
      </c>
      <c r="X82" s="75" t="s">
        <v>2</v>
      </c>
    </row>
    <row r="83" spans="1:25" x14ac:dyDescent="0.25">
      <c r="A83" s="78" t="s">
        <v>93</v>
      </c>
      <c r="B83" s="14" t="s">
        <v>11</v>
      </c>
      <c r="C83" s="14" t="s">
        <v>114</v>
      </c>
      <c r="D83" s="8" t="s">
        <v>95</v>
      </c>
      <c r="E83" s="8" t="s">
        <v>95</v>
      </c>
      <c r="F83" s="8" t="s">
        <v>95</v>
      </c>
      <c r="G83" s="8" t="s">
        <v>95</v>
      </c>
      <c r="H83" s="8" t="s">
        <v>95</v>
      </c>
      <c r="I83" s="8" t="s">
        <v>95</v>
      </c>
      <c r="J83" s="14" t="s">
        <v>95</v>
      </c>
      <c r="K83" s="8" t="s">
        <v>97</v>
      </c>
      <c r="L83" s="8" t="s">
        <v>97</v>
      </c>
      <c r="M83" s="8" t="s">
        <v>95</v>
      </c>
      <c r="N83" s="8" t="s">
        <v>95</v>
      </c>
      <c r="O83" s="8" t="s">
        <v>95</v>
      </c>
      <c r="P83" s="8" t="s">
        <v>95</v>
      </c>
      <c r="Q83" s="8" t="s">
        <v>95</v>
      </c>
      <c r="R83" s="8" t="s">
        <v>95</v>
      </c>
      <c r="S83" s="8" t="s">
        <v>95</v>
      </c>
      <c r="T83" s="8" t="s">
        <v>97</v>
      </c>
      <c r="U83" s="8" t="s">
        <v>83</v>
      </c>
      <c r="V83" s="8" t="s">
        <v>83</v>
      </c>
      <c r="W83" s="8" t="s">
        <v>83</v>
      </c>
      <c r="X83" s="76"/>
    </row>
    <row r="84" spans="1:25" x14ac:dyDescent="0.25">
      <c r="A84" s="78"/>
      <c r="B84" s="14" t="s">
        <v>17</v>
      </c>
      <c r="C84" s="8" t="s">
        <v>115</v>
      </c>
      <c r="D84" s="8" t="s">
        <v>98</v>
      </c>
      <c r="E84" s="8" t="s">
        <v>98</v>
      </c>
      <c r="F84" s="8" t="s">
        <v>98</v>
      </c>
      <c r="G84" s="8" t="s">
        <v>98</v>
      </c>
      <c r="H84" s="8" t="s">
        <v>98</v>
      </c>
      <c r="I84" s="8" t="s">
        <v>98</v>
      </c>
      <c r="J84" s="8" t="s">
        <v>98</v>
      </c>
      <c r="K84" s="8" t="s">
        <v>100</v>
      </c>
      <c r="L84" s="8" t="s">
        <v>100</v>
      </c>
      <c r="M84" s="8" t="s">
        <v>98</v>
      </c>
      <c r="N84" s="8" t="s">
        <v>98</v>
      </c>
      <c r="O84" s="8" t="s">
        <v>98</v>
      </c>
      <c r="P84" s="8" t="s">
        <v>98</v>
      </c>
      <c r="Q84" s="8" t="s">
        <v>101</v>
      </c>
      <c r="R84" s="8" t="s">
        <v>101</v>
      </c>
      <c r="S84" s="8" t="s">
        <v>101</v>
      </c>
      <c r="T84" s="8" t="s">
        <v>116</v>
      </c>
      <c r="U84" s="8" t="s">
        <v>87</v>
      </c>
      <c r="V84" s="8" t="s">
        <v>87</v>
      </c>
      <c r="W84" s="8" t="s">
        <v>87</v>
      </c>
      <c r="X84" s="77"/>
    </row>
    <row r="85" spans="1:25" x14ac:dyDescent="0.25">
      <c r="A85" s="78"/>
      <c r="B85" s="12" t="s">
        <v>4</v>
      </c>
      <c r="C85" s="15">
        <v>1.3461643835616439</v>
      </c>
      <c r="D85" s="15">
        <v>1.4300000000000002</v>
      </c>
      <c r="E85" s="15">
        <v>1.4300000000000002</v>
      </c>
      <c r="F85" s="15">
        <v>1.07</v>
      </c>
      <c r="G85" s="15">
        <v>1.07</v>
      </c>
      <c r="H85" s="15">
        <v>0</v>
      </c>
      <c r="I85" s="15">
        <v>0</v>
      </c>
      <c r="J85" s="15">
        <v>0</v>
      </c>
      <c r="K85" s="15">
        <v>1.6137837837837838</v>
      </c>
      <c r="L85" s="15">
        <v>1.8170967741935484</v>
      </c>
      <c r="M85" s="15">
        <v>1.83</v>
      </c>
      <c r="N85" s="15">
        <v>1.83</v>
      </c>
      <c r="O85" s="15">
        <v>1.83</v>
      </c>
      <c r="P85" s="15">
        <v>1.83</v>
      </c>
      <c r="Q85" s="15">
        <v>0</v>
      </c>
      <c r="R85" s="15">
        <v>0</v>
      </c>
      <c r="S85" s="15">
        <v>2.4699999999999998</v>
      </c>
      <c r="T85" s="15">
        <v>2.0182352941176473</v>
      </c>
      <c r="U85" s="15">
        <v>0.42000000000000004</v>
      </c>
      <c r="V85" s="15">
        <v>0.42000000000000004</v>
      </c>
      <c r="W85" s="15">
        <v>0.42</v>
      </c>
      <c r="X85" s="16">
        <f t="shared" ref="X85:X89" si="7">SUM(C85:W85)</f>
        <v>22.845280235656627</v>
      </c>
    </row>
    <row r="86" spans="1:25" x14ac:dyDescent="0.25">
      <c r="A86" s="78"/>
      <c r="B86" s="14" t="s">
        <v>23</v>
      </c>
      <c r="C86" s="8">
        <v>365</v>
      </c>
      <c r="D86" s="8">
        <v>229</v>
      </c>
      <c r="E86" s="8">
        <v>236</v>
      </c>
      <c r="F86" s="8">
        <v>60</v>
      </c>
      <c r="G86" s="8">
        <v>72</v>
      </c>
      <c r="H86" s="8">
        <v>0</v>
      </c>
      <c r="I86" s="8">
        <v>0</v>
      </c>
      <c r="J86" s="8">
        <v>0</v>
      </c>
      <c r="K86" s="8">
        <v>74</v>
      </c>
      <c r="L86" s="8">
        <v>62</v>
      </c>
      <c r="M86" s="8">
        <v>84</v>
      </c>
      <c r="N86" s="8">
        <v>112</v>
      </c>
      <c r="O86" s="8">
        <v>110</v>
      </c>
      <c r="P86" s="8">
        <v>96</v>
      </c>
      <c r="Q86" s="8">
        <v>0</v>
      </c>
      <c r="R86" s="8">
        <v>0</v>
      </c>
      <c r="S86" s="8">
        <v>116</v>
      </c>
      <c r="T86" s="8">
        <v>17</v>
      </c>
      <c r="U86" s="8">
        <v>1310</v>
      </c>
      <c r="V86" s="8">
        <v>1410</v>
      </c>
      <c r="W86" s="8">
        <v>2090</v>
      </c>
      <c r="X86" s="14">
        <f t="shared" si="7"/>
        <v>6443</v>
      </c>
    </row>
    <row r="87" spans="1:25" s="18" customFormat="1" x14ac:dyDescent="0.25">
      <c r="A87" s="78"/>
      <c r="B87" s="16" t="s">
        <v>6</v>
      </c>
      <c r="C87" s="10">
        <v>491.35</v>
      </c>
      <c r="D87" s="10">
        <v>327.47000000000003</v>
      </c>
      <c r="E87" s="10">
        <v>337.48</v>
      </c>
      <c r="F87" s="10">
        <v>64.2</v>
      </c>
      <c r="G87" s="10">
        <v>77.040000000000006</v>
      </c>
      <c r="H87" s="10">
        <v>0</v>
      </c>
      <c r="I87" s="10">
        <v>0</v>
      </c>
      <c r="J87" s="10">
        <v>0</v>
      </c>
      <c r="K87" s="10">
        <v>119.42</v>
      </c>
      <c r="L87" s="10">
        <v>112.66</v>
      </c>
      <c r="M87" s="10">
        <v>153.72</v>
      </c>
      <c r="N87" s="10">
        <v>204.96</v>
      </c>
      <c r="O87" s="10">
        <v>201.3</v>
      </c>
      <c r="P87" s="10">
        <v>175.68</v>
      </c>
      <c r="Q87" s="10">
        <v>0</v>
      </c>
      <c r="R87" s="10">
        <v>0</v>
      </c>
      <c r="S87" s="10">
        <v>286.52</v>
      </c>
      <c r="T87" s="10">
        <v>34.31</v>
      </c>
      <c r="U87" s="10">
        <v>550.20000000000005</v>
      </c>
      <c r="V87" s="10">
        <v>592.20000000000005</v>
      </c>
      <c r="W87" s="10">
        <v>877.8</v>
      </c>
      <c r="X87" s="16">
        <f t="shared" si="7"/>
        <v>4606.3100000000004</v>
      </c>
      <c r="Y87" s="17"/>
    </row>
    <row r="88" spans="1:25" s="18" customFormat="1" x14ac:dyDescent="0.25">
      <c r="A88" s="78"/>
      <c r="B88" s="16" t="s">
        <v>24</v>
      </c>
      <c r="C88" s="10">
        <v>526</v>
      </c>
      <c r="D88" s="10">
        <v>526</v>
      </c>
      <c r="E88" s="10">
        <v>375.71</v>
      </c>
      <c r="F88" s="10">
        <v>526</v>
      </c>
      <c r="G88" s="10">
        <v>526</v>
      </c>
      <c r="H88" s="10">
        <v>526</v>
      </c>
      <c r="I88" s="10">
        <v>526</v>
      </c>
      <c r="J88" s="10">
        <v>526</v>
      </c>
      <c r="K88" s="10">
        <v>375.71</v>
      </c>
      <c r="L88" s="10">
        <v>526</v>
      </c>
      <c r="M88" s="10">
        <v>526</v>
      </c>
      <c r="N88" s="10">
        <v>526</v>
      </c>
      <c r="O88" s="10">
        <v>526</v>
      </c>
      <c r="P88" s="10">
        <v>375.71</v>
      </c>
      <c r="Q88" s="10">
        <v>526</v>
      </c>
      <c r="R88" s="10">
        <v>526</v>
      </c>
      <c r="S88" s="10">
        <v>526</v>
      </c>
      <c r="T88" s="10">
        <v>526</v>
      </c>
      <c r="U88" s="10">
        <v>526</v>
      </c>
      <c r="V88" s="10">
        <v>375.71</v>
      </c>
      <c r="W88" s="10">
        <v>526</v>
      </c>
      <c r="X88" s="16">
        <f t="shared" si="7"/>
        <v>10444.84</v>
      </c>
      <c r="Y88" s="17"/>
    </row>
    <row r="89" spans="1:25" x14ac:dyDescent="0.25">
      <c r="A89" s="78"/>
      <c r="B89" s="14" t="s">
        <v>25</v>
      </c>
      <c r="C89" s="10">
        <f t="shared" ref="C89:W89" si="8">C87-C88</f>
        <v>-34.649999999999977</v>
      </c>
      <c r="D89" s="10">
        <f t="shared" si="8"/>
        <v>-198.52999999999997</v>
      </c>
      <c r="E89" s="10">
        <f t="shared" si="8"/>
        <v>-38.229999999999961</v>
      </c>
      <c r="F89" s="10">
        <f t="shared" si="8"/>
        <v>-461.8</v>
      </c>
      <c r="G89" s="10">
        <f t="shared" si="8"/>
        <v>-448.96</v>
      </c>
      <c r="H89" s="10">
        <f t="shared" si="8"/>
        <v>-526</v>
      </c>
      <c r="I89" s="10">
        <f t="shared" si="8"/>
        <v>-526</v>
      </c>
      <c r="J89" s="16">
        <f t="shared" si="8"/>
        <v>-526</v>
      </c>
      <c r="K89" s="10">
        <f t="shared" si="8"/>
        <v>-256.28999999999996</v>
      </c>
      <c r="L89" s="10">
        <f t="shared" si="8"/>
        <v>-413.34000000000003</v>
      </c>
      <c r="M89" s="10">
        <f t="shared" si="8"/>
        <v>-372.28</v>
      </c>
      <c r="N89" s="10">
        <f t="shared" si="8"/>
        <v>-321.03999999999996</v>
      </c>
      <c r="O89" s="10">
        <f t="shared" si="8"/>
        <v>-324.7</v>
      </c>
      <c r="P89" s="10">
        <f t="shared" si="8"/>
        <v>-200.02999999999997</v>
      </c>
      <c r="Q89" s="10">
        <f t="shared" si="8"/>
        <v>-526</v>
      </c>
      <c r="R89" s="10">
        <f t="shared" si="8"/>
        <v>-526</v>
      </c>
      <c r="S89" s="10">
        <f t="shared" si="8"/>
        <v>-239.48000000000002</v>
      </c>
      <c r="T89" s="10">
        <f t="shared" si="8"/>
        <v>-491.69</v>
      </c>
      <c r="U89" s="10">
        <f t="shared" si="8"/>
        <v>24.200000000000045</v>
      </c>
      <c r="V89" s="10">
        <f t="shared" si="8"/>
        <v>216.49000000000007</v>
      </c>
      <c r="W89" s="10">
        <f t="shared" si="8"/>
        <v>351.79999999999995</v>
      </c>
      <c r="X89" s="16">
        <f t="shared" si="7"/>
        <v>-5838.53</v>
      </c>
    </row>
    <row r="107" spans="1:21" ht="17.25" x14ac:dyDescent="0.3">
      <c r="A107" s="70" t="s">
        <v>117</v>
      </c>
      <c r="B107" s="70"/>
      <c r="C107" s="70"/>
      <c r="D107" s="70"/>
      <c r="U107" s="2"/>
    </row>
    <row r="108" spans="1:21" x14ac:dyDescent="0.25">
      <c r="A108" s="12" t="s">
        <v>0</v>
      </c>
      <c r="B108" s="13" t="s">
        <v>10</v>
      </c>
      <c r="C108" s="4">
        <v>45325</v>
      </c>
      <c r="D108" s="4">
        <v>45327</v>
      </c>
      <c r="E108" s="4">
        <v>45328</v>
      </c>
      <c r="F108" s="4">
        <v>45329</v>
      </c>
      <c r="G108" s="4">
        <v>45330</v>
      </c>
      <c r="H108" s="4">
        <v>45331</v>
      </c>
      <c r="I108" s="4">
        <v>45332</v>
      </c>
      <c r="J108" s="4">
        <v>45335</v>
      </c>
      <c r="K108" s="4">
        <v>45337</v>
      </c>
      <c r="L108" s="4">
        <v>45338</v>
      </c>
      <c r="M108" s="4">
        <v>45339</v>
      </c>
      <c r="N108" s="4">
        <v>45341</v>
      </c>
      <c r="O108" s="4">
        <v>45342</v>
      </c>
      <c r="P108" s="4">
        <v>45343</v>
      </c>
      <c r="Q108" s="4">
        <v>45344</v>
      </c>
      <c r="R108" s="4">
        <v>45345</v>
      </c>
      <c r="S108" s="4">
        <v>45346</v>
      </c>
      <c r="T108" s="4">
        <v>45348</v>
      </c>
      <c r="U108" s="75" t="s">
        <v>2</v>
      </c>
    </row>
    <row r="109" spans="1:21" x14ac:dyDescent="0.25">
      <c r="A109" s="78" t="s">
        <v>93</v>
      </c>
      <c r="B109" s="14" t="s">
        <v>11</v>
      </c>
      <c r="C109" s="14" t="s">
        <v>118</v>
      </c>
      <c r="D109" s="8" t="s">
        <v>82</v>
      </c>
      <c r="E109" s="8" t="s">
        <v>95</v>
      </c>
      <c r="F109" s="8" t="s">
        <v>95</v>
      </c>
      <c r="G109" s="8" t="s">
        <v>95</v>
      </c>
      <c r="H109" s="8" t="s">
        <v>95</v>
      </c>
      <c r="I109" s="8" t="s">
        <v>95</v>
      </c>
      <c r="J109" s="8" t="s">
        <v>95</v>
      </c>
      <c r="K109" s="8" t="s">
        <v>95</v>
      </c>
      <c r="L109" s="8" t="s">
        <v>97</v>
      </c>
      <c r="M109" s="8" t="s">
        <v>97</v>
      </c>
      <c r="N109" s="8" t="s">
        <v>97</v>
      </c>
      <c r="O109" s="8" t="s">
        <v>95</v>
      </c>
      <c r="P109" s="8" t="s">
        <v>95</v>
      </c>
      <c r="Q109" s="8" t="s">
        <v>95</v>
      </c>
      <c r="R109" s="8" t="s">
        <v>95</v>
      </c>
      <c r="S109" s="8" t="s">
        <v>83</v>
      </c>
      <c r="T109" s="8" t="s">
        <v>119</v>
      </c>
      <c r="U109" s="76"/>
    </row>
    <row r="110" spans="1:21" x14ac:dyDescent="0.25">
      <c r="A110" s="78"/>
      <c r="B110" s="14" t="s">
        <v>17</v>
      </c>
      <c r="C110" s="8" t="s">
        <v>120</v>
      </c>
      <c r="D110" s="8" t="s">
        <v>121</v>
      </c>
      <c r="E110" s="8" t="s">
        <v>98</v>
      </c>
      <c r="F110" s="8" t="s">
        <v>98</v>
      </c>
      <c r="G110" s="8" t="s">
        <v>98</v>
      </c>
      <c r="H110" s="8" t="s">
        <v>101</v>
      </c>
      <c r="I110" s="8" t="s">
        <v>101</v>
      </c>
      <c r="J110" s="8" t="s">
        <v>101</v>
      </c>
      <c r="K110" s="8" t="s">
        <v>101</v>
      </c>
      <c r="L110" s="8" t="s">
        <v>116</v>
      </c>
      <c r="M110" s="8" t="s">
        <v>102</v>
      </c>
      <c r="N110" s="8" t="s">
        <v>102</v>
      </c>
      <c r="O110" s="8" t="s">
        <v>101</v>
      </c>
      <c r="P110" s="8" t="s">
        <v>101</v>
      </c>
      <c r="Q110" s="8" t="s">
        <v>101</v>
      </c>
      <c r="R110" s="8" t="s">
        <v>101</v>
      </c>
      <c r="S110" s="8" t="s">
        <v>87</v>
      </c>
      <c r="T110" s="8" t="s">
        <v>122</v>
      </c>
      <c r="U110" s="77"/>
    </row>
    <row r="111" spans="1:21" x14ac:dyDescent="0.25">
      <c r="A111" s="78"/>
      <c r="B111" s="12" t="s">
        <v>4</v>
      </c>
      <c r="C111" s="15">
        <v>1.3362068965517242</v>
      </c>
      <c r="D111" s="15">
        <v>1.35</v>
      </c>
      <c r="E111" s="15">
        <v>1.07</v>
      </c>
      <c r="F111" s="15">
        <v>1.07</v>
      </c>
      <c r="G111" s="15">
        <v>1.07</v>
      </c>
      <c r="H111" s="15">
        <v>0</v>
      </c>
      <c r="I111" s="15">
        <v>0</v>
      </c>
      <c r="J111" s="15">
        <v>2.4700000000000002</v>
      </c>
      <c r="K111" s="15">
        <v>2.4699999999999998</v>
      </c>
      <c r="L111" s="15">
        <v>2.0123076923076924</v>
      </c>
      <c r="M111" s="15">
        <v>2.546470588235294</v>
      </c>
      <c r="N111" s="15">
        <v>2.5766847826086958</v>
      </c>
      <c r="O111" s="15">
        <v>2.6</v>
      </c>
      <c r="P111" s="15">
        <v>2.6</v>
      </c>
      <c r="Q111" s="15">
        <v>2.4699999999999998</v>
      </c>
      <c r="R111" s="15">
        <v>2.4700000000000002</v>
      </c>
      <c r="S111" s="15">
        <v>0.42000000000000004</v>
      </c>
      <c r="T111" s="15">
        <v>0.42517814726840852</v>
      </c>
      <c r="U111" s="16">
        <f t="shared" ref="U111:U115" si="9">SUM(C111:T111)</f>
        <v>28.956848106971819</v>
      </c>
    </row>
    <row r="112" spans="1:21" x14ac:dyDescent="0.25">
      <c r="A112" s="78"/>
      <c r="B112" s="14" t="s">
        <v>23</v>
      </c>
      <c r="C112" s="8">
        <v>406</v>
      </c>
      <c r="D112" s="8">
        <v>305</v>
      </c>
      <c r="E112" s="8">
        <v>120</v>
      </c>
      <c r="F112" s="8">
        <v>268</v>
      </c>
      <c r="G112" s="8">
        <v>215</v>
      </c>
      <c r="H112" s="8">
        <v>0</v>
      </c>
      <c r="I112" s="8">
        <v>0</v>
      </c>
      <c r="J112" s="8">
        <v>169</v>
      </c>
      <c r="K112" s="8">
        <v>40</v>
      </c>
      <c r="L112" s="8">
        <v>260</v>
      </c>
      <c r="M112" s="8">
        <v>85</v>
      </c>
      <c r="N112" s="8">
        <v>184</v>
      </c>
      <c r="O112" s="8">
        <v>160</v>
      </c>
      <c r="P112" s="8">
        <v>140</v>
      </c>
      <c r="Q112" s="8">
        <v>54</v>
      </c>
      <c r="R112" s="8">
        <v>64</v>
      </c>
      <c r="S112" s="8">
        <v>780</v>
      </c>
      <c r="T112" s="8">
        <v>2105</v>
      </c>
      <c r="U112" s="14">
        <f t="shared" si="9"/>
        <v>5355</v>
      </c>
    </row>
    <row r="113" spans="1:25" s="18" customFormat="1" x14ac:dyDescent="0.25">
      <c r="A113" s="78"/>
      <c r="B113" s="16" t="s">
        <v>6</v>
      </c>
      <c r="C113" s="10">
        <v>542.5</v>
      </c>
      <c r="D113" s="10">
        <v>411.75</v>
      </c>
      <c r="E113" s="10">
        <v>128.4</v>
      </c>
      <c r="F113" s="10">
        <v>286.76</v>
      </c>
      <c r="G113" s="10">
        <v>230.05</v>
      </c>
      <c r="H113" s="10">
        <v>0</v>
      </c>
      <c r="I113" s="10">
        <v>0</v>
      </c>
      <c r="J113" s="10">
        <v>417.43</v>
      </c>
      <c r="K113" s="10">
        <v>98.8</v>
      </c>
      <c r="L113" s="10">
        <v>523.20000000000005</v>
      </c>
      <c r="M113" s="10">
        <v>216.45</v>
      </c>
      <c r="N113" s="10">
        <v>474.11</v>
      </c>
      <c r="O113" s="10">
        <v>416</v>
      </c>
      <c r="P113" s="10">
        <v>364</v>
      </c>
      <c r="Q113" s="10">
        <v>133.38</v>
      </c>
      <c r="R113" s="10">
        <v>158.08000000000001</v>
      </c>
      <c r="S113" s="10">
        <v>327.60000000000002</v>
      </c>
      <c r="T113" s="10">
        <v>895</v>
      </c>
      <c r="U113" s="16">
        <f t="shared" si="9"/>
        <v>5623.5100000000011</v>
      </c>
      <c r="Y113" s="17"/>
    </row>
    <row r="114" spans="1:25" s="18" customFormat="1" x14ac:dyDescent="0.25">
      <c r="A114" s="78"/>
      <c r="B114" s="16" t="s">
        <v>24</v>
      </c>
      <c r="C114" s="10">
        <v>375.70999999999992</v>
      </c>
      <c r="D114" s="10">
        <v>526</v>
      </c>
      <c r="E114" s="10">
        <v>526</v>
      </c>
      <c r="F114" s="10">
        <v>526</v>
      </c>
      <c r="G114" s="10">
        <v>526</v>
      </c>
      <c r="H114" s="10">
        <v>526</v>
      </c>
      <c r="I114" s="10">
        <v>375.71</v>
      </c>
      <c r="J114" s="10">
        <v>526</v>
      </c>
      <c r="K114" s="10">
        <v>526</v>
      </c>
      <c r="L114" s="10">
        <v>526</v>
      </c>
      <c r="M114" s="10">
        <v>375.71</v>
      </c>
      <c r="N114" s="10">
        <v>526</v>
      </c>
      <c r="O114" s="10">
        <v>526</v>
      </c>
      <c r="P114" s="10">
        <v>526</v>
      </c>
      <c r="Q114" s="10">
        <v>526</v>
      </c>
      <c r="R114" s="10">
        <v>526</v>
      </c>
      <c r="S114" s="10">
        <v>375.71</v>
      </c>
      <c r="T114" s="10">
        <v>526</v>
      </c>
      <c r="U114" s="16">
        <f t="shared" si="9"/>
        <v>8866.84</v>
      </c>
      <c r="Y114" s="17"/>
    </row>
    <row r="115" spans="1:25" x14ac:dyDescent="0.25">
      <c r="A115" s="78"/>
      <c r="B115" s="14" t="s">
        <v>25</v>
      </c>
      <c r="C115" s="10">
        <f t="shared" ref="C115:T115" si="10">C113-C114</f>
        <v>166.79000000000008</v>
      </c>
      <c r="D115" s="10">
        <f t="shared" si="10"/>
        <v>-114.25</v>
      </c>
      <c r="E115" s="10">
        <f t="shared" si="10"/>
        <v>-397.6</v>
      </c>
      <c r="F115" s="10">
        <f t="shared" si="10"/>
        <v>-239.24</v>
      </c>
      <c r="G115" s="10">
        <f t="shared" si="10"/>
        <v>-295.95</v>
      </c>
      <c r="H115" s="10">
        <f t="shared" si="10"/>
        <v>-526</v>
      </c>
      <c r="I115" s="10">
        <f t="shared" si="10"/>
        <v>-375.71</v>
      </c>
      <c r="J115" s="10">
        <f t="shared" si="10"/>
        <v>-108.57</v>
      </c>
      <c r="K115" s="10">
        <f t="shared" si="10"/>
        <v>-427.2</v>
      </c>
      <c r="L115" s="10">
        <f t="shared" si="10"/>
        <v>-2.7999999999999545</v>
      </c>
      <c r="M115" s="10">
        <f t="shared" si="10"/>
        <v>-159.26</v>
      </c>
      <c r="N115" s="10">
        <f t="shared" si="10"/>
        <v>-51.889999999999986</v>
      </c>
      <c r="O115" s="10">
        <f t="shared" si="10"/>
        <v>-110</v>
      </c>
      <c r="P115" s="10">
        <f t="shared" si="10"/>
        <v>-162</v>
      </c>
      <c r="Q115" s="10">
        <f t="shared" si="10"/>
        <v>-392.62</v>
      </c>
      <c r="R115" s="10">
        <f t="shared" si="10"/>
        <v>-367.91999999999996</v>
      </c>
      <c r="S115" s="10">
        <f t="shared" si="10"/>
        <v>-48.109999999999957</v>
      </c>
      <c r="T115" s="10">
        <f t="shared" si="10"/>
        <v>369</v>
      </c>
      <c r="U115" s="16">
        <f t="shared" si="9"/>
        <v>-3243.33</v>
      </c>
    </row>
    <row r="133" spans="1:25" ht="17.25" x14ac:dyDescent="0.3">
      <c r="A133" s="70" t="s">
        <v>123</v>
      </c>
      <c r="B133" s="70"/>
      <c r="C133" s="70"/>
      <c r="D133" s="70"/>
      <c r="U133" s="2"/>
    </row>
    <row r="134" spans="1:25" x14ac:dyDescent="0.25">
      <c r="A134" s="12" t="s">
        <v>0</v>
      </c>
      <c r="B134" s="13" t="s">
        <v>10</v>
      </c>
      <c r="C134" s="4">
        <v>45325</v>
      </c>
      <c r="D134" s="4">
        <v>45328</v>
      </c>
      <c r="E134" s="4">
        <v>45329</v>
      </c>
      <c r="F134" s="4">
        <v>45330</v>
      </c>
      <c r="G134" s="4">
        <v>45331</v>
      </c>
      <c r="H134" s="4">
        <v>45332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45339</v>
      </c>
      <c r="N134" s="4">
        <v>45341</v>
      </c>
      <c r="O134" s="4">
        <v>45342</v>
      </c>
      <c r="P134" s="4">
        <v>45343</v>
      </c>
      <c r="Q134" s="4">
        <v>45344</v>
      </c>
      <c r="R134" s="4">
        <v>45345</v>
      </c>
      <c r="S134" s="4">
        <v>45346</v>
      </c>
      <c r="T134" s="4">
        <v>45348</v>
      </c>
      <c r="U134" s="75" t="s">
        <v>2</v>
      </c>
    </row>
    <row r="135" spans="1:25" x14ac:dyDescent="0.25">
      <c r="A135" s="78" t="s">
        <v>93</v>
      </c>
      <c r="B135" s="14" t="s">
        <v>11</v>
      </c>
      <c r="C135" s="14" t="s">
        <v>118</v>
      </c>
      <c r="D135" s="8" t="s">
        <v>97</v>
      </c>
      <c r="E135" s="8" t="s">
        <v>114</v>
      </c>
      <c r="F135" s="8" t="s">
        <v>97</v>
      </c>
      <c r="G135" s="8" t="s">
        <v>95</v>
      </c>
      <c r="H135" s="8" t="s">
        <v>95</v>
      </c>
      <c r="I135" s="8" t="s">
        <v>95</v>
      </c>
      <c r="J135" s="8" t="s">
        <v>95</v>
      </c>
      <c r="K135" s="8" t="s">
        <v>95</v>
      </c>
      <c r="L135" s="8" t="s">
        <v>95</v>
      </c>
      <c r="M135" s="8" t="s">
        <v>114</v>
      </c>
      <c r="N135" s="8" t="s">
        <v>97</v>
      </c>
      <c r="O135" s="8" t="s">
        <v>95</v>
      </c>
      <c r="P135" s="8" t="s">
        <v>97</v>
      </c>
      <c r="Q135" s="8" t="s">
        <v>95</v>
      </c>
      <c r="R135" s="8" t="s">
        <v>83</v>
      </c>
      <c r="S135" s="8" t="s">
        <v>83</v>
      </c>
      <c r="T135" s="8" t="s">
        <v>119</v>
      </c>
      <c r="U135" s="76"/>
    </row>
    <row r="136" spans="1:25" x14ac:dyDescent="0.25">
      <c r="A136" s="78"/>
      <c r="B136" s="14" t="s">
        <v>17</v>
      </c>
      <c r="C136" s="8" t="s">
        <v>120</v>
      </c>
      <c r="D136" s="8" t="s">
        <v>100</v>
      </c>
      <c r="E136" s="8" t="s">
        <v>115</v>
      </c>
      <c r="F136" s="8" t="s">
        <v>100</v>
      </c>
      <c r="G136" s="8" t="s">
        <v>101</v>
      </c>
      <c r="H136" s="8" t="s">
        <v>101</v>
      </c>
      <c r="I136" s="8" t="s">
        <v>101</v>
      </c>
      <c r="J136" s="8" t="s">
        <v>101</v>
      </c>
      <c r="K136" s="8" t="s">
        <v>101</v>
      </c>
      <c r="L136" s="8" t="s">
        <v>101</v>
      </c>
      <c r="M136" s="8" t="s">
        <v>124</v>
      </c>
      <c r="N136" s="8" t="s">
        <v>102</v>
      </c>
      <c r="O136" s="8" t="s">
        <v>101</v>
      </c>
      <c r="P136" s="8" t="s">
        <v>102</v>
      </c>
      <c r="Q136" s="8" t="s">
        <v>101</v>
      </c>
      <c r="R136" s="8" t="s">
        <v>87</v>
      </c>
      <c r="S136" s="8" t="s">
        <v>87</v>
      </c>
      <c r="T136" s="8" t="s">
        <v>122</v>
      </c>
      <c r="U136" s="77"/>
    </row>
    <row r="137" spans="1:25" x14ac:dyDescent="0.25">
      <c r="A137" s="78"/>
      <c r="B137" s="12" t="s">
        <v>4</v>
      </c>
      <c r="C137" s="15">
        <v>1.3088235294117647</v>
      </c>
      <c r="D137" s="15">
        <v>1.07</v>
      </c>
      <c r="E137" s="15">
        <v>1.07</v>
      </c>
      <c r="F137" s="15">
        <v>1.0699999999999998</v>
      </c>
      <c r="G137" s="15">
        <v>0</v>
      </c>
      <c r="H137" s="15">
        <v>2.4700000000000002</v>
      </c>
      <c r="I137" s="15">
        <v>2.4699999999999998</v>
      </c>
      <c r="J137" s="15">
        <v>2.4699999999999998</v>
      </c>
      <c r="K137" s="15">
        <v>2.4700000000000002</v>
      </c>
      <c r="L137" s="15">
        <v>2.4699999999999998</v>
      </c>
      <c r="M137" s="15">
        <v>2.4993119266055048</v>
      </c>
      <c r="N137" s="15">
        <v>2.6</v>
      </c>
      <c r="O137" s="15">
        <v>2.6</v>
      </c>
      <c r="P137" s="15">
        <v>2.5563281249999998</v>
      </c>
      <c r="Q137" s="15">
        <v>2.4700000000000002</v>
      </c>
      <c r="R137" s="15">
        <v>0.42</v>
      </c>
      <c r="S137" s="15">
        <v>0.42000000000000004</v>
      </c>
      <c r="T137" s="15">
        <v>0.42549118387909324</v>
      </c>
      <c r="U137" s="16">
        <f t="shared" ref="U137:U141" si="11">SUM(C137:T137)</f>
        <v>30.859954764896369</v>
      </c>
    </row>
    <row r="138" spans="1:25" x14ac:dyDescent="0.25">
      <c r="A138" s="78"/>
      <c r="B138" s="14" t="s">
        <v>23</v>
      </c>
      <c r="C138" s="8">
        <v>136</v>
      </c>
      <c r="D138" s="8">
        <v>235</v>
      </c>
      <c r="E138" s="8">
        <v>159</v>
      </c>
      <c r="F138" s="8">
        <v>227</v>
      </c>
      <c r="G138" s="8">
        <v>0</v>
      </c>
      <c r="H138" s="8">
        <v>16</v>
      </c>
      <c r="I138" s="8">
        <v>54</v>
      </c>
      <c r="J138" s="8">
        <v>86</v>
      </c>
      <c r="K138" s="8">
        <v>140</v>
      </c>
      <c r="L138" s="8">
        <v>185</v>
      </c>
      <c r="M138" s="8">
        <v>218</v>
      </c>
      <c r="N138" s="8">
        <v>165</v>
      </c>
      <c r="O138" s="8">
        <v>160</v>
      </c>
      <c r="P138" s="8">
        <v>128</v>
      </c>
      <c r="Q138" s="8">
        <v>204</v>
      </c>
      <c r="R138" s="8">
        <v>500</v>
      </c>
      <c r="S138" s="8">
        <v>1280</v>
      </c>
      <c r="T138" s="8">
        <v>1985</v>
      </c>
      <c r="U138" s="14">
        <f t="shared" si="11"/>
        <v>5878</v>
      </c>
    </row>
    <row r="139" spans="1:25" s="18" customFormat="1" x14ac:dyDescent="0.25">
      <c r="A139" s="78"/>
      <c r="B139" s="16" t="s">
        <v>6</v>
      </c>
      <c r="C139" s="10">
        <v>178</v>
      </c>
      <c r="D139" s="10">
        <v>251.45</v>
      </c>
      <c r="E139" s="10">
        <v>170.13</v>
      </c>
      <c r="F139" s="10">
        <v>242.89</v>
      </c>
      <c r="G139" s="10">
        <v>0</v>
      </c>
      <c r="H139" s="10">
        <v>39.520000000000003</v>
      </c>
      <c r="I139" s="10">
        <v>133.38</v>
      </c>
      <c r="J139" s="10">
        <v>212.42</v>
      </c>
      <c r="K139" s="10">
        <v>345.8</v>
      </c>
      <c r="L139" s="10">
        <v>456.95</v>
      </c>
      <c r="M139" s="10">
        <v>544.85</v>
      </c>
      <c r="N139" s="10">
        <v>429</v>
      </c>
      <c r="O139" s="10">
        <v>416</v>
      </c>
      <c r="P139" s="10">
        <v>327.20999999999998</v>
      </c>
      <c r="Q139" s="10">
        <v>503.88</v>
      </c>
      <c r="R139" s="10">
        <v>210</v>
      </c>
      <c r="S139" s="10">
        <v>537.6</v>
      </c>
      <c r="T139" s="10">
        <v>844.6</v>
      </c>
      <c r="U139" s="16">
        <f t="shared" si="11"/>
        <v>5843.68</v>
      </c>
      <c r="Y139" s="17"/>
    </row>
    <row r="140" spans="1:25" s="18" customFormat="1" x14ac:dyDescent="0.25">
      <c r="A140" s="78"/>
      <c r="B140" s="16" t="s">
        <v>24</v>
      </c>
      <c r="C140" s="10">
        <v>375.71</v>
      </c>
      <c r="D140" s="10">
        <v>526</v>
      </c>
      <c r="E140" s="10">
        <v>526</v>
      </c>
      <c r="F140" s="10">
        <v>526</v>
      </c>
      <c r="G140" s="10">
        <v>526</v>
      </c>
      <c r="H140" s="10">
        <v>375.71</v>
      </c>
      <c r="I140" s="10">
        <v>526</v>
      </c>
      <c r="J140" s="10">
        <v>526</v>
      </c>
      <c r="K140" s="10">
        <v>526</v>
      </c>
      <c r="L140" s="10">
        <v>526</v>
      </c>
      <c r="M140" s="10">
        <v>375.70999999999992</v>
      </c>
      <c r="N140" s="10">
        <v>526</v>
      </c>
      <c r="O140" s="10">
        <v>526</v>
      </c>
      <c r="P140" s="10">
        <v>526</v>
      </c>
      <c r="Q140" s="10">
        <v>526</v>
      </c>
      <c r="R140" s="10">
        <v>526</v>
      </c>
      <c r="S140" s="10">
        <v>375.71</v>
      </c>
      <c r="T140" s="10">
        <v>526</v>
      </c>
      <c r="U140" s="16">
        <f t="shared" si="11"/>
        <v>8866.84</v>
      </c>
      <c r="Y140" s="17"/>
    </row>
    <row r="141" spans="1:25" x14ac:dyDescent="0.25">
      <c r="A141" s="78"/>
      <c r="B141" s="14" t="s">
        <v>25</v>
      </c>
      <c r="C141" s="10">
        <f t="shared" ref="C141:T141" si="12">C139-C140</f>
        <v>-197.70999999999998</v>
      </c>
      <c r="D141" s="10">
        <f t="shared" si="12"/>
        <v>-274.55</v>
      </c>
      <c r="E141" s="10">
        <f t="shared" si="12"/>
        <v>-355.87</v>
      </c>
      <c r="F141" s="10">
        <f t="shared" si="12"/>
        <v>-283.11</v>
      </c>
      <c r="G141" s="10">
        <f t="shared" si="12"/>
        <v>-526</v>
      </c>
      <c r="H141" s="10">
        <f t="shared" si="12"/>
        <v>-336.19</v>
      </c>
      <c r="I141" s="10">
        <f t="shared" si="12"/>
        <v>-392.62</v>
      </c>
      <c r="J141" s="10">
        <f t="shared" si="12"/>
        <v>-313.58000000000004</v>
      </c>
      <c r="K141" s="10">
        <f t="shared" si="12"/>
        <v>-180.2</v>
      </c>
      <c r="L141" s="10">
        <f t="shared" si="12"/>
        <v>-69.050000000000011</v>
      </c>
      <c r="M141" s="10">
        <f t="shared" si="12"/>
        <v>169.1400000000001</v>
      </c>
      <c r="N141" s="10">
        <f t="shared" si="12"/>
        <v>-97</v>
      </c>
      <c r="O141" s="10">
        <f t="shared" si="12"/>
        <v>-110</v>
      </c>
      <c r="P141" s="10">
        <f t="shared" si="12"/>
        <v>-198.79000000000002</v>
      </c>
      <c r="Q141" s="10">
        <f t="shared" si="12"/>
        <v>-22.120000000000005</v>
      </c>
      <c r="R141" s="10">
        <f t="shared" si="12"/>
        <v>-316</v>
      </c>
      <c r="S141" s="10">
        <f t="shared" si="12"/>
        <v>161.89000000000004</v>
      </c>
      <c r="T141" s="10">
        <f t="shared" si="12"/>
        <v>318.60000000000002</v>
      </c>
      <c r="U141" s="16">
        <f t="shared" si="11"/>
        <v>-3023.16</v>
      </c>
    </row>
    <row r="159" spans="1:23" ht="17.25" x14ac:dyDescent="0.3">
      <c r="A159" s="70" t="s">
        <v>125</v>
      </c>
      <c r="B159" s="70"/>
      <c r="C159" s="70"/>
      <c r="D159" s="70"/>
      <c r="W159" s="2"/>
    </row>
    <row r="160" spans="1:23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45332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4">
        <v>45345</v>
      </c>
      <c r="U160" s="4">
        <v>45346</v>
      </c>
      <c r="V160" s="4">
        <v>45348</v>
      </c>
      <c r="W160" s="75" t="s">
        <v>2</v>
      </c>
    </row>
    <row r="161" spans="1:25" x14ac:dyDescent="0.25">
      <c r="A161" s="78" t="s">
        <v>93</v>
      </c>
      <c r="B161" s="14" t="s">
        <v>11</v>
      </c>
      <c r="C161" s="14" t="s">
        <v>83</v>
      </c>
      <c r="D161" s="8" t="s">
        <v>83</v>
      </c>
      <c r="E161" s="8" t="s">
        <v>83</v>
      </c>
      <c r="F161" s="8" t="s">
        <v>83</v>
      </c>
      <c r="G161" s="8" t="s">
        <v>83</v>
      </c>
      <c r="H161" s="8" t="s">
        <v>83</v>
      </c>
      <c r="I161" s="8" t="s">
        <v>90</v>
      </c>
      <c r="J161" s="8" t="s">
        <v>83</v>
      </c>
      <c r="K161" s="8" t="s">
        <v>83</v>
      </c>
      <c r="L161" s="8" t="s">
        <v>83</v>
      </c>
      <c r="M161" s="8" t="s">
        <v>83</v>
      </c>
      <c r="N161" s="8" t="s">
        <v>83</v>
      </c>
      <c r="O161" s="8" t="s">
        <v>83</v>
      </c>
      <c r="P161" s="8" t="s">
        <v>83</v>
      </c>
      <c r="Q161" s="8" t="s">
        <v>83</v>
      </c>
      <c r="R161" s="8" t="s">
        <v>83</v>
      </c>
      <c r="S161" s="8" t="s">
        <v>83</v>
      </c>
      <c r="T161" s="8" t="s">
        <v>83</v>
      </c>
      <c r="U161" s="8" t="s">
        <v>83</v>
      </c>
      <c r="V161" s="8" t="s">
        <v>90</v>
      </c>
      <c r="W161" s="76"/>
    </row>
    <row r="162" spans="1:25" x14ac:dyDescent="0.25">
      <c r="A162" s="78"/>
      <c r="B162" s="14" t="s">
        <v>17</v>
      </c>
      <c r="C162" s="8" t="s">
        <v>87</v>
      </c>
      <c r="D162" s="8" t="s">
        <v>87</v>
      </c>
      <c r="E162" s="8" t="s">
        <v>87</v>
      </c>
      <c r="F162" s="8" t="s">
        <v>87</v>
      </c>
      <c r="G162" s="8" t="s">
        <v>87</v>
      </c>
      <c r="H162" s="8" t="s">
        <v>126</v>
      </c>
      <c r="I162" s="8" t="s">
        <v>127</v>
      </c>
      <c r="J162" s="8" t="s">
        <v>87</v>
      </c>
      <c r="K162" s="8" t="s">
        <v>87</v>
      </c>
      <c r="L162" s="8" t="s">
        <v>87</v>
      </c>
      <c r="M162" s="8" t="s">
        <v>87</v>
      </c>
      <c r="N162" s="8" t="s">
        <v>87</v>
      </c>
      <c r="O162" s="8" t="s">
        <v>87</v>
      </c>
      <c r="P162" s="8" t="s">
        <v>87</v>
      </c>
      <c r="Q162" s="8" t="s">
        <v>87</v>
      </c>
      <c r="R162" s="8" t="s">
        <v>87</v>
      </c>
      <c r="S162" s="8" t="s">
        <v>87</v>
      </c>
      <c r="T162" s="8" t="s">
        <v>87</v>
      </c>
      <c r="U162" s="8" t="s">
        <v>87</v>
      </c>
      <c r="V162" s="8" t="s">
        <v>92</v>
      </c>
      <c r="W162" s="77"/>
    </row>
    <row r="163" spans="1:25" x14ac:dyDescent="0.25">
      <c r="A163" s="78"/>
      <c r="B163" s="12" t="s">
        <v>4</v>
      </c>
      <c r="C163" s="15">
        <v>0.45</v>
      </c>
      <c r="D163" s="15">
        <v>0.45</v>
      </c>
      <c r="E163" s="15">
        <v>0.45</v>
      </c>
      <c r="F163" s="15">
        <v>0.45</v>
      </c>
      <c r="G163" s="15">
        <v>0.45</v>
      </c>
      <c r="H163" s="15">
        <v>0.9</v>
      </c>
      <c r="I163" s="15">
        <v>0.9</v>
      </c>
      <c r="J163" s="15">
        <v>0.45</v>
      </c>
      <c r="K163" s="15">
        <v>0.45</v>
      </c>
      <c r="L163" s="15">
        <v>0.45</v>
      </c>
      <c r="M163" s="15">
        <v>0.45</v>
      </c>
      <c r="N163" s="15">
        <v>0.45</v>
      </c>
      <c r="O163" s="15">
        <v>0.45</v>
      </c>
      <c r="P163" s="15">
        <v>0.45</v>
      </c>
      <c r="Q163" s="15">
        <v>0.45</v>
      </c>
      <c r="R163" s="15">
        <v>0.45</v>
      </c>
      <c r="S163" s="15">
        <v>0.45</v>
      </c>
      <c r="T163" s="15">
        <v>0.45</v>
      </c>
      <c r="U163" s="15">
        <v>0.45</v>
      </c>
      <c r="V163" s="15">
        <v>0.44999999999999996</v>
      </c>
      <c r="W163" s="16">
        <f t="shared" ref="W163:W167" si="13">SUM(C163:V163)</f>
        <v>9.8999999999999986</v>
      </c>
    </row>
    <row r="164" spans="1:25" x14ac:dyDescent="0.25">
      <c r="A164" s="78"/>
      <c r="B164" s="14" t="s">
        <v>23</v>
      </c>
      <c r="C164" s="8">
        <v>1960</v>
      </c>
      <c r="D164" s="8">
        <v>1960</v>
      </c>
      <c r="E164" s="8">
        <v>1280</v>
      </c>
      <c r="F164" s="8">
        <v>1960</v>
      </c>
      <c r="G164" s="8">
        <v>840</v>
      </c>
      <c r="H164" s="8">
        <v>520</v>
      </c>
      <c r="I164" s="8">
        <v>600</v>
      </c>
      <c r="J164" s="8">
        <v>1960</v>
      </c>
      <c r="K164" s="8">
        <v>1640</v>
      </c>
      <c r="L164" s="8">
        <v>1960</v>
      </c>
      <c r="M164" s="8">
        <v>1960</v>
      </c>
      <c r="N164" s="8">
        <v>1960</v>
      </c>
      <c r="O164" s="8">
        <v>1400</v>
      </c>
      <c r="P164" s="8">
        <v>1890</v>
      </c>
      <c r="Q164" s="8">
        <v>1960</v>
      </c>
      <c r="R164" s="8">
        <v>1960</v>
      </c>
      <c r="S164" s="8">
        <v>1890</v>
      </c>
      <c r="T164" s="8">
        <v>1960</v>
      </c>
      <c r="U164" s="8">
        <v>1330</v>
      </c>
      <c r="V164" s="8">
        <v>1853</v>
      </c>
      <c r="W164" s="14">
        <f t="shared" si="13"/>
        <v>32843</v>
      </c>
    </row>
    <row r="165" spans="1:25" s="18" customFormat="1" x14ac:dyDescent="0.25">
      <c r="A165" s="78"/>
      <c r="B165" s="16" t="s">
        <v>6</v>
      </c>
      <c r="C165" s="10">
        <v>882</v>
      </c>
      <c r="D165" s="10">
        <v>882</v>
      </c>
      <c r="E165" s="10">
        <v>576</v>
      </c>
      <c r="F165" s="10">
        <v>882</v>
      </c>
      <c r="G165" s="10">
        <v>378</v>
      </c>
      <c r="H165" s="10">
        <v>468</v>
      </c>
      <c r="I165" s="10">
        <v>540</v>
      </c>
      <c r="J165" s="10">
        <v>882</v>
      </c>
      <c r="K165" s="10">
        <v>738</v>
      </c>
      <c r="L165" s="10">
        <v>882</v>
      </c>
      <c r="M165" s="10">
        <v>882</v>
      </c>
      <c r="N165" s="10">
        <v>882</v>
      </c>
      <c r="O165" s="10">
        <v>630</v>
      </c>
      <c r="P165" s="10">
        <v>850.5</v>
      </c>
      <c r="Q165" s="10">
        <v>882</v>
      </c>
      <c r="R165" s="10">
        <v>882</v>
      </c>
      <c r="S165" s="10">
        <v>850.5</v>
      </c>
      <c r="T165" s="10">
        <v>882</v>
      </c>
      <c r="U165" s="10">
        <v>598.5</v>
      </c>
      <c r="V165" s="10">
        <v>833.84999999999991</v>
      </c>
      <c r="W165" s="16">
        <f t="shared" si="13"/>
        <v>15283.35</v>
      </c>
      <c r="Y165" s="17"/>
    </row>
    <row r="166" spans="1:25" s="18" customFormat="1" x14ac:dyDescent="0.25">
      <c r="A166" s="78"/>
      <c r="B166" s="16" t="s">
        <v>24</v>
      </c>
      <c r="C166" s="10">
        <v>526</v>
      </c>
      <c r="D166" s="10">
        <v>526</v>
      </c>
      <c r="E166" s="10">
        <v>375.71</v>
      </c>
      <c r="F166" s="10">
        <v>526</v>
      </c>
      <c r="G166" s="10">
        <v>526</v>
      </c>
      <c r="H166" s="10">
        <v>526</v>
      </c>
      <c r="I166" s="10">
        <v>526</v>
      </c>
      <c r="J166" s="10">
        <v>526</v>
      </c>
      <c r="K166" s="10">
        <v>375.71</v>
      </c>
      <c r="L166" s="10">
        <v>526</v>
      </c>
      <c r="M166" s="10">
        <v>526</v>
      </c>
      <c r="N166" s="10">
        <v>526</v>
      </c>
      <c r="O166" s="10">
        <v>375.71</v>
      </c>
      <c r="P166" s="10">
        <v>526</v>
      </c>
      <c r="Q166" s="10">
        <v>526</v>
      </c>
      <c r="R166" s="10">
        <v>526</v>
      </c>
      <c r="S166" s="10">
        <v>526</v>
      </c>
      <c r="T166" s="10">
        <v>526</v>
      </c>
      <c r="U166" s="10">
        <v>375.71</v>
      </c>
      <c r="V166" s="10">
        <v>526</v>
      </c>
      <c r="W166" s="16">
        <f t="shared" si="13"/>
        <v>9918.84</v>
      </c>
      <c r="Y166" s="17"/>
    </row>
    <row r="167" spans="1:25" x14ac:dyDescent="0.25">
      <c r="A167" s="78"/>
      <c r="B167" s="14" t="s">
        <v>25</v>
      </c>
      <c r="C167" s="10">
        <f t="shared" ref="C167:V167" si="14">C165-C166</f>
        <v>356</v>
      </c>
      <c r="D167" s="10">
        <f t="shared" si="14"/>
        <v>356</v>
      </c>
      <c r="E167" s="10">
        <f t="shared" si="14"/>
        <v>200.29000000000002</v>
      </c>
      <c r="F167" s="10">
        <f t="shared" si="14"/>
        <v>356</v>
      </c>
      <c r="G167" s="10">
        <f t="shared" si="14"/>
        <v>-148</v>
      </c>
      <c r="H167" s="10">
        <f t="shared" si="14"/>
        <v>-58</v>
      </c>
      <c r="I167" s="10">
        <f t="shared" si="14"/>
        <v>14</v>
      </c>
      <c r="J167" s="10">
        <f t="shared" si="14"/>
        <v>356</v>
      </c>
      <c r="K167" s="10">
        <f t="shared" si="14"/>
        <v>362.29</v>
      </c>
      <c r="L167" s="10">
        <f t="shared" si="14"/>
        <v>356</v>
      </c>
      <c r="M167" s="10">
        <f t="shared" si="14"/>
        <v>356</v>
      </c>
      <c r="N167" s="10">
        <f t="shared" si="14"/>
        <v>356</v>
      </c>
      <c r="O167" s="10">
        <f t="shared" si="14"/>
        <v>254.29000000000002</v>
      </c>
      <c r="P167" s="10">
        <f t="shared" si="14"/>
        <v>324.5</v>
      </c>
      <c r="Q167" s="10">
        <f t="shared" si="14"/>
        <v>356</v>
      </c>
      <c r="R167" s="10">
        <f t="shared" si="14"/>
        <v>356</v>
      </c>
      <c r="S167" s="10">
        <f t="shared" si="14"/>
        <v>324.5</v>
      </c>
      <c r="T167" s="10">
        <f t="shared" si="14"/>
        <v>356</v>
      </c>
      <c r="U167" s="10">
        <f t="shared" si="14"/>
        <v>222.79000000000002</v>
      </c>
      <c r="V167" s="10">
        <f t="shared" si="14"/>
        <v>307.84999999999991</v>
      </c>
      <c r="W167" s="16">
        <f t="shared" si="13"/>
        <v>5364.51</v>
      </c>
    </row>
    <row r="185" spans="1:25" ht="17.25" x14ac:dyDescent="0.3">
      <c r="A185" s="70" t="s">
        <v>128</v>
      </c>
      <c r="B185" s="70"/>
      <c r="C185" s="70"/>
      <c r="D185" s="70"/>
      <c r="J185" s="2"/>
      <c r="X185" s="2"/>
    </row>
    <row r="186" spans="1:25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45325</v>
      </c>
      <c r="F186" s="4">
        <v>45327</v>
      </c>
      <c r="G186" s="4">
        <v>45328</v>
      </c>
      <c r="H186" s="4">
        <v>45329</v>
      </c>
      <c r="I186" s="4">
        <v>45330</v>
      </c>
      <c r="J186" s="4">
        <v>45331</v>
      </c>
      <c r="K186" s="4">
        <v>45332</v>
      </c>
      <c r="L186" s="4">
        <v>45334</v>
      </c>
      <c r="M186" s="4">
        <v>45335</v>
      </c>
      <c r="N186" s="4">
        <v>45337</v>
      </c>
      <c r="O186" s="4">
        <v>45338</v>
      </c>
      <c r="P186" s="4">
        <v>45339</v>
      </c>
      <c r="Q186" s="4">
        <v>45341</v>
      </c>
      <c r="R186" s="4">
        <v>45342</v>
      </c>
      <c r="S186" s="4">
        <v>45343</v>
      </c>
      <c r="T186" s="4">
        <v>45344</v>
      </c>
      <c r="U186" s="4">
        <v>45345</v>
      </c>
      <c r="V186" s="4">
        <v>45346</v>
      </c>
      <c r="W186" s="4">
        <v>45348</v>
      </c>
      <c r="X186" s="75" t="s">
        <v>2</v>
      </c>
    </row>
    <row r="187" spans="1:25" x14ac:dyDescent="0.25">
      <c r="A187" s="78" t="s">
        <v>93</v>
      </c>
      <c r="B187" s="14" t="s">
        <v>11</v>
      </c>
      <c r="C187" s="14" t="s">
        <v>83</v>
      </c>
      <c r="D187" s="8" t="s">
        <v>83</v>
      </c>
      <c r="E187" s="8" t="s">
        <v>83</v>
      </c>
      <c r="F187" s="8" t="s">
        <v>83</v>
      </c>
      <c r="G187" s="8" t="s">
        <v>83</v>
      </c>
      <c r="H187" s="8" t="s">
        <v>83</v>
      </c>
      <c r="I187" s="8" t="s">
        <v>90</v>
      </c>
      <c r="J187" s="14" t="s">
        <v>83</v>
      </c>
      <c r="K187" s="8" t="s">
        <v>83</v>
      </c>
      <c r="L187" s="8" t="s">
        <v>83</v>
      </c>
      <c r="M187" s="8" t="s">
        <v>83</v>
      </c>
      <c r="N187" s="8" t="s">
        <v>83</v>
      </c>
      <c r="O187" s="8" t="s">
        <v>83</v>
      </c>
      <c r="P187" s="8" t="s">
        <v>83</v>
      </c>
      <c r="Q187" s="8" t="s">
        <v>83</v>
      </c>
      <c r="R187" s="8" t="s">
        <v>90</v>
      </c>
      <c r="S187" s="8" t="s">
        <v>90</v>
      </c>
      <c r="T187" s="8" t="s">
        <v>83</v>
      </c>
      <c r="U187" s="8" t="s">
        <v>90</v>
      </c>
      <c r="V187" s="8" t="s">
        <v>83</v>
      </c>
      <c r="W187" s="8" t="s">
        <v>83</v>
      </c>
      <c r="X187" s="76"/>
    </row>
    <row r="188" spans="1:25" x14ac:dyDescent="0.25">
      <c r="A188" s="78"/>
      <c r="B188" s="14" t="s">
        <v>17</v>
      </c>
      <c r="C188" s="8" t="s">
        <v>87</v>
      </c>
      <c r="D188" s="8" t="s">
        <v>87</v>
      </c>
      <c r="E188" s="8" t="s">
        <v>87</v>
      </c>
      <c r="F188" s="8" t="s">
        <v>87</v>
      </c>
      <c r="G188" s="8" t="s">
        <v>87</v>
      </c>
      <c r="H188" s="8" t="s">
        <v>126</v>
      </c>
      <c r="I188" s="8" t="s">
        <v>127</v>
      </c>
      <c r="J188" s="8" t="s">
        <v>87</v>
      </c>
      <c r="K188" s="8" t="s">
        <v>87</v>
      </c>
      <c r="L188" s="8" t="s">
        <v>87</v>
      </c>
      <c r="M188" s="8" t="s">
        <v>87</v>
      </c>
      <c r="N188" s="8" t="s">
        <v>87</v>
      </c>
      <c r="O188" s="8" t="s">
        <v>87</v>
      </c>
      <c r="P188" s="8" t="s">
        <v>87</v>
      </c>
      <c r="Q188" s="8" t="s">
        <v>87</v>
      </c>
      <c r="R188" s="8" t="s">
        <v>92</v>
      </c>
      <c r="S188" s="8" t="s">
        <v>92</v>
      </c>
      <c r="T188" s="8" t="s">
        <v>87</v>
      </c>
      <c r="U188" s="8" t="s">
        <v>92</v>
      </c>
      <c r="V188" s="8" t="s">
        <v>87</v>
      </c>
      <c r="W188" s="8" t="s">
        <v>87</v>
      </c>
      <c r="X188" s="77"/>
    </row>
    <row r="189" spans="1:25" x14ac:dyDescent="0.25">
      <c r="A189" s="78"/>
      <c r="B189" s="12" t="s">
        <v>4</v>
      </c>
      <c r="C189" s="15">
        <v>0.45</v>
      </c>
      <c r="D189" s="15">
        <v>0.45</v>
      </c>
      <c r="E189" s="15">
        <v>0.45</v>
      </c>
      <c r="F189" s="15">
        <v>0.45</v>
      </c>
      <c r="G189" s="15">
        <v>0.45</v>
      </c>
      <c r="H189" s="15">
        <v>0.9</v>
      </c>
      <c r="I189" s="15">
        <v>0.9</v>
      </c>
      <c r="J189" s="15">
        <v>0.45</v>
      </c>
      <c r="K189" s="15">
        <v>0.45</v>
      </c>
      <c r="L189" s="15">
        <v>0.45</v>
      </c>
      <c r="M189" s="15">
        <v>0.45</v>
      </c>
      <c r="N189" s="15">
        <v>0.45</v>
      </c>
      <c r="O189" s="15">
        <v>0.45</v>
      </c>
      <c r="P189" s="15">
        <v>0.45</v>
      </c>
      <c r="Q189" s="15">
        <v>0.45</v>
      </c>
      <c r="R189" s="15">
        <v>0.45</v>
      </c>
      <c r="S189" s="15">
        <v>0.45</v>
      </c>
      <c r="T189" s="15">
        <v>0.45</v>
      </c>
      <c r="U189" s="15">
        <v>0.45</v>
      </c>
      <c r="V189" s="15">
        <v>0.45</v>
      </c>
      <c r="W189" s="15">
        <v>0.45</v>
      </c>
      <c r="X189" s="16">
        <f t="shared" ref="X189:X193" si="15">SUM(C189:W189)</f>
        <v>10.349999999999998</v>
      </c>
    </row>
    <row r="190" spans="1:25" x14ac:dyDescent="0.25">
      <c r="A190" s="78"/>
      <c r="B190" s="14" t="s">
        <v>23</v>
      </c>
      <c r="C190" s="8">
        <v>1670</v>
      </c>
      <c r="D190" s="8">
        <v>1736</v>
      </c>
      <c r="E190" s="8">
        <v>1400</v>
      </c>
      <c r="F190" s="8">
        <v>1770</v>
      </c>
      <c r="G190" s="8">
        <v>1585</v>
      </c>
      <c r="H190" s="8">
        <v>410</v>
      </c>
      <c r="I190" s="8">
        <v>465</v>
      </c>
      <c r="J190" s="8">
        <v>1280</v>
      </c>
      <c r="K190" s="8">
        <v>1560</v>
      </c>
      <c r="L190" s="8">
        <v>1960</v>
      </c>
      <c r="M190" s="8">
        <v>1910</v>
      </c>
      <c r="N190" s="8">
        <v>558</v>
      </c>
      <c r="O190" s="8">
        <v>1840</v>
      </c>
      <c r="P190" s="8">
        <v>1380</v>
      </c>
      <c r="Q190" s="8">
        <v>1960</v>
      </c>
      <c r="R190" s="8">
        <v>1700</v>
      </c>
      <c r="S190" s="8">
        <v>1491</v>
      </c>
      <c r="T190" s="8">
        <v>1850</v>
      </c>
      <c r="U190" s="8">
        <v>1680</v>
      </c>
      <c r="V190" s="8">
        <v>1520</v>
      </c>
      <c r="W190" s="8">
        <v>1900</v>
      </c>
      <c r="X190" s="14">
        <f t="shared" si="15"/>
        <v>31625</v>
      </c>
    </row>
    <row r="191" spans="1:25" s="18" customFormat="1" x14ac:dyDescent="0.25">
      <c r="A191" s="78"/>
      <c r="B191" s="16" t="s">
        <v>6</v>
      </c>
      <c r="C191" s="10">
        <v>751.5</v>
      </c>
      <c r="D191" s="10">
        <v>781.2</v>
      </c>
      <c r="E191" s="10">
        <v>630</v>
      </c>
      <c r="F191" s="10">
        <v>796.5</v>
      </c>
      <c r="G191" s="10">
        <v>713.25</v>
      </c>
      <c r="H191" s="10">
        <v>369</v>
      </c>
      <c r="I191" s="10">
        <v>418.5</v>
      </c>
      <c r="J191" s="10">
        <v>576</v>
      </c>
      <c r="K191" s="10">
        <v>702</v>
      </c>
      <c r="L191" s="10">
        <v>882</v>
      </c>
      <c r="M191" s="10">
        <v>859.5</v>
      </c>
      <c r="N191" s="10">
        <v>251.1</v>
      </c>
      <c r="O191" s="10">
        <v>828</v>
      </c>
      <c r="P191" s="10">
        <v>621</v>
      </c>
      <c r="Q191" s="10">
        <v>882</v>
      </c>
      <c r="R191" s="10">
        <v>765</v>
      </c>
      <c r="S191" s="10">
        <v>670.95</v>
      </c>
      <c r="T191" s="10">
        <v>832.5</v>
      </c>
      <c r="U191" s="10">
        <v>756</v>
      </c>
      <c r="V191" s="10">
        <v>684</v>
      </c>
      <c r="W191" s="10">
        <v>855</v>
      </c>
      <c r="X191" s="16">
        <f t="shared" si="15"/>
        <v>14625</v>
      </c>
      <c r="Y191" s="17"/>
    </row>
    <row r="192" spans="1:25" s="18" customFormat="1" x14ac:dyDescent="0.25">
      <c r="A192" s="78"/>
      <c r="B192" s="16" t="s">
        <v>24</v>
      </c>
      <c r="C192" s="10">
        <v>526</v>
      </c>
      <c r="D192" s="10">
        <v>526</v>
      </c>
      <c r="E192" s="10">
        <v>375.71</v>
      </c>
      <c r="F192" s="10">
        <v>526</v>
      </c>
      <c r="G192" s="10">
        <v>526</v>
      </c>
      <c r="H192" s="10">
        <v>526</v>
      </c>
      <c r="I192" s="10">
        <v>526</v>
      </c>
      <c r="J192" s="10">
        <v>526</v>
      </c>
      <c r="K192" s="10">
        <v>375.71</v>
      </c>
      <c r="L192" s="10">
        <v>526</v>
      </c>
      <c r="M192" s="10">
        <v>526</v>
      </c>
      <c r="N192" s="10">
        <v>526</v>
      </c>
      <c r="O192" s="10">
        <v>526</v>
      </c>
      <c r="P192" s="10">
        <v>375.71</v>
      </c>
      <c r="Q192" s="10">
        <v>526</v>
      </c>
      <c r="R192" s="10">
        <v>526</v>
      </c>
      <c r="S192" s="10">
        <v>526</v>
      </c>
      <c r="T192" s="10">
        <v>526</v>
      </c>
      <c r="U192" s="10">
        <v>526</v>
      </c>
      <c r="V192" s="10">
        <v>375.71</v>
      </c>
      <c r="W192" s="10">
        <v>526</v>
      </c>
      <c r="X192" s="16">
        <f t="shared" si="15"/>
        <v>10444.84</v>
      </c>
      <c r="Y192" s="17"/>
    </row>
    <row r="193" spans="1:24" x14ac:dyDescent="0.25">
      <c r="A193" s="78"/>
      <c r="B193" s="14" t="s">
        <v>25</v>
      </c>
      <c r="C193" s="10">
        <f t="shared" ref="C193:W193" si="16">C191-C192</f>
        <v>225.5</v>
      </c>
      <c r="D193" s="10">
        <f t="shared" si="16"/>
        <v>255.20000000000005</v>
      </c>
      <c r="E193" s="10">
        <f t="shared" si="16"/>
        <v>254.29000000000002</v>
      </c>
      <c r="F193" s="10">
        <f t="shared" si="16"/>
        <v>270.5</v>
      </c>
      <c r="G193" s="10">
        <f t="shared" si="16"/>
        <v>187.25</v>
      </c>
      <c r="H193" s="10">
        <f t="shared" si="16"/>
        <v>-157</v>
      </c>
      <c r="I193" s="10">
        <f t="shared" si="16"/>
        <v>-107.5</v>
      </c>
      <c r="J193" s="16">
        <f t="shared" si="16"/>
        <v>50</v>
      </c>
      <c r="K193" s="10">
        <f t="shared" si="16"/>
        <v>326.29000000000002</v>
      </c>
      <c r="L193" s="10">
        <f t="shared" si="16"/>
        <v>356</v>
      </c>
      <c r="M193" s="10">
        <f t="shared" si="16"/>
        <v>333.5</v>
      </c>
      <c r="N193" s="10">
        <f t="shared" si="16"/>
        <v>-274.89999999999998</v>
      </c>
      <c r="O193" s="10">
        <f t="shared" si="16"/>
        <v>302</v>
      </c>
      <c r="P193" s="10">
        <f t="shared" si="16"/>
        <v>245.29000000000002</v>
      </c>
      <c r="Q193" s="10">
        <f t="shared" si="16"/>
        <v>356</v>
      </c>
      <c r="R193" s="10">
        <f t="shared" si="16"/>
        <v>239</v>
      </c>
      <c r="S193" s="10">
        <f t="shared" si="16"/>
        <v>144.95000000000005</v>
      </c>
      <c r="T193" s="10">
        <f t="shared" si="16"/>
        <v>306.5</v>
      </c>
      <c r="U193" s="10">
        <f t="shared" si="16"/>
        <v>230</v>
      </c>
      <c r="V193" s="10">
        <f t="shared" si="16"/>
        <v>308.29000000000002</v>
      </c>
      <c r="W193" s="10">
        <f t="shared" si="16"/>
        <v>329</v>
      </c>
      <c r="X193" s="16">
        <f t="shared" si="15"/>
        <v>4180.16</v>
      </c>
    </row>
    <row r="211" spans="1:25" ht="17.25" x14ac:dyDescent="0.3">
      <c r="A211" s="70" t="s">
        <v>129</v>
      </c>
      <c r="B211" s="70"/>
      <c r="C211" s="70"/>
      <c r="D211" s="70"/>
      <c r="W211" s="2"/>
    </row>
    <row r="212" spans="1:25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45325</v>
      </c>
      <c r="F212" s="4">
        <v>45327</v>
      </c>
      <c r="G212" s="4">
        <v>45328</v>
      </c>
      <c r="H212" s="4">
        <v>45329</v>
      </c>
      <c r="I212" s="4">
        <v>45330</v>
      </c>
      <c r="J212" s="4">
        <v>45331</v>
      </c>
      <c r="K212" s="4">
        <v>45332</v>
      </c>
      <c r="L212" s="4">
        <v>45335</v>
      </c>
      <c r="M212" s="4">
        <v>45337</v>
      </c>
      <c r="N212" s="4">
        <v>45338</v>
      </c>
      <c r="O212" s="4">
        <v>45339</v>
      </c>
      <c r="P212" s="4">
        <v>45341</v>
      </c>
      <c r="Q212" s="4">
        <v>45342</v>
      </c>
      <c r="R212" s="4">
        <v>45343</v>
      </c>
      <c r="S212" s="4">
        <v>45344</v>
      </c>
      <c r="T212" s="4">
        <v>45345</v>
      </c>
      <c r="U212" s="4">
        <v>45346</v>
      </c>
      <c r="V212" s="4">
        <v>45348</v>
      </c>
      <c r="W212" s="75" t="s">
        <v>2</v>
      </c>
    </row>
    <row r="213" spans="1:25" x14ac:dyDescent="0.25">
      <c r="A213" s="78" t="s">
        <v>93</v>
      </c>
      <c r="B213" s="14" t="s">
        <v>11</v>
      </c>
      <c r="C213" s="14" t="s">
        <v>89</v>
      </c>
      <c r="D213" s="8" t="s">
        <v>82</v>
      </c>
      <c r="E213" s="8" t="s">
        <v>82</v>
      </c>
      <c r="F213" s="8" t="s">
        <v>82</v>
      </c>
      <c r="G213" s="8" t="s">
        <v>82</v>
      </c>
      <c r="H213" s="8" t="s">
        <v>89</v>
      </c>
      <c r="I213" s="8" t="s">
        <v>89</v>
      </c>
      <c r="J213" s="8" t="s">
        <v>82</v>
      </c>
      <c r="K213" s="8" t="s">
        <v>83</v>
      </c>
      <c r="L213" s="8" t="s">
        <v>83</v>
      </c>
      <c r="M213" s="8" t="s">
        <v>83</v>
      </c>
      <c r="N213" s="8" t="s">
        <v>83</v>
      </c>
      <c r="O213" s="8" t="s">
        <v>83</v>
      </c>
      <c r="P213" s="8" t="s">
        <v>83</v>
      </c>
      <c r="Q213" s="8" t="s">
        <v>83</v>
      </c>
      <c r="R213" s="8" t="s">
        <v>83</v>
      </c>
      <c r="S213" s="8" t="s">
        <v>83</v>
      </c>
      <c r="T213" s="8" t="s">
        <v>83</v>
      </c>
      <c r="U213" s="8" t="s">
        <v>83</v>
      </c>
      <c r="V213" s="8" t="s">
        <v>83</v>
      </c>
      <c r="W213" s="76"/>
    </row>
    <row r="214" spans="1:25" x14ac:dyDescent="0.25">
      <c r="A214" s="78"/>
      <c r="B214" s="14" t="s">
        <v>17</v>
      </c>
      <c r="C214" s="8" t="s">
        <v>109</v>
      </c>
      <c r="D214" s="8" t="s">
        <v>107</v>
      </c>
      <c r="E214" s="8" t="s">
        <v>84</v>
      </c>
      <c r="F214" s="8" t="s">
        <v>84</v>
      </c>
      <c r="G214" s="8" t="s">
        <v>108</v>
      </c>
      <c r="H214" s="8" t="s">
        <v>130</v>
      </c>
      <c r="I214" s="8" t="s">
        <v>131</v>
      </c>
      <c r="J214" s="8" t="s">
        <v>108</v>
      </c>
      <c r="K214" s="8" t="s">
        <v>87</v>
      </c>
      <c r="L214" s="8" t="s">
        <v>87</v>
      </c>
      <c r="M214" s="8" t="s">
        <v>87</v>
      </c>
      <c r="N214" s="8" t="s">
        <v>87</v>
      </c>
      <c r="O214" s="8" t="s">
        <v>87</v>
      </c>
      <c r="P214" s="8" t="s">
        <v>87</v>
      </c>
      <c r="Q214" s="8" t="s">
        <v>87</v>
      </c>
      <c r="R214" s="8" t="s">
        <v>87</v>
      </c>
      <c r="S214" s="8" t="s">
        <v>87</v>
      </c>
      <c r="T214" s="8" t="s">
        <v>87</v>
      </c>
      <c r="U214" s="8" t="s">
        <v>87</v>
      </c>
      <c r="V214" s="8" t="s">
        <v>87</v>
      </c>
      <c r="W214" s="77"/>
    </row>
    <row r="215" spans="1:25" x14ac:dyDescent="0.25">
      <c r="A215" s="78"/>
      <c r="B215" s="12" t="s">
        <v>4</v>
      </c>
      <c r="C215" s="15">
        <v>1.4822377622377623</v>
      </c>
      <c r="D215" s="15">
        <v>1.56</v>
      </c>
      <c r="E215" s="15">
        <v>2.19</v>
      </c>
      <c r="F215" s="15">
        <v>2.19</v>
      </c>
      <c r="G215" s="15">
        <v>1.32</v>
      </c>
      <c r="H215" s="15">
        <v>1.3953488372093024</v>
      </c>
      <c r="I215" s="15">
        <v>1.4539086294416244</v>
      </c>
      <c r="J215" s="15">
        <v>1.4</v>
      </c>
      <c r="K215" s="15">
        <v>0.45</v>
      </c>
      <c r="L215" s="15">
        <v>0.45</v>
      </c>
      <c r="M215" s="15">
        <v>0.45</v>
      </c>
      <c r="N215" s="15">
        <v>0.45</v>
      </c>
      <c r="O215" s="15">
        <v>0.45</v>
      </c>
      <c r="P215" s="15">
        <v>0.44999999999999996</v>
      </c>
      <c r="Q215" s="15">
        <v>0.45</v>
      </c>
      <c r="R215" s="15">
        <v>0.42000000000000004</v>
      </c>
      <c r="S215" s="15">
        <v>0.42</v>
      </c>
      <c r="T215" s="15">
        <v>0.42000000000000004</v>
      </c>
      <c r="U215" s="15">
        <v>0.42000000000000004</v>
      </c>
      <c r="V215" s="15">
        <v>0.42000000000000004</v>
      </c>
      <c r="W215" s="16">
        <f t="shared" ref="W215:W219" si="17">SUM(C215:V215)</f>
        <v>18.241495228888695</v>
      </c>
    </row>
    <row r="216" spans="1:25" x14ac:dyDescent="0.25">
      <c r="A216" s="78"/>
      <c r="B216" s="14" t="s">
        <v>23</v>
      </c>
      <c r="C216" s="8">
        <v>429</v>
      </c>
      <c r="D216" s="8">
        <v>312</v>
      </c>
      <c r="E216" s="8">
        <v>210</v>
      </c>
      <c r="F216" s="8">
        <v>350</v>
      </c>
      <c r="G216" s="8">
        <v>380</v>
      </c>
      <c r="H216" s="8">
        <v>430</v>
      </c>
      <c r="I216" s="8">
        <v>394</v>
      </c>
      <c r="J216" s="8">
        <v>510</v>
      </c>
      <c r="K216" s="8">
        <v>180</v>
      </c>
      <c r="L216" s="8">
        <v>1270</v>
      </c>
      <c r="M216" s="8">
        <v>330</v>
      </c>
      <c r="N216" s="8">
        <v>1200</v>
      </c>
      <c r="O216" s="8">
        <v>965</v>
      </c>
      <c r="P216" s="8">
        <v>1272</v>
      </c>
      <c r="Q216" s="8">
        <v>1270</v>
      </c>
      <c r="R216" s="8">
        <v>1360</v>
      </c>
      <c r="S216" s="8">
        <v>1720</v>
      </c>
      <c r="T216" s="8">
        <v>1660</v>
      </c>
      <c r="U216" s="8">
        <v>1580</v>
      </c>
      <c r="V216" s="8">
        <v>2010</v>
      </c>
      <c r="W216" s="14">
        <f t="shared" si="17"/>
        <v>17832</v>
      </c>
    </row>
    <row r="217" spans="1:25" s="18" customFormat="1" x14ac:dyDescent="0.25">
      <c r="A217" s="78"/>
      <c r="B217" s="16" t="s">
        <v>6</v>
      </c>
      <c r="C217" s="10">
        <v>635.88</v>
      </c>
      <c r="D217" s="10">
        <v>486.72</v>
      </c>
      <c r="E217" s="10">
        <v>459.9</v>
      </c>
      <c r="F217" s="10">
        <v>766.5</v>
      </c>
      <c r="G217" s="10">
        <v>501.6</v>
      </c>
      <c r="H217" s="10">
        <v>600</v>
      </c>
      <c r="I217" s="10">
        <v>572.84</v>
      </c>
      <c r="J217" s="10">
        <v>714</v>
      </c>
      <c r="K217" s="10">
        <v>81</v>
      </c>
      <c r="L217" s="10">
        <v>571.5</v>
      </c>
      <c r="M217" s="10">
        <v>148.5</v>
      </c>
      <c r="N217" s="10">
        <v>540</v>
      </c>
      <c r="O217" s="10">
        <v>434.25</v>
      </c>
      <c r="P217" s="10">
        <v>572.4</v>
      </c>
      <c r="Q217" s="10">
        <v>571.5</v>
      </c>
      <c r="R217" s="10">
        <v>571.20000000000005</v>
      </c>
      <c r="S217" s="10">
        <v>722.4</v>
      </c>
      <c r="T217" s="10">
        <v>697.2</v>
      </c>
      <c r="U217" s="10">
        <v>663.6</v>
      </c>
      <c r="V217" s="10">
        <v>844.2</v>
      </c>
      <c r="W217" s="16">
        <f t="shared" si="17"/>
        <v>11155.190000000002</v>
      </c>
      <c r="Y217" s="17"/>
    </row>
    <row r="218" spans="1:25" s="18" customFormat="1" x14ac:dyDescent="0.25">
      <c r="A218" s="78"/>
      <c r="B218" s="16" t="s">
        <v>24</v>
      </c>
      <c r="C218" s="10">
        <v>526</v>
      </c>
      <c r="D218" s="10">
        <v>526</v>
      </c>
      <c r="E218" s="10">
        <v>375.71</v>
      </c>
      <c r="F218" s="10">
        <v>526</v>
      </c>
      <c r="G218" s="10">
        <v>526</v>
      </c>
      <c r="H218" s="10">
        <v>526</v>
      </c>
      <c r="I218" s="10">
        <v>526</v>
      </c>
      <c r="J218" s="10">
        <v>526</v>
      </c>
      <c r="K218" s="10">
        <v>375.71</v>
      </c>
      <c r="L218" s="10">
        <v>526</v>
      </c>
      <c r="M218" s="10">
        <v>526</v>
      </c>
      <c r="N218" s="10">
        <v>526</v>
      </c>
      <c r="O218" s="10">
        <v>375.71</v>
      </c>
      <c r="P218" s="10">
        <v>526</v>
      </c>
      <c r="Q218" s="10">
        <v>526</v>
      </c>
      <c r="R218" s="10">
        <v>526</v>
      </c>
      <c r="S218" s="10">
        <v>526</v>
      </c>
      <c r="T218" s="10">
        <v>526</v>
      </c>
      <c r="U218" s="10">
        <v>375.71</v>
      </c>
      <c r="V218" s="10">
        <v>526</v>
      </c>
      <c r="W218" s="16">
        <f t="shared" si="17"/>
        <v>9918.84</v>
      </c>
      <c r="Y218" s="17"/>
    </row>
    <row r="219" spans="1:25" x14ac:dyDescent="0.25">
      <c r="A219" s="78"/>
      <c r="B219" s="14" t="s">
        <v>25</v>
      </c>
      <c r="C219" s="10">
        <f t="shared" ref="C219:V219" si="18">C217-C218</f>
        <v>109.88</v>
      </c>
      <c r="D219" s="10">
        <f t="shared" si="18"/>
        <v>-39.279999999999973</v>
      </c>
      <c r="E219" s="10">
        <f t="shared" si="18"/>
        <v>84.19</v>
      </c>
      <c r="F219" s="10">
        <f t="shared" si="18"/>
        <v>240.5</v>
      </c>
      <c r="G219" s="10">
        <f t="shared" si="18"/>
        <v>-24.399999999999977</v>
      </c>
      <c r="H219" s="10">
        <f t="shared" si="18"/>
        <v>74</v>
      </c>
      <c r="I219" s="10">
        <f t="shared" si="18"/>
        <v>46.840000000000032</v>
      </c>
      <c r="J219" s="10">
        <f t="shared" si="18"/>
        <v>188</v>
      </c>
      <c r="K219" s="10">
        <f t="shared" si="18"/>
        <v>-294.70999999999998</v>
      </c>
      <c r="L219" s="10">
        <f t="shared" si="18"/>
        <v>45.5</v>
      </c>
      <c r="M219" s="10">
        <f t="shared" si="18"/>
        <v>-377.5</v>
      </c>
      <c r="N219" s="10">
        <f t="shared" si="18"/>
        <v>14</v>
      </c>
      <c r="O219" s="10">
        <f t="shared" si="18"/>
        <v>58.54000000000002</v>
      </c>
      <c r="P219" s="10">
        <f t="shared" si="18"/>
        <v>46.399999999999977</v>
      </c>
      <c r="Q219" s="10">
        <f t="shared" si="18"/>
        <v>45.5</v>
      </c>
      <c r="R219" s="10">
        <f t="shared" si="18"/>
        <v>45.200000000000045</v>
      </c>
      <c r="S219" s="10">
        <f t="shared" si="18"/>
        <v>196.39999999999998</v>
      </c>
      <c r="T219" s="10">
        <f t="shared" si="18"/>
        <v>171.20000000000005</v>
      </c>
      <c r="U219" s="10">
        <f t="shared" si="18"/>
        <v>287.89000000000004</v>
      </c>
      <c r="V219" s="10">
        <f t="shared" si="18"/>
        <v>318.20000000000005</v>
      </c>
      <c r="W219" s="16">
        <f t="shared" si="17"/>
        <v>1236.3500000000001</v>
      </c>
    </row>
    <row r="237" spans="1:24" ht="17.25" x14ac:dyDescent="0.3">
      <c r="A237" s="70" t="s">
        <v>132</v>
      </c>
      <c r="B237" s="70"/>
      <c r="C237" s="70"/>
      <c r="D237" s="70"/>
      <c r="J237" s="2"/>
      <c r="X237" s="2"/>
    </row>
    <row r="238" spans="1:24" x14ac:dyDescent="0.25">
      <c r="A238" s="12" t="s">
        <v>0</v>
      </c>
      <c r="B238" s="13" t="s">
        <v>10</v>
      </c>
      <c r="C238" s="4">
        <v>45323</v>
      </c>
      <c r="D238" s="4">
        <v>45324</v>
      </c>
      <c r="E238" s="4">
        <v>45325</v>
      </c>
      <c r="F238" s="4">
        <v>45327</v>
      </c>
      <c r="G238" s="4">
        <v>45328</v>
      </c>
      <c r="H238" s="4">
        <v>45329</v>
      </c>
      <c r="I238" s="4">
        <v>45330</v>
      </c>
      <c r="J238" s="4">
        <v>45331</v>
      </c>
      <c r="K238" s="4">
        <v>45332</v>
      </c>
      <c r="L238" s="4">
        <v>45334</v>
      </c>
      <c r="M238" s="4">
        <v>45335</v>
      </c>
      <c r="N238" s="4">
        <v>45337</v>
      </c>
      <c r="O238" s="4">
        <v>45338</v>
      </c>
      <c r="P238" s="4">
        <v>45339</v>
      </c>
      <c r="Q238" s="4">
        <v>45341</v>
      </c>
      <c r="R238" s="4">
        <v>45342</v>
      </c>
      <c r="S238" s="4">
        <v>45343</v>
      </c>
      <c r="T238" s="4">
        <v>45344</v>
      </c>
      <c r="U238" s="4">
        <v>45345</v>
      </c>
      <c r="V238" s="4">
        <v>45346</v>
      </c>
      <c r="W238" s="4">
        <v>45348</v>
      </c>
      <c r="X238" s="75" t="s">
        <v>2</v>
      </c>
    </row>
    <row r="239" spans="1:24" x14ac:dyDescent="0.25">
      <c r="A239" s="78" t="s">
        <v>93</v>
      </c>
      <c r="B239" s="14" t="s">
        <v>11</v>
      </c>
      <c r="C239" s="14" t="s">
        <v>89</v>
      </c>
      <c r="D239" s="8" t="s">
        <v>89</v>
      </c>
      <c r="E239" s="8" t="s">
        <v>89</v>
      </c>
      <c r="F239" s="8" t="s">
        <v>89</v>
      </c>
      <c r="G239" s="8" t="s">
        <v>82</v>
      </c>
      <c r="H239" s="8" t="s">
        <v>82</v>
      </c>
      <c r="I239" s="8" t="s">
        <v>89</v>
      </c>
      <c r="J239" s="14" t="s">
        <v>82</v>
      </c>
      <c r="K239" s="8" t="s">
        <v>83</v>
      </c>
      <c r="L239" s="8" t="s">
        <v>83</v>
      </c>
      <c r="M239" s="8" t="s">
        <v>83</v>
      </c>
      <c r="N239" s="8" t="s">
        <v>83</v>
      </c>
      <c r="O239" s="8" t="s">
        <v>83</v>
      </c>
      <c r="P239" s="8" t="s">
        <v>83</v>
      </c>
      <c r="Q239" s="8" t="s">
        <v>83</v>
      </c>
      <c r="R239" s="8" t="s">
        <v>90</v>
      </c>
      <c r="S239" s="8" t="s">
        <v>83</v>
      </c>
      <c r="T239" s="8" t="s">
        <v>83</v>
      </c>
      <c r="U239" s="8" t="s">
        <v>83</v>
      </c>
      <c r="V239" s="8" t="s">
        <v>83</v>
      </c>
      <c r="W239" s="8" t="s">
        <v>83</v>
      </c>
      <c r="X239" s="76"/>
    </row>
    <row r="240" spans="1:24" x14ac:dyDescent="0.25">
      <c r="A240" s="78"/>
      <c r="B240" s="14" t="s">
        <v>17</v>
      </c>
      <c r="C240" s="8" t="s">
        <v>130</v>
      </c>
      <c r="D240" s="8" t="s">
        <v>133</v>
      </c>
      <c r="E240" s="8" t="s">
        <v>134</v>
      </c>
      <c r="F240" s="8" t="s">
        <v>109</v>
      </c>
      <c r="G240" s="8" t="s">
        <v>108</v>
      </c>
      <c r="H240" s="8" t="s">
        <v>121</v>
      </c>
      <c r="I240" s="8" t="s">
        <v>130</v>
      </c>
      <c r="J240" s="8" t="s">
        <v>108</v>
      </c>
      <c r="K240" s="8" t="s">
        <v>87</v>
      </c>
      <c r="L240" s="8" t="s">
        <v>87</v>
      </c>
      <c r="M240" s="8" t="s">
        <v>87</v>
      </c>
      <c r="N240" s="8" t="s">
        <v>87</v>
      </c>
      <c r="O240" s="8" t="s">
        <v>87</v>
      </c>
      <c r="P240" s="8" t="s">
        <v>87</v>
      </c>
      <c r="Q240" s="8" t="s">
        <v>87</v>
      </c>
      <c r="R240" s="8" t="s">
        <v>92</v>
      </c>
      <c r="S240" s="8" t="s">
        <v>87</v>
      </c>
      <c r="T240" s="8" t="s">
        <v>87</v>
      </c>
      <c r="U240" s="8" t="s">
        <v>87</v>
      </c>
      <c r="V240" s="8" t="s">
        <v>87</v>
      </c>
      <c r="W240" s="8" t="s">
        <v>87</v>
      </c>
      <c r="X240" s="77"/>
    </row>
    <row r="241" spans="1:25" x14ac:dyDescent="0.25">
      <c r="A241" s="78"/>
      <c r="B241" s="12" t="s">
        <v>4</v>
      </c>
      <c r="C241" s="15">
        <v>1.463820224719101</v>
      </c>
      <c r="D241" s="15">
        <v>1.5376744186046514</v>
      </c>
      <c r="E241" s="15">
        <v>2.0299180327868851</v>
      </c>
      <c r="F241" s="15">
        <v>1.3742857142857143</v>
      </c>
      <c r="G241" s="15">
        <v>1.3199999999999998</v>
      </c>
      <c r="H241" s="15">
        <v>1.4</v>
      </c>
      <c r="I241" s="15">
        <v>1.2816455696202531</v>
      </c>
      <c r="J241" s="15">
        <v>1.4</v>
      </c>
      <c r="K241" s="15">
        <v>0.45</v>
      </c>
      <c r="L241" s="15">
        <v>0.45</v>
      </c>
      <c r="M241" s="15">
        <v>0.45</v>
      </c>
      <c r="N241" s="15">
        <v>0.45</v>
      </c>
      <c r="O241" s="15">
        <v>0.45</v>
      </c>
      <c r="P241" s="15">
        <v>0.45</v>
      </c>
      <c r="Q241" s="15">
        <v>0.45</v>
      </c>
      <c r="R241" s="15">
        <v>0.43540145985401457</v>
      </c>
      <c r="S241" s="15">
        <v>0.42</v>
      </c>
      <c r="T241" s="15">
        <v>0.42</v>
      </c>
      <c r="U241" s="15">
        <v>0.42</v>
      </c>
      <c r="V241" s="15">
        <v>0.42</v>
      </c>
      <c r="W241" s="15">
        <v>0.42</v>
      </c>
      <c r="X241" s="16">
        <f t="shared" ref="X241:X245" si="19">SUM(C241:W241)</f>
        <v>17.492745419870619</v>
      </c>
    </row>
    <row r="242" spans="1:25" x14ac:dyDescent="0.25">
      <c r="A242" s="78"/>
      <c r="B242" s="14" t="s">
        <v>23</v>
      </c>
      <c r="C242" s="8">
        <v>267</v>
      </c>
      <c r="D242" s="8">
        <v>172</v>
      </c>
      <c r="E242" s="8">
        <v>122</v>
      </c>
      <c r="F242" s="8">
        <v>168</v>
      </c>
      <c r="G242" s="8">
        <v>413</v>
      </c>
      <c r="H242" s="8">
        <v>406</v>
      </c>
      <c r="I242" s="8">
        <v>237</v>
      </c>
      <c r="J242" s="8">
        <v>256</v>
      </c>
      <c r="K242" s="8">
        <v>490</v>
      </c>
      <c r="L242" s="8">
        <v>1040</v>
      </c>
      <c r="M242" s="8">
        <v>1180</v>
      </c>
      <c r="N242" s="8">
        <v>1180</v>
      </c>
      <c r="O242" s="8">
        <v>1300</v>
      </c>
      <c r="P242" s="8">
        <v>1040</v>
      </c>
      <c r="Q242" s="8">
        <v>1320</v>
      </c>
      <c r="R242" s="8">
        <v>822</v>
      </c>
      <c r="S242" s="8">
        <v>1800</v>
      </c>
      <c r="T242" s="8">
        <v>1775</v>
      </c>
      <c r="U242" s="8">
        <v>1920</v>
      </c>
      <c r="V242" s="8">
        <v>1670</v>
      </c>
      <c r="W242" s="8">
        <v>1980</v>
      </c>
      <c r="X242" s="14">
        <f t="shared" si="19"/>
        <v>19558</v>
      </c>
    </row>
    <row r="243" spans="1:25" s="18" customFormat="1" x14ac:dyDescent="0.25">
      <c r="A243" s="78"/>
      <c r="B243" s="16" t="s">
        <v>6</v>
      </c>
      <c r="C243" s="10">
        <v>390.84</v>
      </c>
      <c r="D243" s="10">
        <v>264.48</v>
      </c>
      <c r="E243" s="10">
        <v>247.64999999999998</v>
      </c>
      <c r="F243" s="10">
        <v>230.88</v>
      </c>
      <c r="G243" s="10">
        <v>545.16</v>
      </c>
      <c r="H243" s="10">
        <v>568.4</v>
      </c>
      <c r="I243" s="10">
        <v>303.75</v>
      </c>
      <c r="J243" s="10">
        <v>358.4</v>
      </c>
      <c r="K243" s="10">
        <v>220.5</v>
      </c>
      <c r="L243" s="10">
        <v>468</v>
      </c>
      <c r="M243" s="10">
        <v>531</v>
      </c>
      <c r="N243" s="10">
        <v>531</v>
      </c>
      <c r="O243" s="10">
        <v>585</v>
      </c>
      <c r="P243" s="10">
        <v>468</v>
      </c>
      <c r="Q243" s="10">
        <v>594</v>
      </c>
      <c r="R243" s="10">
        <v>357.9</v>
      </c>
      <c r="S243" s="10">
        <v>756</v>
      </c>
      <c r="T243" s="10">
        <v>745.5</v>
      </c>
      <c r="U243" s="10">
        <v>806.4</v>
      </c>
      <c r="V243" s="10">
        <v>701.4</v>
      </c>
      <c r="W243" s="10">
        <v>831.6</v>
      </c>
      <c r="X243" s="16">
        <f t="shared" si="19"/>
        <v>10505.859999999999</v>
      </c>
      <c r="Y243" s="17"/>
    </row>
    <row r="244" spans="1:25" s="18" customFormat="1" x14ac:dyDescent="0.25">
      <c r="A244" s="78"/>
      <c r="B244" s="16" t="s">
        <v>24</v>
      </c>
      <c r="C244" s="10">
        <v>526</v>
      </c>
      <c r="D244" s="10">
        <v>526</v>
      </c>
      <c r="E244" s="10">
        <v>375.71000000000004</v>
      </c>
      <c r="F244" s="10">
        <v>526</v>
      </c>
      <c r="G244" s="10">
        <v>526</v>
      </c>
      <c r="H244" s="10">
        <v>526</v>
      </c>
      <c r="I244" s="10">
        <v>526</v>
      </c>
      <c r="J244" s="10">
        <v>526</v>
      </c>
      <c r="K244" s="10">
        <v>375.71</v>
      </c>
      <c r="L244" s="10">
        <v>526</v>
      </c>
      <c r="M244" s="10">
        <v>526</v>
      </c>
      <c r="N244" s="10">
        <v>526</v>
      </c>
      <c r="O244" s="10">
        <v>526</v>
      </c>
      <c r="P244" s="10">
        <v>375.71</v>
      </c>
      <c r="Q244" s="10">
        <v>526</v>
      </c>
      <c r="R244" s="10">
        <v>526</v>
      </c>
      <c r="S244" s="10">
        <v>526</v>
      </c>
      <c r="T244" s="10">
        <v>526</v>
      </c>
      <c r="U244" s="10">
        <v>526</v>
      </c>
      <c r="V244" s="10">
        <v>375.71</v>
      </c>
      <c r="W244" s="10">
        <v>526</v>
      </c>
      <c r="X244" s="16">
        <f t="shared" si="19"/>
        <v>10444.84</v>
      </c>
      <c r="Y244" s="17"/>
    </row>
    <row r="245" spans="1:25" x14ac:dyDescent="0.25">
      <c r="A245" s="78"/>
      <c r="B245" s="14" t="s">
        <v>25</v>
      </c>
      <c r="C245" s="10">
        <f t="shared" ref="C245:W245" si="20">C243-C244</f>
        <v>-135.16000000000003</v>
      </c>
      <c r="D245" s="10">
        <f t="shared" si="20"/>
        <v>-261.52</v>
      </c>
      <c r="E245" s="10">
        <f t="shared" si="20"/>
        <v>-128.06000000000006</v>
      </c>
      <c r="F245" s="10">
        <f t="shared" si="20"/>
        <v>-295.12</v>
      </c>
      <c r="G245" s="10">
        <f t="shared" si="20"/>
        <v>19.159999999999968</v>
      </c>
      <c r="H245" s="10">
        <f t="shared" si="20"/>
        <v>42.399999999999977</v>
      </c>
      <c r="I245" s="10">
        <f t="shared" si="20"/>
        <v>-222.25</v>
      </c>
      <c r="J245" s="16">
        <f t="shared" si="20"/>
        <v>-167.60000000000002</v>
      </c>
      <c r="K245" s="10">
        <f t="shared" si="20"/>
        <v>-155.20999999999998</v>
      </c>
      <c r="L245" s="10">
        <f t="shared" si="20"/>
        <v>-58</v>
      </c>
      <c r="M245" s="10">
        <f t="shared" si="20"/>
        <v>5</v>
      </c>
      <c r="N245" s="10">
        <f t="shared" si="20"/>
        <v>5</v>
      </c>
      <c r="O245" s="10">
        <f t="shared" si="20"/>
        <v>59</v>
      </c>
      <c r="P245" s="10">
        <f t="shared" si="20"/>
        <v>92.29000000000002</v>
      </c>
      <c r="Q245" s="10">
        <f t="shared" si="20"/>
        <v>68</v>
      </c>
      <c r="R245" s="10">
        <f t="shared" si="20"/>
        <v>-168.10000000000002</v>
      </c>
      <c r="S245" s="10">
        <f t="shared" si="20"/>
        <v>230</v>
      </c>
      <c r="T245" s="10">
        <f t="shared" si="20"/>
        <v>219.5</v>
      </c>
      <c r="U245" s="10">
        <f t="shared" si="20"/>
        <v>280.39999999999998</v>
      </c>
      <c r="V245" s="10">
        <f t="shared" si="20"/>
        <v>325.69</v>
      </c>
      <c r="W245" s="10">
        <f t="shared" si="20"/>
        <v>305.60000000000002</v>
      </c>
      <c r="X245" s="16">
        <f t="shared" si="19"/>
        <v>61.019999999999925</v>
      </c>
    </row>
    <row r="263" spans="1:25" ht="17.25" x14ac:dyDescent="0.3">
      <c r="A263" s="70" t="s">
        <v>135</v>
      </c>
      <c r="B263" s="70"/>
      <c r="C263" s="70"/>
      <c r="D263" s="70"/>
      <c r="V263" s="2"/>
    </row>
    <row r="264" spans="1:25" x14ac:dyDescent="0.25">
      <c r="A264" s="12" t="s">
        <v>0</v>
      </c>
      <c r="B264" s="13" t="s">
        <v>10</v>
      </c>
      <c r="C264" s="4">
        <v>45323</v>
      </c>
      <c r="D264" s="4">
        <v>45324</v>
      </c>
      <c r="E264" s="4">
        <v>45325</v>
      </c>
      <c r="F264" s="4">
        <v>45327</v>
      </c>
      <c r="G264" s="4">
        <v>45328</v>
      </c>
      <c r="H264" s="4">
        <v>45329</v>
      </c>
      <c r="I264" s="4">
        <v>45331</v>
      </c>
      <c r="J264" s="4">
        <v>45332</v>
      </c>
      <c r="K264" s="4">
        <v>45335</v>
      </c>
      <c r="L264" s="4">
        <v>45337</v>
      </c>
      <c r="M264" s="4">
        <v>45338</v>
      </c>
      <c r="N264" s="4">
        <v>45339</v>
      </c>
      <c r="O264" s="4">
        <v>45341</v>
      </c>
      <c r="P264" s="4">
        <v>45342</v>
      </c>
      <c r="Q264" s="4">
        <v>45343</v>
      </c>
      <c r="R264" s="4">
        <v>45344</v>
      </c>
      <c r="S264" s="4">
        <v>45345</v>
      </c>
      <c r="T264" s="4">
        <v>45346</v>
      </c>
      <c r="U264" s="4">
        <v>45348</v>
      </c>
      <c r="V264" s="75" t="s">
        <v>2</v>
      </c>
    </row>
    <row r="265" spans="1:25" x14ac:dyDescent="0.25">
      <c r="A265" s="78" t="s">
        <v>93</v>
      </c>
      <c r="B265" s="14" t="s">
        <v>11</v>
      </c>
      <c r="C265" s="14" t="s">
        <v>82</v>
      </c>
      <c r="D265" s="8" t="s">
        <v>82</v>
      </c>
      <c r="E265" s="8" t="s">
        <v>82</v>
      </c>
      <c r="F265" s="8" t="s">
        <v>82</v>
      </c>
      <c r="G265" s="8" t="s">
        <v>89</v>
      </c>
      <c r="H265" s="8" t="s">
        <v>105</v>
      </c>
      <c r="I265" s="8" t="s">
        <v>136</v>
      </c>
      <c r="J265" s="8" t="s">
        <v>83</v>
      </c>
      <c r="K265" s="8" t="s">
        <v>83</v>
      </c>
      <c r="L265" s="8" t="s">
        <v>83</v>
      </c>
      <c r="M265" s="8" t="s">
        <v>83</v>
      </c>
      <c r="N265" s="8" t="s">
        <v>83</v>
      </c>
      <c r="O265" s="8" t="s">
        <v>83</v>
      </c>
      <c r="P265" s="8" t="s">
        <v>83</v>
      </c>
      <c r="Q265" s="8" t="s">
        <v>83</v>
      </c>
      <c r="R265" s="8" t="s">
        <v>83</v>
      </c>
      <c r="S265" s="8" t="s">
        <v>83</v>
      </c>
      <c r="T265" s="8" t="s">
        <v>83</v>
      </c>
      <c r="U265" s="8" t="s">
        <v>83</v>
      </c>
      <c r="V265" s="76"/>
    </row>
    <row r="266" spans="1:25" x14ac:dyDescent="0.25">
      <c r="A266" s="78"/>
      <c r="B266" s="14" t="s">
        <v>17</v>
      </c>
      <c r="C266" s="8" t="s">
        <v>107</v>
      </c>
      <c r="D266" s="8" t="s">
        <v>107</v>
      </c>
      <c r="E266" s="8" t="s">
        <v>108</v>
      </c>
      <c r="F266" s="8" t="s">
        <v>108</v>
      </c>
      <c r="G266" s="8" t="s">
        <v>137</v>
      </c>
      <c r="H266" s="8" t="s">
        <v>111</v>
      </c>
      <c r="I266" s="8" t="s">
        <v>138</v>
      </c>
      <c r="J266" s="8" t="s">
        <v>87</v>
      </c>
      <c r="K266" s="8" t="s">
        <v>87</v>
      </c>
      <c r="L266" s="8" t="s">
        <v>87</v>
      </c>
      <c r="M266" s="8" t="s">
        <v>87</v>
      </c>
      <c r="N266" s="8" t="s">
        <v>87</v>
      </c>
      <c r="O266" s="8" t="s">
        <v>87</v>
      </c>
      <c r="P266" s="8" t="s">
        <v>87</v>
      </c>
      <c r="Q266" s="8" t="s">
        <v>87</v>
      </c>
      <c r="R266" s="8" t="s">
        <v>87</v>
      </c>
      <c r="S266" s="8" t="s">
        <v>87</v>
      </c>
      <c r="T266" s="8" t="s">
        <v>87</v>
      </c>
      <c r="U266" s="8" t="s">
        <v>87</v>
      </c>
      <c r="V266" s="77"/>
    </row>
    <row r="267" spans="1:25" x14ac:dyDescent="0.25">
      <c r="A267" s="78"/>
      <c r="B267" s="12" t="s">
        <v>4</v>
      </c>
      <c r="C267" s="15">
        <v>1.56</v>
      </c>
      <c r="D267" s="15">
        <v>1.56</v>
      </c>
      <c r="E267" s="15">
        <v>1.32</v>
      </c>
      <c r="F267" s="15">
        <v>1.3199999999999998</v>
      </c>
      <c r="G267" s="15">
        <v>1.6517782909930716</v>
      </c>
      <c r="H267" s="15">
        <v>0.9497338403041824</v>
      </c>
      <c r="I267" s="15">
        <v>1.434370257966616</v>
      </c>
      <c r="J267" s="15">
        <v>0.45</v>
      </c>
      <c r="K267" s="15">
        <v>0.42</v>
      </c>
      <c r="L267" s="15">
        <v>0.42</v>
      </c>
      <c r="M267" s="15">
        <v>0.42</v>
      </c>
      <c r="N267" s="15">
        <v>0.42000000000000004</v>
      </c>
      <c r="O267" s="15">
        <v>0.42</v>
      </c>
      <c r="P267" s="15">
        <v>0.42</v>
      </c>
      <c r="Q267" s="15">
        <v>0.42000000000000004</v>
      </c>
      <c r="R267" s="15">
        <v>0.42</v>
      </c>
      <c r="S267" s="15">
        <v>0.42</v>
      </c>
      <c r="T267" s="15">
        <v>0.42</v>
      </c>
      <c r="U267" s="15">
        <v>0.42000000000000004</v>
      </c>
      <c r="V267" s="16">
        <f t="shared" ref="V267:V271" si="21">SUM(C267:U267)</f>
        <v>14.865882389263868</v>
      </c>
    </row>
    <row r="268" spans="1:25" x14ac:dyDescent="0.25">
      <c r="A268" s="78"/>
      <c r="B268" s="14" t="s">
        <v>23</v>
      </c>
      <c r="C268" s="8">
        <v>322</v>
      </c>
      <c r="D268" s="8">
        <v>261</v>
      </c>
      <c r="E268" s="8">
        <v>307</v>
      </c>
      <c r="F268" s="8">
        <v>84</v>
      </c>
      <c r="G268" s="8">
        <v>433</v>
      </c>
      <c r="H268" s="8">
        <v>263</v>
      </c>
      <c r="I268" s="8">
        <v>659</v>
      </c>
      <c r="J268" s="8">
        <v>290</v>
      </c>
      <c r="K268" s="8">
        <v>1070</v>
      </c>
      <c r="L268" s="8">
        <v>380</v>
      </c>
      <c r="M268" s="8">
        <v>1200</v>
      </c>
      <c r="N268" s="8">
        <v>1380</v>
      </c>
      <c r="O268" s="8">
        <v>1600</v>
      </c>
      <c r="P268" s="8">
        <v>1640</v>
      </c>
      <c r="Q268" s="8">
        <v>1760</v>
      </c>
      <c r="R268" s="8">
        <v>2030</v>
      </c>
      <c r="S268" s="8">
        <v>1850</v>
      </c>
      <c r="T268" s="8">
        <v>1740</v>
      </c>
      <c r="U268" s="8">
        <v>1960</v>
      </c>
      <c r="V268" s="14">
        <f t="shared" si="21"/>
        <v>19229</v>
      </c>
    </row>
    <row r="269" spans="1:25" s="18" customFormat="1" x14ac:dyDescent="0.25">
      <c r="A269" s="78"/>
      <c r="B269" s="16" t="s">
        <v>6</v>
      </c>
      <c r="C269" s="10">
        <v>502.32</v>
      </c>
      <c r="D269" s="10">
        <v>407.16</v>
      </c>
      <c r="E269" s="10">
        <v>405.24</v>
      </c>
      <c r="F269" s="10">
        <v>110.88</v>
      </c>
      <c r="G269" s="10">
        <v>715.22</v>
      </c>
      <c r="H269" s="10">
        <v>249.77999999999997</v>
      </c>
      <c r="I269" s="10">
        <v>945.25</v>
      </c>
      <c r="J269" s="10">
        <v>130.5</v>
      </c>
      <c r="K269" s="10">
        <v>449.4</v>
      </c>
      <c r="L269" s="10">
        <v>159.6</v>
      </c>
      <c r="M269" s="10">
        <v>504</v>
      </c>
      <c r="N269" s="10">
        <v>579.6</v>
      </c>
      <c r="O269" s="10">
        <v>672</v>
      </c>
      <c r="P269" s="10">
        <v>688.8</v>
      </c>
      <c r="Q269" s="10">
        <v>739.2</v>
      </c>
      <c r="R269" s="10">
        <v>852.6</v>
      </c>
      <c r="S269" s="10">
        <v>777</v>
      </c>
      <c r="T269" s="10">
        <v>730.8</v>
      </c>
      <c r="U269" s="10">
        <v>823.2</v>
      </c>
      <c r="V269" s="16">
        <f t="shared" si="21"/>
        <v>10442.549999999999</v>
      </c>
      <c r="Y269" s="17"/>
    </row>
    <row r="270" spans="1:25" s="18" customFormat="1" x14ac:dyDescent="0.25">
      <c r="A270" s="78"/>
      <c r="B270" s="16" t="s">
        <v>24</v>
      </c>
      <c r="C270" s="10">
        <v>526</v>
      </c>
      <c r="D270" s="10">
        <v>526</v>
      </c>
      <c r="E270" s="10">
        <v>375.71</v>
      </c>
      <c r="F270" s="10">
        <v>526</v>
      </c>
      <c r="G270" s="10">
        <v>526</v>
      </c>
      <c r="H270" s="10">
        <v>526</v>
      </c>
      <c r="I270" s="10">
        <v>526</v>
      </c>
      <c r="J270" s="10">
        <v>375.71</v>
      </c>
      <c r="K270" s="10">
        <v>526</v>
      </c>
      <c r="L270" s="10">
        <v>526</v>
      </c>
      <c r="M270" s="10">
        <v>526</v>
      </c>
      <c r="N270" s="10">
        <v>375.71</v>
      </c>
      <c r="O270" s="10">
        <v>526</v>
      </c>
      <c r="P270" s="10">
        <v>526</v>
      </c>
      <c r="Q270" s="10">
        <v>526</v>
      </c>
      <c r="R270" s="10">
        <v>526</v>
      </c>
      <c r="S270" s="10">
        <v>526</v>
      </c>
      <c r="T270" s="10">
        <v>375.71</v>
      </c>
      <c r="U270" s="10">
        <v>526</v>
      </c>
      <c r="V270" s="16">
        <f t="shared" si="21"/>
        <v>9392.84</v>
      </c>
      <c r="Y270" s="17"/>
    </row>
    <row r="271" spans="1:25" x14ac:dyDescent="0.25">
      <c r="A271" s="78"/>
      <c r="B271" s="14" t="s">
        <v>25</v>
      </c>
      <c r="C271" s="10">
        <f t="shared" ref="C271:U271" si="22">C269-C270</f>
        <v>-23.680000000000007</v>
      </c>
      <c r="D271" s="10">
        <f t="shared" si="22"/>
        <v>-118.83999999999997</v>
      </c>
      <c r="E271" s="10">
        <f t="shared" si="22"/>
        <v>29.53000000000003</v>
      </c>
      <c r="F271" s="10">
        <f t="shared" si="22"/>
        <v>-415.12</v>
      </c>
      <c r="G271" s="10">
        <f t="shared" si="22"/>
        <v>189.22000000000003</v>
      </c>
      <c r="H271" s="10">
        <f t="shared" si="22"/>
        <v>-276.22000000000003</v>
      </c>
      <c r="I271" s="10">
        <f t="shared" si="22"/>
        <v>419.25</v>
      </c>
      <c r="J271" s="10">
        <f t="shared" si="22"/>
        <v>-245.20999999999998</v>
      </c>
      <c r="K271" s="10">
        <f t="shared" si="22"/>
        <v>-76.600000000000023</v>
      </c>
      <c r="L271" s="10">
        <f t="shared" si="22"/>
        <v>-366.4</v>
      </c>
      <c r="M271" s="10">
        <f t="shared" si="22"/>
        <v>-22</v>
      </c>
      <c r="N271" s="10">
        <f t="shared" si="22"/>
        <v>203.89000000000004</v>
      </c>
      <c r="O271" s="10">
        <f t="shared" si="22"/>
        <v>146</v>
      </c>
      <c r="P271" s="10">
        <f t="shared" si="22"/>
        <v>162.79999999999995</v>
      </c>
      <c r="Q271" s="10">
        <f t="shared" si="22"/>
        <v>213.20000000000005</v>
      </c>
      <c r="R271" s="10">
        <f t="shared" si="22"/>
        <v>326.60000000000002</v>
      </c>
      <c r="S271" s="10">
        <f t="shared" si="22"/>
        <v>251</v>
      </c>
      <c r="T271" s="10">
        <f t="shared" si="22"/>
        <v>355.09</v>
      </c>
      <c r="U271" s="10">
        <f t="shared" si="22"/>
        <v>297.20000000000005</v>
      </c>
      <c r="V271" s="16">
        <f t="shared" si="21"/>
        <v>1049.7100000000003</v>
      </c>
    </row>
  </sheetData>
  <mergeCells count="31">
    <mergeCell ref="A237:D237"/>
    <mergeCell ref="X238:X240"/>
    <mergeCell ref="A239:A245"/>
    <mergeCell ref="A263:D263"/>
    <mergeCell ref="V264:V266"/>
    <mergeCell ref="A265:A271"/>
    <mergeCell ref="A185:D185"/>
    <mergeCell ref="X186:X188"/>
    <mergeCell ref="A187:A193"/>
    <mergeCell ref="A211:D211"/>
    <mergeCell ref="W212:W214"/>
    <mergeCell ref="A213:A219"/>
    <mergeCell ref="A133:D133"/>
    <mergeCell ref="U134:U136"/>
    <mergeCell ref="A135:A141"/>
    <mergeCell ref="A159:D159"/>
    <mergeCell ref="W160:W162"/>
    <mergeCell ref="A161:A167"/>
    <mergeCell ref="A81:D81"/>
    <mergeCell ref="X82:X84"/>
    <mergeCell ref="A83:A89"/>
    <mergeCell ref="A107:D107"/>
    <mergeCell ref="U108:U110"/>
    <mergeCell ref="A109:A115"/>
    <mergeCell ref="W56:W58"/>
    <mergeCell ref="A57:A63"/>
    <mergeCell ref="A3:A7"/>
    <mergeCell ref="A29:D29"/>
    <mergeCell ref="X30:X32"/>
    <mergeCell ref="A31:A37"/>
    <mergeCell ref="A55:D5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3494-02E7-4654-B19A-A2365CB0FF1C}">
  <dimension ref="A1:Y63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9" width="9.85546875" bestFit="1" customWidth="1"/>
    <col min="10" max="10" width="11.5703125" bestFit="1" customWidth="1"/>
    <col min="11" max="22" width="9.85546875" bestFit="1" customWidth="1"/>
    <col min="23" max="23" width="11.5703125" bestFit="1" customWidth="1"/>
    <col min="24" max="24" width="9.28515625" bestFit="1" customWidth="1"/>
    <col min="25" max="25" width="32.7109375" style="2" bestFit="1" customWidth="1"/>
    <col min="26" max="26" width="28.85546875" bestFit="1" customWidth="1"/>
  </cols>
  <sheetData>
    <row r="1" spans="1:25" x14ac:dyDescent="0.25">
      <c r="C1" s="1" t="str">
        <f>TEXT(C2,"[$-421]mmmm")</f>
        <v>Februari</v>
      </c>
    </row>
    <row r="2" spans="1:25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4">
        <v>45345</v>
      </c>
      <c r="V2" s="4">
        <v>45346</v>
      </c>
      <c r="W2" s="4">
        <v>45348</v>
      </c>
      <c r="X2" s="5" t="s">
        <v>2</v>
      </c>
      <c r="Y2" s="6"/>
    </row>
    <row r="3" spans="1:25" x14ac:dyDescent="0.25">
      <c r="A3" s="78" t="s">
        <v>80</v>
      </c>
      <c r="B3" s="8" t="s">
        <v>4</v>
      </c>
      <c r="C3" s="9">
        <f t="shared" ref="C3:W3" si="0">IFERROR(C5/C4,0)</f>
        <v>2.1900000000000004</v>
      </c>
      <c r="D3" s="9">
        <f t="shared" si="0"/>
        <v>2.19</v>
      </c>
      <c r="E3" s="9">
        <f t="shared" si="0"/>
        <v>2.19</v>
      </c>
      <c r="F3" s="9">
        <f t="shared" si="0"/>
        <v>1.7296601941747574</v>
      </c>
      <c r="G3" s="9">
        <f t="shared" si="0"/>
        <v>1.32</v>
      </c>
      <c r="H3" s="9">
        <f t="shared" si="0"/>
        <v>1.32</v>
      </c>
      <c r="I3" s="9">
        <f t="shared" si="0"/>
        <v>1.32</v>
      </c>
      <c r="J3" s="9">
        <f t="shared" si="0"/>
        <v>0.91</v>
      </c>
      <c r="K3" s="9">
        <f t="shared" si="0"/>
        <v>0.42000000000000004</v>
      </c>
      <c r="L3" s="9">
        <f t="shared" si="0"/>
        <v>0.42000000000000004</v>
      </c>
      <c r="M3" s="9">
        <f t="shared" si="0"/>
        <v>0.42053915275994869</v>
      </c>
      <c r="N3" s="9">
        <f t="shared" si="0"/>
        <v>0.42</v>
      </c>
      <c r="O3" s="9">
        <f t="shared" si="0"/>
        <v>0.42000000000000004</v>
      </c>
      <c r="P3" s="9">
        <f t="shared" si="0"/>
        <v>0.42</v>
      </c>
      <c r="Q3" s="9">
        <f t="shared" si="0"/>
        <v>0.42000000000000004</v>
      </c>
      <c r="R3" s="9">
        <f t="shared" si="0"/>
        <v>0.42000000000000004</v>
      </c>
      <c r="S3" s="9">
        <f t="shared" si="0"/>
        <v>0.42</v>
      </c>
      <c r="T3" s="9">
        <f t="shared" si="0"/>
        <v>0.42000000000000004</v>
      </c>
      <c r="U3" s="9">
        <f t="shared" si="0"/>
        <v>0.42</v>
      </c>
      <c r="V3" s="9">
        <f t="shared" si="0"/>
        <v>0.42</v>
      </c>
      <c r="W3" s="9">
        <f t="shared" si="0"/>
        <v>0.42</v>
      </c>
      <c r="X3" s="10">
        <f t="shared" ref="X3:X7" si="1">SUM(C3:W3)</f>
        <v>18.630199346934717</v>
      </c>
    </row>
    <row r="4" spans="1:25" x14ac:dyDescent="0.25">
      <c r="A4" s="78"/>
      <c r="B4" s="8" t="s">
        <v>5</v>
      </c>
      <c r="C4" s="8">
        <v>134</v>
      </c>
      <c r="D4" s="8">
        <v>362</v>
      </c>
      <c r="E4" s="8">
        <v>325</v>
      </c>
      <c r="F4" s="8">
        <v>206</v>
      </c>
      <c r="G4" s="8">
        <v>668</v>
      </c>
      <c r="H4" s="8">
        <v>250</v>
      </c>
      <c r="I4" s="8">
        <v>43</v>
      </c>
      <c r="J4" s="8">
        <v>2515</v>
      </c>
      <c r="K4" s="8">
        <v>899</v>
      </c>
      <c r="L4" s="8">
        <v>1460</v>
      </c>
      <c r="M4" s="8">
        <v>1558</v>
      </c>
      <c r="N4" s="8">
        <v>914</v>
      </c>
      <c r="O4" s="8">
        <v>1805</v>
      </c>
      <c r="P4" s="8">
        <v>1595</v>
      </c>
      <c r="Q4" s="8">
        <v>2035</v>
      </c>
      <c r="R4" s="8">
        <v>2157</v>
      </c>
      <c r="S4" s="8">
        <v>2031</v>
      </c>
      <c r="T4" s="8">
        <v>1898</v>
      </c>
      <c r="U4" s="8">
        <v>2240</v>
      </c>
      <c r="V4" s="8">
        <v>1995</v>
      </c>
      <c r="W4" s="8">
        <v>2605</v>
      </c>
      <c r="X4" s="11">
        <f t="shared" si="1"/>
        <v>27695</v>
      </c>
    </row>
    <row r="5" spans="1:25" x14ac:dyDescent="0.25">
      <c r="A5" s="78"/>
      <c r="B5" s="8" t="s">
        <v>6</v>
      </c>
      <c r="C5" s="9">
        <v>293.46000000000004</v>
      </c>
      <c r="D5" s="9">
        <v>792.78</v>
      </c>
      <c r="E5" s="9">
        <v>711.75</v>
      </c>
      <c r="F5" s="9">
        <v>356.31</v>
      </c>
      <c r="G5" s="9">
        <v>881.76</v>
      </c>
      <c r="H5" s="9">
        <v>330</v>
      </c>
      <c r="I5" s="9">
        <v>56.76</v>
      </c>
      <c r="J5" s="9">
        <v>2288.65</v>
      </c>
      <c r="K5" s="9">
        <v>377.58000000000004</v>
      </c>
      <c r="L5" s="9">
        <v>613.20000000000005</v>
      </c>
      <c r="M5" s="9">
        <v>655.20000000000005</v>
      </c>
      <c r="N5" s="9">
        <v>383.88</v>
      </c>
      <c r="O5" s="9">
        <v>758.1</v>
      </c>
      <c r="P5" s="9">
        <v>669.9</v>
      </c>
      <c r="Q5" s="9">
        <v>854.7</v>
      </c>
      <c r="R5" s="9">
        <v>905.94</v>
      </c>
      <c r="S5" s="9">
        <v>853.02</v>
      </c>
      <c r="T5" s="9">
        <v>797.16000000000008</v>
      </c>
      <c r="U5" s="9">
        <v>940.8</v>
      </c>
      <c r="V5" s="9">
        <v>837.9</v>
      </c>
      <c r="W5" s="9">
        <v>1094.0999999999999</v>
      </c>
      <c r="X5" s="10">
        <f t="shared" si="1"/>
        <v>15452.95</v>
      </c>
    </row>
    <row r="6" spans="1:25" x14ac:dyDescent="0.25">
      <c r="A6" s="78"/>
      <c r="B6" s="8" t="s">
        <v>7</v>
      </c>
      <c r="C6" s="9">
        <v>584</v>
      </c>
      <c r="D6" s="9">
        <v>584</v>
      </c>
      <c r="E6" s="9">
        <v>584</v>
      </c>
      <c r="F6" s="9">
        <v>584</v>
      </c>
      <c r="G6" s="9">
        <v>584</v>
      </c>
      <c r="H6" s="9">
        <v>584</v>
      </c>
      <c r="I6" s="9">
        <v>292</v>
      </c>
      <c r="J6" s="9">
        <v>584</v>
      </c>
      <c r="K6" s="9">
        <v>584</v>
      </c>
      <c r="L6" s="9">
        <v>584</v>
      </c>
      <c r="M6" s="9">
        <v>584</v>
      </c>
      <c r="N6" s="9">
        <v>584</v>
      </c>
      <c r="O6" s="9">
        <v>584</v>
      </c>
      <c r="P6" s="9">
        <v>584</v>
      </c>
      <c r="Q6" s="9">
        <v>584</v>
      </c>
      <c r="R6" s="9">
        <v>584</v>
      </c>
      <c r="S6" s="9">
        <v>584</v>
      </c>
      <c r="T6" s="9">
        <v>584</v>
      </c>
      <c r="U6" s="9">
        <v>584</v>
      </c>
      <c r="V6" s="9">
        <v>584</v>
      </c>
      <c r="W6" s="9">
        <v>584</v>
      </c>
      <c r="X6" s="10">
        <f t="shared" si="1"/>
        <v>11972</v>
      </c>
    </row>
    <row r="7" spans="1:25" x14ac:dyDescent="0.25">
      <c r="A7" s="78"/>
      <c r="B7" s="8" t="s">
        <v>8</v>
      </c>
      <c r="C7" s="10">
        <f t="shared" ref="C7:W7" si="2">C5-C6</f>
        <v>-290.53999999999996</v>
      </c>
      <c r="D7" s="10">
        <f t="shared" si="2"/>
        <v>208.77999999999997</v>
      </c>
      <c r="E7" s="10">
        <f t="shared" si="2"/>
        <v>127.75</v>
      </c>
      <c r="F7" s="10">
        <f t="shared" si="2"/>
        <v>-227.69</v>
      </c>
      <c r="G7" s="10">
        <f t="shared" si="2"/>
        <v>297.76</v>
      </c>
      <c r="H7" s="10">
        <f t="shared" si="2"/>
        <v>-254</v>
      </c>
      <c r="I7" s="10">
        <f t="shared" si="2"/>
        <v>-235.24</v>
      </c>
      <c r="J7" s="10">
        <f t="shared" si="2"/>
        <v>1704.65</v>
      </c>
      <c r="K7" s="10">
        <f t="shared" si="2"/>
        <v>-206.41999999999996</v>
      </c>
      <c r="L7" s="10">
        <f t="shared" si="2"/>
        <v>29.200000000000045</v>
      </c>
      <c r="M7" s="10">
        <f t="shared" si="2"/>
        <v>71.200000000000045</v>
      </c>
      <c r="N7" s="10">
        <f t="shared" si="2"/>
        <v>-200.12</v>
      </c>
      <c r="O7" s="10">
        <f t="shared" si="2"/>
        <v>174.10000000000002</v>
      </c>
      <c r="P7" s="10">
        <f t="shared" si="2"/>
        <v>85.899999999999977</v>
      </c>
      <c r="Q7" s="10">
        <f t="shared" si="2"/>
        <v>270.70000000000005</v>
      </c>
      <c r="R7" s="10">
        <f t="shared" si="2"/>
        <v>321.94000000000005</v>
      </c>
      <c r="S7" s="10">
        <f t="shared" si="2"/>
        <v>269.02</v>
      </c>
      <c r="T7" s="10">
        <f t="shared" si="2"/>
        <v>213.16000000000008</v>
      </c>
      <c r="U7" s="10">
        <f t="shared" si="2"/>
        <v>356.79999999999995</v>
      </c>
      <c r="V7" s="10">
        <f t="shared" si="2"/>
        <v>253.89999999999998</v>
      </c>
      <c r="W7" s="10">
        <f t="shared" si="2"/>
        <v>510.09999999999991</v>
      </c>
      <c r="X7" s="10">
        <f t="shared" si="1"/>
        <v>3480.9500000000007</v>
      </c>
    </row>
    <row r="29" spans="1:23" ht="17.25" x14ac:dyDescent="0.3">
      <c r="A29" s="70" t="s">
        <v>81</v>
      </c>
      <c r="B29" s="70"/>
      <c r="C29" s="70"/>
      <c r="D29" s="70"/>
      <c r="W29" s="2"/>
    </row>
    <row r="30" spans="1:23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45331</v>
      </c>
      <c r="J30" s="4">
        <v>45332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4">
        <v>45345</v>
      </c>
      <c r="U30" s="4">
        <v>45346</v>
      </c>
      <c r="V30" s="4">
        <v>45348</v>
      </c>
      <c r="W30" s="75" t="s">
        <v>2</v>
      </c>
    </row>
    <row r="31" spans="1:23" x14ac:dyDescent="0.25">
      <c r="A31" s="78" t="s">
        <v>80</v>
      </c>
      <c r="B31" s="14" t="s">
        <v>11</v>
      </c>
      <c r="C31" s="14" t="s">
        <v>82</v>
      </c>
      <c r="D31" s="8" t="s">
        <v>82</v>
      </c>
      <c r="E31" s="8" t="s">
        <v>82</v>
      </c>
      <c r="F31" s="8" t="s">
        <v>82</v>
      </c>
      <c r="G31" s="8" t="s">
        <v>82</v>
      </c>
      <c r="H31" s="8" t="s">
        <v>82</v>
      </c>
      <c r="I31" s="8" t="s">
        <v>82</v>
      </c>
      <c r="J31" s="8" t="s">
        <v>83</v>
      </c>
      <c r="K31" s="8" t="s">
        <v>83</v>
      </c>
      <c r="L31" s="8" t="s">
        <v>83</v>
      </c>
      <c r="M31" s="8" t="s">
        <v>83</v>
      </c>
      <c r="N31" s="8" t="s">
        <v>83</v>
      </c>
      <c r="O31" s="8" t="s">
        <v>83</v>
      </c>
      <c r="P31" s="8" t="s">
        <v>83</v>
      </c>
      <c r="Q31" s="8" t="s">
        <v>83</v>
      </c>
      <c r="R31" s="8" t="s">
        <v>83</v>
      </c>
      <c r="S31" s="8" t="s">
        <v>83</v>
      </c>
      <c r="T31" s="8" t="s">
        <v>83</v>
      </c>
      <c r="U31" s="8" t="s">
        <v>83</v>
      </c>
      <c r="V31" s="8" t="s">
        <v>83</v>
      </c>
      <c r="W31" s="76"/>
    </row>
    <row r="32" spans="1:23" x14ac:dyDescent="0.25">
      <c r="A32" s="78"/>
      <c r="B32" s="14" t="s">
        <v>17</v>
      </c>
      <c r="C32" s="8" t="s">
        <v>84</v>
      </c>
      <c r="D32" s="8" t="s">
        <v>84</v>
      </c>
      <c r="E32" s="8" t="s">
        <v>84</v>
      </c>
      <c r="F32" s="8" t="s">
        <v>85</v>
      </c>
      <c r="G32" s="8" t="s">
        <v>85</v>
      </c>
      <c r="H32" s="8" t="s">
        <v>85</v>
      </c>
      <c r="I32" s="8" t="s">
        <v>86</v>
      </c>
      <c r="J32" s="8" t="s">
        <v>87</v>
      </c>
      <c r="K32" s="8" t="s">
        <v>87</v>
      </c>
      <c r="L32" s="8" t="s">
        <v>87</v>
      </c>
      <c r="M32" s="8" t="s">
        <v>87</v>
      </c>
      <c r="N32" s="8" t="s">
        <v>87</v>
      </c>
      <c r="O32" s="8" t="s">
        <v>87</v>
      </c>
      <c r="P32" s="8" t="s">
        <v>87</v>
      </c>
      <c r="Q32" s="8" t="s">
        <v>87</v>
      </c>
      <c r="R32" s="8" t="s">
        <v>87</v>
      </c>
      <c r="S32" s="8" t="s">
        <v>87</v>
      </c>
      <c r="T32" s="8" t="s">
        <v>87</v>
      </c>
      <c r="U32" s="8" t="s">
        <v>87</v>
      </c>
      <c r="V32" s="8" t="s">
        <v>87</v>
      </c>
      <c r="W32" s="77"/>
    </row>
    <row r="33" spans="1:25" x14ac:dyDescent="0.25">
      <c r="A33" s="78"/>
      <c r="B33" s="12" t="s">
        <v>4</v>
      </c>
      <c r="C33" s="15">
        <v>2.19</v>
      </c>
      <c r="D33" s="15">
        <v>2.19</v>
      </c>
      <c r="E33" s="15">
        <v>2.19</v>
      </c>
      <c r="F33" s="15">
        <v>1.32</v>
      </c>
      <c r="G33" s="15">
        <v>1.3199999999999998</v>
      </c>
      <c r="H33" s="15">
        <v>1.32</v>
      </c>
      <c r="I33" s="15">
        <v>0.91</v>
      </c>
      <c r="J33" s="15">
        <v>0.42000000000000004</v>
      </c>
      <c r="K33" s="15">
        <v>0.42000000000000004</v>
      </c>
      <c r="L33" s="15">
        <v>0.42000000000000004</v>
      </c>
      <c r="M33" s="15">
        <v>0.42</v>
      </c>
      <c r="N33" s="15">
        <v>0.42000000000000004</v>
      </c>
      <c r="O33" s="15">
        <v>0.42</v>
      </c>
      <c r="P33" s="15">
        <v>0.42000000000000004</v>
      </c>
      <c r="Q33" s="15">
        <v>0.42</v>
      </c>
      <c r="R33" s="15">
        <v>0.42</v>
      </c>
      <c r="S33" s="15">
        <v>0.42000000000000004</v>
      </c>
      <c r="T33" s="15">
        <v>0.42</v>
      </c>
      <c r="U33" s="15">
        <v>0.42</v>
      </c>
      <c r="V33" s="15">
        <v>0.42</v>
      </c>
      <c r="W33" s="16">
        <f t="shared" ref="W33:W37" si="3">SUM(C33:V33)</f>
        <v>16.900000000000006</v>
      </c>
    </row>
    <row r="34" spans="1:25" x14ac:dyDescent="0.25">
      <c r="A34" s="78"/>
      <c r="B34" s="14" t="s">
        <v>23</v>
      </c>
      <c r="C34" s="8">
        <v>15</v>
      </c>
      <c r="D34" s="8">
        <v>108</v>
      </c>
      <c r="E34" s="8">
        <v>129</v>
      </c>
      <c r="F34" s="8">
        <v>83</v>
      </c>
      <c r="G34" s="8">
        <v>490</v>
      </c>
      <c r="H34" s="8">
        <v>83</v>
      </c>
      <c r="I34" s="8">
        <v>1368</v>
      </c>
      <c r="J34" s="8">
        <v>680</v>
      </c>
      <c r="K34" s="8">
        <v>830</v>
      </c>
      <c r="L34" s="8">
        <v>890</v>
      </c>
      <c r="M34" s="8">
        <v>764</v>
      </c>
      <c r="N34" s="8">
        <v>915</v>
      </c>
      <c r="O34" s="8">
        <v>845</v>
      </c>
      <c r="P34" s="8">
        <v>930</v>
      </c>
      <c r="Q34" s="8">
        <v>945</v>
      </c>
      <c r="R34" s="8">
        <v>981</v>
      </c>
      <c r="S34" s="8">
        <v>908</v>
      </c>
      <c r="T34" s="8">
        <v>1040</v>
      </c>
      <c r="U34" s="8">
        <v>920</v>
      </c>
      <c r="V34" s="8">
        <v>1320</v>
      </c>
      <c r="W34" s="14">
        <f t="shared" si="3"/>
        <v>14244</v>
      </c>
    </row>
    <row r="35" spans="1:25" s="18" customFormat="1" x14ac:dyDescent="0.25">
      <c r="A35" s="78"/>
      <c r="B35" s="16" t="s">
        <v>6</v>
      </c>
      <c r="C35" s="10">
        <v>32.85</v>
      </c>
      <c r="D35" s="10">
        <v>236.52</v>
      </c>
      <c r="E35" s="10">
        <v>282.51</v>
      </c>
      <c r="F35" s="10">
        <v>109.56</v>
      </c>
      <c r="G35" s="10">
        <v>646.79999999999995</v>
      </c>
      <c r="H35" s="10">
        <v>109.56</v>
      </c>
      <c r="I35" s="10">
        <v>1244.8800000000001</v>
      </c>
      <c r="J35" s="10">
        <v>285.60000000000002</v>
      </c>
      <c r="K35" s="10">
        <v>348.6</v>
      </c>
      <c r="L35" s="10">
        <v>373.8</v>
      </c>
      <c r="M35" s="10">
        <v>320.88</v>
      </c>
      <c r="N35" s="10">
        <v>384.3</v>
      </c>
      <c r="O35" s="10">
        <v>354.9</v>
      </c>
      <c r="P35" s="10">
        <v>390.6</v>
      </c>
      <c r="Q35" s="10">
        <v>396.9</v>
      </c>
      <c r="R35" s="10">
        <v>412.02</v>
      </c>
      <c r="S35" s="10">
        <v>381.36</v>
      </c>
      <c r="T35" s="10">
        <v>436.8</v>
      </c>
      <c r="U35" s="10">
        <v>386.4</v>
      </c>
      <c r="V35" s="10">
        <v>554.4</v>
      </c>
      <c r="W35" s="16">
        <f t="shared" si="3"/>
        <v>7689.24</v>
      </c>
      <c r="Y35" s="17"/>
    </row>
    <row r="36" spans="1:25" s="18" customFormat="1" x14ac:dyDescent="0.25">
      <c r="A36" s="78"/>
      <c r="B36" s="16" t="s">
        <v>24</v>
      </c>
      <c r="C36" s="10">
        <v>292</v>
      </c>
      <c r="D36" s="10">
        <v>292</v>
      </c>
      <c r="E36" s="10">
        <v>292</v>
      </c>
      <c r="F36" s="10">
        <v>292</v>
      </c>
      <c r="G36" s="10">
        <v>292</v>
      </c>
      <c r="H36" s="10">
        <v>292</v>
      </c>
      <c r="I36" s="10">
        <v>292</v>
      </c>
      <c r="J36" s="10">
        <v>292</v>
      </c>
      <c r="K36" s="10">
        <v>292</v>
      </c>
      <c r="L36" s="10">
        <v>292</v>
      </c>
      <c r="M36" s="10">
        <v>292</v>
      </c>
      <c r="N36" s="10">
        <v>292</v>
      </c>
      <c r="O36" s="10">
        <v>292</v>
      </c>
      <c r="P36" s="10">
        <v>292</v>
      </c>
      <c r="Q36" s="10">
        <v>292</v>
      </c>
      <c r="R36" s="10">
        <v>292</v>
      </c>
      <c r="S36" s="10">
        <v>292</v>
      </c>
      <c r="T36" s="10">
        <v>292</v>
      </c>
      <c r="U36" s="10">
        <v>292</v>
      </c>
      <c r="V36" s="10">
        <v>292</v>
      </c>
      <c r="W36" s="16">
        <f t="shared" si="3"/>
        <v>5840</v>
      </c>
      <c r="Y36" s="17"/>
    </row>
    <row r="37" spans="1:25" x14ac:dyDescent="0.25">
      <c r="A37" s="78"/>
      <c r="B37" s="14" t="s">
        <v>25</v>
      </c>
      <c r="C37" s="10">
        <f t="shared" ref="C37:V37" si="4">C35-C36</f>
        <v>-259.14999999999998</v>
      </c>
      <c r="D37" s="10">
        <f t="shared" si="4"/>
        <v>-55.47999999999999</v>
      </c>
      <c r="E37" s="10">
        <f t="shared" si="4"/>
        <v>-9.4900000000000091</v>
      </c>
      <c r="F37" s="10">
        <f t="shared" si="4"/>
        <v>-182.44</v>
      </c>
      <c r="G37" s="10">
        <f t="shared" si="4"/>
        <v>354.79999999999995</v>
      </c>
      <c r="H37" s="10">
        <f t="shared" si="4"/>
        <v>-182.44</v>
      </c>
      <c r="I37" s="10">
        <f t="shared" si="4"/>
        <v>952.88000000000011</v>
      </c>
      <c r="J37" s="10">
        <f t="shared" si="4"/>
        <v>-6.3999999999999773</v>
      </c>
      <c r="K37" s="10">
        <f t="shared" si="4"/>
        <v>56.600000000000023</v>
      </c>
      <c r="L37" s="10">
        <f t="shared" si="4"/>
        <v>81.800000000000011</v>
      </c>
      <c r="M37" s="10">
        <f t="shared" si="4"/>
        <v>28.879999999999995</v>
      </c>
      <c r="N37" s="10">
        <f t="shared" si="4"/>
        <v>92.300000000000011</v>
      </c>
      <c r="O37" s="10">
        <f t="shared" si="4"/>
        <v>62.899999999999977</v>
      </c>
      <c r="P37" s="10">
        <f t="shared" si="4"/>
        <v>98.600000000000023</v>
      </c>
      <c r="Q37" s="10">
        <f t="shared" si="4"/>
        <v>104.89999999999998</v>
      </c>
      <c r="R37" s="10">
        <f t="shared" si="4"/>
        <v>120.01999999999998</v>
      </c>
      <c r="S37" s="10">
        <f t="shared" si="4"/>
        <v>89.360000000000014</v>
      </c>
      <c r="T37" s="10">
        <f t="shared" si="4"/>
        <v>144.80000000000001</v>
      </c>
      <c r="U37" s="10">
        <f t="shared" si="4"/>
        <v>94.399999999999977</v>
      </c>
      <c r="V37" s="10">
        <f t="shared" si="4"/>
        <v>262.39999999999998</v>
      </c>
      <c r="W37" s="16">
        <f t="shared" si="3"/>
        <v>1849.2400000000002</v>
      </c>
    </row>
    <row r="55" spans="1:25" ht="17.25" x14ac:dyDescent="0.3">
      <c r="A55" s="70" t="s">
        <v>88</v>
      </c>
      <c r="B55" s="70"/>
      <c r="C55" s="70"/>
      <c r="D55" s="70"/>
      <c r="J55" s="2"/>
      <c r="X55" s="2"/>
    </row>
    <row r="56" spans="1:25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45332</v>
      </c>
      <c r="L56" s="4">
        <v>45334</v>
      </c>
      <c r="M56" s="4">
        <v>45335</v>
      </c>
      <c r="N56" s="4">
        <v>45337</v>
      </c>
      <c r="O56" s="4">
        <v>45338</v>
      </c>
      <c r="P56" s="4">
        <v>45339</v>
      </c>
      <c r="Q56" s="4">
        <v>45341</v>
      </c>
      <c r="R56" s="4">
        <v>45342</v>
      </c>
      <c r="S56" s="4">
        <v>45343</v>
      </c>
      <c r="T56" s="4">
        <v>45344</v>
      </c>
      <c r="U56" s="4">
        <v>45345</v>
      </c>
      <c r="V56" s="4">
        <v>45346</v>
      </c>
      <c r="W56" s="4">
        <v>45348</v>
      </c>
      <c r="X56" s="75" t="s">
        <v>2</v>
      </c>
    </row>
    <row r="57" spans="1:25" x14ac:dyDescent="0.25">
      <c r="A57" s="78" t="s">
        <v>80</v>
      </c>
      <c r="B57" s="14" t="s">
        <v>11</v>
      </c>
      <c r="C57" s="14" t="s">
        <v>82</v>
      </c>
      <c r="D57" s="8" t="s">
        <v>82</v>
      </c>
      <c r="E57" s="8" t="s">
        <v>82</v>
      </c>
      <c r="F57" s="8" t="s">
        <v>89</v>
      </c>
      <c r="G57" s="8" t="s">
        <v>82</v>
      </c>
      <c r="H57" s="8" t="s">
        <v>82</v>
      </c>
      <c r="I57" s="8" t="s">
        <v>82</v>
      </c>
      <c r="J57" s="14" t="s">
        <v>82</v>
      </c>
      <c r="K57" s="8" t="s">
        <v>83</v>
      </c>
      <c r="L57" s="8" t="s">
        <v>83</v>
      </c>
      <c r="M57" s="8" t="s">
        <v>90</v>
      </c>
      <c r="N57" s="8" t="s">
        <v>83</v>
      </c>
      <c r="O57" s="8" t="s">
        <v>83</v>
      </c>
      <c r="P57" s="8" t="s">
        <v>83</v>
      </c>
      <c r="Q57" s="8" t="s">
        <v>83</v>
      </c>
      <c r="R57" s="8" t="s">
        <v>83</v>
      </c>
      <c r="S57" s="8" t="s">
        <v>83</v>
      </c>
      <c r="T57" s="8" t="s">
        <v>83</v>
      </c>
      <c r="U57" s="8" t="s">
        <v>83</v>
      </c>
      <c r="V57" s="8" t="s">
        <v>83</v>
      </c>
      <c r="W57" s="8" t="s">
        <v>83</v>
      </c>
      <c r="X57" s="76"/>
    </row>
    <row r="58" spans="1:25" x14ac:dyDescent="0.25">
      <c r="A58" s="78"/>
      <c r="B58" s="14" t="s">
        <v>17</v>
      </c>
      <c r="C58" s="8" t="s">
        <v>84</v>
      </c>
      <c r="D58" s="8" t="s">
        <v>84</v>
      </c>
      <c r="E58" s="8" t="s">
        <v>84</v>
      </c>
      <c r="F58" s="8" t="s">
        <v>91</v>
      </c>
      <c r="G58" s="8" t="s">
        <v>85</v>
      </c>
      <c r="H58" s="8" t="s">
        <v>85</v>
      </c>
      <c r="I58" s="8" t="s">
        <v>85</v>
      </c>
      <c r="J58" s="8" t="s">
        <v>86</v>
      </c>
      <c r="K58" s="8" t="s">
        <v>87</v>
      </c>
      <c r="L58" s="8" t="s">
        <v>87</v>
      </c>
      <c r="M58" s="8" t="s">
        <v>92</v>
      </c>
      <c r="N58" s="8" t="s">
        <v>87</v>
      </c>
      <c r="O58" s="8" t="s">
        <v>87</v>
      </c>
      <c r="P58" s="8" t="s">
        <v>87</v>
      </c>
      <c r="Q58" s="8" t="s">
        <v>87</v>
      </c>
      <c r="R58" s="8" t="s">
        <v>87</v>
      </c>
      <c r="S58" s="8" t="s">
        <v>87</v>
      </c>
      <c r="T58" s="8" t="s">
        <v>87</v>
      </c>
      <c r="U58" s="8" t="s">
        <v>87</v>
      </c>
      <c r="V58" s="8" t="s">
        <v>87</v>
      </c>
      <c r="W58" s="8" t="s">
        <v>87</v>
      </c>
      <c r="X58" s="77"/>
    </row>
    <row r="59" spans="1:25" x14ac:dyDescent="0.25">
      <c r="A59" s="78"/>
      <c r="B59" s="12" t="s">
        <v>4</v>
      </c>
      <c r="C59" s="15">
        <v>2.19</v>
      </c>
      <c r="D59" s="15">
        <v>2.19</v>
      </c>
      <c r="E59" s="15">
        <v>2.19</v>
      </c>
      <c r="F59" s="15">
        <v>2.0060975609756095</v>
      </c>
      <c r="G59" s="15">
        <v>1.32</v>
      </c>
      <c r="H59" s="15">
        <v>1.32</v>
      </c>
      <c r="I59" s="15">
        <v>1.32</v>
      </c>
      <c r="J59" s="15">
        <v>0.91</v>
      </c>
      <c r="K59" s="15">
        <v>0.42000000000000004</v>
      </c>
      <c r="L59" s="15">
        <v>0.42000000000000004</v>
      </c>
      <c r="M59" s="15">
        <v>0.42125748502994015</v>
      </c>
      <c r="N59" s="15">
        <v>0.42</v>
      </c>
      <c r="O59" s="15">
        <v>0.42000000000000004</v>
      </c>
      <c r="P59" s="15">
        <v>0.42</v>
      </c>
      <c r="Q59" s="15">
        <v>0.42000000000000004</v>
      </c>
      <c r="R59" s="15">
        <v>0.42000000000000004</v>
      </c>
      <c r="S59" s="15">
        <v>0.42</v>
      </c>
      <c r="T59" s="15">
        <v>0.42</v>
      </c>
      <c r="U59" s="15">
        <v>0.42</v>
      </c>
      <c r="V59" s="15">
        <v>0.42</v>
      </c>
      <c r="W59" s="15">
        <v>0.42000000000000004</v>
      </c>
      <c r="X59" s="16">
        <f t="shared" ref="X59:X63" si="5">SUM(C59:W59)</f>
        <v>18.907355046005563</v>
      </c>
    </row>
    <row r="60" spans="1:25" x14ac:dyDescent="0.25">
      <c r="A60" s="78"/>
      <c r="B60" s="14" t="s">
        <v>23</v>
      </c>
      <c r="C60" s="8">
        <v>119</v>
      </c>
      <c r="D60" s="8">
        <v>254</v>
      </c>
      <c r="E60" s="8">
        <v>196</v>
      </c>
      <c r="F60" s="8">
        <v>123</v>
      </c>
      <c r="G60" s="8">
        <v>178</v>
      </c>
      <c r="H60" s="8">
        <v>167</v>
      </c>
      <c r="I60" s="8">
        <v>43</v>
      </c>
      <c r="J60" s="8">
        <v>1147</v>
      </c>
      <c r="K60" s="8">
        <v>219</v>
      </c>
      <c r="L60" s="8">
        <v>630</v>
      </c>
      <c r="M60" s="8">
        <v>668</v>
      </c>
      <c r="N60" s="8">
        <v>150</v>
      </c>
      <c r="O60" s="8">
        <v>890</v>
      </c>
      <c r="P60" s="8">
        <v>750</v>
      </c>
      <c r="Q60" s="8">
        <v>1105</v>
      </c>
      <c r="R60" s="8">
        <v>1212</v>
      </c>
      <c r="S60" s="8">
        <v>1050</v>
      </c>
      <c r="T60" s="8">
        <v>990</v>
      </c>
      <c r="U60" s="8">
        <v>1200</v>
      </c>
      <c r="V60" s="8">
        <v>1075</v>
      </c>
      <c r="W60" s="8">
        <v>1285</v>
      </c>
      <c r="X60" s="14">
        <f t="shared" si="5"/>
        <v>13451</v>
      </c>
    </row>
    <row r="61" spans="1:25" s="18" customFormat="1" x14ac:dyDescent="0.25">
      <c r="A61" s="78"/>
      <c r="B61" s="16" t="s">
        <v>6</v>
      </c>
      <c r="C61" s="10">
        <v>260.61</v>
      </c>
      <c r="D61" s="10">
        <v>556.26</v>
      </c>
      <c r="E61" s="10">
        <v>429.24</v>
      </c>
      <c r="F61" s="10">
        <v>246.75</v>
      </c>
      <c r="G61" s="10">
        <v>234.96</v>
      </c>
      <c r="H61" s="10">
        <v>220.44</v>
      </c>
      <c r="I61" s="10">
        <v>56.76</v>
      </c>
      <c r="J61" s="10">
        <v>1043.77</v>
      </c>
      <c r="K61" s="10">
        <v>91.98</v>
      </c>
      <c r="L61" s="10">
        <v>264.60000000000002</v>
      </c>
      <c r="M61" s="10">
        <v>281.40000000000003</v>
      </c>
      <c r="N61" s="10">
        <v>63</v>
      </c>
      <c r="O61" s="10">
        <v>373.8</v>
      </c>
      <c r="P61" s="10">
        <v>315</v>
      </c>
      <c r="Q61" s="10">
        <v>464.1</v>
      </c>
      <c r="R61" s="10">
        <v>509.04</v>
      </c>
      <c r="S61" s="10">
        <v>441</v>
      </c>
      <c r="T61" s="10">
        <v>415.8</v>
      </c>
      <c r="U61" s="10">
        <v>504</v>
      </c>
      <c r="V61" s="10">
        <v>451.5</v>
      </c>
      <c r="W61" s="10">
        <v>539.70000000000005</v>
      </c>
      <c r="X61" s="16">
        <f t="shared" si="5"/>
        <v>7763.71</v>
      </c>
      <c r="Y61" s="17"/>
    </row>
    <row r="62" spans="1:25" s="18" customFormat="1" x14ac:dyDescent="0.25">
      <c r="A62" s="78"/>
      <c r="B62" s="16" t="s">
        <v>24</v>
      </c>
      <c r="C62" s="10">
        <v>292</v>
      </c>
      <c r="D62" s="10">
        <v>292</v>
      </c>
      <c r="E62" s="10">
        <v>292</v>
      </c>
      <c r="F62" s="10">
        <v>292</v>
      </c>
      <c r="G62" s="10">
        <v>292</v>
      </c>
      <c r="H62" s="10">
        <v>292</v>
      </c>
      <c r="I62" s="10">
        <v>292</v>
      </c>
      <c r="J62" s="10">
        <v>292</v>
      </c>
      <c r="K62" s="10">
        <v>292</v>
      </c>
      <c r="L62" s="10">
        <v>292</v>
      </c>
      <c r="M62" s="10">
        <v>292</v>
      </c>
      <c r="N62" s="10">
        <v>292</v>
      </c>
      <c r="O62" s="10">
        <v>292</v>
      </c>
      <c r="P62" s="10">
        <v>292</v>
      </c>
      <c r="Q62" s="10">
        <v>292</v>
      </c>
      <c r="R62" s="10">
        <v>292</v>
      </c>
      <c r="S62" s="10">
        <v>292</v>
      </c>
      <c r="T62" s="10">
        <v>292</v>
      </c>
      <c r="U62" s="10">
        <v>292</v>
      </c>
      <c r="V62" s="10">
        <v>292</v>
      </c>
      <c r="W62" s="10">
        <v>292</v>
      </c>
      <c r="X62" s="16">
        <f t="shared" si="5"/>
        <v>6132</v>
      </c>
      <c r="Y62" s="17"/>
    </row>
    <row r="63" spans="1:25" x14ac:dyDescent="0.25">
      <c r="A63" s="78"/>
      <c r="B63" s="14" t="s">
        <v>25</v>
      </c>
      <c r="C63" s="10">
        <f t="shared" ref="C63:W63" si="6">C61-C62</f>
        <v>-31.389999999999986</v>
      </c>
      <c r="D63" s="10">
        <f t="shared" si="6"/>
        <v>264.26</v>
      </c>
      <c r="E63" s="10">
        <f t="shared" si="6"/>
        <v>137.24</v>
      </c>
      <c r="F63" s="10">
        <f t="shared" si="6"/>
        <v>-45.25</v>
      </c>
      <c r="G63" s="10">
        <f t="shared" si="6"/>
        <v>-57.039999999999992</v>
      </c>
      <c r="H63" s="10">
        <f t="shared" si="6"/>
        <v>-71.56</v>
      </c>
      <c r="I63" s="10">
        <f t="shared" si="6"/>
        <v>-235.24</v>
      </c>
      <c r="J63" s="16">
        <f t="shared" si="6"/>
        <v>751.77</v>
      </c>
      <c r="K63" s="10">
        <f t="shared" si="6"/>
        <v>-200.01999999999998</v>
      </c>
      <c r="L63" s="10">
        <f t="shared" si="6"/>
        <v>-27.399999999999977</v>
      </c>
      <c r="M63" s="10">
        <f t="shared" si="6"/>
        <v>-10.599999999999966</v>
      </c>
      <c r="N63" s="10">
        <f t="shared" si="6"/>
        <v>-229</v>
      </c>
      <c r="O63" s="10">
        <f t="shared" si="6"/>
        <v>81.800000000000011</v>
      </c>
      <c r="P63" s="10">
        <f t="shared" si="6"/>
        <v>23</v>
      </c>
      <c r="Q63" s="10">
        <f t="shared" si="6"/>
        <v>172.10000000000002</v>
      </c>
      <c r="R63" s="10">
        <f t="shared" si="6"/>
        <v>217.04000000000002</v>
      </c>
      <c r="S63" s="10">
        <f t="shared" si="6"/>
        <v>149</v>
      </c>
      <c r="T63" s="10">
        <f t="shared" si="6"/>
        <v>123.80000000000001</v>
      </c>
      <c r="U63" s="10">
        <f t="shared" si="6"/>
        <v>212</v>
      </c>
      <c r="V63" s="10">
        <f t="shared" si="6"/>
        <v>159.5</v>
      </c>
      <c r="W63" s="10">
        <f t="shared" si="6"/>
        <v>247.70000000000005</v>
      </c>
      <c r="X63" s="16">
        <f t="shared" si="5"/>
        <v>1631.71</v>
      </c>
    </row>
  </sheetData>
  <mergeCells count="7">
    <mergeCell ref="X56:X58"/>
    <mergeCell ref="A57:A63"/>
    <mergeCell ref="A3:A7"/>
    <mergeCell ref="A29:D29"/>
    <mergeCell ref="W30:W32"/>
    <mergeCell ref="A31:A37"/>
    <mergeCell ref="A55:D5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01E-EE50-40FB-A183-824E65B3D282}">
  <dimension ref="A1:T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8" width="11.5703125" bestFit="1" customWidth="1"/>
    <col min="19" max="19" width="10.42578125" bestFit="1" customWidth="1"/>
    <col min="20" max="20" width="32.7109375" style="2" bestFit="1" customWidth="1"/>
    <col min="21" max="21" width="28.85546875" bestFit="1" customWidth="1"/>
  </cols>
  <sheetData>
    <row r="1" spans="1:20" x14ac:dyDescent="0.25">
      <c r="C1" s="1" t="str">
        <f>TEXT(C2,"[$-421]mmmm")</f>
        <v>Februari</v>
      </c>
    </row>
    <row r="2" spans="1:20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4">
        <v>45345</v>
      </c>
      <c r="R2" s="4">
        <v>45348</v>
      </c>
      <c r="S2" s="5" t="s">
        <v>2</v>
      </c>
      <c r="T2" s="6"/>
    </row>
    <row r="3" spans="1:20" x14ac:dyDescent="0.25">
      <c r="A3" s="78" t="s">
        <v>73</v>
      </c>
      <c r="B3" s="8" t="s">
        <v>4</v>
      </c>
      <c r="C3" s="9">
        <f t="shared" ref="C3:R3" si="0">IFERROR(C5/C4,0)</f>
        <v>0.69588146241768212</v>
      </c>
      <c r="D3" s="9">
        <f t="shared" si="0"/>
        <v>0.68811111953308568</v>
      </c>
      <c r="E3" s="9">
        <f t="shared" si="0"/>
        <v>0.68955240581872423</v>
      </c>
      <c r="F3" s="9">
        <f t="shared" si="0"/>
        <v>0.68297479506626824</v>
      </c>
      <c r="G3" s="9">
        <f t="shared" si="0"/>
        <v>0.68221908791725427</v>
      </c>
      <c r="H3" s="9">
        <f t="shared" si="0"/>
        <v>0.69756639159789946</v>
      </c>
      <c r="I3" s="9">
        <f t="shared" si="0"/>
        <v>0.69998826549321602</v>
      </c>
      <c r="J3" s="9">
        <f t="shared" si="0"/>
        <v>0.69247823520731888</v>
      </c>
      <c r="K3" s="9">
        <f t="shared" si="0"/>
        <v>0.68586795252225519</v>
      </c>
      <c r="L3" s="9">
        <f t="shared" si="0"/>
        <v>0.68346076905979103</v>
      </c>
      <c r="M3" s="9">
        <f t="shared" si="0"/>
        <v>0.68020687107499078</v>
      </c>
      <c r="N3" s="9">
        <f t="shared" si="0"/>
        <v>0.67602356406480124</v>
      </c>
      <c r="O3" s="9">
        <f t="shared" si="0"/>
        <v>0.66827900252981565</v>
      </c>
      <c r="P3" s="9">
        <f t="shared" si="0"/>
        <v>0.65566037735849059</v>
      </c>
      <c r="Q3" s="9">
        <f t="shared" si="0"/>
        <v>0.68238345864661665</v>
      </c>
      <c r="R3" s="9">
        <f t="shared" si="0"/>
        <v>0.68950571744743638</v>
      </c>
      <c r="S3" s="10">
        <f t="shared" ref="S3:S7" si="1">SUM(C3:R3)</f>
        <v>10.950159475755648</v>
      </c>
    </row>
    <row r="4" spans="1:20" x14ac:dyDescent="0.25">
      <c r="A4" s="78"/>
      <c r="B4" s="8" t="s">
        <v>5</v>
      </c>
      <c r="C4" s="8">
        <v>13211</v>
      </c>
      <c r="D4" s="8">
        <v>13193</v>
      </c>
      <c r="E4" s="8">
        <v>13405</v>
      </c>
      <c r="F4" s="8">
        <v>13053</v>
      </c>
      <c r="G4" s="8">
        <v>12762</v>
      </c>
      <c r="H4" s="8">
        <v>13330</v>
      </c>
      <c r="I4" s="8">
        <v>13635</v>
      </c>
      <c r="J4" s="8">
        <v>13554</v>
      </c>
      <c r="K4" s="8">
        <v>13480</v>
      </c>
      <c r="L4" s="8">
        <v>13497</v>
      </c>
      <c r="M4" s="8">
        <v>13535</v>
      </c>
      <c r="N4" s="8">
        <v>13580</v>
      </c>
      <c r="O4" s="8">
        <v>13835</v>
      </c>
      <c r="P4" s="8">
        <v>13250</v>
      </c>
      <c r="Q4" s="8">
        <v>13300</v>
      </c>
      <c r="R4" s="8">
        <v>13555</v>
      </c>
      <c r="S4" s="11">
        <f t="shared" si="1"/>
        <v>214175</v>
      </c>
    </row>
    <row r="5" spans="1:20" x14ac:dyDescent="0.25">
      <c r="A5" s="78"/>
      <c r="B5" s="8" t="s">
        <v>6</v>
      </c>
      <c r="C5" s="9">
        <v>9193.2899999999991</v>
      </c>
      <c r="D5" s="9">
        <v>9078.25</v>
      </c>
      <c r="E5" s="9">
        <v>9243.4499999999989</v>
      </c>
      <c r="F5" s="9">
        <v>8914.869999999999</v>
      </c>
      <c r="G5" s="9">
        <v>8706.48</v>
      </c>
      <c r="H5" s="9">
        <v>9298.56</v>
      </c>
      <c r="I5" s="9">
        <v>9544.34</v>
      </c>
      <c r="J5" s="9">
        <v>9385.85</v>
      </c>
      <c r="K5" s="9">
        <v>9245.5</v>
      </c>
      <c r="L5" s="9">
        <v>9224.67</v>
      </c>
      <c r="M5" s="9">
        <v>9206.6</v>
      </c>
      <c r="N5" s="9">
        <v>9180.4000000000015</v>
      </c>
      <c r="O5" s="9">
        <v>9245.64</v>
      </c>
      <c r="P5" s="9">
        <v>8687.5</v>
      </c>
      <c r="Q5" s="9">
        <v>9075.7000000000007</v>
      </c>
      <c r="R5" s="9">
        <v>9346.25</v>
      </c>
      <c r="S5" s="10">
        <f t="shared" si="1"/>
        <v>146577.35</v>
      </c>
    </row>
    <row r="6" spans="1:20" x14ac:dyDescent="0.25">
      <c r="A6" s="78"/>
      <c r="B6" s="8" t="s">
        <v>7</v>
      </c>
      <c r="C6" s="9">
        <v>5046</v>
      </c>
      <c r="D6" s="9">
        <v>5046</v>
      </c>
      <c r="E6" s="9">
        <v>5046</v>
      </c>
      <c r="F6" s="9">
        <v>5046</v>
      </c>
      <c r="G6" s="9">
        <v>5046</v>
      </c>
      <c r="H6" s="9">
        <v>5045.9999999999991</v>
      </c>
      <c r="I6" s="9">
        <v>5046</v>
      </c>
      <c r="J6" s="9">
        <v>5046</v>
      </c>
      <c r="K6" s="9">
        <v>5046</v>
      </c>
      <c r="L6" s="9">
        <v>5045.9999999999991</v>
      </c>
      <c r="M6" s="9">
        <v>5046</v>
      </c>
      <c r="N6" s="9">
        <v>5046.0000000000009</v>
      </c>
      <c r="O6" s="9">
        <v>5046</v>
      </c>
      <c r="P6" s="9">
        <v>5046</v>
      </c>
      <c r="Q6" s="9">
        <v>5046</v>
      </c>
      <c r="R6" s="9">
        <v>5046</v>
      </c>
      <c r="S6" s="10">
        <f t="shared" si="1"/>
        <v>80736</v>
      </c>
    </row>
    <row r="7" spans="1:20" x14ac:dyDescent="0.25">
      <c r="A7" s="78"/>
      <c r="B7" s="8" t="s">
        <v>8</v>
      </c>
      <c r="C7" s="10">
        <f t="shared" ref="C7:R7" si="2">C5-C6</f>
        <v>4147.2899999999991</v>
      </c>
      <c r="D7" s="10">
        <f t="shared" si="2"/>
        <v>4032.25</v>
      </c>
      <c r="E7" s="10">
        <f t="shared" si="2"/>
        <v>4197.4499999999989</v>
      </c>
      <c r="F7" s="10">
        <f t="shared" si="2"/>
        <v>3868.869999999999</v>
      </c>
      <c r="G7" s="10">
        <f t="shared" si="2"/>
        <v>3660.4799999999996</v>
      </c>
      <c r="H7" s="10">
        <f t="shared" si="2"/>
        <v>4252.5600000000004</v>
      </c>
      <c r="I7" s="10">
        <f t="shared" si="2"/>
        <v>4498.34</v>
      </c>
      <c r="J7" s="10">
        <f t="shared" si="2"/>
        <v>4339.8500000000004</v>
      </c>
      <c r="K7" s="10">
        <f t="shared" si="2"/>
        <v>4199.5</v>
      </c>
      <c r="L7" s="10">
        <f t="shared" si="2"/>
        <v>4178.670000000001</v>
      </c>
      <c r="M7" s="10">
        <f t="shared" si="2"/>
        <v>4160.6000000000004</v>
      </c>
      <c r="N7" s="10">
        <f t="shared" si="2"/>
        <v>4134.4000000000005</v>
      </c>
      <c r="O7" s="10">
        <f t="shared" si="2"/>
        <v>4199.6399999999994</v>
      </c>
      <c r="P7" s="10">
        <f t="shared" si="2"/>
        <v>3641.5</v>
      </c>
      <c r="Q7" s="10">
        <f t="shared" si="2"/>
        <v>4029.7000000000007</v>
      </c>
      <c r="R7" s="10">
        <f t="shared" si="2"/>
        <v>4300.25</v>
      </c>
      <c r="S7" s="10">
        <f t="shared" si="1"/>
        <v>65841.349999999991</v>
      </c>
    </row>
    <row r="29" spans="1:19" ht="17.25" x14ac:dyDescent="0.3">
      <c r="A29" s="70" t="s">
        <v>74</v>
      </c>
      <c r="B29" s="70"/>
      <c r="C29" s="70"/>
      <c r="D29" s="70"/>
      <c r="S29" s="2"/>
    </row>
    <row r="30" spans="1:19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4">
        <v>45345</v>
      </c>
      <c r="R30" s="4">
        <v>45348</v>
      </c>
      <c r="S30" s="75" t="s">
        <v>2</v>
      </c>
    </row>
    <row r="31" spans="1:19" x14ac:dyDescent="0.25">
      <c r="A31" s="78" t="s">
        <v>73</v>
      </c>
      <c r="B31" s="14" t="s">
        <v>11</v>
      </c>
      <c r="C31" s="14" t="s">
        <v>12</v>
      </c>
      <c r="D31" s="8" t="s">
        <v>13</v>
      </c>
      <c r="E31" s="8" t="s">
        <v>13</v>
      </c>
      <c r="F31" s="8" t="s">
        <v>13</v>
      </c>
      <c r="G31" s="8" t="s">
        <v>12</v>
      </c>
      <c r="H31" s="8" t="s">
        <v>13</v>
      </c>
      <c r="I31" s="8" t="s">
        <v>14</v>
      </c>
      <c r="J31" s="8" t="s">
        <v>12</v>
      </c>
      <c r="K31" s="8" t="s">
        <v>14</v>
      </c>
      <c r="L31" s="8" t="s">
        <v>13</v>
      </c>
      <c r="M31" s="8" t="s">
        <v>14</v>
      </c>
      <c r="N31" s="8" t="s">
        <v>12</v>
      </c>
      <c r="O31" s="8" t="s">
        <v>15</v>
      </c>
      <c r="P31" s="8" t="s">
        <v>14</v>
      </c>
      <c r="Q31" s="8" t="s">
        <v>13</v>
      </c>
      <c r="R31" s="8" t="s">
        <v>13</v>
      </c>
      <c r="S31" s="76"/>
    </row>
    <row r="32" spans="1:19" x14ac:dyDescent="0.25">
      <c r="A32" s="78"/>
      <c r="B32" s="14" t="s">
        <v>17</v>
      </c>
      <c r="C32" s="8" t="s">
        <v>18</v>
      </c>
      <c r="D32" s="8" t="s">
        <v>19</v>
      </c>
      <c r="E32" s="8" t="s">
        <v>19</v>
      </c>
      <c r="F32" s="8" t="s">
        <v>19</v>
      </c>
      <c r="G32" s="8" t="s">
        <v>18</v>
      </c>
      <c r="H32" s="8" t="s">
        <v>19</v>
      </c>
      <c r="I32" s="8" t="s">
        <v>20</v>
      </c>
      <c r="J32" s="8" t="s">
        <v>18</v>
      </c>
      <c r="K32" s="8" t="s">
        <v>20</v>
      </c>
      <c r="L32" s="8" t="s">
        <v>19</v>
      </c>
      <c r="M32" s="8" t="s">
        <v>20</v>
      </c>
      <c r="N32" s="8" t="s">
        <v>18</v>
      </c>
      <c r="O32" s="8" t="s">
        <v>21</v>
      </c>
      <c r="P32" s="8" t="s">
        <v>20</v>
      </c>
      <c r="Q32" s="8" t="s">
        <v>19</v>
      </c>
      <c r="R32" s="8" t="s">
        <v>19</v>
      </c>
      <c r="S32" s="77"/>
    </row>
    <row r="33" spans="1:20" x14ac:dyDescent="0.25">
      <c r="A33" s="78"/>
      <c r="B33" s="12" t="s">
        <v>4</v>
      </c>
      <c r="C33" s="15">
        <v>0.69968658587547006</v>
      </c>
      <c r="D33" s="15">
        <v>0.66013071895424835</v>
      </c>
      <c r="E33" s="15">
        <v>0.6799387755102041</v>
      </c>
      <c r="F33" s="15">
        <v>0.67993617021276587</v>
      </c>
      <c r="G33" s="15">
        <v>0.67095668729176583</v>
      </c>
      <c r="H33" s="15">
        <v>0.69949367088607595</v>
      </c>
      <c r="I33" s="15">
        <v>0.7</v>
      </c>
      <c r="J33" s="15">
        <v>0.68942857142857139</v>
      </c>
      <c r="K33" s="15">
        <v>0.68</v>
      </c>
      <c r="L33" s="15">
        <v>0.68036487059821804</v>
      </c>
      <c r="M33" s="15">
        <v>0.68</v>
      </c>
      <c r="N33" s="15">
        <v>0.67724890829694329</v>
      </c>
      <c r="O33" s="15">
        <v>0.69984502446982066</v>
      </c>
      <c r="P33" s="15">
        <v>0.65</v>
      </c>
      <c r="Q33" s="15">
        <v>0.69934782608695656</v>
      </c>
      <c r="R33" s="15">
        <v>0.69911363636363633</v>
      </c>
      <c r="S33" s="16">
        <f t="shared" ref="S33:S37" si="3">SUM(C33:R33)</f>
        <v>10.945491445974678</v>
      </c>
    </row>
    <row r="34" spans="1:20" x14ac:dyDescent="0.25">
      <c r="A34" s="78"/>
      <c r="B34" s="14" t="s">
        <v>23</v>
      </c>
      <c r="C34" s="8">
        <v>2393</v>
      </c>
      <c r="D34" s="8">
        <v>2295</v>
      </c>
      <c r="E34" s="8">
        <v>2450</v>
      </c>
      <c r="F34" s="8">
        <v>2350</v>
      </c>
      <c r="G34" s="8">
        <v>2101</v>
      </c>
      <c r="H34" s="8">
        <v>2370</v>
      </c>
      <c r="I34" s="8">
        <v>2450</v>
      </c>
      <c r="J34" s="8">
        <v>2345</v>
      </c>
      <c r="K34" s="8">
        <v>2355</v>
      </c>
      <c r="L34" s="8">
        <v>2357</v>
      </c>
      <c r="M34" s="8">
        <v>2350</v>
      </c>
      <c r="N34" s="8">
        <v>2290</v>
      </c>
      <c r="O34" s="8">
        <v>2452</v>
      </c>
      <c r="P34" s="8">
        <v>2395</v>
      </c>
      <c r="Q34" s="8">
        <v>2300</v>
      </c>
      <c r="R34" s="8">
        <v>2200</v>
      </c>
      <c r="S34" s="14">
        <f t="shared" si="3"/>
        <v>37453</v>
      </c>
    </row>
    <row r="35" spans="1:20" s="18" customFormat="1" x14ac:dyDescent="0.25">
      <c r="A35" s="78"/>
      <c r="B35" s="16" t="s">
        <v>6</v>
      </c>
      <c r="C35" s="10">
        <v>1674.35</v>
      </c>
      <c r="D35" s="10">
        <v>1515</v>
      </c>
      <c r="E35" s="10">
        <v>1665.85</v>
      </c>
      <c r="F35" s="10">
        <v>1597.85</v>
      </c>
      <c r="G35" s="10">
        <v>1409.68</v>
      </c>
      <c r="H35" s="10">
        <v>1657.8</v>
      </c>
      <c r="I35" s="10">
        <v>1715</v>
      </c>
      <c r="J35" s="10">
        <v>1616.71</v>
      </c>
      <c r="K35" s="10">
        <v>1601.4</v>
      </c>
      <c r="L35" s="10">
        <v>1603.62</v>
      </c>
      <c r="M35" s="10">
        <v>1598</v>
      </c>
      <c r="N35" s="10">
        <v>1550.9</v>
      </c>
      <c r="O35" s="10">
        <v>1716.0200000000002</v>
      </c>
      <c r="P35" s="10">
        <v>1556.75</v>
      </c>
      <c r="Q35" s="10">
        <v>1608.5</v>
      </c>
      <c r="R35" s="10">
        <v>1538.05</v>
      </c>
      <c r="S35" s="16">
        <f t="shared" si="3"/>
        <v>25625.48</v>
      </c>
      <c r="T35" s="17"/>
    </row>
    <row r="36" spans="1:20" s="18" customFormat="1" x14ac:dyDescent="0.25">
      <c r="A36" s="78"/>
      <c r="B36" s="16" t="s">
        <v>24</v>
      </c>
      <c r="C36" s="10">
        <v>841</v>
      </c>
      <c r="D36" s="10">
        <v>841</v>
      </c>
      <c r="E36" s="10">
        <v>841</v>
      </c>
      <c r="F36" s="10">
        <v>841</v>
      </c>
      <c r="G36" s="10">
        <v>840.99999999999989</v>
      </c>
      <c r="H36" s="10">
        <v>840.99999999999989</v>
      </c>
      <c r="I36" s="10">
        <v>841</v>
      </c>
      <c r="J36" s="10">
        <v>841</v>
      </c>
      <c r="K36" s="10">
        <v>841</v>
      </c>
      <c r="L36" s="10">
        <v>841</v>
      </c>
      <c r="M36" s="10">
        <v>841</v>
      </c>
      <c r="N36" s="10">
        <v>841</v>
      </c>
      <c r="O36" s="10">
        <v>841.00000000000011</v>
      </c>
      <c r="P36" s="10">
        <v>841</v>
      </c>
      <c r="Q36" s="10">
        <v>841</v>
      </c>
      <c r="R36" s="10">
        <v>841</v>
      </c>
      <c r="S36" s="16">
        <f t="shared" si="3"/>
        <v>13456</v>
      </c>
      <c r="T36" s="17"/>
    </row>
    <row r="37" spans="1:20" x14ac:dyDescent="0.25">
      <c r="A37" s="78"/>
      <c r="B37" s="14" t="s">
        <v>25</v>
      </c>
      <c r="C37" s="10">
        <f t="shared" ref="C37:R37" si="4">C35-C36</f>
        <v>833.34999999999991</v>
      </c>
      <c r="D37" s="10">
        <f t="shared" si="4"/>
        <v>674</v>
      </c>
      <c r="E37" s="10">
        <f t="shared" si="4"/>
        <v>824.84999999999991</v>
      </c>
      <c r="F37" s="10">
        <f t="shared" si="4"/>
        <v>756.84999999999991</v>
      </c>
      <c r="G37" s="10">
        <f t="shared" si="4"/>
        <v>568.68000000000018</v>
      </c>
      <c r="H37" s="10">
        <f t="shared" si="4"/>
        <v>816.80000000000007</v>
      </c>
      <c r="I37" s="10">
        <f t="shared" si="4"/>
        <v>874</v>
      </c>
      <c r="J37" s="10">
        <f t="shared" si="4"/>
        <v>775.71</v>
      </c>
      <c r="K37" s="10">
        <f t="shared" si="4"/>
        <v>760.40000000000009</v>
      </c>
      <c r="L37" s="10">
        <f t="shared" si="4"/>
        <v>762.61999999999989</v>
      </c>
      <c r="M37" s="10">
        <f t="shared" si="4"/>
        <v>757</v>
      </c>
      <c r="N37" s="10">
        <f t="shared" si="4"/>
        <v>709.90000000000009</v>
      </c>
      <c r="O37" s="10">
        <f t="shared" si="4"/>
        <v>875.0200000000001</v>
      </c>
      <c r="P37" s="10">
        <f t="shared" si="4"/>
        <v>715.75</v>
      </c>
      <c r="Q37" s="10">
        <f t="shared" si="4"/>
        <v>767.5</v>
      </c>
      <c r="R37" s="10">
        <f t="shared" si="4"/>
        <v>697.05</v>
      </c>
      <c r="S37" s="16">
        <f t="shared" si="3"/>
        <v>12169.479999999998</v>
      </c>
    </row>
    <row r="55" spans="1:20" ht="17.25" x14ac:dyDescent="0.3">
      <c r="A55" s="70" t="s">
        <v>75</v>
      </c>
      <c r="B55" s="70"/>
      <c r="C55" s="70"/>
      <c r="D55" s="70"/>
      <c r="S55" s="2"/>
    </row>
    <row r="56" spans="1:20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4">
        <v>45345</v>
      </c>
      <c r="R56" s="4">
        <v>45348</v>
      </c>
      <c r="S56" s="75" t="s">
        <v>2</v>
      </c>
    </row>
    <row r="57" spans="1:20" x14ac:dyDescent="0.25">
      <c r="A57" s="78" t="s">
        <v>73</v>
      </c>
      <c r="B57" s="14" t="s">
        <v>11</v>
      </c>
      <c r="C57" s="14" t="s">
        <v>28</v>
      </c>
      <c r="D57" s="8" t="s">
        <v>13</v>
      </c>
      <c r="E57" s="8" t="s">
        <v>13</v>
      </c>
      <c r="F57" s="8" t="s">
        <v>16</v>
      </c>
      <c r="G57" s="8" t="s">
        <v>12</v>
      </c>
      <c r="H57" s="8" t="s">
        <v>13</v>
      </c>
      <c r="I57" s="8" t="s">
        <v>13</v>
      </c>
      <c r="J57" s="8" t="s">
        <v>14</v>
      </c>
      <c r="K57" s="8" t="s">
        <v>13</v>
      </c>
      <c r="L57" s="8" t="s">
        <v>13</v>
      </c>
      <c r="M57" s="8" t="s">
        <v>12</v>
      </c>
      <c r="N57" s="8" t="s">
        <v>13</v>
      </c>
      <c r="O57" s="8" t="s">
        <v>12</v>
      </c>
      <c r="P57" s="8" t="s">
        <v>14</v>
      </c>
      <c r="Q57" s="8" t="s">
        <v>13</v>
      </c>
      <c r="R57" s="8" t="s">
        <v>12</v>
      </c>
      <c r="S57" s="76"/>
    </row>
    <row r="58" spans="1:20" x14ac:dyDescent="0.25">
      <c r="A58" s="78"/>
      <c r="B58" s="14" t="s">
        <v>17</v>
      </c>
      <c r="C58" s="8" t="s">
        <v>30</v>
      </c>
      <c r="D58" s="8" t="s">
        <v>19</v>
      </c>
      <c r="E58" s="8" t="s">
        <v>19</v>
      </c>
      <c r="F58" s="8" t="s">
        <v>22</v>
      </c>
      <c r="G58" s="8" t="s">
        <v>18</v>
      </c>
      <c r="H58" s="8" t="s">
        <v>19</v>
      </c>
      <c r="I58" s="8" t="s">
        <v>19</v>
      </c>
      <c r="J58" s="8" t="s">
        <v>20</v>
      </c>
      <c r="K58" s="8" t="s">
        <v>19</v>
      </c>
      <c r="L58" s="8" t="s">
        <v>19</v>
      </c>
      <c r="M58" s="8" t="s">
        <v>18</v>
      </c>
      <c r="N58" s="8" t="s">
        <v>19</v>
      </c>
      <c r="O58" s="8" t="s">
        <v>18</v>
      </c>
      <c r="P58" s="8" t="s">
        <v>20</v>
      </c>
      <c r="Q58" s="8" t="s">
        <v>19</v>
      </c>
      <c r="R58" s="8" t="s">
        <v>18</v>
      </c>
      <c r="S58" s="77"/>
    </row>
    <row r="59" spans="1:20" x14ac:dyDescent="0.25">
      <c r="A59" s="78"/>
      <c r="B59" s="12" t="s">
        <v>4</v>
      </c>
      <c r="C59" s="15">
        <v>0.69975417032484644</v>
      </c>
      <c r="D59" s="15">
        <v>0.67321021431828543</v>
      </c>
      <c r="E59" s="15">
        <v>0.67906873614190688</v>
      </c>
      <c r="F59" s="15">
        <v>0.67880079286422201</v>
      </c>
      <c r="G59" s="15">
        <v>0.69501160092807424</v>
      </c>
      <c r="H59" s="15">
        <v>0.69995955056179782</v>
      </c>
      <c r="I59" s="15">
        <v>0.69995661605206083</v>
      </c>
      <c r="J59" s="15">
        <v>0.7</v>
      </c>
      <c r="K59" s="15">
        <v>0.68157303370786515</v>
      </c>
      <c r="L59" s="15">
        <v>0.67993464052287589</v>
      </c>
      <c r="M59" s="15">
        <v>0.67966942148760334</v>
      </c>
      <c r="N59" s="15">
        <v>0.69568750000000001</v>
      </c>
      <c r="O59" s="15">
        <v>0.65958143389970991</v>
      </c>
      <c r="P59" s="15">
        <v>0.65</v>
      </c>
      <c r="Q59" s="15">
        <v>0.6963465553235908</v>
      </c>
      <c r="R59" s="15">
        <v>0.6970152505446624</v>
      </c>
      <c r="S59" s="16">
        <f t="shared" ref="S59:S63" si="5">SUM(C59:R59)</f>
        <v>10.965569516677505</v>
      </c>
    </row>
    <row r="60" spans="1:20" x14ac:dyDescent="0.25">
      <c r="A60" s="78"/>
      <c r="B60" s="14" t="s">
        <v>23</v>
      </c>
      <c r="C60" s="8">
        <v>2278</v>
      </c>
      <c r="D60" s="8">
        <v>2193</v>
      </c>
      <c r="E60" s="8">
        <v>2255</v>
      </c>
      <c r="F60" s="8">
        <v>2018</v>
      </c>
      <c r="G60" s="8">
        <v>2155</v>
      </c>
      <c r="H60" s="8">
        <v>2225</v>
      </c>
      <c r="I60" s="8">
        <v>2305</v>
      </c>
      <c r="J60" s="8">
        <v>2415</v>
      </c>
      <c r="K60" s="8">
        <v>2225</v>
      </c>
      <c r="L60" s="8">
        <v>2295</v>
      </c>
      <c r="M60" s="8">
        <v>2420</v>
      </c>
      <c r="N60" s="8">
        <v>2400</v>
      </c>
      <c r="O60" s="8">
        <v>2413</v>
      </c>
      <c r="P60" s="8">
        <v>2400</v>
      </c>
      <c r="Q60" s="8">
        <v>2395</v>
      </c>
      <c r="R60" s="8">
        <v>2295</v>
      </c>
      <c r="S60" s="14">
        <f t="shared" si="5"/>
        <v>36687</v>
      </c>
    </row>
    <row r="61" spans="1:20" s="18" customFormat="1" x14ac:dyDescent="0.25">
      <c r="A61" s="78"/>
      <c r="B61" s="16" t="s">
        <v>6</v>
      </c>
      <c r="C61" s="10">
        <v>1594.0400000000002</v>
      </c>
      <c r="D61" s="10">
        <v>1476.35</v>
      </c>
      <c r="E61" s="10">
        <v>1531.3</v>
      </c>
      <c r="F61" s="10">
        <v>1369.82</v>
      </c>
      <c r="G61" s="10">
        <v>1497.75</v>
      </c>
      <c r="H61" s="10">
        <v>1557.41</v>
      </c>
      <c r="I61" s="10">
        <v>1613.4</v>
      </c>
      <c r="J61" s="10">
        <v>1690.5</v>
      </c>
      <c r="K61" s="10">
        <v>1516.5</v>
      </c>
      <c r="L61" s="10">
        <v>1560.45</v>
      </c>
      <c r="M61" s="10">
        <v>1644.8</v>
      </c>
      <c r="N61" s="10">
        <v>1669.65</v>
      </c>
      <c r="O61" s="10">
        <v>1591.57</v>
      </c>
      <c r="P61" s="10">
        <v>1560</v>
      </c>
      <c r="Q61" s="10">
        <v>1667.75</v>
      </c>
      <c r="R61" s="10">
        <v>1599.65</v>
      </c>
      <c r="S61" s="16">
        <f t="shared" si="5"/>
        <v>25140.940000000002</v>
      </c>
      <c r="T61" s="17"/>
    </row>
    <row r="62" spans="1:20" s="18" customFormat="1" x14ac:dyDescent="0.25">
      <c r="A62" s="78"/>
      <c r="B62" s="16" t="s">
        <v>24</v>
      </c>
      <c r="C62" s="10">
        <v>841</v>
      </c>
      <c r="D62" s="10">
        <v>841</v>
      </c>
      <c r="E62" s="10">
        <v>841</v>
      </c>
      <c r="F62" s="10">
        <v>840.99999999999989</v>
      </c>
      <c r="G62" s="10">
        <v>841.00000000000011</v>
      </c>
      <c r="H62" s="10">
        <v>841</v>
      </c>
      <c r="I62" s="10">
        <v>841</v>
      </c>
      <c r="J62" s="10">
        <v>841</v>
      </c>
      <c r="K62" s="10">
        <v>841</v>
      </c>
      <c r="L62" s="10">
        <v>841</v>
      </c>
      <c r="M62" s="10">
        <v>841</v>
      </c>
      <c r="N62" s="10">
        <v>840.99999999999989</v>
      </c>
      <c r="O62" s="10">
        <v>841</v>
      </c>
      <c r="P62" s="10">
        <v>841</v>
      </c>
      <c r="Q62" s="10">
        <v>841</v>
      </c>
      <c r="R62" s="10">
        <v>841.00000000000011</v>
      </c>
      <c r="S62" s="16">
        <f t="shared" si="5"/>
        <v>13456</v>
      </c>
      <c r="T62" s="17"/>
    </row>
    <row r="63" spans="1:20" x14ac:dyDescent="0.25">
      <c r="A63" s="78"/>
      <c r="B63" s="14" t="s">
        <v>25</v>
      </c>
      <c r="C63" s="10">
        <f t="shared" ref="C63:R63" si="6">C61-C62</f>
        <v>753.04000000000019</v>
      </c>
      <c r="D63" s="10">
        <f t="shared" si="6"/>
        <v>635.34999999999991</v>
      </c>
      <c r="E63" s="10">
        <f t="shared" si="6"/>
        <v>690.3</v>
      </c>
      <c r="F63" s="10">
        <f t="shared" si="6"/>
        <v>528.82000000000005</v>
      </c>
      <c r="G63" s="10">
        <f t="shared" si="6"/>
        <v>656.74999999999989</v>
      </c>
      <c r="H63" s="10">
        <f t="shared" si="6"/>
        <v>716.41000000000008</v>
      </c>
      <c r="I63" s="10">
        <f t="shared" si="6"/>
        <v>772.40000000000009</v>
      </c>
      <c r="J63" s="10">
        <f t="shared" si="6"/>
        <v>849.5</v>
      </c>
      <c r="K63" s="10">
        <f t="shared" si="6"/>
        <v>675.5</v>
      </c>
      <c r="L63" s="10">
        <f t="shared" si="6"/>
        <v>719.45</v>
      </c>
      <c r="M63" s="10">
        <f t="shared" si="6"/>
        <v>803.8</v>
      </c>
      <c r="N63" s="10">
        <f t="shared" si="6"/>
        <v>828.6500000000002</v>
      </c>
      <c r="O63" s="10">
        <f t="shared" si="6"/>
        <v>750.56999999999994</v>
      </c>
      <c r="P63" s="10">
        <f t="shared" si="6"/>
        <v>719</v>
      </c>
      <c r="Q63" s="10">
        <f t="shared" si="6"/>
        <v>826.75</v>
      </c>
      <c r="R63" s="10">
        <f t="shared" si="6"/>
        <v>758.65</v>
      </c>
      <c r="S63" s="16">
        <f t="shared" si="5"/>
        <v>11684.939999999999</v>
      </c>
    </row>
    <row r="81" spans="1:20" ht="17.25" x14ac:dyDescent="0.3">
      <c r="A81" s="70" t="s">
        <v>76</v>
      </c>
      <c r="B81" s="70"/>
      <c r="C81" s="70"/>
      <c r="D81" s="70"/>
      <c r="S81" s="2"/>
    </row>
    <row r="82" spans="1:20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4">
        <v>45345</v>
      </c>
      <c r="R82" s="4">
        <v>45348</v>
      </c>
      <c r="S82" s="75" t="s">
        <v>2</v>
      </c>
    </row>
    <row r="83" spans="1:20" x14ac:dyDescent="0.25">
      <c r="A83" s="78" t="s">
        <v>73</v>
      </c>
      <c r="B83" s="14" t="s">
        <v>11</v>
      </c>
      <c r="C83" s="14" t="s">
        <v>12</v>
      </c>
      <c r="D83" s="8" t="s">
        <v>14</v>
      </c>
      <c r="E83" s="8" t="s">
        <v>13</v>
      </c>
      <c r="F83" s="8" t="s">
        <v>13</v>
      </c>
      <c r="G83" s="8" t="s">
        <v>12</v>
      </c>
      <c r="H83" s="8" t="s">
        <v>12</v>
      </c>
      <c r="I83" s="8" t="s">
        <v>14</v>
      </c>
      <c r="J83" s="8" t="s">
        <v>13</v>
      </c>
      <c r="K83" s="8" t="s">
        <v>13</v>
      </c>
      <c r="L83" s="8" t="s">
        <v>12</v>
      </c>
      <c r="M83" s="8" t="s">
        <v>14</v>
      </c>
      <c r="N83" s="8" t="s">
        <v>14</v>
      </c>
      <c r="O83" s="8" t="s">
        <v>14</v>
      </c>
      <c r="P83" s="8" t="s">
        <v>12</v>
      </c>
      <c r="Q83" s="8" t="s">
        <v>15</v>
      </c>
      <c r="R83" s="8" t="s">
        <v>14</v>
      </c>
      <c r="S83" s="76"/>
    </row>
    <row r="84" spans="1:20" x14ac:dyDescent="0.25">
      <c r="A84" s="78"/>
      <c r="B84" s="14" t="s">
        <v>17</v>
      </c>
      <c r="C84" s="8" t="s">
        <v>18</v>
      </c>
      <c r="D84" s="8" t="s">
        <v>20</v>
      </c>
      <c r="E84" s="8" t="s">
        <v>19</v>
      </c>
      <c r="F84" s="8" t="s">
        <v>19</v>
      </c>
      <c r="G84" s="8" t="s">
        <v>18</v>
      </c>
      <c r="H84" s="8" t="s">
        <v>18</v>
      </c>
      <c r="I84" s="8" t="s">
        <v>20</v>
      </c>
      <c r="J84" s="8" t="s">
        <v>19</v>
      </c>
      <c r="K84" s="8" t="s">
        <v>19</v>
      </c>
      <c r="L84" s="8" t="s">
        <v>18</v>
      </c>
      <c r="M84" s="8" t="s">
        <v>20</v>
      </c>
      <c r="N84" s="8" t="s">
        <v>20</v>
      </c>
      <c r="O84" s="8" t="s">
        <v>20</v>
      </c>
      <c r="P84" s="8" t="s">
        <v>18</v>
      </c>
      <c r="Q84" s="8" t="s">
        <v>21</v>
      </c>
      <c r="R84" s="8" t="s">
        <v>20</v>
      </c>
      <c r="S84" s="77"/>
    </row>
    <row r="85" spans="1:20" x14ac:dyDescent="0.25">
      <c r="A85" s="78"/>
      <c r="B85" s="12" t="s">
        <v>4</v>
      </c>
      <c r="C85" s="15">
        <v>0.69814645308924483</v>
      </c>
      <c r="D85" s="15">
        <v>0.7</v>
      </c>
      <c r="E85" s="15">
        <v>0.69892271662763472</v>
      </c>
      <c r="F85" s="15">
        <v>0.68009090909090908</v>
      </c>
      <c r="G85" s="15">
        <v>0.67509852216748767</v>
      </c>
      <c r="H85" s="15">
        <v>0.69947727272727267</v>
      </c>
      <c r="I85" s="15">
        <v>0.7</v>
      </c>
      <c r="J85" s="15">
        <v>0.68155210643015529</v>
      </c>
      <c r="K85" s="15">
        <v>0.69491150442477878</v>
      </c>
      <c r="L85" s="15">
        <v>0.68080952380952386</v>
      </c>
      <c r="M85" s="15">
        <v>0.68</v>
      </c>
      <c r="N85" s="15">
        <v>0.68</v>
      </c>
      <c r="O85" s="15">
        <v>0.67999999999999994</v>
      </c>
      <c r="P85" s="15">
        <v>0.66261728395061725</v>
      </c>
      <c r="Q85" s="15">
        <v>0.69879146919431279</v>
      </c>
      <c r="R85" s="15">
        <v>0.7</v>
      </c>
      <c r="S85" s="16">
        <f t="shared" ref="S85:S89" si="7">SUM(C85:R85)</f>
        <v>11.010417761511937</v>
      </c>
    </row>
    <row r="86" spans="1:20" x14ac:dyDescent="0.25">
      <c r="A86" s="78"/>
      <c r="B86" s="14" t="s">
        <v>23</v>
      </c>
      <c r="C86" s="8">
        <v>2185</v>
      </c>
      <c r="D86" s="8">
        <v>2115</v>
      </c>
      <c r="E86" s="8">
        <v>2135</v>
      </c>
      <c r="F86" s="8">
        <v>2200</v>
      </c>
      <c r="G86" s="8">
        <v>2030</v>
      </c>
      <c r="H86" s="8">
        <v>2200</v>
      </c>
      <c r="I86" s="8">
        <v>2200</v>
      </c>
      <c r="J86" s="8">
        <v>2255</v>
      </c>
      <c r="K86" s="8">
        <v>2260</v>
      </c>
      <c r="L86" s="8">
        <v>2100</v>
      </c>
      <c r="M86" s="8">
        <v>2250</v>
      </c>
      <c r="N86" s="8">
        <v>2300</v>
      </c>
      <c r="O86" s="8">
        <v>2295</v>
      </c>
      <c r="P86" s="8">
        <v>2025</v>
      </c>
      <c r="Q86" s="8">
        <v>2110</v>
      </c>
      <c r="R86" s="8">
        <v>2200</v>
      </c>
      <c r="S86" s="14">
        <f t="shared" si="7"/>
        <v>34860</v>
      </c>
    </row>
    <row r="87" spans="1:20" s="18" customFormat="1" x14ac:dyDescent="0.25">
      <c r="A87" s="78"/>
      <c r="B87" s="16" t="s">
        <v>6</v>
      </c>
      <c r="C87" s="10">
        <v>1525.45</v>
      </c>
      <c r="D87" s="10">
        <v>1480.5</v>
      </c>
      <c r="E87" s="10">
        <v>1492.2</v>
      </c>
      <c r="F87" s="10">
        <v>1496.2</v>
      </c>
      <c r="G87" s="10">
        <v>1370.45</v>
      </c>
      <c r="H87" s="10">
        <v>1538.85</v>
      </c>
      <c r="I87" s="10">
        <v>1540</v>
      </c>
      <c r="J87" s="10">
        <v>1536.9</v>
      </c>
      <c r="K87" s="10">
        <v>1570.5</v>
      </c>
      <c r="L87" s="10">
        <v>1429.7</v>
      </c>
      <c r="M87" s="10">
        <v>1530</v>
      </c>
      <c r="N87" s="10">
        <v>1564</v>
      </c>
      <c r="O87" s="10">
        <v>1560.6</v>
      </c>
      <c r="P87" s="10">
        <v>1341.8</v>
      </c>
      <c r="Q87" s="10">
        <v>1474.45</v>
      </c>
      <c r="R87" s="10">
        <v>1540</v>
      </c>
      <c r="S87" s="16">
        <f t="shared" si="7"/>
        <v>23991.599999999999</v>
      </c>
      <c r="T87" s="17"/>
    </row>
    <row r="88" spans="1:20" s="18" customFormat="1" x14ac:dyDescent="0.25">
      <c r="A88" s="78"/>
      <c r="B88" s="16" t="s">
        <v>24</v>
      </c>
      <c r="C88" s="10">
        <v>841</v>
      </c>
      <c r="D88" s="10">
        <v>841</v>
      </c>
      <c r="E88" s="10">
        <v>841.00000000000011</v>
      </c>
      <c r="F88" s="10">
        <v>841.00000000000011</v>
      </c>
      <c r="G88" s="10">
        <v>841</v>
      </c>
      <c r="H88" s="10">
        <v>840.99999999999989</v>
      </c>
      <c r="I88" s="10">
        <v>841</v>
      </c>
      <c r="J88" s="10">
        <v>841</v>
      </c>
      <c r="K88" s="10">
        <v>841</v>
      </c>
      <c r="L88" s="10">
        <v>841</v>
      </c>
      <c r="M88" s="10">
        <v>841</v>
      </c>
      <c r="N88" s="10">
        <v>841</v>
      </c>
      <c r="O88" s="10">
        <v>841</v>
      </c>
      <c r="P88" s="10">
        <v>841</v>
      </c>
      <c r="Q88" s="10">
        <v>841</v>
      </c>
      <c r="R88" s="10">
        <v>841</v>
      </c>
      <c r="S88" s="16">
        <f t="shared" si="7"/>
        <v>13456</v>
      </c>
      <c r="T88" s="17"/>
    </row>
    <row r="89" spans="1:20" x14ac:dyDescent="0.25">
      <c r="A89" s="78"/>
      <c r="B89" s="14" t="s">
        <v>25</v>
      </c>
      <c r="C89" s="10">
        <f t="shared" ref="C89:R89" si="8">C87-C88</f>
        <v>684.45</v>
      </c>
      <c r="D89" s="10">
        <f t="shared" si="8"/>
        <v>639.5</v>
      </c>
      <c r="E89" s="10">
        <f t="shared" si="8"/>
        <v>651.19999999999993</v>
      </c>
      <c r="F89" s="10">
        <f t="shared" si="8"/>
        <v>655.19999999999993</v>
      </c>
      <c r="G89" s="10">
        <f t="shared" si="8"/>
        <v>529.45000000000005</v>
      </c>
      <c r="H89" s="10">
        <f t="shared" si="8"/>
        <v>697.85</v>
      </c>
      <c r="I89" s="10">
        <f t="shared" si="8"/>
        <v>699</v>
      </c>
      <c r="J89" s="10">
        <f t="shared" si="8"/>
        <v>695.90000000000009</v>
      </c>
      <c r="K89" s="10">
        <f t="shared" si="8"/>
        <v>729.5</v>
      </c>
      <c r="L89" s="10">
        <f t="shared" si="8"/>
        <v>588.70000000000005</v>
      </c>
      <c r="M89" s="10">
        <f t="shared" si="8"/>
        <v>689</v>
      </c>
      <c r="N89" s="10">
        <f t="shared" si="8"/>
        <v>723</v>
      </c>
      <c r="O89" s="10">
        <f t="shared" si="8"/>
        <v>719.59999999999991</v>
      </c>
      <c r="P89" s="10">
        <f t="shared" si="8"/>
        <v>500.79999999999995</v>
      </c>
      <c r="Q89" s="10">
        <f t="shared" si="8"/>
        <v>633.45000000000005</v>
      </c>
      <c r="R89" s="10">
        <f t="shared" si="8"/>
        <v>699</v>
      </c>
      <c r="S89" s="16">
        <f t="shared" si="7"/>
        <v>10535.599999999999</v>
      </c>
    </row>
    <row r="107" spans="1:19" ht="17.25" x14ac:dyDescent="0.3">
      <c r="A107" s="70" t="s">
        <v>77</v>
      </c>
      <c r="B107" s="70"/>
      <c r="C107" s="70"/>
      <c r="D107" s="70"/>
      <c r="S107" s="2"/>
    </row>
    <row r="108" spans="1:19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4">
        <v>45345</v>
      </c>
      <c r="R108" s="4">
        <v>45348</v>
      </c>
      <c r="S108" s="75" t="s">
        <v>2</v>
      </c>
    </row>
    <row r="109" spans="1:19" x14ac:dyDescent="0.25">
      <c r="A109" s="78" t="s">
        <v>73</v>
      </c>
      <c r="B109" s="14" t="s">
        <v>11</v>
      </c>
      <c r="C109" s="14" t="s">
        <v>12</v>
      </c>
      <c r="D109" s="8" t="s">
        <v>13</v>
      </c>
      <c r="E109" s="8" t="s">
        <v>13</v>
      </c>
      <c r="F109" s="8" t="s">
        <v>12</v>
      </c>
      <c r="G109" s="8" t="s">
        <v>15</v>
      </c>
      <c r="H109" s="8" t="s">
        <v>14</v>
      </c>
      <c r="I109" s="8" t="s">
        <v>12</v>
      </c>
      <c r="J109" s="8" t="s">
        <v>13</v>
      </c>
      <c r="K109" s="8" t="s">
        <v>14</v>
      </c>
      <c r="L109" s="8" t="s">
        <v>13</v>
      </c>
      <c r="M109" s="8" t="s">
        <v>14</v>
      </c>
      <c r="N109" s="8" t="s">
        <v>13</v>
      </c>
      <c r="O109" s="8" t="s">
        <v>13</v>
      </c>
      <c r="P109" s="8" t="s">
        <v>12</v>
      </c>
      <c r="Q109" s="8" t="s">
        <v>13</v>
      </c>
      <c r="R109" s="8" t="s">
        <v>13</v>
      </c>
      <c r="S109" s="76"/>
    </row>
    <row r="110" spans="1:19" x14ac:dyDescent="0.25">
      <c r="A110" s="78"/>
      <c r="B110" s="14" t="s">
        <v>17</v>
      </c>
      <c r="C110" s="8" t="s">
        <v>18</v>
      </c>
      <c r="D110" s="8" t="s">
        <v>19</v>
      </c>
      <c r="E110" s="8" t="s">
        <v>19</v>
      </c>
      <c r="F110" s="8" t="s">
        <v>18</v>
      </c>
      <c r="G110" s="8" t="s">
        <v>21</v>
      </c>
      <c r="H110" s="8" t="s">
        <v>20</v>
      </c>
      <c r="I110" s="8" t="s">
        <v>18</v>
      </c>
      <c r="J110" s="8" t="s">
        <v>19</v>
      </c>
      <c r="K110" s="8" t="s">
        <v>20</v>
      </c>
      <c r="L110" s="8" t="s">
        <v>19</v>
      </c>
      <c r="M110" s="8" t="s">
        <v>20</v>
      </c>
      <c r="N110" s="8" t="s">
        <v>19</v>
      </c>
      <c r="O110" s="8" t="s">
        <v>19</v>
      </c>
      <c r="P110" s="8" t="s">
        <v>18</v>
      </c>
      <c r="Q110" s="8" t="s">
        <v>19</v>
      </c>
      <c r="R110" s="8" t="s">
        <v>19</v>
      </c>
      <c r="S110" s="77"/>
    </row>
    <row r="111" spans="1:19" x14ac:dyDescent="0.25">
      <c r="A111" s="78"/>
      <c r="B111" s="12" t="s">
        <v>4</v>
      </c>
      <c r="C111" s="15">
        <v>0.68464285714285711</v>
      </c>
      <c r="D111" s="15">
        <v>0.69772511848341234</v>
      </c>
      <c r="E111" s="15">
        <v>0.68066825775656326</v>
      </c>
      <c r="F111" s="15">
        <v>0.67609999999999992</v>
      </c>
      <c r="G111" s="15">
        <v>0.69801418439716312</v>
      </c>
      <c r="H111" s="15">
        <v>0.7</v>
      </c>
      <c r="I111" s="15">
        <v>0.6999714964370547</v>
      </c>
      <c r="J111" s="15">
        <v>0.68179487179487175</v>
      </c>
      <c r="K111" s="15">
        <v>0.68</v>
      </c>
      <c r="L111" s="15">
        <v>0.69952267303102622</v>
      </c>
      <c r="M111" s="15">
        <v>0.68</v>
      </c>
      <c r="N111" s="15">
        <v>0.68004566210045658</v>
      </c>
      <c r="O111" s="15">
        <v>0.66736486486486479</v>
      </c>
      <c r="P111" s="15">
        <v>0.67358851674641151</v>
      </c>
      <c r="Q111" s="15">
        <v>0.69928400954653935</v>
      </c>
      <c r="R111" s="15">
        <v>0.6997916666666667</v>
      </c>
      <c r="S111" s="16">
        <f t="shared" ref="S111:S115" si="9">SUM(C111:R111)</f>
        <v>10.998514178967888</v>
      </c>
    </row>
    <row r="112" spans="1:19" x14ac:dyDescent="0.25">
      <c r="A112" s="78"/>
      <c r="B112" s="14" t="s">
        <v>23</v>
      </c>
      <c r="C112" s="8">
        <v>2100</v>
      </c>
      <c r="D112" s="8">
        <v>2110</v>
      </c>
      <c r="E112" s="8">
        <v>2095</v>
      </c>
      <c r="F112" s="8">
        <v>2000</v>
      </c>
      <c r="G112" s="8">
        <v>2115</v>
      </c>
      <c r="H112" s="8">
        <v>2030</v>
      </c>
      <c r="I112" s="8">
        <v>2105</v>
      </c>
      <c r="J112" s="8">
        <v>1950</v>
      </c>
      <c r="K112" s="8">
        <v>2000</v>
      </c>
      <c r="L112" s="8">
        <v>2095</v>
      </c>
      <c r="M112" s="8">
        <v>2000</v>
      </c>
      <c r="N112" s="8">
        <v>2190</v>
      </c>
      <c r="O112" s="8">
        <v>2220</v>
      </c>
      <c r="P112" s="8">
        <v>2090</v>
      </c>
      <c r="Q112" s="8">
        <v>2095</v>
      </c>
      <c r="R112" s="8">
        <v>2160</v>
      </c>
      <c r="S112" s="14">
        <f t="shared" si="9"/>
        <v>33355</v>
      </c>
    </row>
    <row r="113" spans="1:20" s="18" customFormat="1" x14ac:dyDescent="0.25">
      <c r="A113" s="78"/>
      <c r="B113" s="16" t="s">
        <v>6</v>
      </c>
      <c r="C113" s="10">
        <v>1437.75</v>
      </c>
      <c r="D113" s="10">
        <v>1472.2</v>
      </c>
      <c r="E113" s="10">
        <v>1426</v>
      </c>
      <c r="F113" s="10">
        <v>1352.1999999999998</v>
      </c>
      <c r="G113" s="10">
        <v>1476.3</v>
      </c>
      <c r="H113" s="10">
        <v>1421</v>
      </c>
      <c r="I113" s="10">
        <v>1473.44</v>
      </c>
      <c r="J113" s="10">
        <v>1329.5</v>
      </c>
      <c r="K113" s="10">
        <v>1360</v>
      </c>
      <c r="L113" s="10">
        <v>1465.5</v>
      </c>
      <c r="M113" s="10">
        <v>1360</v>
      </c>
      <c r="N113" s="10">
        <v>1489.3</v>
      </c>
      <c r="O113" s="10">
        <v>1481.55</v>
      </c>
      <c r="P113" s="10">
        <v>1407.8</v>
      </c>
      <c r="Q113" s="10">
        <v>1465</v>
      </c>
      <c r="R113" s="10">
        <v>1511.55</v>
      </c>
      <c r="S113" s="16">
        <f t="shared" si="9"/>
        <v>22929.09</v>
      </c>
      <c r="T113" s="17"/>
    </row>
    <row r="114" spans="1:20" s="18" customFormat="1" x14ac:dyDescent="0.25">
      <c r="A114" s="78"/>
      <c r="B114" s="16" t="s">
        <v>24</v>
      </c>
      <c r="C114" s="10">
        <v>840.99999999999989</v>
      </c>
      <c r="D114" s="10">
        <v>841</v>
      </c>
      <c r="E114" s="10">
        <v>840.99999999999989</v>
      </c>
      <c r="F114" s="10">
        <v>841</v>
      </c>
      <c r="G114" s="10">
        <v>841</v>
      </c>
      <c r="H114" s="10">
        <v>841</v>
      </c>
      <c r="I114" s="10">
        <v>841</v>
      </c>
      <c r="J114" s="10">
        <v>841</v>
      </c>
      <c r="K114" s="10">
        <v>841</v>
      </c>
      <c r="L114" s="10">
        <v>840.99999999999989</v>
      </c>
      <c r="M114" s="10">
        <v>841</v>
      </c>
      <c r="N114" s="10">
        <v>841</v>
      </c>
      <c r="O114" s="10">
        <v>841</v>
      </c>
      <c r="P114" s="10">
        <v>841.00000000000011</v>
      </c>
      <c r="Q114" s="10">
        <v>840.99999999999989</v>
      </c>
      <c r="R114" s="10">
        <v>841.00000000000011</v>
      </c>
      <c r="S114" s="16">
        <f t="shared" si="9"/>
        <v>13456</v>
      </c>
      <c r="T114" s="17"/>
    </row>
    <row r="115" spans="1:20" x14ac:dyDescent="0.25">
      <c r="A115" s="78"/>
      <c r="B115" s="14" t="s">
        <v>25</v>
      </c>
      <c r="C115" s="10">
        <f t="shared" ref="C115:R115" si="10">C113-C114</f>
        <v>596.75000000000011</v>
      </c>
      <c r="D115" s="10">
        <f t="shared" si="10"/>
        <v>631.20000000000005</v>
      </c>
      <c r="E115" s="10">
        <f t="shared" si="10"/>
        <v>585.00000000000011</v>
      </c>
      <c r="F115" s="10">
        <f t="shared" si="10"/>
        <v>511.19999999999982</v>
      </c>
      <c r="G115" s="10">
        <f t="shared" si="10"/>
        <v>635.29999999999995</v>
      </c>
      <c r="H115" s="10">
        <f t="shared" si="10"/>
        <v>580</v>
      </c>
      <c r="I115" s="10">
        <f t="shared" si="10"/>
        <v>632.44000000000005</v>
      </c>
      <c r="J115" s="10">
        <f t="shared" si="10"/>
        <v>488.5</v>
      </c>
      <c r="K115" s="10">
        <f t="shared" si="10"/>
        <v>519</v>
      </c>
      <c r="L115" s="10">
        <f t="shared" si="10"/>
        <v>624.50000000000011</v>
      </c>
      <c r="M115" s="10">
        <f t="shared" si="10"/>
        <v>519</v>
      </c>
      <c r="N115" s="10">
        <f t="shared" si="10"/>
        <v>648.29999999999995</v>
      </c>
      <c r="O115" s="10">
        <f t="shared" si="10"/>
        <v>640.54999999999995</v>
      </c>
      <c r="P115" s="10">
        <f t="shared" si="10"/>
        <v>566.79999999999984</v>
      </c>
      <c r="Q115" s="10">
        <f t="shared" si="10"/>
        <v>624.00000000000011</v>
      </c>
      <c r="R115" s="10">
        <f t="shared" si="10"/>
        <v>670.54999999999984</v>
      </c>
      <c r="S115" s="16">
        <f t="shared" si="9"/>
        <v>9473.09</v>
      </c>
    </row>
    <row r="133" spans="1:20" ht="17.25" x14ac:dyDescent="0.3">
      <c r="A133" s="70" t="s">
        <v>78</v>
      </c>
      <c r="B133" s="70"/>
      <c r="C133" s="70"/>
      <c r="D133" s="70"/>
      <c r="S133" s="2"/>
    </row>
    <row r="134" spans="1:20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4">
        <v>45345</v>
      </c>
      <c r="R134" s="4">
        <v>45348</v>
      </c>
      <c r="S134" s="75" t="s">
        <v>2</v>
      </c>
    </row>
    <row r="135" spans="1:20" x14ac:dyDescent="0.25">
      <c r="A135" s="78" t="s">
        <v>73</v>
      </c>
      <c r="B135" s="14" t="s">
        <v>11</v>
      </c>
      <c r="C135" s="14" t="s">
        <v>13</v>
      </c>
      <c r="D135" s="8" t="s">
        <v>14</v>
      </c>
      <c r="E135" s="8" t="s">
        <v>14</v>
      </c>
      <c r="F135" s="8" t="s">
        <v>14</v>
      </c>
      <c r="G135" s="8" t="s">
        <v>12</v>
      </c>
      <c r="H135" s="8" t="s">
        <v>12</v>
      </c>
      <c r="I135" s="8" t="s">
        <v>14</v>
      </c>
      <c r="J135" s="8" t="s">
        <v>14</v>
      </c>
      <c r="K135" s="8" t="s">
        <v>13</v>
      </c>
      <c r="L135" s="8" t="s">
        <v>13</v>
      </c>
      <c r="M135" s="8" t="s">
        <v>13</v>
      </c>
      <c r="N135" s="8" t="s">
        <v>12</v>
      </c>
      <c r="O135" s="8" t="s">
        <v>13</v>
      </c>
      <c r="P135" s="8" t="s">
        <v>13</v>
      </c>
      <c r="Q135" s="8" t="s">
        <v>14</v>
      </c>
      <c r="R135" s="8" t="s">
        <v>13</v>
      </c>
      <c r="S135" s="76"/>
    </row>
    <row r="136" spans="1:20" x14ac:dyDescent="0.25">
      <c r="A136" s="78"/>
      <c r="B136" s="14" t="s">
        <v>17</v>
      </c>
      <c r="C136" s="8" t="s">
        <v>19</v>
      </c>
      <c r="D136" s="8" t="s">
        <v>20</v>
      </c>
      <c r="E136" s="8" t="s">
        <v>20</v>
      </c>
      <c r="F136" s="8" t="s">
        <v>20</v>
      </c>
      <c r="G136" s="8" t="s">
        <v>18</v>
      </c>
      <c r="H136" s="8" t="s">
        <v>18</v>
      </c>
      <c r="I136" s="8" t="s">
        <v>20</v>
      </c>
      <c r="J136" s="8" t="s">
        <v>20</v>
      </c>
      <c r="K136" s="8" t="s">
        <v>19</v>
      </c>
      <c r="L136" s="8" t="s">
        <v>19</v>
      </c>
      <c r="M136" s="8" t="s">
        <v>19</v>
      </c>
      <c r="N136" s="8" t="s">
        <v>18</v>
      </c>
      <c r="O136" s="8" t="s">
        <v>19</v>
      </c>
      <c r="P136" s="8" t="s">
        <v>19</v>
      </c>
      <c r="Q136" s="8" t="s">
        <v>20</v>
      </c>
      <c r="R136" s="8" t="s">
        <v>19</v>
      </c>
      <c r="S136" s="77"/>
    </row>
    <row r="137" spans="1:20" x14ac:dyDescent="0.25">
      <c r="A137" s="78"/>
      <c r="B137" s="12" t="s">
        <v>4</v>
      </c>
      <c r="C137" s="15">
        <v>0.69635714285714279</v>
      </c>
      <c r="D137" s="15">
        <v>0.7</v>
      </c>
      <c r="E137" s="15">
        <v>0.7</v>
      </c>
      <c r="F137" s="15">
        <v>0.7</v>
      </c>
      <c r="G137" s="15">
        <v>0.68084220268394258</v>
      </c>
      <c r="H137" s="15">
        <v>0.68743764172335597</v>
      </c>
      <c r="I137" s="15">
        <v>0.7</v>
      </c>
      <c r="J137" s="15">
        <v>0.7</v>
      </c>
      <c r="K137" s="15">
        <v>0.68213973799126637</v>
      </c>
      <c r="L137" s="15">
        <v>0.68056521739130438</v>
      </c>
      <c r="M137" s="15">
        <v>0.68013015184381775</v>
      </c>
      <c r="N137" s="15">
        <v>0.66817582417582411</v>
      </c>
      <c r="O137" s="15">
        <v>0.65006787330316751</v>
      </c>
      <c r="P137" s="15">
        <v>0.65007109004739339</v>
      </c>
      <c r="Q137" s="15">
        <v>0.65</v>
      </c>
      <c r="R137" s="15">
        <v>0.69434782608695655</v>
      </c>
      <c r="S137" s="16">
        <f t="shared" ref="S137:S141" si="11">SUM(C137:R137)</f>
        <v>10.920134708104172</v>
      </c>
    </row>
    <row r="138" spans="1:20" x14ac:dyDescent="0.25">
      <c r="A138" s="78"/>
      <c r="B138" s="14" t="s">
        <v>23</v>
      </c>
      <c r="C138" s="8">
        <v>2100</v>
      </c>
      <c r="D138" s="8">
        <v>2200</v>
      </c>
      <c r="E138" s="8">
        <v>2200</v>
      </c>
      <c r="F138" s="8">
        <v>2200</v>
      </c>
      <c r="G138" s="8">
        <v>2161</v>
      </c>
      <c r="H138" s="8">
        <v>2205</v>
      </c>
      <c r="I138" s="8">
        <v>2130</v>
      </c>
      <c r="J138" s="8">
        <v>2195</v>
      </c>
      <c r="K138" s="8">
        <v>2290</v>
      </c>
      <c r="L138" s="8">
        <v>2300</v>
      </c>
      <c r="M138" s="8">
        <v>2305</v>
      </c>
      <c r="N138" s="8">
        <v>2275</v>
      </c>
      <c r="O138" s="8">
        <v>2210</v>
      </c>
      <c r="P138" s="8">
        <v>2110</v>
      </c>
      <c r="Q138" s="8">
        <v>2195</v>
      </c>
      <c r="R138" s="8">
        <v>2300</v>
      </c>
      <c r="S138" s="14">
        <f t="shared" si="11"/>
        <v>35376</v>
      </c>
    </row>
    <row r="139" spans="1:20" s="18" customFormat="1" x14ac:dyDescent="0.25">
      <c r="A139" s="78"/>
      <c r="B139" s="16" t="s">
        <v>6</v>
      </c>
      <c r="C139" s="10">
        <v>1462.35</v>
      </c>
      <c r="D139" s="10">
        <v>1540</v>
      </c>
      <c r="E139" s="10">
        <v>1540</v>
      </c>
      <c r="F139" s="10">
        <v>1540</v>
      </c>
      <c r="G139" s="10">
        <v>1471.3</v>
      </c>
      <c r="H139" s="10">
        <v>1515.8</v>
      </c>
      <c r="I139" s="10">
        <v>1491</v>
      </c>
      <c r="J139" s="10">
        <v>1536.5</v>
      </c>
      <c r="K139" s="10">
        <v>1562.1</v>
      </c>
      <c r="L139" s="10">
        <v>1565.3</v>
      </c>
      <c r="M139" s="10">
        <v>1567.7</v>
      </c>
      <c r="N139" s="10">
        <v>1520.1</v>
      </c>
      <c r="O139" s="10">
        <v>1436.65</v>
      </c>
      <c r="P139" s="10">
        <v>1371.65</v>
      </c>
      <c r="Q139" s="10">
        <v>1426.75</v>
      </c>
      <c r="R139" s="10">
        <v>1597</v>
      </c>
      <c r="S139" s="16">
        <f t="shared" si="11"/>
        <v>24144.2</v>
      </c>
      <c r="T139" s="17"/>
    </row>
    <row r="140" spans="1:20" s="18" customFormat="1" x14ac:dyDescent="0.25">
      <c r="A140" s="78"/>
      <c r="B140" s="16" t="s">
        <v>24</v>
      </c>
      <c r="C140" s="10">
        <v>841</v>
      </c>
      <c r="D140" s="10">
        <v>841</v>
      </c>
      <c r="E140" s="10">
        <v>841</v>
      </c>
      <c r="F140" s="10">
        <v>841</v>
      </c>
      <c r="G140" s="10">
        <v>841</v>
      </c>
      <c r="H140" s="10">
        <v>841</v>
      </c>
      <c r="I140" s="10">
        <v>841</v>
      </c>
      <c r="J140" s="10">
        <v>841</v>
      </c>
      <c r="K140" s="10">
        <v>841</v>
      </c>
      <c r="L140" s="10">
        <v>841</v>
      </c>
      <c r="M140" s="10">
        <v>841</v>
      </c>
      <c r="N140" s="10">
        <v>841</v>
      </c>
      <c r="O140" s="10">
        <v>841</v>
      </c>
      <c r="P140" s="10">
        <v>841</v>
      </c>
      <c r="Q140" s="10">
        <v>841</v>
      </c>
      <c r="R140" s="10">
        <v>841</v>
      </c>
      <c r="S140" s="16">
        <f t="shared" si="11"/>
        <v>13456</v>
      </c>
      <c r="T140" s="17"/>
    </row>
    <row r="141" spans="1:20" x14ac:dyDescent="0.25">
      <c r="A141" s="78"/>
      <c r="B141" s="14" t="s">
        <v>25</v>
      </c>
      <c r="C141" s="10">
        <f t="shared" ref="C141:R141" si="12">C139-C140</f>
        <v>621.34999999999991</v>
      </c>
      <c r="D141" s="10">
        <f t="shared" si="12"/>
        <v>699</v>
      </c>
      <c r="E141" s="10">
        <f t="shared" si="12"/>
        <v>699</v>
      </c>
      <c r="F141" s="10">
        <f t="shared" si="12"/>
        <v>699</v>
      </c>
      <c r="G141" s="10">
        <f t="shared" si="12"/>
        <v>630.29999999999995</v>
      </c>
      <c r="H141" s="10">
        <f t="shared" si="12"/>
        <v>674.8</v>
      </c>
      <c r="I141" s="10">
        <f t="shared" si="12"/>
        <v>650</v>
      </c>
      <c r="J141" s="10">
        <f t="shared" si="12"/>
        <v>695.5</v>
      </c>
      <c r="K141" s="10">
        <f t="shared" si="12"/>
        <v>721.09999999999991</v>
      </c>
      <c r="L141" s="10">
        <f t="shared" si="12"/>
        <v>724.3</v>
      </c>
      <c r="M141" s="10">
        <f t="shared" si="12"/>
        <v>726.7</v>
      </c>
      <c r="N141" s="10">
        <f t="shared" si="12"/>
        <v>679.09999999999991</v>
      </c>
      <c r="O141" s="10">
        <f t="shared" si="12"/>
        <v>595.65000000000009</v>
      </c>
      <c r="P141" s="10">
        <f t="shared" si="12"/>
        <v>530.65000000000009</v>
      </c>
      <c r="Q141" s="10">
        <f t="shared" si="12"/>
        <v>585.75</v>
      </c>
      <c r="R141" s="10">
        <f t="shared" si="12"/>
        <v>756</v>
      </c>
      <c r="S141" s="16">
        <f t="shared" si="11"/>
        <v>10688.199999999999</v>
      </c>
    </row>
    <row r="159" spans="1:19" ht="17.25" x14ac:dyDescent="0.3">
      <c r="A159" s="70" t="s">
        <v>79</v>
      </c>
      <c r="B159" s="70"/>
      <c r="C159" s="70"/>
      <c r="D159" s="70"/>
      <c r="S159" s="2"/>
    </row>
    <row r="160" spans="1:19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4">
        <v>45345</v>
      </c>
      <c r="R160" s="4">
        <v>45348</v>
      </c>
      <c r="S160" s="75" t="s">
        <v>2</v>
      </c>
    </row>
    <row r="161" spans="1:20" x14ac:dyDescent="0.25">
      <c r="A161" s="78" t="s">
        <v>73</v>
      </c>
      <c r="B161" s="14" t="s">
        <v>11</v>
      </c>
      <c r="C161" s="14" t="s">
        <v>13</v>
      </c>
      <c r="D161" s="8" t="s">
        <v>13</v>
      </c>
      <c r="E161" s="8" t="s">
        <v>13</v>
      </c>
      <c r="F161" s="8" t="s">
        <v>13</v>
      </c>
      <c r="G161" s="8" t="s">
        <v>12</v>
      </c>
      <c r="H161" s="8" t="s">
        <v>12</v>
      </c>
      <c r="I161" s="8" t="s">
        <v>14</v>
      </c>
      <c r="J161" s="8" t="s">
        <v>12</v>
      </c>
      <c r="K161" s="8" t="s">
        <v>13</v>
      </c>
      <c r="L161" s="8" t="s">
        <v>13</v>
      </c>
      <c r="M161" s="8" t="s">
        <v>13</v>
      </c>
      <c r="N161" s="8" t="s">
        <v>12</v>
      </c>
      <c r="O161" s="8" t="s">
        <v>14</v>
      </c>
      <c r="P161" s="8" t="s">
        <v>14</v>
      </c>
      <c r="Q161" s="8" t="s">
        <v>14</v>
      </c>
      <c r="R161" s="8" t="s">
        <v>14</v>
      </c>
      <c r="S161" s="76"/>
    </row>
    <row r="162" spans="1:20" x14ac:dyDescent="0.25">
      <c r="A162" s="78"/>
      <c r="B162" s="14" t="s">
        <v>17</v>
      </c>
      <c r="C162" s="8" t="s">
        <v>19</v>
      </c>
      <c r="D162" s="8" t="s">
        <v>19</v>
      </c>
      <c r="E162" s="8" t="s">
        <v>19</v>
      </c>
      <c r="F162" s="8" t="s">
        <v>19</v>
      </c>
      <c r="G162" s="8" t="s">
        <v>18</v>
      </c>
      <c r="H162" s="8" t="s">
        <v>18</v>
      </c>
      <c r="I162" s="8" t="s">
        <v>20</v>
      </c>
      <c r="J162" s="8" t="s">
        <v>18</v>
      </c>
      <c r="K162" s="8" t="s">
        <v>19</v>
      </c>
      <c r="L162" s="8" t="s">
        <v>19</v>
      </c>
      <c r="M162" s="8" t="s">
        <v>19</v>
      </c>
      <c r="N162" s="8" t="s">
        <v>18</v>
      </c>
      <c r="O162" s="8" t="s">
        <v>20</v>
      </c>
      <c r="P162" s="8" t="s">
        <v>20</v>
      </c>
      <c r="Q162" s="8" t="s">
        <v>20</v>
      </c>
      <c r="R162" s="8" t="s">
        <v>20</v>
      </c>
      <c r="S162" s="77"/>
    </row>
    <row r="163" spans="1:20" x14ac:dyDescent="0.25">
      <c r="A163" s="78"/>
      <c r="B163" s="12" t="s">
        <v>4</v>
      </c>
      <c r="C163" s="15">
        <v>0.6957540603248259</v>
      </c>
      <c r="D163" s="15">
        <v>0.6992105263157895</v>
      </c>
      <c r="E163" s="15">
        <v>0.6996035242290749</v>
      </c>
      <c r="F163" s="15">
        <v>0.68218818380743984</v>
      </c>
      <c r="G163" s="15">
        <v>0.67318181818181821</v>
      </c>
      <c r="H163" s="15">
        <v>0.69900000000000007</v>
      </c>
      <c r="I163" s="15">
        <v>0.7</v>
      </c>
      <c r="J163" s="15">
        <v>0.69997493734335836</v>
      </c>
      <c r="K163" s="15">
        <v>0.69574468085106378</v>
      </c>
      <c r="L163" s="15">
        <v>0.6808936170212766</v>
      </c>
      <c r="M163" s="15">
        <v>0.68149321266968321</v>
      </c>
      <c r="N163" s="15">
        <v>0.65244705882352938</v>
      </c>
      <c r="O163" s="15">
        <v>0.65</v>
      </c>
      <c r="P163" s="15">
        <v>0.65</v>
      </c>
      <c r="Q163" s="15">
        <v>0.65</v>
      </c>
      <c r="R163" s="15">
        <v>0.65</v>
      </c>
      <c r="S163" s="16">
        <f t="shared" ref="S163:S167" si="13">SUM(C163:R163)</f>
        <v>10.859491619567862</v>
      </c>
    </row>
    <row r="164" spans="1:20" x14ac:dyDescent="0.25">
      <c r="A164" s="78"/>
      <c r="B164" s="14" t="s">
        <v>23</v>
      </c>
      <c r="C164" s="8">
        <v>2155</v>
      </c>
      <c r="D164" s="8">
        <v>2280</v>
      </c>
      <c r="E164" s="8">
        <v>2270</v>
      </c>
      <c r="F164" s="8">
        <v>2285</v>
      </c>
      <c r="G164" s="8">
        <v>2200</v>
      </c>
      <c r="H164" s="8">
        <v>2300</v>
      </c>
      <c r="I164" s="8">
        <v>2445</v>
      </c>
      <c r="J164" s="8">
        <v>2394</v>
      </c>
      <c r="K164" s="8">
        <v>2350</v>
      </c>
      <c r="L164" s="8">
        <v>2350</v>
      </c>
      <c r="M164" s="8">
        <v>2210</v>
      </c>
      <c r="N164" s="8">
        <v>2125</v>
      </c>
      <c r="O164" s="8">
        <v>2245</v>
      </c>
      <c r="P164" s="8">
        <v>2230</v>
      </c>
      <c r="Q164" s="8">
        <v>2205</v>
      </c>
      <c r="R164" s="8">
        <v>2400</v>
      </c>
      <c r="S164" s="14">
        <f t="shared" si="13"/>
        <v>36444</v>
      </c>
    </row>
    <row r="165" spans="1:20" s="18" customFormat="1" x14ac:dyDescent="0.25">
      <c r="A165" s="78"/>
      <c r="B165" s="16" t="s">
        <v>6</v>
      </c>
      <c r="C165" s="10">
        <v>1499.35</v>
      </c>
      <c r="D165" s="10">
        <v>1594.2</v>
      </c>
      <c r="E165" s="10">
        <v>1588.1</v>
      </c>
      <c r="F165" s="10">
        <v>1558.8</v>
      </c>
      <c r="G165" s="10">
        <v>1481</v>
      </c>
      <c r="H165" s="10">
        <v>1607.7</v>
      </c>
      <c r="I165" s="10">
        <v>1711.5</v>
      </c>
      <c r="J165" s="10">
        <v>1675.74</v>
      </c>
      <c r="K165" s="10">
        <v>1635</v>
      </c>
      <c r="L165" s="10">
        <v>1600.1</v>
      </c>
      <c r="M165" s="10">
        <v>1506.1</v>
      </c>
      <c r="N165" s="10">
        <v>1386.45</v>
      </c>
      <c r="O165" s="10">
        <v>1459.25</v>
      </c>
      <c r="P165" s="10">
        <v>1449.5</v>
      </c>
      <c r="Q165" s="10">
        <v>1433.25</v>
      </c>
      <c r="R165" s="10">
        <v>1560</v>
      </c>
      <c r="S165" s="16">
        <f t="shared" si="13"/>
        <v>24746.04</v>
      </c>
      <c r="T165" s="17"/>
    </row>
    <row r="166" spans="1:20" s="18" customFormat="1" x14ac:dyDescent="0.25">
      <c r="A166" s="78"/>
      <c r="B166" s="16" t="s">
        <v>24</v>
      </c>
      <c r="C166" s="10">
        <v>841</v>
      </c>
      <c r="D166" s="10">
        <v>841</v>
      </c>
      <c r="E166" s="10">
        <v>841</v>
      </c>
      <c r="F166" s="10">
        <v>841</v>
      </c>
      <c r="G166" s="10">
        <v>841</v>
      </c>
      <c r="H166" s="10">
        <v>841</v>
      </c>
      <c r="I166" s="10">
        <v>841</v>
      </c>
      <c r="J166" s="10">
        <v>841</v>
      </c>
      <c r="K166" s="10">
        <v>841.00000000000011</v>
      </c>
      <c r="L166" s="10">
        <v>841</v>
      </c>
      <c r="M166" s="10">
        <v>841</v>
      </c>
      <c r="N166" s="10">
        <v>841</v>
      </c>
      <c r="O166" s="10">
        <v>841</v>
      </c>
      <c r="P166" s="10">
        <v>841</v>
      </c>
      <c r="Q166" s="10">
        <v>841</v>
      </c>
      <c r="R166" s="10">
        <v>841</v>
      </c>
      <c r="S166" s="16">
        <f t="shared" si="13"/>
        <v>13456</v>
      </c>
      <c r="T166" s="17"/>
    </row>
    <row r="167" spans="1:20" x14ac:dyDescent="0.25">
      <c r="A167" s="78"/>
      <c r="B167" s="14" t="s">
        <v>25</v>
      </c>
      <c r="C167" s="10">
        <f t="shared" ref="C167:R167" si="14">C165-C166</f>
        <v>658.34999999999991</v>
      </c>
      <c r="D167" s="10">
        <f t="shared" si="14"/>
        <v>753.2</v>
      </c>
      <c r="E167" s="10">
        <f t="shared" si="14"/>
        <v>747.09999999999991</v>
      </c>
      <c r="F167" s="10">
        <f t="shared" si="14"/>
        <v>717.8</v>
      </c>
      <c r="G167" s="10">
        <f t="shared" si="14"/>
        <v>640</v>
      </c>
      <c r="H167" s="10">
        <f t="shared" si="14"/>
        <v>766.7</v>
      </c>
      <c r="I167" s="10">
        <f t="shared" si="14"/>
        <v>870.5</v>
      </c>
      <c r="J167" s="10">
        <f t="shared" si="14"/>
        <v>834.74</v>
      </c>
      <c r="K167" s="10">
        <f t="shared" si="14"/>
        <v>793.99999999999989</v>
      </c>
      <c r="L167" s="10">
        <f t="shared" si="14"/>
        <v>759.09999999999991</v>
      </c>
      <c r="M167" s="10">
        <f t="shared" si="14"/>
        <v>665.09999999999991</v>
      </c>
      <c r="N167" s="10">
        <f t="shared" si="14"/>
        <v>545.45000000000005</v>
      </c>
      <c r="O167" s="10">
        <f t="shared" si="14"/>
        <v>618.25</v>
      </c>
      <c r="P167" s="10">
        <f t="shared" si="14"/>
        <v>608.5</v>
      </c>
      <c r="Q167" s="10">
        <f t="shared" si="14"/>
        <v>592.25</v>
      </c>
      <c r="R167" s="10">
        <f t="shared" si="14"/>
        <v>719</v>
      </c>
      <c r="S167" s="16">
        <f t="shared" si="13"/>
        <v>11290.04</v>
      </c>
    </row>
  </sheetData>
  <mergeCells count="19">
    <mergeCell ref="A133:D133"/>
    <mergeCell ref="S134:S136"/>
    <mergeCell ref="A135:A141"/>
    <mergeCell ref="A159:D159"/>
    <mergeCell ref="S160:S162"/>
    <mergeCell ref="A161:A167"/>
    <mergeCell ref="A81:D81"/>
    <mergeCell ref="S82:S84"/>
    <mergeCell ref="A83:A89"/>
    <mergeCell ref="A107:D107"/>
    <mergeCell ref="S108:S110"/>
    <mergeCell ref="A109:A115"/>
    <mergeCell ref="S56:S58"/>
    <mergeCell ref="A57:A63"/>
    <mergeCell ref="A3:A7"/>
    <mergeCell ref="A29:D29"/>
    <mergeCell ref="S30:S32"/>
    <mergeCell ref="A31:A37"/>
    <mergeCell ref="A55:D5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ADDE-52CE-46C7-AC3F-B02D71EC4619}">
  <dimension ref="A1:T21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2" width="11.5703125" bestFit="1" customWidth="1"/>
    <col min="13" max="18" width="12.7109375" bestFit="1" customWidth="1"/>
    <col min="19" max="19" width="10.42578125" bestFit="1" customWidth="1"/>
    <col min="20" max="20" width="32.7109375" style="2" bestFit="1" customWidth="1"/>
    <col min="21" max="21" width="28.85546875" bestFit="1" customWidth="1"/>
  </cols>
  <sheetData>
    <row r="1" spans="1:20" x14ac:dyDescent="0.25">
      <c r="C1" s="1" t="str">
        <f>TEXT(C2,"[$-421]mmmm")</f>
        <v>Februari</v>
      </c>
    </row>
    <row r="2" spans="1:20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4">
        <v>45345</v>
      </c>
      <c r="R2" s="4">
        <v>45348</v>
      </c>
      <c r="S2" s="5" t="s">
        <v>2</v>
      </c>
      <c r="T2" s="6"/>
    </row>
    <row r="3" spans="1:20" x14ac:dyDescent="0.25">
      <c r="A3" s="78" t="s">
        <v>46</v>
      </c>
      <c r="B3" s="8" t="s">
        <v>4</v>
      </c>
      <c r="C3" s="9">
        <f t="shared" ref="C3:R3" si="0">IFERROR(C5/C4,0)</f>
        <v>1.0104994504823543</v>
      </c>
      <c r="D3" s="9">
        <f t="shared" si="0"/>
        <v>1.0359239911192371</v>
      </c>
      <c r="E3" s="9">
        <f t="shared" si="0"/>
        <v>0.9699363499594954</v>
      </c>
      <c r="F3" s="9">
        <f t="shared" si="0"/>
        <v>0.99088191839981798</v>
      </c>
      <c r="G3" s="9">
        <f t="shared" si="0"/>
        <v>1.2398835390231184</v>
      </c>
      <c r="H3" s="9">
        <f t="shared" si="0"/>
        <v>1.055717606042998</v>
      </c>
      <c r="I3" s="9">
        <f t="shared" si="0"/>
        <v>1.0153941644562334</v>
      </c>
      <c r="J3" s="9">
        <f t="shared" si="0"/>
        <v>1.0022365437403034</v>
      </c>
      <c r="K3" s="9">
        <f t="shared" si="0"/>
        <v>1.0088261907754179</v>
      </c>
      <c r="L3" s="9">
        <f t="shared" si="0"/>
        <v>0.99029743487374011</v>
      </c>
      <c r="M3" s="9">
        <f t="shared" si="0"/>
        <v>0.98705308464849351</v>
      </c>
      <c r="N3" s="9">
        <f t="shared" si="0"/>
        <v>0.99539827121479707</v>
      </c>
      <c r="O3" s="9">
        <f t="shared" si="0"/>
        <v>1.0125424466695692</v>
      </c>
      <c r="P3" s="9">
        <f t="shared" si="0"/>
        <v>1.0135043696461019</v>
      </c>
      <c r="Q3" s="9">
        <f t="shared" si="0"/>
        <v>1.0270952086826084</v>
      </c>
      <c r="R3" s="9">
        <f t="shared" si="0"/>
        <v>0.98838411174159757</v>
      </c>
      <c r="S3" s="10">
        <f t="shared" ref="S3:S7" si="1">SUM(C3:R3)</f>
        <v>16.343574681475882</v>
      </c>
    </row>
    <row r="4" spans="1:20" x14ac:dyDescent="0.25">
      <c r="A4" s="78"/>
      <c r="B4" s="8" t="s">
        <v>5</v>
      </c>
      <c r="C4" s="8">
        <v>8189</v>
      </c>
      <c r="D4" s="8">
        <v>7657</v>
      </c>
      <c r="E4" s="8">
        <v>8641</v>
      </c>
      <c r="F4" s="8">
        <v>8799</v>
      </c>
      <c r="G4" s="8">
        <v>5753</v>
      </c>
      <c r="H4" s="8">
        <v>8605</v>
      </c>
      <c r="I4" s="8">
        <v>9425</v>
      </c>
      <c r="J4" s="8">
        <v>8379</v>
      </c>
      <c r="K4" s="8">
        <v>7957</v>
      </c>
      <c r="L4" s="8">
        <v>10019</v>
      </c>
      <c r="M4" s="8">
        <v>10455</v>
      </c>
      <c r="N4" s="8">
        <v>10759</v>
      </c>
      <c r="O4" s="8">
        <v>11485</v>
      </c>
      <c r="P4" s="8">
        <v>11557</v>
      </c>
      <c r="Q4" s="8">
        <v>11333</v>
      </c>
      <c r="R4" s="8">
        <v>11455</v>
      </c>
      <c r="S4" s="11">
        <f t="shared" si="1"/>
        <v>150468</v>
      </c>
    </row>
    <row r="5" spans="1:20" x14ac:dyDescent="0.25">
      <c r="A5" s="78"/>
      <c r="B5" s="8" t="s">
        <v>6</v>
      </c>
      <c r="C5" s="9">
        <v>8274.98</v>
      </c>
      <c r="D5" s="9">
        <v>7932.0699999999988</v>
      </c>
      <c r="E5" s="9">
        <v>8381.2199999999993</v>
      </c>
      <c r="F5" s="9">
        <v>8718.7699999999986</v>
      </c>
      <c r="G5" s="9">
        <v>7133.05</v>
      </c>
      <c r="H5" s="9">
        <v>9084.4499999999989</v>
      </c>
      <c r="I5" s="9">
        <v>9570.09</v>
      </c>
      <c r="J5" s="9">
        <v>8397.7400000000016</v>
      </c>
      <c r="K5" s="9">
        <v>8027.23</v>
      </c>
      <c r="L5" s="9">
        <v>9921.7900000000027</v>
      </c>
      <c r="M5" s="9">
        <v>10319.64</v>
      </c>
      <c r="N5" s="9">
        <v>10709.490000000002</v>
      </c>
      <c r="O5" s="9">
        <v>11629.050000000001</v>
      </c>
      <c r="P5" s="9">
        <v>11713.07</v>
      </c>
      <c r="Q5" s="9">
        <v>11640.07</v>
      </c>
      <c r="R5" s="9">
        <v>11321.94</v>
      </c>
      <c r="S5" s="10">
        <f t="shared" si="1"/>
        <v>152774.65000000002</v>
      </c>
    </row>
    <row r="6" spans="1:20" x14ac:dyDescent="0.25">
      <c r="A6" s="78"/>
      <c r="B6" s="8" t="s">
        <v>7</v>
      </c>
      <c r="C6" s="9">
        <v>7888</v>
      </c>
      <c r="D6" s="9">
        <v>7888</v>
      </c>
      <c r="E6" s="9">
        <v>7888</v>
      </c>
      <c r="F6" s="9">
        <v>7888</v>
      </c>
      <c r="G6" s="9">
        <v>7888</v>
      </c>
      <c r="H6" s="9">
        <v>7888.0000000000009</v>
      </c>
      <c r="I6" s="9">
        <v>7888</v>
      </c>
      <c r="J6" s="9">
        <v>7888</v>
      </c>
      <c r="K6" s="9">
        <v>7888</v>
      </c>
      <c r="L6" s="9">
        <v>7888</v>
      </c>
      <c r="M6" s="9">
        <v>7887.9999999999991</v>
      </c>
      <c r="N6" s="9">
        <v>7888</v>
      </c>
      <c r="O6" s="9">
        <v>7888</v>
      </c>
      <c r="P6" s="9">
        <v>7888</v>
      </c>
      <c r="Q6" s="9">
        <v>7888</v>
      </c>
      <c r="R6" s="9">
        <v>7888</v>
      </c>
      <c r="S6" s="10">
        <f t="shared" si="1"/>
        <v>126208</v>
      </c>
    </row>
    <row r="7" spans="1:20" x14ac:dyDescent="0.25">
      <c r="A7" s="78"/>
      <c r="B7" s="8" t="s">
        <v>8</v>
      </c>
      <c r="C7" s="10">
        <f t="shared" ref="C7:R7" si="2">C5-C6</f>
        <v>386.97999999999956</v>
      </c>
      <c r="D7" s="10">
        <f t="shared" si="2"/>
        <v>44.069999999998799</v>
      </c>
      <c r="E7" s="10">
        <f t="shared" si="2"/>
        <v>493.21999999999935</v>
      </c>
      <c r="F7" s="10">
        <f t="shared" si="2"/>
        <v>830.76999999999862</v>
      </c>
      <c r="G7" s="10">
        <f t="shared" si="2"/>
        <v>-754.94999999999982</v>
      </c>
      <c r="H7" s="10">
        <f t="shared" si="2"/>
        <v>1196.449999999998</v>
      </c>
      <c r="I7" s="10">
        <f t="shared" si="2"/>
        <v>1682.0900000000001</v>
      </c>
      <c r="J7" s="10">
        <f t="shared" si="2"/>
        <v>509.7400000000016</v>
      </c>
      <c r="K7" s="10">
        <f t="shared" si="2"/>
        <v>139.22999999999956</v>
      </c>
      <c r="L7" s="10">
        <f t="shared" si="2"/>
        <v>2033.7900000000027</v>
      </c>
      <c r="M7" s="10">
        <f t="shared" si="2"/>
        <v>2431.6400000000003</v>
      </c>
      <c r="N7" s="10">
        <f t="shared" si="2"/>
        <v>2821.4900000000016</v>
      </c>
      <c r="O7" s="10">
        <f t="shared" si="2"/>
        <v>3741.0500000000011</v>
      </c>
      <c r="P7" s="10">
        <f t="shared" si="2"/>
        <v>3825.0699999999997</v>
      </c>
      <c r="Q7" s="10">
        <f t="shared" si="2"/>
        <v>3752.0699999999997</v>
      </c>
      <c r="R7" s="10">
        <f t="shared" si="2"/>
        <v>3433.9400000000005</v>
      </c>
      <c r="S7" s="10">
        <f t="shared" si="1"/>
        <v>26566.65</v>
      </c>
    </row>
    <row r="29" spans="1:19" ht="17.25" x14ac:dyDescent="0.3">
      <c r="A29" s="70" t="s">
        <v>47</v>
      </c>
      <c r="B29" s="70"/>
      <c r="C29" s="70"/>
      <c r="D29" s="70"/>
      <c r="S29" s="2"/>
    </row>
    <row r="30" spans="1:19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4">
        <v>45345</v>
      </c>
      <c r="R30" s="4">
        <v>45348</v>
      </c>
      <c r="S30" s="75" t="s">
        <v>2</v>
      </c>
    </row>
    <row r="31" spans="1:19" x14ac:dyDescent="0.25">
      <c r="A31" s="78" t="s">
        <v>46</v>
      </c>
      <c r="B31" s="14" t="s">
        <v>11</v>
      </c>
      <c r="C31" s="14" t="s">
        <v>16</v>
      </c>
      <c r="D31" s="8" t="s">
        <v>14</v>
      </c>
      <c r="E31" s="8" t="s">
        <v>13</v>
      </c>
      <c r="F31" s="8" t="s">
        <v>13</v>
      </c>
      <c r="G31" s="8" t="s">
        <v>14</v>
      </c>
      <c r="H31" s="8" t="s">
        <v>12</v>
      </c>
      <c r="I31" s="8" t="s">
        <v>13</v>
      </c>
      <c r="J31" s="8" t="s">
        <v>13</v>
      </c>
      <c r="K31" s="8" t="s">
        <v>12</v>
      </c>
      <c r="L31" s="8" t="s">
        <v>13</v>
      </c>
      <c r="M31" s="8" t="s">
        <v>14</v>
      </c>
      <c r="N31" s="8" t="s">
        <v>15</v>
      </c>
      <c r="O31" s="8" t="s">
        <v>15</v>
      </c>
      <c r="P31" s="8" t="s">
        <v>12</v>
      </c>
      <c r="Q31" s="8" t="s">
        <v>13</v>
      </c>
      <c r="R31" s="8" t="s">
        <v>14</v>
      </c>
      <c r="S31" s="76"/>
    </row>
    <row r="32" spans="1:19" x14ac:dyDescent="0.25">
      <c r="A32" s="78"/>
      <c r="B32" s="14" t="s">
        <v>17</v>
      </c>
      <c r="C32" s="8" t="s">
        <v>22</v>
      </c>
      <c r="D32" s="8" t="s">
        <v>20</v>
      </c>
      <c r="E32" s="8" t="s">
        <v>19</v>
      </c>
      <c r="F32" s="8" t="s">
        <v>19</v>
      </c>
      <c r="G32" s="8" t="s">
        <v>20</v>
      </c>
      <c r="H32" s="8" t="s">
        <v>18</v>
      </c>
      <c r="I32" s="8" t="s">
        <v>19</v>
      </c>
      <c r="J32" s="8" t="s">
        <v>19</v>
      </c>
      <c r="K32" s="8" t="s">
        <v>18</v>
      </c>
      <c r="L32" s="8" t="s">
        <v>19</v>
      </c>
      <c r="M32" s="8" t="s">
        <v>20</v>
      </c>
      <c r="N32" s="8" t="s">
        <v>21</v>
      </c>
      <c r="O32" s="8" t="s">
        <v>21</v>
      </c>
      <c r="P32" s="8" t="s">
        <v>18</v>
      </c>
      <c r="Q32" s="8" t="s">
        <v>19</v>
      </c>
      <c r="R32" s="8" t="s">
        <v>20</v>
      </c>
      <c r="S32" s="77"/>
    </row>
    <row r="33" spans="1:20" x14ac:dyDescent="0.25">
      <c r="A33" s="78"/>
      <c r="B33" s="12" t="s">
        <v>4</v>
      </c>
      <c r="C33" s="15">
        <v>0.75903190319031899</v>
      </c>
      <c r="D33" s="15">
        <v>0.76</v>
      </c>
      <c r="E33" s="15">
        <v>0.76964476021314387</v>
      </c>
      <c r="F33" s="15">
        <v>0.77995102040816322</v>
      </c>
      <c r="G33" s="15">
        <v>0</v>
      </c>
      <c r="H33" s="15">
        <v>0.71620052770448539</v>
      </c>
      <c r="I33" s="15">
        <v>0.71</v>
      </c>
      <c r="J33" s="15">
        <v>0.71000000000000008</v>
      </c>
      <c r="K33" s="15">
        <v>0.67060975609756102</v>
      </c>
      <c r="L33" s="15">
        <v>0.75991851851851855</v>
      </c>
      <c r="M33" s="15">
        <v>0.76</v>
      </c>
      <c r="N33" s="15">
        <v>0.6767228239069395</v>
      </c>
      <c r="O33" s="15">
        <v>0.75464921846601252</v>
      </c>
      <c r="P33" s="15">
        <v>0.75529122807017546</v>
      </c>
      <c r="Q33" s="15">
        <v>0.76344981412639401</v>
      </c>
      <c r="R33" s="15">
        <v>0.78</v>
      </c>
      <c r="S33" s="16">
        <f t="shared" ref="S33:S37" si="3">SUM(C33:R33)</f>
        <v>11.125469570701712</v>
      </c>
    </row>
    <row r="34" spans="1:20" x14ac:dyDescent="0.25">
      <c r="A34" s="78"/>
      <c r="B34" s="14" t="s">
        <v>23</v>
      </c>
      <c r="C34" s="8">
        <v>1818</v>
      </c>
      <c r="D34" s="8">
        <v>1827</v>
      </c>
      <c r="E34" s="8">
        <v>2252</v>
      </c>
      <c r="F34" s="8">
        <v>2450</v>
      </c>
      <c r="G34" s="8">
        <v>0</v>
      </c>
      <c r="H34" s="8">
        <v>2274</v>
      </c>
      <c r="I34" s="8">
        <v>2445</v>
      </c>
      <c r="J34" s="8">
        <v>2328</v>
      </c>
      <c r="K34" s="8">
        <v>2050</v>
      </c>
      <c r="L34" s="8">
        <v>2700</v>
      </c>
      <c r="M34" s="8">
        <v>2902</v>
      </c>
      <c r="N34" s="8">
        <v>2493</v>
      </c>
      <c r="O34" s="8">
        <v>2751</v>
      </c>
      <c r="P34" s="8">
        <v>2850</v>
      </c>
      <c r="Q34" s="8">
        <v>2690</v>
      </c>
      <c r="R34" s="8">
        <v>2653</v>
      </c>
      <c r="S34" s="14">
        <f t="shared" si="3"/>
        <v>36483</v>
      </c>
    </row>
    <row r="35" spans="1:20" s="18" customFormat="1" x14ac:dyDescent="0.25">
      <c r="A35" s="78"/>
      <c r="B35" s="16" t="s">
        <v>6</v>
      </c>
      <c r="C35" s="10">
        <v>1379.9199999999998</v>
      </c>
      <c r="D35" s="10">
        <v>1388.52</v>
      </c>
      <c r="E35" s="10">
        <v>1733.24</v>
      </c>
      <c r="F35" s="10">
        <v>1910.8799999999999</v>
      </c>
      <c r="G35" s="10">
        <v>0</v>
      </c>
      <c r="H35" s="10">
        <v>1628.6399999999999</v>
      </c>
      <c r="I35" s="10">
        <v>1735.9499999999998</v>
      </c>
      <c r="J35" s="10">
        <v>1652.88</v>
      </c>
      <c r="K35" s="10">
        <v>1374.75</v>
      </c>
      <c r="L35" s="10">
        <v>2051.7800000000002</v>
      </c>
      <c r="M35" s="10">
        <v>2205.52</v>
      </c>
      <c r="N35" s="10">
        <v>1687.0700000000002</v>
      </c>
      <c r="O35" s="10">
        <v>2076.0400000000004</v>
      </c>
      <c r="P35" s="10">
        <v>2152.58</v>
      </c>
      <c r="Q35" s="10">
        <v>2053.6799999999998</v>
      </c>
      <c r="R35" s="10">
        <v>2069.34</v>
      </c>
      <c r="S35" s="16">
        <f t="shared" si="3"/>
        <v>27100.789999999997</v>
      </c>
      <c r="T35" s="17"/>
    </row>
    <row r="36" spans="1:20" s="18" customFormat="1" x14ac:dyDescent="0.25">
      <c r="A36" s="78"/>
      <c r="B36" s="16" t="s">
        <v>24</v>
      </c>
      <c r="C36" s="10">
        <v>986</v>
      </c>
      <c r="D36" s="10">
        <v>986</v>
      </c>
      <c r="E36" s="10">
        <v>986</v>
      </c>
      <c r="F36" s="10">
        <v>986</v>
      </c>
      <c r="G36" s="10">
        <v>986</v>
      </c>
      <c r="H36" s="10">
        <v>986</v>
      </c>
      <c r="I36" s="10">
        <v>986</v>
      </c>
      <c r="J36" s="10">
        <v>986</v>
      </c>
      <c r="K36" s="10">
        <v>986</v>
      </c>
      <c r="L36" s="10">
        <v>986</v>
      </c>
      <c r="M36" s="10">
        <v>986</v>
      </c>
      <c r="N36" s="10">
        <v>986</v>
      </c>
      <c r="O36" s="10">
        <v>986</v>
      </c>
      <c r="P36" s="10">
        <v>986.00000000000011</v>
      </c>
      <c r="Q36" s="10">
        <v>986</v>
      </c>
      <c r="R36" s="10">
        <v>986</v>
      </c>
      <c r="S36" s="16">
        <f t="shared" si="3"/>
        <v>15776</v>
      </c>
      <c r="T36" s="17"/>
    </row>
    <row r="37" spans="1:20" x14ac:dyDescent="0.25">
      <c r="A37" s="78"/>
      <c r="B37" s="14" t="s">
        <v>25</v>
      </c>
      <c r="C37" s="10">
        <f t="shared" ref="C37:R37" si="4">C35-C36</f>
        <v>393.91999999999985</v>
      </c>
      <c r="D37" s="10">
        <f t="shared" si="4"/>
        <v>402.52</v>
      </c>
      <c r="E37" s="10">
        <f t="shared" si="4"/>
        <v>747.24</v>
      </c>
      <c r="F37" s="10">
        <f t="shared" si="4"/>
        <v>924.87999999999988</v>
      </c>
      <c r="G37" s="10">
        <f t="shared" si="4"/>
        <v>-986</v>
      </c>
      <c r="H37" s="10">
        <f t="shared" si="4"/>
        <v>642.63999999999987</v>
      </c>
      <c r="I37" s="10">
        <f t="shared" si="4"/>
        <v>749.94999999999982</v>
      </c>
      <c r="J37" s="10">
        <f t="shared" si="4"/>
        <v>666.88000000000011</v>
      </c>
      <c r="K37" s="10">
        <f t="shared" si="4"/>
        <v>388.75</v>
      </c>
      <c r="L37" s="10">
        <f t="shared" si="4"/>
        <v>1065.7800000000002</v>
      </c>
      <c r="M37" s="10">
        <f t="shared" si="4"/>
        <v>1219.52</v>
      </c>
      <c r="N37" s="10">
        <f t="shared" si="4"/>
        <v>701.07000000000016</v>
      </c>
      <c r="O37" s="10">
        <f t="shared" si="4"/>
        <v>1090.0400000000004</v>
      </c>
      <c r="P37" s="10">
        <f t="shared" si="4"/>
        <v>1166.58</v>
      </c>
      <c r="Q37" s="10">
        <f t="shared" si="4"/>
        <v>1067.6799999999998</v>
      </c>
      <c r="R37" s="10">
        <f t="shared" si="4"/>
        <v>1083.3400000000001</v>
      </c>
      <c r="S37" s="16">
        <f t="shared" si="3"/>
        <v>11324.79</v>
      </c>
    </row>
    <row r="55" spans="1:20" ht="17.25" x14ac:dyDescent="0.3">
      <c r="A55" s="70" t="s">
        <v>48</v>
      </c>
      <c r="B55" s="70"/>
      <c r="C55" s="70"/>
      <c r="D55" s="70"/>
      <c r="S55" s="2"/>
    </row>
    <row r="56" spans="1:20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4">
        <v>45345</v>
      </c>
      <c r="R56" s="4">
        <v>45348</v>
      </c>
      <c r="S56" s="75" t="s">
        <v>2</v>
      </c>
    </row>
    <row r="57" spans="1:20" x14ac:dyDescent="0.25">
      <c r="A57" s="78" t="s">
        <v>46</v>
      </c>
      <c r="B57" s="14" t="s">
        <v>11</v>
      </c>
      <c r="C57" s="14" t="s">
        <v>15</v>
      </c>
      <c r="D57" s="8" t="s">
        <v>13</v>
      </c>
      <c r="E57" s="8" t="s">
        <v>12</v>
      </c>
      <c r="F57" s="8" t="s">
        <v>13</v>
      </c>
      <c r="G57" s="8" t="s">
        <v>12</v>
      </c>
      <c r="H57" s="8" t="s">
        <v>12</v>
      </c>
      <c r="I57" s="8" t="s">
        <v>12</v>
      </c>
      <c r="J57" s="8" t="s">
        <v>13</v>
      </c>
      <c r="K57" s="8" t="s">
        <v>13</v>
      </c>
      <c r="L57" s="8" t="s">
        <v>13</v>
      </c>
      <c r="M57" s="8" t="s">
        <v>16</v>
      </c>
      <c r="N57" s="8" t="s">
        <v>12</v>
      </c>
      <c r="O57" s="8" t="s">
        <v>16</v>
      </c>
      <c r="P57" s="8" t="s">
        <v>15</v>
      </c>
      <c r="Q57" s="8" t="s">
        <v>15</v>
      </c>
      <c r="R57" s="8" t="s">
        <v>12</v>
      </c>
      <c r="S57" s="76"/>
    </row>
    <row r="58" spans="1:20" x14ac:dyDescent="0.25">
      <c r="A58" s="78"/>
      <c r="B58" s="14" t="s">
        <v>17</v>
      </c>
      <c r="C58" s="8" t="s">
        <v>21</v>
      </c>
      <c r="D58" s="8" t="s">
        <v>19</v>
      </c>
      <c r="E58" s="8" t="s">
        <v>18</v>
      </c>
      <c r="F58" s="8" t="s">
        <v>19</v>
      </c>
      <c r="G58" s="8" t="s">
        <v>18</v>
      </c>
      <c r="H58" s="8" t="s">
        <v>18</v>
      </c>
      <c r="I58" s="8" t="s">
        <v>18</v>
      </c>
      <c r="J58" s="8" t="s">
        <v>19</v>
      </c>
      <c r="K58" s="8" t="s">
        <v>19</v>
      </c>
      <c r="L58" s="8" t="s">
        <v>19</v>
      </c>
      <c r="M58" s="8" t="s">
        <v>22</v>
      </c>
      <c r="N58" s="8" t="s">
        <v>18</v>
      </c>
      <c r="O58" s="8" t="s">
        <v>22</v>
      </c>
      <c r="P58" s="8" t="s">
        <v>21</v>
      </c>
      <c r="Q58" s="8" t="s">
        <v>21</v>
      </c>
      <c r="R58" s="8" t="s">
        <v>18</v>
      </c>
      <c r="S58" s="77"/>
    </row>
    <row r="59" spans="1:20" x14ac:dyDescent="0.25">
      <c r="A59" s="78"/>
      <c r="B59" s="12" t="s">
        <v>4</v>
      </c>
      <c r="C59" s="15">
        <v>0.67999999999999994</v>
      </c>
      <c r="D59" s="15">
        <v>0.75939784946236555</v>
      </c>
      <c r="E59" s="15">
        <v>0.7406916850625459</v>
      </c>
      <c r="F59" s="15">
        <v>0.76</v>
      </c>
      <c r="G59" s="15">
        <v>0.77882706766917287</v>
      </c>
      <c r="H59" s="15">
        <v>0.71346511627906983</v>
      </c>
      <c r="I59" s="15">
        <v>0.71029341317365269</v>
      </c>
      <c r="J59" s="15">
        <v>0.71</v>
      </c>
      <c r="K59" s="15">
        <v>0.68879069767441869</v>
      </c>
      <c r="L59" s="15">
        <v>0.65336162988115454</v>
      </c>
      <c r="M59" s="15">
        <v>0.65859462835727678</v>
      </c>
      <c r="N59" s="15">
        <v>0.65384615384615385</v>
      </c>
      <c r="O59" s="15">
        <v>0.75020555555555557</v>
      </c>
      <c r="P59" s="15">
        <v>0.77436135371179038</v>
      </c>
      <c r="Q59" s="15">
        <v>0.77458817025981208</v>
      </c>
      <c r="R59" s="15">
        <v>0.77793690535803706</v>
      </c>
      <c r="S59" s="16">
        <f t="shared" ref="S59:S63" si="5">SUM(C59:R59)</f>
        <v>11.584360226291006</v>
      </c>
    </row>
    <row r="60" spans="1:20" x14ac:dyDescent="0.25">
      <c r="A60" s="78"/>
      <c r="B60" s="14" t="s">
        <v>23</v>
      </c>
      <c r="C60" s="8">
        <v>1106</v>
      </c>
      <c r="D60" s="8">
        <v>930</v>
      </c>
      <c r="E60" s="8">
        <v>1359</v>
      </c>
      <c r="F60" s="8">
        <v>1494</v>
      </c>
      <c r="G60" s="8">
        <v>1330</v>
      </c>
      <c r="H60" s="8">
        <v>1720</v>
      </c>
      <c r="I60" s="8">
        <v>1670</v>
      </c>
      <c r="J60" s="8">
        <v>1440</v>
      </c>
      <c r="K60" s="8">
        <v>1505</v>
      </c>
      <c r="L60" s="8">
        <v>1767</v>
      </c>
      <c r="M60" s="8">
        <v>1601</v>
      </c>
      <c r="N60" s="8">
        <v>1573</v>
      </c>
      <c r="O60" s="8">
        <v>1800</v>
      </c>
      <c r="P60" s="8">
        <v>1832</v>
      </c>
      <c r="Q60" s="8">
        <v>1809</v>
      </c>
      <c r="R60" s="8">
        <v>1997</v>
      </c>
      <c r="S60" s="14">
        <f t="shared" si="5"/>
        <v>24933</v>
      </c>
    </row>
    <row r="61" spans="1:20" s="18" customFormat="1" x14ac:dyDescent="0.25">
      <c r="A61" s="78"/>
      <c r="B61" s="16" t="s">
        <v>6</v>
      </c>
      <c r="C61" s="10">
        <v>752.07999999999993</v>
      </c>
      <c r="D61" s="10">
        <v>706.24</v>
      </c>
      <c r="E61" s="10">
        <v>1006.5999999999999</v>
      </c>
      <c r="F61" s="10">
        <v>1135.44</v>
      </c>
      <c r="G61" s="10">
        <v>1035.8399999999999</v>
      </c>
      <c r="H61" s="10">
        <v>1227.1600000000001</v>
      </c>
      <c r="I61" s="10">
        <v>1186.19</v>
      </c>
      <c r="J61" s="10">
        <v>1022.4</v>
      </c>
      <c r="K61" s="10">
        <v>1036.6300000000001</v>
      </c>
      <c r="L61" s="10">
        <v>1154.49</v>
      </c>
      <c r="M61" s="10">
        <v>1054.4100000000001</v>
      </c>
      <c r="N61" s="10">
        <v>1028.5</v>
      </c>
      <c r="O61" s="10">
        <v>1350.3700000000001</v>
      </c>
      <c r="P61" s="10">
        <v>1418.6299999999999</v>
      </c>
      <c r="Q61" s="10">
        <v>1401.23</v>
      </c>
      <c r="R61" s="10">
        <v>1553.54</v>
      </c>
      <c r="S61" s="16">
        <f t="shared" si="5"/>
        <v>18069.75</v>
      </c>
      <c r="T61" s="17"/>
    </row>
    <row r="62" spans="1:20" s="18" customFormat="1" x14ac:dyDescent="0.25">
      <c r="A62" s="78"/>
      <c r="B62" s="16" t="s">
        <v>24</v>
      </c>
      <c r="C62" s="10">
        <v>986</v>
      </c>
      <c r="D62" s="10">
        <v>985.99999999999989</v>
      </c>
      <c r="E62" s="10">
        <v>986</v>
      </c>
      <c r="F62" s="10">
        <v>986</v>
      </c>
      <c r="G62" s="10">
        <v>986</v>
      </c>
      <c r="H62" s="10">
        <v>986</v>
      </c>
      <c r="I62" s="10">
        <v>986</v>
      </c>
      <c r="J62" s="10">
        <v>986</v>
      </c>
      <c r="K62" s="10">
        <v>986</v>
      </c>
      <c r="L62" s="10">
        <v>986</v>
      </c>
      <c r="M62" s="10">
        <v>986</v>
      </c>
      <c r="N62" s="10">
        <v>986</v>
      </c>
      <c r="O62" s="10">
        <v>986.00000000000011</v>
      </c>
      <c r="P62" s="10">
        <v>986</v>
      </c>
      <c r="Q62" s="10">
        <v>986</v>
      </c>
      <c r="R62" s="10">
        <v>986</v>
      </c>
      <c r="S62" s="16">
        <f t="shared" si="5"/>
        <v>15776</v>
      </c>
      <c r="T62" s="17"/>
    </row>
    <row r="63" spans="1:20" x14ac:dyDescent="0.25">
      <c r="A63" s="78"/>
      <c r="B63" s="14" t="s">
        <v>25</v>
      </c>
      <c r="C63" s="10">
        <f t="shared" ref="C63:R63" si="6">C61-C62</f>
        <v>-233.92000000000007</v>
      </c>
      <c r="D63" s="10">
        <f t="shared" si="6"/>
        <v>-279.75999999999988</v>
      </c>
      <c r="E63" s="10">
        <f t="shared" si="6"/>
        <v>20.599999999999909</v>
      </c>
      <c r="F63" s="10">
        <f t="shared" si="6"/>
        <v>149.44000000000005</v>
      </c>
      <c r="G63" s="10">
        <f t="shared" si="6"/>
        <v>49.839999999999918</v>
      </c>
      <c r="H63" s="10">
        <f t="shared" si="6"/>
        <v>241.16000000000008</v>
      </c>
      <c r="I63" s="10">
        <f t="shared" si="6"/>
        <v>200.19000000000005</v>
      </c>
      <c r="J63" s="10">
        <f t="shared" si="6"/>
        <v>36.399999999999977</v>
      </c>
      <c r="K63" s="10">
        <f t="shared" si="6"/>
        <v>50.630000000000109</v>
      </c>
      <c r="L63" s="10">
        <f t="shared" si="6"/>
        <v>168.49</v>
      </c>
      <c r="M63" s="10">
        <f t="shared" si="6"/>
        <v>68.410000000000082</v>
      </c>
      <c r="N63" s="10">
        <f t="shared" si="6"/>
        <v>42.5</v>
      </c>
      <c r="O63" s="10">
        <f t="shared" si="6"/>
        <v>364.37</v>
      </c>
      <c r="P63" s="10">
        <f t="shared" si="6"/>
        <v>432.62999999999988</v>
      </c>
      <c r="Q63" s="10">
        <f t="shared" si="6"/>
        <v>415.23</v>
      </c>
      <c r="R63" s="10">
        <f t="shared" si="6"/>
        <v>567.54</v>
      </c>
      <c r="S63" s="16">
        <f t="shared" si="5"/>
        <v>2293.75</v>
      </c>
    </row>
    <row r="81" spans="1:20" ht="17.25" x14ac:dyDescent="0.3">
      <c r="A81" s="70" t="s">
        <v>49</v>
      </c>
      <c r="B81" s="70"/>
      <c r="C81" s="70"/>
      <c r="D81" s="70"/>
      <c r="S81" s="2"/>
    </row>
    <row r="82" spans="1:20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4">
        <v>45345</v>
      </c>
      <c r="R82" s="4">
        <v>45348</v>
      </c>
      <c r="S82" s="75" t="s">
        <v>2</v>
      </c>
    </row>
    <row r="83" spans="1:20" x14ac:dyDescent="0.25">
      <c r="A83" s="78" t="s">
        <v>46</v>
      </c>
      <c r="B83" s="14" t="s">
        <v>11</v>
      </c>
      <c r="C83" s="14" t="s">
        <v>13</v>
      </c>
      <c r="D83" s="8" t="s">
        <v>13</v>
      </c>
      <c r="E83" s="8" t="s">
        <v>12</v>
      </c>
      <c r="F83" s="8" t="s">
        <v>14</v>
      </c>
      <c r="G83" s="8" t="s">
        <v>14</v>
      </c>
      <c r="H83" s="8" t="s">
        <v>14</v>
      </c>
      <c r="I83" s="8" t="s">
        <v>14</v>
      </c>
      <c r="J83" s="8" t="s">
        <v>14</v>
      </c>
      <c r="K83" s="8" t="s">
        <v>12</v>
      </c>
      <c r="L83" s="8" t="s">
        <v>14</v>
      </c>
      <c r="M83" s="8" t="s">
        <v>12</v>
      </c>
      <c r="N83" s="8" t="s">
        <v>13</v>
      </c>
      <c r="O83" s="8" t="s">
        <v>14</v>
      </c>
      <c r="P83" s="8" t="s">
        <v>14</v>
      </c>
      <c r="Q83" s="8" t="s">
        <v>13</v>
      </c>
      <c r="R83" s="8" t="s">
        <v>14</v>
      </c>
      <c r="S83" s="76"/>
    </row>
    <row r="84" spans="1:20" x14ac:dyDescent="0.25">
      <c r="A84" s="78"/>
      <c r="B84" s="14" t="s">
        <v>17</v>
      </c>
      <c r="C84" s="8" t="s">
        <v>19</v>
      </c>
      <c r="D84" s="8" t="s">
        <v>19</v>
      </c>
      <c r="E84" s="8" t="s">
        <v>18</v>
      </c>
      <c r="F84" s="8" t="s">
        <v>20</v>
      </c>
      <c r="G84" s="8" t="s">
        <v>20</v>
      </c>
      <c r="H84" s="8" t="s">
        <v>20</v>
      </c>
      <c r="I84" s="8" t="s">
        <v>20</v>
      </c>
      <c r="J84" s="8" t="s">
        <v>20</v>
      </c>
      <c r="K84" s="8" t="s">
        <v>18</v>
      </c>
      <c r="L84" s="8" t="s">
        <v>20</v>
      </c>
      <c r="M84" s="8" t="s">
        <v>18</v>
      </c>
      <c r="N84" s="8" t="s">
        <v>19</v>
      </c>
      <c r="O84" s="8" t="s">
        <v>20</v>
      </c>
      <c r="P84" s="8" t="s">
        <v>20</v>
      </c>
      <c r="Q84" s="8" t="s">
        <v>19</v>
      </c>
      <c r="R84" s="8" t="s">
        <v>20</v>
      </c>
      <c r="S84" s="77"/>
    </row>
    <row r="85" spans="1:20" x14ac:dyDescent="0.25">
      <c r="A85" s="78"/>
      <c r="B85" s="12" t="s">
        <v>4</v>
      </c>
      <c r="C85" s="15">
        <v>0.74310160427807492</v>
      </c>
      <c r="D85" s="15">
        <v>0.75804303278688512</v>
      </c>
      <c r="E85" s="15">
        <v>0.77583034647550786</v>
      </c>
      <c r="F85" s="15">
        <v>0.78</v>
      </c>
      <c r="G85" s="15">
        <v>0.71</v>
      </c>
      <c r="H85" s="15">
        <v>0.71</v>
      </c>
      <c r="I85" s="15">
        <v>0.71</v>
      </c>
      <c r="J85" s="15">
        <v>0.71</v>
      </c>
      <c r="K85" s="15">
        <v>0.68185109637939834</v>
      </c>
      <c r="L85" s="15">
        <v>0.76</v>
      </c>
      <c r="M85" s="15">
        <v>0.70155048076923088</v>
      </c>
      <c r="N85" s="15">
        <v>0.76039351052813264</v>
      </c>
      <c r="O85" s="15">
        <v>0.76</v>
      </c>
      <c r="P85" s="15">
        <v>0.76</v>
      </c>
      <c r="Q85" s="15">
        <v>0.77347617288511272</v>
      </c>
      <c r="R85" s="15">
        <v>0.77999999999999992</v>
      </c>
      <c r="S85" s="16">
        <f t="shared" ref="S85:S89" si="7">SUM(C85:R85)</f>
        <v>11.874246244102341</v>
      </c>
    </row>
    <row r="86" spans="1:20" x14ac:dyDescent="0.25">
      <c r="A86" s="78"/>
      <c r="B86" s="14" t="s">
        <v>23</v>
      </c>
      <c r="C86" s="8">
        <v>1870</v>
      </c>
      <c r="D86" s="8">
        <v>1952</v>
      </c>
      <c r="E86" s="8">
        <v>2511</v>
      </c>
      <c r="F86" s="8">
        <v>2480</v>
      </c>
      <c r="G86" s="8">
        <v>1600</v>
      </c>
      <c r="H86" s="8">
        <v>2500</v>
      </c>
      <c r="I86" s="8">
        <v>2510</v>
      </c>
      <c r="J86" s="8">
        <v>2300</v>
      </c>
      <c r="K86" s="8">
        <v>1961</v>
      </c>
      <c r="L86" s="8">
        <v>2460</v>
      </c>
      <c r="M86" s="8">
        <v>2496</v>
      </c>
      <c r="N86" s="8">
        <v>2897</v>
      </c>
      <c r="O86" s="8">
        <v>2900</v>
      </c>
      <c r="P86" s="8">
        <v>2744</v>
      </c>
      <c r="Q86" s="8">
        <v>2707</v>
      </c>
      <c r="R86" s="8">
        <v>2770</v>
      </c>
      <c r="S86" s="14">
        <f t="shared" si="7"/>
        <v>38658</v>
      </c>
    </row>
    <row r="87" spans="1:20" s="18" customFormat="1" x14ac:dyDescent="0.25">
      <c r="A87" s="78"/>
      <c r="B87" s="16" t="s">
        <v>6</v>
      </c>
      <c r="C87" s="10">
        <v>1389.6000000000001</v>
      </c>
      <c r="D87" s="10">
        <v>1479.6999999999998</v>
      </c>
      <c r="E87" s="10">
        <v>1948.1100000000001</v>
      </c>
      <c r="F87" s="10">
        <v>1934.4</v>
      </c>
      <c r="G87" s="10">
        <v>1136</v>
      </c>
      <c r="H87" s="10">
        <v>1775</v>
      </c>
      <c r="I87" s="10">
        <v>1782.1</v>
      </c>
      <c r="J87" s="10">
        <v>1633</v>
      </c>
      <c r="K87" s="10">
        <v>1337.1100000000001</v>
      </c>
      <c r="L87" s="10">
        <v>1869.6</v>
      </c>
      <c r="M87" s="10">
        <v>1751.0700000000002</v>
      </c>
      <c r="N87" s="10">
        <v>2202.86</v>
      </c>
      <c r="O87" s="10">
        <v>2204</v>
      </c>
      <c r="P87" s="10">
        <v>2085.44</v>
      </c>
      <c r="Q87" s="10">
        <v>2093.8000000000002</v>
      </c>
      <c r="R87" s="10">
        <v>2160.6</v>
      </c>
      <c r="S87" s="16">
        <f t="shared" si="7"/>
        <v>28782.39</v>
      </c>
      <c r="T87" s="17"/>
    </row>
    <row r="88" spans="1:20" s="18" customFormat="1" x14ac:dyDescent="0.25">
      <c r="A88" s="78"/>
      <c r="B88" s="16" t="s">
        <v>24</v>
      </c>
      <c r="C88" s="10">
        <v>986</v>
      </c>
      <c r="D88" s="10">
        <v>986</v>
      </c>
      <c r="E88" s="10">
        <v>986</v>
      </c>
      <c r="F88" s="10">
        <v>986</v>
      </c>
      <c r="G88" s="10">
        <v>986</v>
      </c>
      <c r="H88" s="10">
        <v>986</v>
      </c>
      <c r="I88" s="10">
        <v>986</v>
      </c>
      <c r="J88" s="10">
        <v>986</v>
      </c>
      <c r="K88" s="10">
        <v>986</v>
      </c>
      <c r="L88" s="10">
        <v>986</v>
      </c>
      <c r="M88" s="10">
        <v>986</v>
      </c>
      <c r="N88" s="10">
        <v>986</v>
      </c>
      <c r="O88" s="10">
        <v>986</v>
      </c>
      <c r="P88" s="10">
        <v>986</v>
      </c>
      <c r="Q88" s="10">
        <v>986</v>
      </c>
      <c r="R88" s="10">
        <v>986</v>
      </c>
      <c r="S88" s="16">
        <f t="shared" si="7"/>
        <v>15776</v>
      </c>
      <c r="T88" s="17"/>
    </row>
    <row r="89" spans="1:20" x14ac:dyDescent="0.25">
      <c r="A89" s="78"/>
      <c r="B89" s="14" t="s">
        <v>25</v>
      </c>
      <c r="C89" s="10">
        <f t="shared" ref="C89:R89" si="8">C87-C88</f>
        <v>403.60000000000014</v>
      </c>
      <c r="D89" s="10">
        <f t="shared" si="8"/>
        <v>493.69999999999982</v>
      </c>
      <c r="E89" s="10">
        <f t="shared" si="8"/>
        <v>962.11000000000013</v>
      </c>
      <c r="F89" s="10">
        <f t="shared" si="8"/>
        <v>948.40000000000009</v>
      </c>
      <c r="G89" s="10">
        <f t="shared" si="8"/>
        <v>150</v>
      </c>
      <c r="H89" s="10">
        <f t="shared" si="8"/>
        <v>789</v>
      </c>
      <c r="I89" s="10">
        <f t="shared" si="8"/>
        <v>796.09999999999991</v>
      </c>
      <c r="J89" s="10">
        <f t="shared" si="8"/>
        <v>647</v>
      </c>
      <c r="K89" s="10">
        <f t="shared" si="8"/>
        <v>351.11000000000013</v>
      </c>
      <c r="L89" s="10">
        <f t="shared" si="8"/>
        <v>883.59999999999991</v>
      </c>
      <c r="M89" s="10">
        <f t="shared" si="8"/>
        <v>765.07000000000016</v>
      </c>
      <c r="N89" s="10">
        <f t="shared" si="8"/>
        <v>1216.8600000000001</v>
      </c>
      <c r="O89" s="10">
        <f t="shared" si="8"/>
        <v>1218</v>
      </c>
      <c r="P89" s="10">
        <f t="shared" si="8"/>
        <v>1099.44</v>
      </c>
      <c r="Q89" s="10">
        <f t="shared" si="8"/>
        <v>1107.8000000000002</v>
      </c>
      <c r="R89" s="10">
        <f t="shared" si="8"/>
        <v>1174.5999999999999</v>
      </c>
      <c r="S89" s="16">
        <f t="shared" si="7"/>
        <v>13006.390000000001</v>
      </c>
    </row>
    <row r="107" spans="1:19" ht="17.25" x14ac:dyDescent="0.3">
      <c r="A107" s="70" t="s">
        <v>50</v>
      </c>
      <c r="B107" s="70"/>
      <c r="C107" s="70"/>
      <c r="D107" s="70"/>
      <c r="S107" s="2"/>
    </row>
    <row r="108" spans="1:19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4">
        <v>45345</v>
      </c>
      <c r="R108" s="4">
        <v>45348</v>
      </c>
      <c r="S108" s="75" t="s">
        <v>2</v>
      </c>
    </row>
    <row r="109" spans="1:19" x14ac:dyDescent="0.25">
      <c r="A109" s="78" t="s">
        <v>46</v>
      </c>
      <c r="B109" s="14" t="s">
        <v>11</v>
      </c>
      <c r="C109" s="14" t="s">
        <v>51</v>
      </c>
      <c r="D109" s="8" t="s">
        <v>52</v>
      </c>
      <c r="E109" s="8" t="s">
        <v>52</v>
      </c>
      <c r="F109" s="8" t="s">
        <v>51</v>
      </c>
      <c r="G109" s="8" t="s">
        <v>52</v>
      </c>
      <c r="H109" s="8" t="s">
        <v>52</v>
      </c>
      <c r="I109" s="8" t="s">
        <v>51</v>
      </c>
      <c r="J109" s="8" t="s">
        <v>51</v>
      </c>
      <c r="K109" s="8" t="s">
        <v>51</v>
      </c>
      <c r="L109" s="8" t="s">
        <v>51</v>
      </c>
      <c r="M109" s="8" t="s">
        <v>51</v>
      </c>
      <c r="N109" s="8" t="s">
        <v>51</v>
      </c>
      <c r="O109" s="8" t="s">
        <v>53</v>
      </c>
      <c r="P109" s="8" t="s">
        <v>51</v>
      </c>
      <c r="Q109" s="8" t="s">
        <v>52</v>
      </c>
      <c r="R109" s="8" t="s">
        <v>54</v>
      </c>
      <c r="S109" s="76"/>
    </row>
    <row r="110" spans="1:19" x14ac:dyDescent="0.25">
      <c r="A110" s="78"/>
      <c r="B110" s="14" t="s">
        <v>17</v>
      </c>
      <c r="C110" s="8" t="s">
        <v>55</v>
      </c>
      <c r="D110" s="8" t="s">
        <v>56</v>
      </c>
      <c r="E110" s="8" t="s">
        <v>56</v>
      </c>
      <c r="F110" s="8" t="s">
        <v>57</v>
      </c>
      <c r="G110" s="8" t="s">
        <v>56</v>
      </c>
      <c r="H110" s="8" t="s">
        <v>56</v>
      </c>
      <c r="I110" s="8" t="s">
        <v>57</v>
      </c>
      <c r="J110" s="8" t="s">
        <v>57</v>
      </c>
      <c r="K110" s="8" t="s">
        <v>57</v>
      </c>
      <c r="L110" s="8" t="s">
        <v>57</v>
      </c>
      <c r="M110" s="8" t="s">
        <v>57</v>
      </c>
      <c r="N110" s="8" t="s">
        <v>57</v>
      </c>
      <c r="O110" s="8" t="s">
        <v>58</v>
      </c>
      <c r="P110" s="8" t="s">
        <v>55</v>
      </c>
      <c r="Q110" s="8" t="s">
        <v>56</v>
      </c>
      <c r="R110" s="8" t="s">
        <v>59</v>
      </c>
      <c r="S110" s="77"/>
    </row>
    <row r="111" spans="1:19" x14ac:dyDescent="0.25">
      <c r="A111" s="78"/>
      <c r="B111" s="12" t="s">
        <v>4</v>
      </c>
      <c r="C111" s="15">
        <v>4.75</v>
      </c>
      <c r="D111" s="15">
        <v>5.1062500000000002</v>
      </c>
      <c r="E111" s="15">
        <v>5.2237400530503972</v>
      </c>
      <c r="F111" s="15">
        <v>5.7</v>
      </c>
      <c r="G111" s="15">
        <v>5.6730769230769234</v>
      </c>
      <c r="H111" s="15">
        <v>5.6961693548387098</v>
      </c>
      <c r="I111" s="15">
        <v>5.7</v>
      </c>
      <c r="J111" s="15">
        <v>5.7</v>
      </c>
      <c r="K111" s="15">
        <v>5.7</v>
      </c>
      <c r="L111" s="15">
        <v>5.6999999999999993</v>
      </c>
      <c r="M111" s="15">
        <v>5.7</v>
      </c>
      <c r="N111" s="15">
        <v>5.6999999999999993</v>
      </c>
      <c r="O111" s="15">
        <v>4.9042307692307689</v>
      </c>
      <c r="P111" s="15">
        <v>4.75</v>
      </c>
      <c r="Q111" s="15">
        <v>4.7631944444444443</v>
      </c>
      <c r="R111" s="15">
        <v>4.9721774193548383</v>
      </c>
      <c r="S111" s="16">
        <f t="shared" ref="S111:S115" si="9">SUM(C111:R111)</f>
        <v>85.738838963996102</v>
      </c>
    </row>
    <row r="112" spans="1:19" x14ac:dyDescent="0.25">
      <c r="A112" s="78"/>
      <c r="B112" s="14" t="s">
        <v>23</v>
      </c>
      <c r="C112" s="8">
        <v>300</v>
      </c>
      <c r="D112" s="8">
        <v>320</v>
      </c>
      <c r="E112" s="8">
        <v>377</v>
      </c>
      <c r="F112" s="8">
        <v>200</v>
      </c>
      <c r="G112" s="8">
        <v>247</v>
      </c>
      <c r="H112" s="8">
        <v>248</v>
      </c>
      <c r="I112" s="8">
        <v>280</v>
      </c>
      <c r="J112" s="8">
        <v>269</v>
      </c>
      <c r="K112" s="8">
        <v>279</v>
      </c>
      <c r="L112" s="8">
        <v>288</v>
      </c>
      <c r="M112" s="8">
        <v>256</v>
      </c>
      <c r="N112" s="8">
        <v>288</v>
      </c>
      <c r="O112" s="8">
        <v>260</v>
      </c>
      <c r="P112" s="8">
        <v>278</v>
      </c>
      <c r="Q112" s="8">
        <v>288</v>
      </c>
      <c r="R112" s="8">
        <v>248</v>
      </c>
      <c r="S112" s="14">
        <f t="shared" si="9"/>
        <v>4426</v>
      </c>
    </row>
    <row r="113" spans="1:20" s="18" customFormat="1" x14ac:dyDescent="0.25">
      <c r="A113" s="78"/>
      <c r="B113" s="16" t="s">
        <v>6</v>
      </c>
      <c r="C113" s="10">
        <v>1425</v>
      </c>
      <c r="D113" s="10">
        <v>1634</v>
      </c>
      <c r="E113" s="10">
        <v>1969.35</v>
      </c>
      <c r="F113" s="10">
        <v>1140</v>
      </c>
      <c r="G113" s="10">
        <v>1401.25</v>
      </c>
      <c r="H113" s="10">
        <v>1412.65</v>
      </c>
      <c r="I113" s="10">
        <v>1596</v>
      </c>
      <c r="J113" s="10">
        <v>1533.3</v>
      </c>
      <c r="K113" s="10">
        <v>1590.3</v>
      </c>
      <c r="L113" s="10">
        <v>1641.6</v>
      </c>
      <c r="M113" s="10">
        <v>1459.2</v>
      </c>
      <c r="N113" s="10">
        <v>1641.6</v>
      </c>
      <c r="O113" s="10">
        <v>1275.0999999999999</v>
      </c>
      <c r="P113" s="10">
        <v>1320.5</v>
      </c>
      <c r="Q113" s="10">
        <v>1371.8</v>
      </c>
      <c r="R113" s="10">
        <v>1233.0999999999999</v>
      </c>
      <c r="S113" s="16">
        <f t="shared" si="9"/>
        <v>23644.749999999993</v>
      </c>
      <c r="T113" s="17"/>
    </row>
    <row r="114" spans="1:20" s="18" customFormat="1" x14ac:dyDescent="0.25">
      <c r="A114" s="78"/>
      <c r="B114" s="16" t="s">
        <v>24</v>
      </c>
      <c r="C114" s="10">
        <v>986</v>
      </c>
      <c r="D114" s="10">
        <v>986</v>
      </c>
      <c r="E114" s="10">
        <v>986</v>
      </c>
      <c r="F114" s="10">
        <v>986</v>
      </c>
      <c r="G114" s="10">
        <v>986</v>
      </c>
      <c r="H114" s="10">
        <v>986</v>
      </c>
      <c r="I114" s="10">
        <v>986</v>
      </c>
      <c r="J114" s="10">
        <v>986</v>
      </c>
      <c r="K114" s="10">
        <v>986</v>
      </c>
      <c r="L114" s="10">
        <v>986</v>
      </c>
      <c r="M114" s="10">
        <v>986</v>
      </c>
      <c r="N114" s="10">
        <v>986</v>
      </c>
      <c r="O114" s="10">
        <v>986</v>
      </c>
      <c r="P114" s="10">
        <v>986</v>
      </c>
      <c r="Q114" s="10">
        <v>986.00000000000011</v>
      </c>
      <c r="R114" s="10">
        <v>986</v>
      </c>
      <c r="S114" s="16">
        <f t="shared" si="9"/>
        <v>15776</v>
      </c>
      <c r="T114" s="17"/>
    </row>
    <row r="115" spans="1:20" x14ac:dyDescent="0.25">
      <c r="A115" s="78"/>
      <c r="B115" s="14" t="s">
        <v>25</v>
      </c>
      <c r="C115" s="10">
        <f t="shared" ref="C115:R115" si="10">C113-C114</f>
        <v>439</v>
      </c>
      <c r="D115" s="10">
        <f t="shared" si="10"/>
        <v>648</v>
      </c>
      <c r="E115" s="10">
        <f t="shared" si="10"/>
        <v>983.34999999999991</v>
      </c>
      <c r="F115" s="10">
        <f t="shared" si="10"/>
        <v>154</v>
      </c>
      <c r="G115" s="10">
        <f t="shared" si="10"/>
        <v>415.25</v>
      </c>
      <c r="H115" s="10">
        <f t="shared" si="10"/>
        <v>426.65000000000009</v>
      </c>
      <c r="I115" s="10">
        <f t="shared" si="10"/>
        <v>610</v>
      </c>
      <c r="J115" s="10">
        <f t="shared" si="10"/>
        <v>547.29999999999995</v>
      </c>
      <c r="K115" s="10">
        <f t="shared" si="10"/>
        <v>604.29999999999995</v>
      </c>
      <c r="L115" s="10">
        <f t="shared" si="10"/>
        <v>655.59999999999991</v>
      </c>
      <c r="M115" s="10">
        <f t="shared" si="10"/>
        <v>473.20000000000005</v>
      </c>
      <c r="N115" s="10">
        <f t="shared" si="10"/>
        <v>655.59999999999991</v>
      </c>
      <c r="O115" s="10">
        <f t="shared" si="10"/>
        <v>289.09999999999991</v>
      </c>
      <c r="P115" s="10">
        <f t="shared" si="10"/>
        <v>334.5</v>
      </c>
      <c r="Q115" s="10">
        <f t="shared" si="10"/>
        <v>385.79999999999984</v>
      </c>
      <c r="R115" s="10">
        <f t="shared" si="10"/>
        <v>247.09999999999991</v>
      </c>
      <c r="S115" s="16">
        <f t="shared" si="9"/>
        <v>7868.75</v>
      </c>
    </row>
    <row r="133" spans="1:20" ht="17.25" x14ac:dyDescent="0.3">
      <c r="A133" s="70" t="s">
        <v>60</v>
      </c>
      <c r="B133" s="70"/>
      <c r="C133" s="70"/>
      <c r="D133" s="70"/>
      <c r="S133" s="2"/>
    </row>
    <row r="134" spans="1:20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4">
        <v>45345</v>
      </c>
      <c r="R134" s="4">
        <v>45348</v>
      </c>
      <c r="S134" s="75" t="s">
        <v>2</v>
      </c>
    </row>
    <row r="135" spans="1:20" x14ac:dyDescent="0.25">
      <c r="A135" s="78" t="s">
        <v>46</v>
      </c>
      <c r="B135" s="14" t="s">
        <v>11</v>
      </c>
      <c r="C135" s="14" t="s">
        <v>12</v>
      </c>
      <c r="D135" s="8" t="s">
        <v>13</v>
      </c>
      <c r="E135" s="8" t="s">
        <v>13</v>
      </c>
      <c r="F135" s="8" t="s">
        <v>12</v>
      </c>
      <c r="G135" s="8" t="s">
        <v>61</v>
      </c>
      <c r="H135" s="8" t="s">
        <v>12</v>
      </c>
      <c r="I135" s="8" t="s">
        <v>13</v>
      </c>
      <c r="J135" s="8" t="s">
        <v>14</v>
      </c>
      <c r="K135" s="8" t="s">
        <v>13</v>
      </c>
      <c r="L135" s="8" t="s">
        <v>15</v>
      </c>
      <c r="M135" s="8" t="s">
        <v>12</v>
      </c>
      <c r="N135" s="8" t="s">
        <v>14</v>
      </c>
      <c r="O135" s="8" t="s">
        <v>12</v>
      </c>
      <c r="P135" s="8" t="s">
        <v>12</v>
      </c>
      <c r="Q135" s="8" t="s">
        <v>13</v>
      </c>
      <c r="R135" s="8" t="s">
        <v>12</v>
      </c>
      <c r="S135" s="76"/>
    </row>
    <row r="136" spans="1:20" x14ac:dyDescent="0.25">
      <c r="A136" s="78"/>
      <c r="B136" s="14" t="s">
        <v>17</v>
      </c>
      <c r="C136" s="8" t="s">
        <v>18</v>
      </c>
      <c r="D136" s="8" t="s">
        <v>19</v>
      </c>
      <c r="E136" s="8" t="s">
        <v>19</v>
      </c>
      <c r="F136" s="8" t="s">
        <v>18</v>
      </c>
      <c r="G136" s="8" t="s">
        <v>62</v>
      </c>
      <c r="H136" s="8" t="s">
        <v>18</v>
      </c>
      <c r="I136" s="8" t="s">
        <v>19</v>
      </c>
      <c r="J136" s="8" t="s">
        <v>20</v>
      </c>
      <c r="K136" s="8" t="s">
        <v>19</v>
      </c>
      <c r="L136" s="8" t="s">
        <v>21</v>
      </c>
      <c r="M136" s="8" t="s">
        <v>18</v>
      </c>
      <c r="N136" s="8" t="s">
        <v>20</v>
      </c>
      <c r="O136" s="8" t="s">
        <v>18</v>
      </c>
      <c r="P136" s="8" t="s">
        <v>18</v>
      </c>
      <c r="Q136" s="8" t="s">
        <v>19</v>
      </c>
      <c r="R136" s="8" t="s">
        <v>18</v>
      </c>
      <c r="S136" s="77"/>
    </row>
    <row r="137" spans="1:20" x14ac:dyDescent="0.25">
      <c r="A137" s="78"/>
      <c r="B137" s="12" t="s">
        <v>4</v>
      </c>
      <c r="C137" s="15">
        <v>0.68073529411764699</v>
      </c>
      <c r="D137" s="15">
        <v>0.75636986301369857</v>
      </c>
      <c r="E137" s="15">
        <v>0.76</v>
      </c>
      <c r="F137" s="15">
        <v>0.76</v>
      </c>
      <c r="G137" s="15">
        <v>0.7917757009345795</v>
      </c>
      <c r="H137" s="15">
        <v>0.77312454479242532</v>
      </c>
      <c r="I137" s="15">
        <v>0.71000000000000008</v>
      </c>
      <c r="J137" s="15">
        <v>0.71</v>
      </c>
      <c r="K137" s="15">
        <v>0.65291139240506335</v>
      </c>
      <c r="L137" s="15">
        <v>0.70894318875992668</v>
      </c>
      <c r="M137" s="15">
        <v>0.65500000000000003</v>
      </c>
      <c r="N137" s="15">
        <v>0.65</v>
      </c>
      <c r="O137" s="15">
        <v>0.75395733333333337</v>
      </c>
      <c r="P137" s="15">
        <v>0.76</v>
      </c>
      <c r="Q137" s="15">
        <v>0.77903799903799897</v>
      </c>
      <c r="R137" s="15">
        <v>0.77982698961937713</v>
      </c>
      <c r="S137" s="16">
        <f t="shared" ref="S137:S141" si="11">SUM(C137:R137)</f>
        <v>11.68168230601405</v>
      </c>
    </row>
    <row r="138" spans="1:20" x14ac:dyDescent="0.25">
      <c r="A138" s="78"/>
      <c r="B138" s="14" t="s">
        <v>23</v>
      </c>
      <c r="C138" s="8">
        <v>1088</v>
      </c>
      <c r="D138" s="8">
        <v>1168</v>
      </c>
      <c r="E138" s="8">
        <v>1942</v>
      </c>
      <c r="F138" s="8">
        <v>1880</v>
      </c>
      <c r="G138" s="8">
        <v>1926</v>
      </c>
      <c r="H138" s="8">
        <v>1373</v>
      </c>
      <c r="I138" s="8">
        <v>1760</v>
      </c>
      <c r="J138" s="8">
        <v>1544</v>
      </c>
      <c r="K138" s="8">
        <v>1422</v>
      </c>
      <c r="L138" s="8">
        <v>1637</v>
      </c>
      <c r="M138" s="8">
        <v>1760</v>
      </c>
      <c r="N138" s="8">
        <v>1872</v>
      </c>
      <c r="O138" s="8">
        <v>1875</v>
      </c>
      <c r="P138" s="8">
        <v>2023</v>
      </c>
      <c r="Q138" s="8">
        <v>2079</v>
      </c>
      <c r="R138" s="8">
        <v>2312</v>
      </c>
      <c r="S138" s="14">
        <f t="shared" si="11"/>
        <v>27661</v>
      </c>
    </row>
    <row r="139" spans="1:20" s="18" customFormat="1" x14ac:dyDescent="0.25">
      <c r="A139" s="78"/>
      <c r="B139" s="16" t="s">
        <v>6</v>
      </c>
      <c r="C139" s="10">
        <v>740.64</v>
      </c>
      <c r="D139" s="10">
        <v>883.43999999999994</v>
      </c>
      <c r="E139" s="10">
        <v>1475.92</v>
      </c>
      <c r="F139" s="10">
        <v>1428.8</v>
      </c>
      <c r="G139" s="10">
        <v>1524.96</v>
      </c>
      <c r="H139" s="10">
        <v>1061.5</v>
      </c>
      <c r="I139" s="10">
        <v>1249.6000000000001</v>
      </c>
      <c r="J139" s="10">
        <v>1096.24</v>
      </c>
      <c r="K139" s="10">
        <v>928.44</v>
      </c>
      <c r="L139" s="10">
        <v>1160.54</v>
      </c>
      <c r="M139" s="10">
        <v>1152.8</v>
      </c>
      <c r="N139" s="10">
        <v>1216.8</v>
      </c>
      <c r="O139" s="10">
        <v>1413.67</v>
      </c>
      <c r="P139" s="10">
        <v>1537.48</v>
      </c>
      <c r="Q139" s="10">
        <v>1619.62</v>
      </c>
      <c r="R139" s="10">
        <v>1802.96</v>
      </c>
      <c r="S139" s="16">
        <f t="shared" si="11"/>
        <v>20293.41</v>
      </c>
      <c r="T139" s="17"/>
    </row>
    <row r="140" spans="1:20" s="18" customFormat="1" x14ac:dyDescent="0.25">
      <c r="A140" s="78"/>
      <c r="B140" s="16" t="s">
        <v>24</v>
      </c>
      <c r="C140" s="10">
        <v>986</v>
      </c>
      <c r="D140" s="10">
        <v>986</v>
      </c>
      <c r="E140" s="10">
        <v>986.00000000000011</v>
      </c>
      <c r="F140" s="10">
        <v>986</v>
      </c>
      <c r="G140" s="10">
        <v>986</v>
      </c>
      <c r="H140" s="10">
        <v>986</v>
      </c>
      <c r="I140" s="10">
        <v>986</v>
      </c>
      <c r="J140" s="10">
        <v>986</v>
      </c>
      <c r="K140" s="10">
        <v>986</v>
      </c>
      <c r="L140" s="10">
        <v>986.00000000000011</v>
      </c>
      <c r="M140" s="10">
        <v>986.00000000000011</v>
      </c>
      <c r="N140" s="10">
        <v>986</v>
      </c>
      <c r="O140" s="10">
        <v>986</v>
      </c>
      <c r="P140" s="10">
        <v>986</v>
      </c>
      <c r="Q140" s="10">
        <v>986</v>
      </c>
      <c r="R140" s="10">
        <v>985.99999999999989</v>
      </c>
      <c r="S140" s="16">
        <f t="shared" si="11"/>
        <v>15776</v>
      </c>
      <c r="T140" s="17"/>
    </row>
    <row r="141" spans="1:20" x14ac:dyDescent="0.25">
      <c r="A141" s="78"/>
      <c r="B141" s="14" t="s">
        <v>25</v>
      </c>
      <c r="C141" s="10">
        <f t="shared" ref="C141:R141" si="12">C139-C140</f>
        <v>-245.36</v>
      </c>
      <c r="D141" s="10">
        <f t="shared" si="12"/>
        <v>-102.56000000000006</v>
      </c>
      <c r="E141" s="10">
        <f t="shared" si="12"/>
        <v>489.91999999999996</v>
      </c>
      <c r="F141" s="10">
        <f t="shared" si="12"/>
        <v>442.79999999999995</v>
      </c>
      <c r="G141" s="10">
        <f t="shared" si="12"/>
        <v>538.96</v>
      </c>
      <c r="H141" s="10">
        <f t="shared" si="12"/>
        <v>75.5</v>
      </c>
      <c r="I141" s="10">
        <f t="shared" si="12"/>
        <v>263.60000000000014</v>
      </c>
      <c r="J141" s="10">
        <f t="shared" si="12"/>
        <v>110.24000000000001</v>
      </c>
      <c r="K141" s="10">
        <f t="shared" si="12"/>
        <v>-57.559999999999945</v>
      </c>
      <c r="L141" s="10">
        <f t="shared" si="12"/>
        <v>174.53999999999985</v>
      </c>
      <c r="M141" s="10">
        <f t="shared" si="12"/>
        <v>166.79999999999984</v>
      </c>
      <c r="N141" s="10">
        <f t="shared" si="12"/>
        <v>230.79999999999995</v>
      </c>
      <c r="O141" s="10">
        <f t="shared" si="12"/>
        <v>427.67000000000007</v>
      </c>
      <c r="P141" s="10">
        <f t="shared" si="12"/>
        <v>551.48</v>
      </c>
      <c r="Q141" s="10">
        <f t="shared" si="12"/>
        <v>633.61999999999989</v>
      </c>
      <c r="R141" s="10">
        <f t="shared" si="12"/>
        <v>816.96000000000015</v>
      </c>
      <c r="S141" s="16">
        <f t="shared" si="11"/>
        <v>4517.41</v>
      </c>
    </row>
    <row r="159" spans="1:19" ht="17.25" x14ac:dyDescent="0.3">
      <c r="A159" s="70" t="s">
        <v>63</v>
      </c>
      <c r="B159" s="70"/>
      <c r="C159" s="70"/>
      <c r="D159" s="70"/>
      <c r="S159" s="2"/>
    </row>
    <row r="160" spans="1:19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4">
        <v>45345</v>
      </c>
      <c r="R160" s="4">
        <v>45348</v>
      </c>
      <c r="S160" s="75" t="s">
        <v>2</v>
      </c>
    </row>
    <row r="161" spans="1:20" x14ac:dyDescent="0.25">
      <c r="A161" s="78" t="s">
        <v>46</v>
      </c>
      <c r="B161" s="14" t="s">
        <v>11</v>
      </c>
      <c r="C161" s="14" t="s">
        <v>14</v>
      </c>
      <c r="D161" s="8" t="s">
        <v>14</v>
      </c>
      <c r="E161" s="8" t="s">
        <v>51</v>
      </c>
      <c r="F161" s="8" t="s">
        <v>51</v>
      </c>
      <c r="G161" s="8" t="s">
        <v>64</v>
      </c>
      <c r="H161" s="8" t="s">
        <v>51</v>
      </c>
      <c r="I161" s="8" t="s">
        <v>51</v>
      </c>
      <c r="J161" s="8" t="s">
        <v>51</v>
      </c>
      <c r="K161" s="8" t="s">
        <v>51</v>
      </c>
      <c r="L161" s="8" t="s">
        <v>51</v>
      </c>
      <c r="M161" s="8" t="s">
        <v>64</v>
      </c>
      <c r="N161" s="8" t="s">
        <v>51</v>
      </c>
      <c r="O161" s="8" t="s">
        <v>51</v>
      </c>
      <c r="P161" s="8" t="s">
        <v>51</v>
      </c>
      <c r="Q161" s="8" t="s">
        <v>51</v>
      </c>
      <c r="R161" s="8" t="s">
        <v>51</v>
      </c>
      <c r="S161" s="76"/>
    </row>
    <row r="162" spans="1:20" x14ac:dyDescent="0.25">
      <c r="A162" s="78"/>
      <c r="B162" s="14" t="s">
        <v>17</v>
      </c>
      <c r="C162" s="8" t="s">
        <v>65</v>
      </c>
      <c r="D162" s="8" t="s">
        <v>65</v>
      </c>
      <c r="E162" s="8" t="s">
        <v>55</v>
      </c>
      <c r="F162" s="8" t="s">
        <v>55</v>
      </c>
      <c r="G162" s="8" t="s">
        <v>66</v>
      </c>
      <c r="H162" s="8" t="s">
        <v>55</v>
      </c>
      <c r="I162" s="8" t="s">
        <v>55</v>
      </c>
      <c r="J162" s="8" t="s">
        <v>55</v>
      </c>
      <c r="K162" s="8" t="s">
        <v>55</v>
      </c>
      <c r="L162" s="8" t="s">
        <v>55</v>
      </c>
      <c r="M162" s="8" t="s">
        <v>66</v>
      </c>
      <c r="N162" s="8" t="s">
        <v>55</v>
      </c>
      <c r="O162" s="8" t="s">
        <v>55</v>
      </c>
      <c r="P162" s="8" t="s">
        <v>55</v>
      </c>
      <c r="Q162" s="8" t="s">
        <v>55</v>
      </c>
      <c r="R162" s="8" t="s">
        <v>55</v>
      </c>
      <c r="S162" s="77"/>
    </row>
    <row r="163" spans="1:20" x14ac:dyDescent="0.25">
      <c r="A163" s="78"/>
      <c r="B163" s="12" t="s">
        <v>4</v>
      </c>
      <c r="C163" s="15">
        <v>1.37</v>
      </c>
      <c r="D163" s="15">
        <v>1.37</v>
      </c>
      <c r="E163" s="15">
        <v>0</v>
      </c>
      <c r="F163" s="15">
        <v>4.75</v>
      </c>
      <c r="G163" s="15">
        <v>2.7120588235294116</v>
      </c>
      <c r="H163" s="15">
        <v>4.75</v>
      </c>
      <c r="I163" s="15">
        <v>4.75</v>
      </c>
      <c r="J163" s="15">
        <v>4.75</v>
      </c>
      <c r="K163" s="15">
        <v>4.75</v>
      </c>
      <c r="L163" s="15">
        <v>4.75</v>
      </c>
      <c r="M163" s="15">
        <v>4.695263157894737</v>
      </c>
      <c r="N163" s="15">
        <v>4.75</v>
      </c>
      <c r="O163" s="15">
        <v>4.75</v>
      </c>
      <c r="P163" s="15">
        <v>4.75</v>
      </c>
      <c r="Q163" s="15">
        <v>4.75</v>
      </c>
      <c r="R163" s="15">
        <v>4.75</v>
      </c>
      <c r="S163" s="16">
        <f t="shared" ref="S163:S167" si="13">SUM(C163:R163)</f>
        <v>62.397321981424149</v>
      </c>
    </row>
    <row r="164" spans="1:20" x14ac:dyDescent="0.25">
      <c r="A164" s="78"/>
      <c r="B164" s="14" t="s">
        <v>23</v>
      </c>
      <c r="C164" s="8">
        <v>762</v>
      </c>
      <c r="D164" s="8">
        <v>229</v>
      </c>
      <c r="E164" s="8">
        <v>0</v>
      </c>
      <c r="F164" s="8">
        <v>95</v>
      </c>
      <c r="G164" s="8">
        <v>340</v>
      </c>
      <c r="H164" s="8">
        <v>190</v>
      </c>
      <c r="I164" s="8">
        <v>210</v>
      </c>
      <c r="J164" s="8">
        <v>240</v>
      </c>
      <c r="K164" s="8">
        <v>240</v>
      </c>
      <c r="L164" s="8">
        <v>170</v>
      </c>
      <c r="M164" s="8">
        <v>247</v>
      </c>
      <c r="N164" s="8">
        <v>243</v>
      </c>
      <c r="O164" s="8">
        <v>248</v>
      </c>
      <c r="P164" s="8">
        <v>243</v>
      </c>
      <c r="Q164" s="8">
        <v>243</v>
      </c>
      <c r="R164" s="8">
        <v>180</v>
      </c>
      <c r="S164" s="14">
        <f t="shared" si="13"/>
        <v>3880</v>
      </c>
    </row>
    <row r="165" spans="1:20" s="18" customFormat="1" x14ac:dyDescent="0.25">
      <c r="A165" s="78"/>
      <c r="B165" s="16" t="s">
        <v>6</v>
      </c>
      <c r="C165" s="10">
        <v>1043.94</v>
      </c>
      <c r="D165" s="10">
        <v>313.73</v>
      </c>
      <c r="E165" s="10">
        <v>0</v>
      </c>
      <c r="F165" s="10">
        <v>451.25</v>
      </c>
      <c r="G165" s="10">
        <v>922.1</v>
      </c>
      <c r="H165" s="10">
        <v>902.5</v>
      </c>
      <c r="I165" s="10">
        <v>997.5</v>
      </c>
      <c r="J165" s="10">
        <v>1140</v>
      </c>
      <c r="K165" s="10">
        <v>1140</v>
      </c>
      <c r="L165" s="10">
        <v>807.5</v>
      </c>
      <c r="M165" s="10">
        <v>1159.73</v>
      </c>
      <c r="N165" s="10">
        <v>1154.25</v>
      </c>
      <c r="O165" s="10">
        <v>1178</v>
      </c>
      <c r="P165" s="10">
        <v>1154.25</v>
      </c>
      <c r="Q165" s="10">
        <v>1154.25</v>
      </c>
      <c r="R165" s="10">
        <v>855</v>
      </c>
      <c r="S165" s="16">
        <f t="shared" si="13"/>
        <v>14374</v>
      </c>
      <c r="T165" s="17"/>
    </row>
    <row r="166" spans="1:20" s="18" customFormat="1" x14ac:dyDescent="0.25">
      <c r="A166" s="78"/>
      <c r="B166" s="16" t="s">
        <v>24</v>
      </c>
      <c r="C166" s="10">
        <v>986</v>
      </c>
      <c r="D166" s="10">
        <v>986</v>
      </c>
      <c r="E166" s="10">
        <v>986</v>
      </c>
      <c r="F166" s="10">
        <v>986</v>
      </c>
      <c r="G166" s="10">
        <v>986</v>
      </c>
      <c r="H166" s="10">
        <v>986</v>
      </c>
      <c r="I166" s="10">
        <v>986</v>
      </c>
      <c r="J166" s="10">
        <v>986</v>
      </c>
      <c r="K166" s="10">
        <v>986</v>
      </c>
      <c r="L166" s="10">
        <v>986</v>
      </c>
      <c r="M166" s="10">
        <v>986</v>
      </c>
      <c r="N166" s="10">
        <v>986</v>
      </c>
      <c r="O166" s="10">
        <v>986</v>
      </c>
      <c r="P166" s="10">
        <v>986</v>
      </c>
      <c r="Q166" s="10">
        <v>986</v>
      </c>
      <c r="R166" s="10">
        <v>986</v>
      </c>
      <c r="S166" s="16">
        <f t="shared" si="13"/>
        <v>15776</v>
      </c>
      <c r="T166" s="17"/>
    </row>
    <row r="167" spans="1:20" x14ac:dyDescent="0.25">
      <c r="A167" s="78"/>
      <c r="B167" s="14" t="s">
        <v>25</v>
      </c>
      <c r="C167" s="10">
        <f t="shared" ref="C167:R167" si="14">C165-C166</f>
        <v>57.940000000000055</v>
      </c>
      <c r="D167" s="10">
        <f t="shared" si="14"/>
        <v>-672.27</v>
      </c>
      <c r="E167" s="10">
        <f t="shared" si="14"/>
        <v>-986</v>
      </c>
      <c r="F167" s="10">
        <f t="shared" si="14"/>
        <v>-534.75</v>
      </c>
      <c r="G167" s="10">
        <f t="shared" si="14"/>
        <v>-63.899999999999977</v>
      </c>
      <c r="H167" s="10">
        <f t="shared" si="14"/>
        <v>-83.5</v>
      </c>
      <c r="I167" s="10">
        <f t="shared" si="14"/>
        <v>11.5</v>
      </c>
      <c r="J167" s="10">
        <f t="shared" si="14"/>
        <v>154</v>
      </c>
      <c r="K167" s="10">
        <f t="shared" si="14"/>
        <v>154</v>
      </c>
      <c r="L167" s="10">
        <f t="shared" si="14"/>
        <v>-178.5</v>
      </c>
      <c r="M167" s="10">
        <f t="shared" si="14"/>
        <v>173.73000000000002</v>
      </c>
      <c r="N167" s="10">
        <f t="shared" si="14"/>
        <v>168.25</v>
      </c>
      <c r="O167" s="10">
        <f t="shared" si="14"/>
        <v>192</v>
      </c>
      <c r="P167" s="10">
        <f t="shared" si="14"/>
        <v>168.25</v>
      </c>
      <c r="Q167" s="10">
        <f t="shared" si="14"/>
        <v>168.25</v>
      </c>
      <c r="R167" s="10">
        <f t="shared" si="14"/>
        <v>-131</v>
      </c>
      <c r="S167" s="16">
        <f t="shared" si="13"/>
        <v>-1402</v>
      </c>
    </row>
    <row r="185" spans="1:20" ht="17.25" x14ac:dyDescent="0.3">
      <c r="A185" s="70" t="s">
        <v>67</v>
      </c>
      <c r="B185" s="70"/>
      <c r="C185" s="70"/>
      <c r="D185" s="70"/>
      <c r="S185" s="2"/>
    </row>
    <row r="186" spans="1:20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4">
        <v>45345</v>
      </c>
      <c r="R186" s="4">
        <v>45348</v>
      </c>
      <c r="S186" s="75" t="s">
        <v>2</v>
      </c>
    </row>
    <row r="187" spans="1:20" x14ac:dyDescent="0.25">
      <c r="A187" s="78" t="s">
        <v>46</v>
      </c>
      <c r="B187" s="14" t="s">
        <v>11</v>
      </c>
      <c r="C187" s="14" t="s">
        <v>14</v>
      </c>
      <c r="D187" s="8" t="s">
        <v>14</v>
      </c>
      <c r="E187" s="8" t="s">
        <v>14</v>
      </c>
      <c r="F187" s="8" t="s">
        <v>68</v>
      </c>
      <c r="G187" s="8" t="s">
        <v>68</v>
      </c>
      <c r="H187" s="8" t="s">
        <v>68</v>
      </c>
      <c r="I187" s="8" t="s">
        <v>68</v>
      </c>
      <c r="J187" s="8" t="s">
        <v>14</v>
      </c>
      <c r="K187" s="8" t="s">
        <v>14</v>
      </c>
      <c r="L187" s="8" t="s">
        <v>14</v>
      </c>
      <c r="M187" s="8" t="s">
        <v>14</v>
      </c>
      <c r="N187" s="8" t="s">
        <v>14</v>
      </c>
      <c r="O187" s="8" t="s">
        <v>14</v>
      </c>
      <c r="P187" s="8" t="s">
        <v>14</v>
      </c>
      <c r="Q187" s="8" t="s">
        <v>14</v>
      </c>
      <c r="R187" s="8" t="s">
        <v>13</v>
      </c>
      <c r="S187" s="76"/>
    </row>
    <row r="188" spans="1:20" x14ac:dyDescent="0.25">
      <c r="A188" s="78"/>
      <c r="B188" s="14" t="s">
        <v>17</v>
      </c>
      <c r="C188" s="8" t="s">
        <v>69</v>
      </c>
      <c r="D188" s="8" t="s">
        <v>69</v>
      </c>
      <c r="E188" s="8" t="s">
        <v>69</v>
      </c>
      <c r="F188" s="8" t="s">
        <v>70</v>
      </c>
      <c r="G188" s="8" t="s">
        <v>70</v>
      </c>
      <c r="H188" s="8" t="s">
        <v>70</v>
      </c>
      <c r="I188" s="8" t="s">
        <v>70</v>
      </c>
      <c r="J188" s="8" t="s">
        <v>69</v>
      </c>
      <c r="K188" s="8" t="s">
        <v>69</v>
      </c>
      <c r="L188" s="8" t="s">
        <v>69</v>
      </c>
      <c r="M188" s="8" t="s">
        <v>69</v>
      </c>
      <c r="N188" s="8" t="s">
        <v>69</v>
      </c>
      <c r="O188" s="8" t="s">
        <v>69</v>
      </c>
      <c r="P188" s="8" t="s">
        <v>69</v>
      </c>
      <c r="Q188" s="8" t="s">
        <v>69</v>
      </c>
      <c r="R188" s="8" t="s">
        <v>71</v>
      </c>
      <c r="S188" s="77"/>
    </row>
    <row r="189" spans="1:20" x14ac:dyDescent="0.25">
      <c r="A189" s="78"/>
      <c r="B189" s="12" t="s">
        <v>4</v>
      </c>
      <c r="C189" s="15">
        <v>1.24</v>
      </c>
      <c r="D189" s="15">
        <v>1.24</v>
      </c>
      <c r="E189" s="15">
        <v>1.24</v>
      </c>
      <c r="F189" s="15">
        <v>3.59</v>
      </c>
      <c r="G189" s="15">
        <v>3.5900000000000003</v>
      </c>
      <c r="H189" s="15">
        <v>3.59</v>
      </c>
      <c r="I189" s="15">
        <v>3.59</v>
      </c>
      <c r="J189" s="15">
        <v>1.24</v>
      </c>
      <c r="K189" s="15">
        <v>1.24</v>
      </c>
      <c r="L189" s="15">
        <v>1.24</v>
      </c>
      <c r="M189" s="15">
        <v>1.24</v>
      </c>
      <c r="N189" s="15">
        <v>1.24</v>
      </c>
      <c r="O189" s="15">
        <v>1.24</v>
      </c>
      <c r="P189" s="15">
        <v>1.24</v>
      </c>
      <c r="Q189" s="15">
        <v>1.24</v>
      </c>
      <c r="R189" s="15">
        <v>1.24</v>
      </c>
      <c r="S189" s="16">
        <f t="shared" ref="S189:S193" si="15">SUM(C189:R189)</f>
        <v>29.239999999999984</v>
      </c>
    </row>
    <row r="190" spans="1:20" x14ac:dyDescent="0.25">
      <c r="A190" s="78"/>
      <c r="B190" s="14" t="s">
        <v>23</v>
      </c>
      <c r="C190" s="8">
        <v>600</v>
      </c>
      <c r="D190" s="8">
        <v>655</v>
      </c>
      <c r="E190" s="8">
        <v>100</v>
      </c>
      <c r="F190" s="8">
        <v>100</v>
      </c>
      <c r="G190" s="8">
        <v>155</v>
      </c>
      <c r="H190" s="8">
        <v>150</v>
      </c>
      <c r="I190" s="8">
        <v>145</v>
      </c>
      <c r="J190" s="8">
        <v>129</v>
      </c>
      <c r="K190" s="8">
        <v>250</v>
      </c>
      <c r="L190" s="8">
        <v>682</v>
      </c>
      <c r="M190" s="8">
        <v>750</v>
      </c>
      <c r="N190" s="8">
        <v>1000</v>
      </c>
      <c r="O190" s="8">
        <v>1000</v>
      </c>
      <c r="P190" s="8">
        <v>1000</v>
      </c>
      <c r="Q190" s="8">
        <v>1020</v>
      </c>
      <c r="R190" s="8">
        <v>975</v>
      </c>
      <c r="S190" s="14">
        <f t="shared" si="15"/>
        <v>8711</v>
      </c>
    </row>
    <row r="191" spans="1:20" s="18" customFormat="1" x14ac:dyDescent="0.25">
      <c r="A191" s="78"/>
      <c r="B191" s="16" t="s">
        <v>6</v>
      </c>
      <c r="C191" s="10">
        <v>744</v>
      </c>
      <c r="D191" s="10">
        <v>812.2</v>
      </c>
      <c r="E191" s="10">
        <v>124</v>
      </c>
      <c r="F191" s="10">
        <v>359</v>
      </c>
      <c r="G191" s="10">
        <v>556.45000000000005</v>
      </c>
      <c r="H191" s="10">
        <v>538.5</v>
      </c>
      <c r="I191" s="10">
        <v>520.54999999999995</v>
      </c>
      <c r="J191" s="10">
        <v>159.96</v>
      </c>
      <c r="K191" s="10">
        <v>310</v>
      </c>
      <c r="L191" s="10">
        <v>845.68</v>
      </c>
      <c r="M191" s="10">
        <v>930</v>
      </c>
      <c r="N191" s="10">
        <v>1240</v>
      </c>
      <c r="O191" s="10">
        <v>1240</v>
      </c>
      <c r="P191" s="10">
        <v>1240</v>
      </c>
      <c r="Q191" s="10">
        <v>1264.8</v>
      </c>
      <c r="R191" s="10">
        <v>1209</v>
      </c>
      <c r="S191" s="16">
        <f t="shared" si="15"/>
        <v>12094.14</v>
      </c>
      <c r="T191" s="17"/>
    </row>
    <row r="192" spans="1:20" s="18" customFormat="1" x14ac:dyDescent="0.25">
      <c r="A192" s="78"/>
      <c r="B192" s="16" t="s">
        <v>24</v>
      </c>
      <c r="C192" s="10">
        <v>986</v>
      </c>
      <c r="D192" s="10">
        <v>986</v>
      </c>
      <c r="E192" s="10">
        <v>986</v>
      </c>
      <c r="F192" s="10">
        <v>986</v>
      </c>
      <c r="G192" s="10">
        <v>986</v>
      </c>
      <c r="H192" s="10">
        <v>986</v>
      </c>
      <c r="I192" s="10">
        <v>986</v>
      </c>
      <c r="J192" s="10">
        <v>986</v>
      </c>
      <c r="K192" s="10">
        <v>986</v>
      </c>
      <c r="L192" s="10">
        <v>986</v>
      </c>
      <c r="M192" s="10">
        <v>986</v>
      </c>
      <c r="N192" s="10">
        <v>986</v>
      </c>
      <c r="O192" s="10">
        <v>986</v>
      </c>
      <c r="P192" s="10">
        <v>986</v>
      </c>
      <c r="Q192" s="10">
        <v>986</v>
      </c>
      <c r="R192" s="10">
        <v>986</v>
      </c>
      <c r="S192" s="16">
        <f t="shared" si="15"/>
        <v>15776</v>
      </c>
      <c r="T192" s="17"/>
    </row>
    <row r="193" spans="1:19" x14ac:dyDescent="0.25">
      <c r="A193" s="78"/>
      <c r="B193" s="14" t="s">
        <v>25</v>
      </c>
      <c r="C193" s="10">
        <f t="shared" ref="C193:R193" si="16">C191-C192</f>
        <v>-242</v>
      </c>
      <c r="D193" s="10">
        <f t="shared" si="16"/>
        <v>-173.79999999999995</v>
      </c>
      <c r="E193" s="10">
        <f t="shared" si="16"/>
        <v>-862</v>
      </c>
      <c r="F193" s="10">
        <f t="shared" si="16"/>
        <v>-627</v>
      </c>
      <c r="G193" s="10">
        <f t="shared" si="16"/>
        <v>-429.54999999999995</v>
      </c>
      <c r="H193" s="10">
        <f t="shared" si="16"/>
        <v>-447.5</v>
      </c>
      <c r="I193" s="10">
        <f t="shared" si="16"/>
        <v>-465.45000000000005</v>
      </c>
      <c r="J193" s="10">
        <f t="shared" si="16"/>
        <v>-826.04</v>
      </c>
      <c r="K193" s="10">
        <f t="shared" si="16"/>
        <v>-676</v>
      </c>
      <c r="L193" s="10">
        <f t="shared" si="16"/>
        <v>-140.32000000000005</v>
      </c>
      <c r="M193" s="10">
        <f t="shared" si="16"/>
        <v>-56</v>
      </c>
      <c r="N193" s="10">
        <f t="shared" si="16"/>
        <v>254</v>
      </c>
      <c r="O193" s="10">
        <f t="shared" si="16"/>
        <v>254</v>
      </c>
      <c r="P193" s="10">
        <f t="shared" si="16"/>
        <v>254</v>
      </c>
      <c r="Q193" s="10">
        <f t="shared" si="16"/>
        <v>278.79999999999995</v>
      </c>
      <c r="R193" s="10">
        <f t="shared" si="16"/>
        <v>223</v>
      </c>
      <c r="S193" s="16">
        <f t="shared" si="15"/>
        <v>-3681.8599999999997</v>
      </c>
    </row>
    <row r="211" spans="1:20" ht="17.25" x14ac:dyDescent="0.3">
      <c r="A211" s="70" t="s">
        <v>72</v>
      </c>
      <c r="B211" s="70"/>
      <c r="C211" s="70"/>
      <c r="D211" s="70"/>
      <c r="S211" s="2"/>
    </row>
    <row r="212" spans="1:20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4">
        <v>45345</v>
      </c>
      <c r="R212" s="4">
        <v>45348</v>
      </c>
      <c r="S212" s="75" t="s">
        <v>2</v>
      </c>
    </row>
    <row r="213" spans="1:20" x14ac:dyDescent="0.25">
      <c r="A213" s="78" t="s">
        <v>46</v>
      </c>
      <c r="B213" s="14" t="s">
        <v>11</v>
      </c>
      <c r="C213" s="14" t="s">
        <v>14</v>
      </c>
      <c r="D213" s="8" t="s">
        <v>14</v>
      </c>
      <c r="E213" s="8" t="s">
        <v>14</v>
      </c>
      <c r="F213" s="8" t="s">
        <v>68</v>
      </c>
      <c r="G213" s="8" t="s">
        <v>68</v>
      </c>
      <c r="H213" s="8" t="s">
        <v>68</v>
      </c>
      <c r="I213" s="8" t="s">
        <v>14</v>
      </c>
      <c r="J213" s="8" t="s">
        <v>13</v>
      </c>
      <c r="K213" s="8" t="s">
        <v>14</v>
      </c>
      <c r="L213" s="8" t="s">
        <v>14</v>
      </c>
      <c r="M213" s="8" t="s">
        <v>14</v>
      </c>
      <c r="N213" s="8" t="s">
        <v>14</v>
      </c>
      <c r="O213" s="8" t="s">
        <v>14</v>
      </c>
      <c r="P213" s="8" t="s">
        <v>14</v>
      </c>
      <c r="Q213" s="8" t="s">
        <v>14</v>
      </c>
      <c r="R213" s="8" t="s">
        <v>14</v>
      </c>
      <c r="S213" s="76"/>
    </row>
    <row r="214" spans="1:20" x14ac:dyDescent="0.25">
      <c r="A214" s="78"/>
      <c r="B214" s="14" t="s">
        <v>17</v>
      </c>
      <c r="C214" s="8" t="s">
        <v>69</v>
      </c>
      <c r="D214" s="8" t="s">
        <v>69</v>
      </c>
      <c r="E214" s="8" t="s">
        <v>69</v>
      </c>
      <c r="F214" s="8" t="s">
        <v>70</v>
      </c>
      <c r="G214" s="8" t="s">
        <v>70</v>
      </c>
      <c r="H214" s="8" t="s">
        <v>70</v>
      </c>
      <c r="I214" s="8" t="s">
        <v>69</v>
      </c>
      <c r="J214" s="8" t="s">
        <v>71</v>
      </c>
      <c r="K214" s="8" t="s">
        <v>69</v>
      </c>
      <c r="L214" s="8" t="s">
        <v>69</v>
      </c>
      <c r="M214" s="8" t="s">
        <v>65</v>
      </c>
      <c r="N214" s="8" t="s">
        <v>65</v>
      </c>
      <c r="O214" s="8" t="s">
        <v>65</v>
      </c>
      <c r="P214" s="8" t="s">
        <v>65</v>
      </c>
      <c r="Q214" s="8" t="s">
        <v>65</v>
      </c>
      <c r="R214" s="8" t="s">
        <v>65</v>
      </c>
      <c r="S214" s="77"/>
    </row>
    <row r="215" spans="1:20" x14ac:dyDescent="0.25">
      <c r="A215" s="78"/>
      <c r="B215" s="12" t="s">
        <v>4</v>
      </c>
      <c r="C215" s="15">
        <v>1.24</v>
      </c>
      <c r="D215" s="15">
        <v>1.24</v>
      </c>
      <c r="E215" s="15">
        <v>1.24</v>
      </c>
      <c r="F215" s="15">
        <v>3.59</v>
      </c>
      <c r="G215" s="15">
        <v>3.5900000000000003</v>
      </c>
      <c r="H215" s="15">
        <v>3.59</v>
      </c>
      <c r="I215" s="15">
        <v>1.24</v>
      </c>
      <c r="J215" s="15">
        <v>1.2399999999999998</v>
      </c>
      <c r="K215" s="15">
        <v>1.24</v>
      </c>
      <c r="L215" s="15">
        <v>1.24</v>
      </c>
      <c r="M215" s="15">
        <v>1.3699999999999999</v>
      </c>
      <c r="N215" s="15">
        <v>1.3699999999999999</v>
      </c>
      <c r="O215" s="15">
        <v>1.37</v>
      </c>
      <c r="P215" s="15">
        <v>1.37</v>
      </c>
      <c r="Q215" s="15">
        <v>1.3699999999999999</v>
      </c>
      <c r="R215" s="15">
        <v>1.3699999999999999</v>
      </c>
      <c r="S215" s="16">
        <f t="shared" ref="S215:S219" si="17">SUM(C215:R215)</f>
        <v>27.67</v>
      </c>
    </row>
    <row r="216" spans="1:20" x14ac:dyDescent="0.25">
      <c r="A216" s="78"/>
      <c r="B216" s="14" t="s">
        <v>23</v>
      </c>
      <c r="C216" s="8">
        <v>645</v>
      </c>
      <c r="D216" s="8">
        <v>576</v>
      </c>
      <c r="E216" s="8">
        <v>100</v>
      </c>
      <c r="F216" s="8">
        <v>100</v>
      </c>
      <c r="G216" s="8">
        <v>155</v>
      </c>
      <c r="H216" s="8">
        <v>150</v>
      </c>
      <c r="I216" s="8">
        <v>405</v>
      </c>
      <c r="J216" s="8">
        <v>129</v>
      </c>
      <c r="K216" s="8">
        <v>250</v>
      </c>
      <c r="L216" s="8">
        <v>315</v>
      </c>
      <c r="M216" s="8">
        <v>443</v>
      </c>
      <c r="N216" s="8">
        <v>393</v>
      </c>
      <c r="O216" s="8">
        <v>651</v>
      </c>
      <c r="P216" s="8">
        <v>587</v>
      </c>
      <c r="Q216" s="8">
        <v>497</v>
      </c>
      <c r="R216" s="8">
        <v>320</v>
      </c>
      <c r="S216" s="14">
        <f t="shared" si="17"/>
        <v>5716</v>
      </c>
    </row>
    <row r="217" spans="1:20" s="18" customFormat="1" x14ac:dyDescent="0.25">
      <c r="A217" s="78"/>
      <c r="B217" s="16" t="s">
        <v>6</v>
      </c>
      <c r="C217" s="10">
        <v>799.8</v>
      </c>
      <c r="D217" s="10">
        <v>714.24</v>
      </c>
      <c r="E217" s="10">
        <v>124</v>
      </c>
      <c r="F217" s="10">
        <v>359</v>
      </c>
      <c r="G217" s="10">
        <v>556.45000000000005</v>
      </c>
      <c r="H217" s="10">
        <v>538.5</v>
      </c>
      <c r="I217" s="10">
        <v>502.2</v>
      </c>
      <c r="J217" s="10">
        <v>159.95999999999998</v>
      </c>
      <c r="K217" s="10">
        <v>310</v>
      </c>
      <c r="L217" s="10">
        <v>390.6</v>
      </c>
      <c r="M217" s="10">
        <v>606.91</v>
      </c>
      <c r="N217" s="10">
        <v>538.41</v>
      </c>
      <c r="O217" s="10">
        <v>891.87</v>
      </c>
      <c r="P217" s="10">
        <v>804.19</v>
      </c>
      <c r="Q217" s="10">
        <v>680.89</v>
      </c>
      <c r="R217" s="10">
        <v>438.4</v>
      </c>
      <c r="S217" s="16">
        <f t="shared" si="17"/>
        <v>8415.42</v>
      </c>
      <c r="T217" s="17"/>
    </row>
    <row r="218" spans="1:20" s="18" customFormat="1" x14ac:dyDescent="0.25">
      <c r="A218" s="78"/>
      <c r="B218" s="16" t="s">
        <v>24</v>
      </c>
      <c r="C218" s="10">
        <v>986</v>
      </c>
      <c r="D218" s="10">
        <v>986</v>
      </c>
      <c r="E218" s="10">
        <v>986</v>
      </c>
      <c r="F218" s="10">
        <v>986</v>
      </c>
      <c r="G218" s="10">
        <v>986</v>
      </c>
      <c r="H218" s="10">
        <v>986</v>
      </c>
      <c r="I218" s="10">
        <v>986</v>
      </c>
      <c r="J218" s="10">
        <v>986</v>
      </c>
      <c r="K218" s="10">
        <v>986</v>
      </c>
      <c r="L218" s="10">
        <v>986</v>
      </c>
      <c r="M218" s="10">
        <v>986</v>
      </c>
      <c r="N218" s="10">
        <v>986</v>
      </c>
      <c r="O218" s="10">
        <v>986</v>
      </c>
      <c r="P218" s="10">
        <v>986</v>
      </c>
      <c r="Q218" s="10">
        <v>986</v>
      </c>
      <c r="R218" s="10">
        <v>986</v>
      </c>
      <c r="S218" s="16">
        <f t="shared" si="17"/>
        <v>15776</v>
      </c>
      <c r="T218" s="17"/>
    </row>
    <row r="219" spans="1:20" x14ac:dyDescent="0.25">
      <c r="A219" s="78"/>
      <c r="B219" s="14" t="s">
        <v>25</v>
      </c>
      <c r="C219" s="10">
        <f t="shared" ref="C219:R219" si="18">C217-C218</f>
        <v>-186.20000000000005</v>
      </c>
      <c r="D219" s="10">
        <f t="shared" si="18"/>
        <v>-271.76</v>
      </c>
      <c r="E219" s="10">
        <f t="shared" si="18"/>
        <v>-862</v>
      </c>
      <c r="F219" s="10">
        <f t="shared" si="18"/>
        <v>-627</v>
      </c>
      <c r="G219" s="10">
        <f t="shared" si="18"/>
        <v>-429.54999999999995</v>
      </c>
      <c r="H219" s="10">
        <f t="shared" si="18"/>
        <v>-447.5</v>
      </c>
      <c r="I219" s="10">
        <f t="shared" si="18"/>
        <v>-483.8</v>
      </c>
      <c r="J219" s="10">
        <f t="shared" si="18"/>
        <v>-826.04</v>
      </c>
      <c r="K219" s="10">
        <f t="shared" si="18"/>
        <v>-676</v>
      </c>
      <c r="L219" s="10">
        <f t="shared" si="18"/>
        <v>-595.4</v>
      </c>
      <c r="M219" s="10">
        <f t="shared" si="18"/>
        <v>-379.09000000000003</v>
      </c>
      <c r="N219" s="10">
        <f t="shared" si="18"/>
        <v>-447.59000000000003</v>
      </c>
      <c r="O219" s="10">
        <f t="shared" si="18"/>
        <v>-94.13</v>
      </c>
      <c r="P219" s="10">
        <f t="shared" si="18"/>
        <v>-181.80999999999995</v>
      </c>
      <c r="Q219" s="10">
        <f t="shared" si="18"/>
        <v>-305.11</v>
      </c>
      <c r="R219" s="10">
        <f t="shared" si="18"/>
        <v>-547.6</v>
      </c>
      <c r="S219" s="16">
        <f t="shared" si="17"/>
        <v>-7360.5800000000008</v>
      </c>
    </row>
  </sheetData>
  <mergeCells count="25">
    <mergeCell ref="A185:D185"/>
    <mergeCell ref="S186:S188"/>
    <mergeCell ref="A187:A193"/>
    <mergeCell ref="A211:D211"/>
    <mergeCell ref="S212:S214"/>
    <mergeCell ref="A213:A219"/>
    <mergeCell ref="A133:D133"/>
    <mergeCell ref="S134:S136"/>
    <mergeCell ref="A135:A141"/>
    <mergeCell ref="A159:D159"/>
    <mergeCell ref="S160:S162"/>
    <mergeCell ref="A161:A167"/>
    <mergeCell ref="A81:D81"/>
    <mergeCell ref="S82:S84"/>
    <mergeCell ref="A83:A89"/>
    <mergeCell ref="A107:D107"/>
    <mergeCell ref="S108:S110"/>
    <mergeCell ref="A109:A115"/>
    <mergeCell ref="S56:S58"/>
    <mergeCell ref="A57:A63"/>
    <mergeCell ref="A3:A7"/>
    <mergeCell ref="A29:D29"/>
    <mergeCell ref="S30:S32"/>
    <mergeCell ref="A31:A37"/>
    <mergeCell ref="A55:D5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92A6-E301-4DE9-979F-B743DAF02668}">
  <dimension ref="A1:S34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7" width="12.7109375" bestFit="1" customWidth="1"/>
    <col min="18" max="18" width="10.42578125" bestFit="1" customWidth="1"/>
    <col min="19" max="19" width="32.7109375" style="2" bestFit="1" customWidth="1"/>
    <col min="20" max="20" width="28.85546875" bestFit="1" customWidth="1"/>
  </cols>
  <sheetData>
    <row r="1" spans="1:19" x14ac:dyDescent="0.25">
      <c r="C1" s="1" t="str">
        <f>TEXT(C2,"[$-421]mmmm")</f>
        <v>Februari</v>
      </c>
    </row>
    <row r="2" spans="1:19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4">
        <v>45345</v>
      </c>
      <c r="R2" s="5" t="s">
        <v>2</v>
      </c>
      <c r="S2" s="6"/>
    </row>
    <row r="3" spans="1:19" x14ac:dyDescent="0.25">
      <c r="A3" s="78" t="s">
        <v>3</v>
      </c>
      <c r="B3" s="8" t="s">
        <v>4</v>
      </c>
      <c r="C3" s="9">
        <f t="shared" ref="C3:Q3" si="0">IFERROR(C5/C4,0)</f>
        <v>0.71817116011342941</v>
      </c>
      <c r="D3" s="9">
        <f t="shared" si="0"/>
        <v>0.71966341261166178</v>
      </c>
      <c r="E3" s="9">
        <f t="shared" si="0"/>
        <v>0.72076575505350782</v>
      </c>
      <c r="F3" s="9">
        <f t="shared" si="0"/>
        <v>0.76199761458510806</v>
      </c>
      <c r="G3" s="9">
        <f t="shared" si="0"/>
        <v>0.74998318662842434</v>
      </c>
      <c r="H3" s="9">
        <f t="shared" si="0"/>
        <v>0.75773300362217888</v>
      </c>
      <c r="I3" s="9">
        <f t="shared" si="0"/>
        <v>0.76644791094007725</v>
      </c>
      <c r="J3" s="9">
        <f t="shared" si="0"/>
        <v>0.73461646168401151</v>
      </c>
      <c r="K3" s="9">
        <f t="shared" si="0"/>
        <v>0.699692631759952</v>
      </c>
      <c r="L3" s="9">
        <f t="shared" si="0"/>
        <v>0.76232924248836242</v>
      </c>
      <c r="M3" s="9">
        <f t="shared" si="0"/>
        <v>0.73208539749941026</v>
      </c>
      <c r="N3" s="9">
        <f t="shared" si="0"/>
        <v>0.76216610891390291</v>
      </c>
      <c r="O3" s="9">
        <f t="shared" si="0"/>
        <v>0.76518195910533715</v>
      </c>
      <c r="P3" s="9">
        <f t="shared" si="0"/>
        <v>0.77913719315245489</v>
      </c>
      <c r="Q3" s="9">
        <f t="shared" si="0"/>
        <v>0.77078690500100455</v>
      </c>
      <c r="R3" s="10">
        <f t="shared" ref="R3:R7" si="1">SUM(C3:Q3)</f>
        <v>11.200757943158823</v>
      </c>
    </row>
    <row r="4" spans="1:19" x14ac:dyDescent="0.25">
      <c r="A4" s="78"/>
      <c r="B4" s="8" t="s">
        <v>5</v>
      </c>
      <c r="C4" s="8">
        <v>23627</v>
      </c>
      <c r="D4" s="8">
        <v>26531</v>
      </c>
      <c r="E4" s="8">
        <v>25230</v>
      </c>
      <c r="F4" s="8">
        <v>29345</v>
      </c>
      <c r="G4" s="8">
        <v>30333</v>
      </c>
      <c r="H4" s="8">
        <v>28712</v>
      </c>
      <c r="I4" s="8">
        <v>29104</v>
      </c>
      <c r="J4" s="8">
        <v>26425</v>
      </c>
      <c r="K4" s="8">
        <v>23262</v>
      </c>
      <c r="L4" s="8">
        <v>23630</v>
      </c>
      <c r="M4" s="8">
        <v>25434</v>
      </c>
      <c r="N4" s="8">
        <v>26296</v>
      </c>
      <c r="O4" s="8">
        <v>27094</v>
      </c>
      <c r="P4" s="8">
        <v>24768</v>
      </c>
      <c r="Q4" s="8">
        <v>24895</v>
      </c>
      <c r="R4" s="11">
        <f t="shared" si="1"/>
        <v>394686</v>
      </c>
    </row>
    <row r="5" spans="1:19" x14ac:dyDescent="0.25">
      <c r="A5" s="78"/>
      <c r="B5" s="8" t="s">
        <v>6</v>
      </c>
      <c r="C5" s="9">
        <v>16968.229999999996</v>
      </c>
      <c r="D5" s="9">
        <v>19093.39</v>
      </c>
      <c r="E5" s="9">
        <v>18184.920000000002</v>
      </c>
      <c r="F5" s="9">
        <v>22360.819999999996</v>
      </c>
      <c r="G5" s="9">
        <v>22749.239999999994</v>
      </c>
      <c r="H5" s="9">
        <v>21756.03</v>
      </c>
      <c r="I5" s="9">
        <v>22306.700000000008</v>
      </c>
      <c r="J5" s="9">
        <v>19412.240000000005</v>
      </c>
      <c r="K5" s="9">
        <v>16276.250000000004</v>
      </c>
      <c r="L5" s="9">
        <v>18013.840000000004</v>
      </c>
      <c r="M5" s="9">
        <v>18619.86</v>
      </c>
      <c r="N5" s="9">
        <v>20041.919999999991</v>
      </c>
      <c r="O5" s="9">
        <v>20731.840000000004</v>
      </c>
      <c r="P5" s="9">
        <v>19297.670000000002</v>
      </c>
      <c r="Q5" s="9">
        <v>19188.740000000009</v>
      </c>
      <c r="R5" s="10">
        <f t="shared" si="1"/>
        <v>295001.69</v>
      </c>
    </row>
    <row r="6" spans="1:19" x14ac:dyDescent="0.25">
      <c r="A6" s="78"/>
      <c r="B6" s="8" t="s">
        <v>7</v>
      </c>
      <c r="C6" s="9">
        <v>14222.000000000002</v>
      </c>
      <c r="D6" s="9">
        <v>14221.999999999998</v>
      </c>
      <c r="E6" s="9">
        <v>14221.999999999998</v>
      </c>
      <c r="F6" s="9">
        <v>14222</v>
      </c>
      <c r="G6" s="9">
        <v>14222.000000000002</v>
      </c>
      <c r="H6" s="9">
        <v>14221.999999999996</v>
      </c>
      <c r="I6" s="9">
        <v>14222</v>
      </c>
      <c r="J6" s="9">
        <v>14221.999999999998</v>
      </c>
      <c r="K6" s="9">
        <v>14222.000000000005</v>
      </c>
      <c r="L6" s="9">
        <v>14222</v>
      </c>
      <c r="M6" s="9">
        <v>14221.999999999998</v>
      </c>
      <c r="N6" s="9">
        <v>14222.000000000007</v>
      </c>
      <c r="O6" s="9">
        <v>14221.999999999998</v>
      </c>
      <c r="P6" s="9">
        <v>14222</v>
      </c>
      <c r="Q6" s="9">
        <v>14222.000000000004</v>
      </c>
      <c r="R6" s="10">
        <f t="shared" si="1"/>
        <v>213330</v>
      </c>
    </row>
    <row r="7" spans="1:19" x14ac:dyDescent="0.25">
      <c r="A7" s="78"/>
      <c r="B7" s="8" t="s">
        <v>8</v>
      </c>
      <c r="C7" s="10">
        <f t="shared" ref="C7:Q7" si="2">C5-C6</f>
        <v>2746.2299999999941</v>
      </c>
      <c r="D7" s="10">
        <f t="shared" si="2"/>
        <v>4871.3900000000012</v>
      </c>
      <c r="E7" s="10">
        <f t="shared" si="2"/>
        <v>3962.9200000000037</v>
      </c>
      <c r="F7" s="10">
        <f t="shared" si="2"/>
        <v>8138.8199999999961</v>
      </c>
      <c r="G7" s="10">
        <f t="shared" si="2"/>
        <v>8527.2399999999925</v>
      </c>
      <c r="H7" s="10">
        <f t="shared" si="2"/>
        <v>7534.0300000000025</v>
      </c>
      <c r="I7" s="10">
        <f t="shared" si="2"/>
        <v>8084.700000000008</v>
      </c>
      <c r="J7" s="10">
        <f t="shared" si="2"/>
        <v>5190.2400000000071</v>
      </c>
      <c r="K7" s="10">
        <f t="shared" si="2"/>
        <v>2054.2499999999982</v>
      </c>
      <c r="L7" s="10">
        <f t="shared" si="2"/>
        <v>3791.8400000000038</v>
      </c>
      <c r="M7" s="10">
        <f t="shared" si="2"/>
        <v>4397.8600000000024</v>
      </c>
      <c r="N7" s="10">
        <f t="shared" si="2"/>
        <v>5819.9199999999837</v>
      </c>
      <c r="O7" s="10">
        <f t="shared" si="2"/>
        <v>6509.8400000000056</v>
      </c>
      <c r="P7" s="10">
        <f t="shared" si="2"/>
        <v>5075.6700000000019</v>
      </c>
      <c r="Q7" s="10">
        <f t="shared" si="2"/>
        <v>4966.7400000000052</v>
      </c>
      <c r="R7" s="10">
        <f t="shared" si="1"/>
        <v>81671.69</v>
      </c>
    </row>
    <row r="29" spans="1:18" ht="17.25" x14ac:dyDescent="0.3">
      <c r="A29" s="70" t="s">
        <v>9</v>
      </c>
      <c r="B29" s="70"/>
      <c r="C29" s="70"/>
      <c r="D29" s="70"/>
      <c r="R29" s="2"/>
    </row>
    <row r="30" spans="1:18" x14ac:dyDescent="0.25">
      <c r="A30" s="12" t="s">
        <v>0</v>
      </c>
      <c r="B30" s="13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4">
        <v>45345</v>
      </c>
      <c r="R30" s="75" t="s">
        <v>2</v>
      </c>
    </row>
    <row r="31" spans="1:18" x14ac:dyDescent="0.25">
      <c r="A31" s="78" t="s">
        <v>3</v>
      </c>
      <c r="B31" s="14" t="s">
        <v>11</v>
      </c>
      <c r="C31" s="14" t="s">
        <v>12</v>
      </c>
      <c r="D31" s="8" t="s">
        <v>13</v>
      </c>
      <c r="E31" s="8" t="s">
        <v>13</v>
      </c>
      <c r="F31" s="8" t="s">
        <v>14</v>
      </c>
      <c r="G31" s="8" t="s">
        <v>13</v>
      </c>
      <c r="H31" s="8" t="s">
        <v>13</v>
      </c>
      <c r="I31" s="8" t="s">
        <v>14</v>
      </c>
      <c r="J31" s="8" t="s">
        <v>15</v>
      </c>
      <c r="K31" s="8" t="s">
        <v>16</v>
      </c>
      <c r="L31" s="8" t="s">
        <v>12</v>
      </c>
      <c r="M31" s="8" t="s">
        <v>13</v>
      </c>
      <c r="N31" s="8" t="s">
        <v>13</v>
      </c>
      <c r="O31" s="8" t="s">
        <v>12</v>
      </c>
      <c r="P31" s="8" t="s">
        <v>14</v>
      </c>
      <c r="Q31" s="8" t="s">
        <v>14</v>
      </c>
      <c r="R31" s="76"/>
    </row>
    <row r="32" spans="1:18" x14ac:dyDescent="0.25">
      <c r="A32" s="78"/>
      <c r="B32" s="14" t="s">
        <v>17</v>
      </c>
      <c r="C32" s="8" t="s">
        <v>18</v>
      </c>
      <c r="D32" s="8" t="s">
        <v>19</v>
      </c>
      <c r="E32" s="8" t="s">
        <v>19</v>
      </c>
      <c r="F32" s="8" t="s">
        <v>20</v>
      </c>
      <c r="G32" s="8" t="s">
        <v>19</v>
      </c>
      <c r="H32" s="8" t="s">
        <v>19</v>
      </c>
      <c r="I32" s="8" t="s">
        <v>20</v>
      </c>
      <c r="J32" s="8" t="s">
        <v>21</v>
      </c>
      <c r="K32" s="8" t="s">
        <v>22</v>
      </c>
      <c r="L32" s="8" t="s">
        <v>18</v>
      </c>
      <c r="M32" s="8" t="s">
        <v>19</v>
      </c>
      <c r="N32" s="8" t="s">
        <v>19</v>
      </c>
      <c r="O32" s="8" t="s">
        <v>18</v>
      </c>
      <c r="P32" s="8" t="s">
        <v>20</v>
      </c>
      <c r="Q32" s="8" t="s">
        <v>20</v>
      </c>
      <c r="R32" s="77"/>
    </row>
    <row r="33" spans="1:19" x14ac:dyDescent="0.25">
      <c r="A33" s="78"/>
      <c r="B33" s="12" t="s">
        <v>4</v>
      </c>
      <c r="C33" s="15">
        <v>0.68118465588567134</v>
      </c>
      <c r="D33" s="15">
        <v>0.68241296104791449</v>
      </c>
      <c r="E33" s="15">
        <v>0.77887096774193554</v>
      </c>
      <c r="F33" s="15">
        <v>0.78</v>
      </c>
      <c r="G33" s="15">
        <v>0.77344512195121939</v>
      </c>
      <c r="H33" s="15">
        <v>0.76727272727272722</v>
      </c>
      <c r="I33" s="15">
        <v>0.78</v>
      </c>
      <c r="J33" s="15">
        <v>0.74092221704704242</v>
      </c>
      <c r="K33" s="15">
        <v>0.7350259481037924</v>
      </c>
      <c r="L33" s="15">
        <v>0.81975022706630341</v>
      </c>
      <c r="M33" s="15">
        <v>0.82478260869565212</v>
      </c>
      <c r="N33" s="15">
        <v>0.82809999999999995</v>
      </c>
      <c r="O33" s="15">
        <v>0.80044854881266492</v>
      </c>
      <c r="P33" s="15">
        <v>0.78</v>
      </c>
      <c r="Q33" s="15">
        <v>0.78</v>
      </c>
      <c r="R33" s="16">
        <f t="shared" ref="R33:R37" si="3">SUM(C33:Q33)</f>
        <v>11.552215983624922</v>
      </c>
    </row>
    <row r="34" spans="1:19" x14ac:dyDescent="0.25">
      <c r="A34" s="78"/>
      <c r="B34" s="14" t="s">
        <v>23</v>
      </c>
      <c r="C34" s="8">
        <v>2659</v>
      </c>
      <c r="D34" s="8">
        <v>2901</v>
      </c>
      <c r="E34" s="8">
        <v>3100</v>
      </c>
      <c r="F34" s="8">
        <v>3200</v>
      </c>
      <c r="G34" s="8">
        <v>3280</v>
      </c>
      <c r="H34" s="8">
        <v>3300</v>
      </c>
      <c r="I34" s="8">
        <v>3202</v>
      </c>
      <c r="J34" s="8">
        <v>2147</v>
      </c>
      <c r="K34" s="8">
        <v>2505</v>
      </c>
      <c r="L34" s="8">
        <v>2202</v>
      </c>
      <c r="M34" s="8">
        <v>2300</v>
      </c>
      <c r="N34" s="8">
        <v>2500</v>
      </c>
      <c r="O34" s="8">
        <v>2653</v>
      </c>
      <c r="P34" s="8">
        <v>2000</v>
      </c>
      <c r="Q34" s="8">
        <v>3000</v>
      </c>
      <c r="R34" s="14">
        <f t="shared" si="3"/>
        <v>40949</v>
      </c>
    </row>
    <row r="35" spans="1:19" s="18" customFormat="1" x14ac:dyDescent="0.25">
      <c r="A35" s="78"/>
      <c r="B35" s="16" t="s">
        <v>6</v>
      </c>
      <c r="C35" s="10">
        <v>1811.27</v>
      </c>
      <c r="D35" s="10">
        <v>1979.6799999999998</v>
      </c>
      <c r="E35" s="10">
        <v>2414.5</v>
      </c>
      <c r="F35" s="10">
        <v>2496</v>
      </c>
      <c r="G35" s="10">
        <v>2536.8999999999996</v>
      </c>
      <c r="H35" s="10">
        <v>2532</v>
      </c>
      <c r="I35" s="10">
        <v>2497.56</v>
      </c>
      <c r="J35" s="10">
        <v>1590.76</v>
      </c>
      <c r="K35" s="10">
        <v>1841.24</v>
      </c>
      <c r="L35" s="10">
        <v>1805.0900000000001</v>
      </c>
      <c r="M35" s="10">
        <v>1897</v>
      </c>
      <c r="N35" s="10">
        <v>2070.25</v>
      </c>
      <c r="O35" s="10">
        <v>2123.59</v>
      </c>
      <c r="P35" s="10">
        <v>1560</v>
      </c>
      <c r="Q35" s="10">
        <v>2340</v>
      </c>
      <c r="R35" s="16">
        <f t="shared" si="3"/>
        <v>31495.84</v>
      </c>
      <c r="S35" s="17"/>
    </row>
    <row r="36" spans="1:19" s="18" customFormat="1" x14ac:dyDescent="0.25">
      <c r="A36" s="78"/>
      <c r="B36" s="16" t="s">
        <v>24</v>
      </c>
      <c r="C36" s="10">
        <v>1094</v>
      </c>
      <c r="D36" s="10">
        <v>1094</v>
      </c>
      <c r="E36" s="10">
        <v>1094</v>
      </c>
      <c r="F36" s="10">
        <v>1094</v>
      </c>
      <c r="G36" s="10">
        <v>1094</v>
      </c>
      <c r="H36" s="10">
        <v>1094</v>
      </c>
      <c r="I36" s="10">
        <v>1094</v>
      </c>
      <c r="J36" s="10">
        <v>1094</v>
      </c>
      <c r="K36" s="10">
        <v>1094</v>
      </c>
      <c r="L36" s="10">
        <v>1094</v>
      </c>
      <c r="M36" s="10">
        <v>1094</v>
      </c>
      <c r="N36" s="10">
        <v>1093.9999999999998</v>
      </c>
      <c r="O36" s="10">
        <v>1094</v>
      </c>
      <c r="P36" s="10">
        <v>1094</v>
      </c>
      <c r="Q36" s="10">
        <v>1094</v>
      </c>
      <c r="R36" s="16">
        <f t="shared" si="3"/>
        <v>16410</v>
      </c>
      <c r="S36" s="17"/>
    </row>
    <row r="37" spans="1:19" x14ac:dyDescent="0.25">
      <c r="A37" s="78"/>
      <c r="B37" s="14" t="s">
        <v>25</v>
      </c>
      <c r="C37" s="10">
        <f t="shared" ref="C37:Q37" si="4">C35-C36</f>
        <v>717.27</v>
      </c>
      <c r="D37" s="10">
        <f t="shared" si="4"/>
        <v>885.67999999999984</v>
      </c>
      <c r="E37" s="10">
        <f t="shared" si="4"/>
        <v>1320.5</v>
      </c>
      <c r="F37" s="10">
        <f t="shared" si="4"/>
        <v>1402</v>
      </c>
      <c r="G37" s="10">
        <f t="shared" si="4"/>
        <v>1442.8999999999996</v>
      </c>
      <c r="H37" s="10">
        <f t="shared" si="4"/>
        <v>1438</v>
      </c>
      <c r="I37" s="10">
        <f t="shared" si="4"/>
        <v>1403.56</v>
      </c>
      <c r="J37" s="10">
        <f t="shared" si="4"/>
        <v>496.76</v>
      </c>
      <c r="K37" s="10">
        <f t="shared" si="4"/>
        <v>747.24</v>
      </c>
      <c r="L37" s="10">
        <f t="shared" si="4"/>
        <v>711.09000000000015</v>
      </c>
      <c r="M37" s="10">
        <f t="shared" si="4"/>
        <v>803</v>
      </c>
      <c r="N37" s="10">
        <f t="shared" si="4"/>
        <v>976.25000000000023</v>
      </c>
      <c r="O37" s="10">
        <f t="shared" si="4"/>
        <v>1029.5900000000001</v>
      </c>
      <c r="P37" s="10">
        <f t="shared" si="4"/>
        <v>466</v>
      </c>
      <c r="Q37" s="10">
        <f t="shared" si="4"/>
        <v>1246</v>
      </c>
      <c r="R37" s="16">
        <f t="shared" si="3"/>
        <v>15085.84</v>
      </c>
    </row>
    <row r="55" spans="1:19" ht="17.25" x14ac:dyDescent="0.3">
      <c r="A55" s="70" t="s">
        <v>26</v>
      </c>
      <c r="B55" s="70"/>
      <c r="C55" s="70"/>
      <c r="D55" s="70"/>
      <c r="R55" s="2"/>
    </row>
    <row r="56" spans="1:19" x14ac:dyDescent="0.25">
      <c r="A56" s="12" t="s">
        <v>0</v>
      </c>
      <c r="B56" s="13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4">
        <v>45345</v>
      </c>
      <c r="R56" s="75" t="s">
        <v>2</v>
      </c>
    </row>
    <row r="57" spans="1:19" x14ac:dyDescent="0.25">
      <c r="A57" s="78" t="s">
        <v>3</v>
      </c>
      <c r="B57" s="14" t="s">
        <v>11</v>
      </c>
      <c r="C57" s="14" t="s">
        <v>15</v>
      </c>
      <c r="D57" s="8" t="s">
        <v>27</v>
      </c>
      <c r="E57" s="8" t="s">
        <v>12</v>
      </c>
      <c r="F57" s="8" t="s">
        <v>16</v>
      </c>
      <c r="G57" s="8" t="s">
        <v>13</v>
      </c>
      <c r="H57" s="8" t="s">
        <v>16</v>
      </c>
      <c r="I57" s="8" t="s">
        <v>15</v>
      </c>
      <c r="J57" s="8" t="s">
        <v>28</v>
      </c>
      <c r="K57" s="8" t="s">
        <v>28</v>
      </c>
      <c r="L57" s="8" t="s">
        <v>28</v>
      </c>
      <c r="M57" s="8" t="s">
        <v>15</v>
      </c>
      <c r="N57" s="8" t="s">
        <v>13</v>
      </c>
      <c r="O57" s="8" t="s">
        <v>28</v>
      </c>
      <c r="P57" s="8" t="s">
        <v>28</v>
      </c>
      <c r="Q57" s="8" t="s">
        <v>16</v>
      </c>
      <c r="R57" s="76"/>
    </row>
    <row r="58" spans="1:19" x14ac:dyDescent="0.25">
      <c r="A58" s="78"/>
      <c r="B58" s="14" t="s">
        <v>17</v>
      </c>
      <c r="C58" s="8" t="s">
        <v>21</v>
      </c>
      <c r="D58" s="8" t="s">
        <v>29</v>
      </c>
      <c r="E58" s="8" t="s">
        <v>18</v>
      </c>
      <c r="F58" s="8" t="s">
        <v>22</v>
      </c>
      <c r="G58" s="8" t="s">
        <v>19</v>
      </c>
      <c r="H58" s="8" t="s">
        <v>22</v>
      </c>
      <c r="I58" s="8" t="s">
        <v>21</v>
      </c>
      <c r="J58" s="8" t="s">
        <v>30</v>
      </c>
      <c r="K58" s="8" t="s">
        <v>30</v>
      </c>
      <c r="L58" s="8" t="s">
        <v>30</v>
      </c>
      <c r="M58" s="8" t="s">
        <v>21</v>
      </c>
      <c r="N58" s="8" t="s">
        <v>19</v>
      </c>
      <c r="O58" s="8" t="s">
        <v>30</v>
      </c>
      <c r="P58" s="8" t="s">
        <v>30</v>
      </c>
      <c r="Q58" s="8" t="s">
        <v>22</v>
      </c>
      <c r="R58" s="77"/>
    </row>
    <row r="59" spans="1:19" x14ac:dyDescent="0.25">
      <c r="A59" s="78"/>
      <c r="B59" s="12" t="s">
        <v>4</v>
      </c>
      <c r="C59" s="15">
        <v>0.79</v>
      </c>
      <c r="D59" s="15">
        <v>0.71566715903495803</v>
      </c>
      <c r="E59" s="15">
        <v>0.7323294117647059</v>
      </c>
      <c r="F59" s="15">
        <v>0.7560233918128656</v>
      </c>
      <c r="G59" s="15">
        <v>0.80206666666666659</v>
      </c>
      <c r="H59" s="15">
        <v>0.77138000000000007</v>
      </c>
      <c r="I59" s="15">
        <v>0.77770430107526878</v>
      </c>
      <c r="J59" s="15">
        <v>0.79594375595805533</v>
      </c>
      <c r="K59" s="15">
        <v>0.70762873490146228</v>
      </c>
      <c r="L59" s="15">
        <v>0.80013001083423629</v>
      </c>
      <c r="M59" s="15">
        <v>0.79844192634560907</v>
      </c>
      <c r="N59" s="15">
        <v>0.80971496437054635</v>
      </c>
      <c r="O59" s="15">
        <v>0.78707342842049643</v>
      </c>
      <c r="P59" s="15">
        <v>0.78189880304679005</v>
      </c>
      <c r="Q59" s="15">
        <v>0.71949308755760377</v>
      </c>
      <c r="R59" s="16">
        <f t="shared" ref="R59:R63" si="5">SUM(C59:Q59)</f>
        <v>11.545495641789264</v>
      </c>
    </row>
    <row r="60" spans="1:19" x14ac:dyDescent="0.25">
      <c r="A60" s="78"/>
      <c r="B60" s="14" t="s">
        <v>23</v>
      </c>
      <c r="C60" s="8">
        <v>1850</v>
      </c>
      <c r="D60" s="8">
        <v>2031</v>
      </c>
      <c r="E60" s="8">
        <v>1700</v>
      </c>
      <c r="F60" s="8">
        <v>2052</v>
      </c>
      <c r="G60" s="8">
        <v>1800</v>
      </c>
      <c r="H60" s="8">
        <v>2000</v>
      </c>
      <c r="I60" s="8">
        <v>1860</v>
      </c>
      <c r="J60" s="8">
        <v>2098</v>
      </c>
      <c r="K60" s="8">
        <v>1573</v>
      </c>
      <c r="L60" s="8">
        <v>1846</v>
      </c>
      <c r="M60" s="8">
        <v>1765</v>
      </c>
      <c r="N60" s="8">
        <v>2105</v>
      </c>
      <c r="O60" s="8">
        <v>1893</v>
      </c>
      <c r="P60" s="8">
        <v>1838</v>
      </c>
      <c r="Q60" s="8">
        <v>1085</v>
      </c>
      <c r="R60" s="14">
        <f t="shared" si="5"/>
        <v>27496</v>
      </c>
    </row>
    <row r="61" spans="1:19" s="18" customFormat="1" x14ac:dyDescent="0.25">
      <c r="A61" s="78"/>
      <c r="B61" s="16" t="s">
        <v>6</v>
      </c>
      <c r="C61" s="10">
        <v>1461.5</v>
      </c>
      <c r="D61" s="10">
        <v>1453.5199999999998</v>
      </c>
      <c r="E61" s="10">
        <v>1244.96</v>
      </c>
      <c r="F61" s="10">
        <v>1551.3600000000001</v>
      </c>
      <c r="G61" s="10">
        <v>1443.7199999999998</v>
      </c>
      <c r="H61" s="10">
        <v>1542.7600000000002</v>
      </c>
      <c r="I61" s="10">
        <v>1446.53</v>
      </c>
      <c r="J61" s="10">
        <v>1669.89</v>
      </c>
      <c r="K61" s="10">
        <v>1113.1000000000001</v>
      </c>
      <c r="L61" s="10">
        <v>1477.0400000000002</v>
      </c>
      <c r="M61" s="10">
        <v>1409.25</v>
      </c>
      <c r="N61" s="10">
        <v>1704.45</v>
      </c>
      <c r="O61" s="10">
        <v>1489.9299999999998</v>
      </c>
      <c r="P61" s="10">
        <v>1437.13</v>
      </c>
      <c r="Q61" s="10">
        <v>780.65000000000009</v>
      </c>
      <c r="R61" s="16">
        <f t="shared" si="5"/>
        <v>21225.790000000005</v>
      </c>
      <c r="S61" s="17"/>
    </row>
    <row r="62" spans="1:19" s="18" customFormat="1" x14ac:dyDescent="0.25">
      <c r="A62" s="78"/>
      <c r="B62" s="16" t="s">
        <v>24</v>
      </c>
      <c r="C62" s="10">
        <v>1093.9999999999998</v>
      </c>
      <c r="D62" s="10">
        <v>1094</v>
      </c>
      <c r="E62" s="10">
        <v>1094</v>
      </c>
      <c r="F62" s="10">
        <v>1094</v>
      </c>
      <c r="G62" s="10">
        <v>1094</v>
      </c>
      <c r="H62" s="10">
        <v>1094</v>
      </c>
      <c r="I62" s="10">
        <v>1094</v>
      </c>
      <c r="J62" s="10">
        <v>1093.9999999999998</v>
      </c>
      <c r="K62" s="10">
        <v>1094</v>
      </c>
      <c r="L62" s="10">
        <v>1094</v>
      </c>
      <c r="M62" s="10">
        <v>1094</v>
      </c>
      <c r="N62" s="10">
        <v>1094</v>
      </c>
      <c r="O62" s="10">
        <v>1094</v>
      </c>
      <c r="P62" s="10">
        <v>1094</v>
      </c>
      <c r="Q62" s="10">
        <v>1094</v>
      </c>
      <c r="R62" s="16">
        <f t="shared" si="5"/>
        <v>16410</v>
      </c>
      <c r="S62" s="17"/>
    </row>
    <row r="63" spans="1:19" x14ac:dyDescent="0.25">
      <c r="A63" s="78"/>
      <c r="B63" s="14" t="s">
        <v>25</v>
      </c>
      <c r="C63" s="10">
        <f t="shared" ref="C63:Q63" si="6">C61-C62</f>
        <v>367.50000000000023</v>
      </c>
      <c r="D63" s="10">
        <f t="shared" si="6"/>
        <v>359.51999999999975</v>
      </c>
      <c r="E63" s="10">
        <f t="shared" si="6"/>
        <v>150.96000000000004</v>
      </c>
      <c r="F63" s="10">
        <f t="shared" si="6"/>
        <v>457.36000000000013</v>
      </c>
      <c r="G63" s="10">
        <f t="shared" si="6"/>
        <v>349.7199999999998</v>
      </c>
      <c r="H63" s="10">
        <f t="shared" si="6"/>
        <v>448.76000000000022</v>
      </c>
      <c r="I63" s="10">
        <f t="shared" si="6"/>
        <v>352.53</v>
      </c>
      <c r="J63" s="10">
        <f t="shared" si="6"/>
        <v>575.89000000000033</v>
      </c>
      <c r="K63" s="10">
        <f t="shared" si="6"/>
        <v>19.100000000000136</v>
      </c>
      <c r="L63" s="10">
        <f t="shared" si="6"/>
        <v>383.04000000000019</v>
      </c>
      <c r="M63" s="10">
        <f t="shared" si="6"/>
        <v>315.25</v>
      </c>
      <c r="N63" s="10">
        <f t="shared" si="6"/>
        <v>610.45000000000005</v>
      </c>
      <c r="O63" s="10">
        <f t="shared" si="6"/>
        <v>395.92999999999984</v>
      </c>
      <c r="P63" s="10">
        <f t="shared" si="6"/>
        <v>343.13000000000011</v>
      </c>
      <c r="Q63" s="10">
        <f t="shared" si="6"/>
        <v>-313.34999999999991</v>
      </c>
      <c r="R63" s="16">
        <f t="shared" si="5"/>
        <v>4815.7900000000009</v>
      </c>
    </row>
    <row r="81" spans="1:19" ht="17.25" x14ac:dyDescent="0.3">
      <c r="A81" s="70" t="s">
        <v>31</v>
      </c>
      <c r="B81" s="70"/>
      <c r="C81" s="70"/>
      <c r="D81" s="70"/>
      <c r="R81" s="2"/>
    </row>
    <row r="82" spans="1:19" x14ac:dyDescent="0.25">
      <c r="A82" s="12" t="s">
        <v>0</v>
      </c>
      <c r="B82" s="13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4">
        <v>45345</v>
      </c>
      <c r="R82" s="75" t="s">
        <v>2</v>
      </c>
    </row>
    <row r="83" spans="1:19" x14ac:dyDescent="0.25">
      <c r="A83" s="78" t="s">
        <v>3</v>
      </c>
      <c r="B83" s="14" t="s">
        <v>11</v>
      </c>
      <c r="C83" s="14" t="s">
        <v>15</v>
      </c>
      <c r="D83" s="8" t="s">
        <v>27</v>
      </c>
      <c r="E83" s="8" t="s">
        <v>12</v>
      </c>
      <c r="F83" s="8" t="s">
        <v>16</v>
      </c>
      <c r="G83" s="8" t="s">
        <v>13</v>
      </c>
      <c r="H83" s="8" t="s">
        <v>16</v>
      </c>
      <c r="I83" s="8" t="s">
        <v>15</v>
      </c>
      <c r="J83" s="8" t="s">
        <v>28</v>
      </c>
      <c r="K83" s="8" t="s">
        <v>28</v>
      </c>
      <c r="L83" s="8" t="s">
        <v>28</v>
      </c>
      <c r="M83" s="8" t="s">
        <v>15</v>
      </c>
      <c r="N83" s="8" t="s">
        <v>13</v>
      </c>
      <c r="O83" s="8" t="s">
        <v>28</v>
      </c>
      <c r="P83" s="8" t="s">
        <v>28</v>
      </c>
      <c r="Q83" s="8" t="s">
        <v>16</v>
      </c>
      <c r="R83" s="76"/>
    </row>
    <row r="84" spans="1:19" x14ac:dyDescent="0.25">
      <c r="A84" s="78"/>
      <c r="B84" s="14" t="s">
        <v>17</v>
      </c>
      <c r="C84" s="8" t="s">
        <v>21</v>
      </c>
      <c r="D84" s="8" t="s">
        <v>29</v>
      </c>
      <c r="E84" s="8" t="s">
        <v>18</v>
      </c>
      <c r="F84" s="8" t="s">
        <v>22</v>
      </c>
      <c r="G84" s="8" t="s">
        <v>19</v>
      </c>
      <c r="H84" s="8" t="s">
        <v>22</v>
      </c>
      <c r="I84" s="8" t="s">
        <v>21</v>
      </c>
      <c r="J84" s="8" t="s">
        <v>30</v>
      </c>
      <c r="K84" s="8" t="s">
        <v>30</v>
      </c>
      <c r="L84" s="8" t="s">
        <v>30</v>
      </c>
      <c r="M84" s="8" t="s">
        <v>21</v>
      </c>
      <c r="N84" s="8" t="s">
        <v>19</v>
      </c>
      <c r="O84" s="8" t="s">
        <v>30</v>
      </c>
      <c r="P84" s="8" t="s">
        <v>30</v>
      </c>
      <c r="Q84" s="8" t="s">
        <v>22</v>
      </c>
      <c r="R84" s="77"/>
    </row>
    <row r="85" spans="1:19" x14ac:dyDescent="0.25">
      <c r="A85" s="78"/>
      <c r="B85" s="12" t="s">
        <v>4</v>
      </c>
      <c r="C85" s="15">
        <v>0.79000000000000015</v>
      </c>
      <c r="D85" s="15">
        <v>0.71547783251231523</v>
      </c>
      <c r="E85" s="15">
        <v>0.73240588235294124</v>
      </c>
      <c r="F85" s="15">
        <v>0.75603507062834874</v>
      </c>
      <c r="G85" s="15">
        <v>0.80204444444444445</v>
      </c>
      <c r="H85" s="15">
        <v>0.77144500000000005</v>
      </c>
      <c r="I85" s="15">
        <v>0.77772043010752689</v>
      </c>
      <c r="J85" s="15">
        <v>0.79599904625655715</v>
      </c>
      <c r="K85" s="15">
        <v>0.70760178117048345</v>
      </c>
      <c r="L85" s="15">
        <v>0.80011917659804987</v>
      </c>
      <c r="M85" s="15">
        <v>0.79844192634560907</v>
      </c>
      <c r="N85" s="15">
        <v>0.8097150997150997</v>
      </c>
      <c r="O85" s="15">
        <v>0.78703801478352697</v>
      </c>
      <c r="P85" s="15">
        <v>0.78191952147906474</v>
      </c>
      <c r="Q85" s="15">
        <v>0.71949308755760377</v>
      </c>
      <c r="R85" s="16">
        <f t="shared" ref="R85:R89" si="7">SUM(C85:Q85)</f>
        <v>11.54545631395157</v>
      </c>
    </row>
    <row r="86" spans="1:19" x14ac:dyDescent="0.25">
      <c r="A86" s="78"/>
      <c r="B86" s="14" t="s">
        <v>23</v>
      </c>
      <c r="C86" s="8">
        <v>1850</v>
      </c>
      <c r="D86" s="8">
        <v>2030</v>
      </c>
      <c r="E86" s="8">
        <v>1700</v>
      </c>
      <c r="F86" s="8">
        <v>2053</v>
      </c>
      <c r="G86" s="8">
        <v>1800</v>
      </c>
      <c r="H86" s="8">
        <v>2000</v>
      </c>
      <c r="I86" s="8">
        <v>1860</v>
      </c>
      <c r="J86" s="8">
        <v>2097</v>
      </c>
      <c r="K86" s="8">
        <v>1572</v>
      </c>
      <c r="L86" s="8">
        <v>1846</v>
      </c>
      <c r="M86" s="8">
        <v>1765</v>
      </c>
      <c r="N86" s="8">
        <v>2106</v>
      </c>
      <c r="O86" s="8">
        <v>1894</v>
      </c>
      <c r="P86" s="8">
        <v>1839</v>
      </c>
      <c r="Q86" s="8">
        <v>1085</v>
      </c>
      <c r="R86" s="14">
        <f t="shared" si="7"/>
        <v>27497</v>
      </c>
    </row>
    <row r="87" spans="1:19" s="18" customFormat="1" x14ac:dyDescent="0.25">
      <c r="A87" s="78"/>
      <c r="B87" s="16" t="s">
        <v>6</v>
      </c>
      <c r="C87" s="10">
        <v>1461.5000000000002</v>
      </c>
      <c r="D87" s="10">
        <v>1452.4199999999998</v>
      </c>
      <c r="E87" s="10">
        <v>1245.0900000000001</v>
      </c>
      <c r="F87" s="10">
        <v>1552.1399999999999</v>
      </c>
      <c r="G87" s="10">
        <v>1443.68</v>
      </c>
      <c r="H87" s="10">
        <v>1542.89</v>
      </c>
      <c r="I87" s="10">
        <v>1446.56</v>
      </c>
      <c r="J87" s="10">
        <v>1669.2100000000003</v>
      </c>
      <c r="K87" s="10">
        <v>1112.3499999999999</v>
      </c>
      <c r="L87" s="10">
        <v>1477.02</v>
      </c>
      <c r="M87" s="10">
        <v>1409.25</v>
      </c>
      <c r="N87" s="10">
        <v>1705.26</v>
      </c>
      <c r="O87" s="10">
        <v>1490.65</v>
      </c>
      <c r="P87" s="10">
        <v>1437.95</v>
      </c>
      <c r="Q87" s="10">
        <v>780.65000000000009</v>
      </c>
      <c r="R87" s="16">
        <f t="shared" si="7"/>
        <v>21226.620000000003</v>
      </c>
      <c r="S87" s="17"/>
    </row>
    <row r="88" spans="1:19" s="18" customFormat="1" x14ac:dyDescent="0.25">
      <c r="A88" s="78"/>
      <c r="B88" s="16" t="s">
        <v>24</v>
      </c>
      <c r="C88" s="10">
        <v>1094</v>
      </c>
      <c r="D88" s="10">
        <v>1094</v>
      </c>
      <c r="E88" s="10">
        <v>1094.0000000000002</v>
      </c>
      <c r="F88" s="10">
        <v>1094</v>
      </c>
      <c r="G88" s="10">
        <v>1094</v>
      </c>
      <c r="H88" s="10">
        <v>1094</v>
      </c>
      <c r="I88" s="10">
        <v>1094</v>
      </c>
      <c r="J88" s="10">
        <v>1094.0000000000002</v>
      </c>
      <c r="K88" s="10">
        <v>1094</v>
      </c>
      <c r="L88" s="10">
        <v>1094</v>
      </c>
      <c r="M88" s="10">
        <v>1094</v>
      </c>
      <c r="N88" s="10">
        <v>1094</v>
      </c>
      <c r="O88" s="10">
        <v>1094</v>
      </c>
      <c r="P88" s="10">
        <v>1093.9999999999998</v>
      </c>
      <c r="Q88" s="10">
        <v>1094</v>
      </c>
      <c r="R88" s="16">
        <f t="shared" si="7"/>
        <v>16410</v>
      </c>
      <c r="S88" s="17"/>
    </row>
    <row r="89" spans="1:19" x14ac:dyDescent="0.25">
      <c r="A89" s="78"/>
      <c r="B89" s="14" t="s">
        <v>25</v>
      </c>
      <c r="C89" s="10">
        <f t="shared" ref="C89:Q89" si="8">C87-C88</f>
        <v>367.50000000000023</v>
      </c>
      <c r="D89" s="10">
        <f t="shared" si="8"/>
        <v>358.41999999999985</v>
      </c>
      <c r="E89" s="10">
        <f t="shared" si="8"/>
        <v>151.08999999999992</v>
      </c>
      <c r="F89" s="10">
        <f t="shared" si="8"/>
        <v>458.13999999999987</v>
      </c>
      <c r="G89" s="10">
        <f t="shared" si="8"/>
        <v>349.68000000000006</v>
      </c>
      <c r="H89" s="10">
        <f t="shared" si="8"/>
        <v>448.8900000000001</v>
      </c>
      <c r="I89" s="10">
        <f t="shared" si="8"/>
        <v>352.55999999999995</v>
      </c>
      <c r="J89" s="10">
        <f t="shared" si="8"/>
        <v>575.21</v>
      </c>
      <c r="K89" s="10">
        <f t="shared" si="8"/>
        <v>18.349999999999909</v>
      </c>
      <c r="L89" s="10">
        <f t="shared" si="8"/>
        <v>383.02</v>
      </c>
      <c r="M89" s="10">
        <f t="shared" si="8"/>
        <v>315.25</v>
      </c>
      <c r="N89" s="10">
        <f t="shared" si="8"/>
        <v>611.26</v>
      </c>
      <c r="O89" s="10">
        <f t="shared" si="8"/>
        <v>396.65000000000009</v>
      </c>
      <c r="P89" s="10">
        <f t="shared" si="8"/>
        <v>343.95000000000027</v>
      </c>
      <c r="Q89" s="10">
        <f t="shared" si="8"/>
        <v>-313.34999999999991</v>
      </c>
      <c r="R89" s="16">
        <f t="shared" si="7"/>
        <v>4816.6200000000008</v>
      </c>
    </row>
    <row r="107" spans="1:18" ht="17.25" x14ac:dyDescent="0.3">
      <c r="A107" s="70" t="s">
        <v>32</v>
      </c>
      <c r="B107" s="70"/>
      <c r="C107" s="70"/>
      <c r="D107" s="70"/>
      <c r="R107" s="2"/>
    </row>
    <row r="108" spans="1:18" x14ac:dyDescent="0.25">
      <c r="A108" s="12" t="s">
        <v>0</v>
      </c>
      <c r="B108" s="13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4">
        <v>45345</v>
      </c>
      <c r="R108" s="75" t="s">
        <v>2</v>
      </c>
    </row>
    <row r="109" spans="1:18" x14ac:dyDescent="0.25">
      <c r="A109" s="78" t="s">
        <v>3</v>
      </c>
      <c r="B109" s="14" t="s">
        <v>11</v>
      </c>
      <c r="C109" s="14" t="s">
        <v>16</v>
      </c>
      <c r="D109" s="8" t="s">
        <v>33</v>
      </c>
      <c r="E109" s="8" t="s">
        <v>13</v>
      </c>
      <c r="F109" s="8" t="s">
        <v>28</v>
      </c>
      <c r="G109" s="8" t="s">
        <v>12</v>
      </c>
      <c r="H109" s="8" t="s">
        <v>15</v>
      </c>
      <c r="I109" s="8" t="s">
        <v>15</v>
      </c>
      <c r="J109" s="8" t="s">
        <v>12</v>
      </c>
      <c r="K109" s="8" t="s">
        <v>16</v>
      </c>
      <c r="L109" s="8" t="s">
        <v>15</v>
      </c>
      <c r="M109" s="8" t="s">
        <v>15</v>
      </c>
      <c r="N109" s="8" t="s">
        <v>16</v>
      </c>
      <c r="O109" s="8" t="s">
        <v>12</v>
      </c>
      <c r="P109" s="8" t="s">
        <v>15</v>
      </c>
      <c r="Q109" s="8" t="s">
        <v>16</v>
      </c>
      <c r="R109" s="76"/>
    </row>
    <row r="110" spans="1:18" x14ac:dyDescent="0.25">
      <c r="A110" s="78"/>
      <c r="B110" s="14" t="s">
        <v>17</v>
      </c>
      <c r="C110" s="8" t="s">
        <v>22</v>
      </c>
      <c r="D110" s="8" t="s">
        <v>34</v>
      </c>
      <c r="E110" s="8" t="s">
        <v>19</v>
      </c>
      <c r="F110" s="8" t="s">
        <v>30</v>
      </c>
      <c r="G110" s="8" t="s">
        <v>18</v>
      </c>
      <c r="H110" s="8" t="s">
        <v>21</v>
      </c>
      <c r="I110" s="8" t="s">
        <v>21</v>
      </c>
      <c r="J110" s="8" t="s">
        <v>18</v>
      </c>
      <c r="K110" s="8" t="s">
        <v>22</v>
      </c>
      <c r="L110" s="8" t="s">
        <v>21</v>
      </c>
      <c r="M110" s="8" t="s">
        <v>21</v>
      </c>
      <c r="N110" s="8" t="s">
        <v>22</v>
      </c>
      <c r="O110" s="8" t="s">
        <v>18</v>
      </c>
      <c r="P110" s="8" t="s">
        <v>21</v>
      </c>
      <c r="Q110" s="8" t="s">
        <v>22</v>
      </c>
      <c r="R110" s="77"/>
    </row>
    <row r="111" spans="1:18" x14ac:dyDescent="0.25">
      <c r="A111" s="78"/>
      <c r="B111" s="12" t="s">
        <v>4</v>
      </c>
      <c r="C111" s="15">
        <v>0.70165722379603401</v>
      </c>
      <c r="D111" s="15">
        <v>0.68628040973111393</v>
      </c>
      <c r="E111" s="15">
        <v>0.68731428571428566</v>
      </c>
      <c r="F111" s="15">
        <v>0.71295698924731199</v>
      </c>
      <c r="G111" s="15">
        <v>0.67990624999999993</v>
      </c>
      <c r="H111" s="15">
        <v>0.70759565962307258</v>
      </c>
      <c r="I111" s="15">
        <v>0.76122878479293954</v>
      </c>
      <c r="J111" s="15">
        <v>0.69977142857142849</v>
      </c>
      <c r="K111" s="15">
        <v>0.70860088365243001</v>
      </c>
      <c r="L111" s="15">
        <v>0.82910625000000016</v>
      </c>
      <c r="M111" s="15">
        <v>0.68493686109440766</v>
      </c>
      <c r="N111" s="15">
        <v>0.66264274061990203</v>
      </c>
      <c r="O111" s="15">
        <v>0.65208333333333335</v>
      </c>
      <c r="P111" s="15">
        <v>0.70768414481897635</v>
      </c>
      <c r="Q111" s="15">
        <v>0.76829711975745318</v>
      </c>
      <c r="R111" s="16">
        <f t="shared" ref="R111:R115" si="9">SUM(C111:Q111)</f>
        <v>10.650062364752689</v>
      </c>
    </row>
    <row r="112" spans="1:18" x14ac:dyDescent="0.25">
      <c r="A112" s="78"/>
      <c r="B112" s="14" t="s">
        <v>23</v>
      </c>
      <c r="C112" s="8">
        <v>1412</v>
      </c>
      <c r="D112" s="8">
        <v>1562</v>
      </c>
      <c r="E112" s="8">
        <v>1750</v>
      </c>
      <c r="F112" s="8">
        <v>1674</v>
      </c>
      <c r="G112" s="8">
        <v>1600</v>
      </c>
      <c r="H112" s="8">
        <v>1751</v>
      </c>
      <c r="I112" s="8">
        <v>1473</v>
      </c>
      <c r="J112" s="8">
        <v>1750</v>
      </c>
      <c r="K112" s="8">
        <v>1358</v>
      </c>
      <c r="L112" s="8">
        <v>1600</v>
      </c>
      <c r="M112" s="8">
        <v>1663</v>
      </c>
      <c r="N112" s="8">
        <v>1839</v>
      </c>
      <c r="O112" s="8">
        <v>1800</v>
      </c>
      <c r="P112" s="8">
        <v>1602</v>
      </c>
      <c r="Q112" s="8">
        <v>1979</v>
      </c>
      <c r="R112" s="14">
        <f t="shared" si="9"/>
        <v>24813</v>
      </c>
    </row>
    <row r="113" spans="1:19" s="18" customFormat="1" x14ac:dyDescent="0.25">
      <c r="A113" s="78"/>
      <c r="B113" s="16" t="s">
        <v>6</v>
      </c>
      <c r="C113" s="10">
        <v>990.74</v>
      </c>
      <c r="D113" s="10">
        <v>1071.97</v>
      </c>
      <c r="E113" s="10">
        <v>1202.8</v>
      </c>
      <c r="F113" s="10">
        <v>1193.4900000000002</v>
      </c>
      <c r="G113" s="10">
        <v>1087.8499999999999</v>
      </c>
      <c r="H113" s="10">
        <v>1239</v>
      </c>
      <c r="I113" s="10">
        <v>1121.29</v>
      </c>
      <c r="J113" s="10">
        <v>1224.5999999999999</v>
      </c>
      <c r="K113" s="10">
        <v>962.28</v>
      </c>
      <c r="L113" s="10">
        <v>1326.5700000000002</v>
      </c>
      <c r="M113" s="10">
        <v>1139.05</v>
      </c>
      <c r="N113" s="10">
        <v>1218.5999999999999</v>
      </c>
      <c r="O113" s="10">
        <v>1173.75</v>
      </c>
      <c r="P113" s="10">
        <v>1133.71</v>
      </c>
      <c r="Q113" s="10">
        <v>1520.4599999999998</v>
      </c>
      <c r="R113" s="16">
        <f t="shared" si="9"/>
        <v>17606.16</v>
      </c>
      <c r="S113" s="17"/>
    </row>
    <row r="114" spans="1:19" s="18" customFormat="1" x14ac:dyDescent="0.25">
      <c r="A114" s="78"/>
      <c r="B114" s="16" t="s">
        <v>24</v>
      </c>
      <c r="C114" s="10">
        <v>1094</v>
      </c>
      <c r="D114" s="10">
        <v>1094</v>
      </c>
      <c r="E114" s="10">
        <v>1094</v>
      </c>
      <c r="F114" s="10">
        <v>1094.0000000000002</v>
      </c>
      <c r="G114" s="10">
        <v>1094</v>
      </c>
      <c r="H114" s="10">
        <v>1094</v>
      </c>
      <c r="I114" s="10">
        <v>1094</v>
      </c>
      <c r="J114" s="10">
        <v>1093.9999999999998</v>
      </c>
      <c r="K114" s="10">
        <v>1094</v>
      </c>
      <c r="L114" s="10">
        <v>1094</v>
      </c>
      <c r="M114" s="10">
        <v>1094</v>
      </c>
      <c r="N114" s="10">
        <v>1094</v>
      </c>
      <c r="O114" s="10">
        <v>1094</v>
      </c>
      <c r="P114" s="10">
        <v>1094</v>
      </c>
      <c r="Q114" s="10">
        <v>1094.0000000000002</v>
      </c>
      <c r="R114" s="16">
        <f t="shared" si="9"/>
        <v>16410</v>
      </c>
      <c r="S114" s="17"/>
    </row>
    <row r="115" spans="1:19" x14ac:dyDescent="0.25">
      <c r="A115" s="78"/>
      <c r="B115" s="14" t="s">
        <v>25</v>
      </c>
      <c r="C115" s="10">
        <f t="shared" ref="C115:Q115" si="10">C113-C114</f>
        <v>-103.25999999999999</v>
      </c>
      <c r="D115" s="10">
        <f t="shared" si="10"/>
        <v>-22.029999999999973</v>
      </c>
      <c r="E115" s="10">
        <f t="shared" si="10"/>
        <v>108.79999999999995</v>
      </c>
      <c r="F115" s="10">
        <f t="shared" si="10"/>
        <v>99.490000000000009</v>
      </c>
      <c r="G115" s="10">
        <f t="shared" si="10"/>
        <v>-6.1500000000000909</v>
      </c>
      <c r="H115" s="10">
        <f t="shared" si="10"/>
        <v>145</v>
      </c>
      <c r="I115" s="10">
        <f t="shared" si="10"/>
        <v>27.289999999999964</v>
      </c>
      <c r="J115" s="10">
        <f t="shared" si="10"/>
        <v>130.60000000000014</v>
      </c>
      <c r="K115" s="10">
        <f t="shared" si="10"/>
        <v>-131.72000000000003</v>
      </c>
      <c r="L115" s="10">
        <f t="shared" si="10"/>
        <v>232.57000000000016</v>
      </c>
      <c r="M115" s="10">
        <f t="shared" si="10"/>
        <v>45.049999999999955</v>
      </c>
      <c r="N115" s="10">
        <f t="shared" si="10"/>
        <v>124.59999999999991</v>
      </c>
      <c r="O115" s="10">
        <f t="shared" si="10"/>
        <v>79.75</v>
      </c>
      <c r="P115" s="10">
        <f t="shared" si="10"/>
        <v>39.710000000000036</v>
      </c>
      <c r="Q115" s="10">
        <f t="shared" si="10"/>
        <v>426.45999999999958</v>
      </c>
      <c r="R115" s="16">
        <f t="shared" si="9"/>
        <v>1196.1599999999996</v>
      </c>
    </row>
    <row r="133" spans="1:19" ht="17.25" x14ac:dyDescent="0.3">
      <c r="A133" s="70" t="s">
        <v>35</v>
      </c>
      <c r="B133" s="70"/>
      <c r="C133" s="70"/>
      <c r="D133" s="70"/>
      <c r="R133" s="2"/>
    </row>
    <row r="134" spans="1:19" x14ac:dyDescent="0.25">
      <c r="A134" s="12" t="s">
        <v>0</v>
      </c>
      <c r="B134" s="13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4">
        <v>45345</v>
      </c>
      <c r="R134" s="75" t="s">
        <v>2</v>
      </c>
    </row>
    <row r="135" spans="1:19" x14ac:dyDescent="0.25">
      <c r="A135" s="78" t="s">
        <v>3</v>
      </c>
      <c r="B135" s="14" t="s">
        <v>11</v>
      </c>
      <c r="C135" s="14" t="s">
        <v>16</v>
      </c>
      <c r="D135" s="8" t="s">
        <v>33</v>
      </c>
      <c r="E135" s="8" t="s">
        <v>13</v>
      </c>
      <c r="F135" s="8" t="s">
        <v>28</v>
      </c>
      <c r="G135" s="8" t="s">
        <v>12</v>
      </c>
      <c r="H135" s="8" t="s">
        <v>15</v>
      </c>
      <c r="I135" s="8" t="s">
        <v>15</v>
      </c>
      <c r="J135" s="8" t="s">
        <v>12</v>
      </c>
      <c r="K135" s="8" t="s">
        <v>16</v>
      </c>
      <c r="L135" s="8" t="s">
        <v>15</v>
      </c>
      <c r="M135" s="8" t="s">
        <v>15</v>
      </c>
      <c r="N135" s="8" t="s">
        <v>16</v>
      </c>
      <c r="O135" s="8" t="s">
        <v>12</v>
      </c>
      <c r="P135" s="8" t="s">
        <v>15</v>
      </c>
      <c r="Q135" s="8" t="s">
        <v>16</v>
      </c>
      <c r="R135" s="76"/>
    </row>
    <row r="136" spans="1:19" x14ac:dyDescent="0.25">
      <c r="A136" s="78"/>
      <c r="B136" s="14" t="s">
        <v>17</v>
      </c>
      <c r="C136" s="8" t="s">
        <v>22</v>
      </c>
      <c r="D136" s="8" t="s">
        <v>34</v>
      </c>
      <c r="E136" s="8" t="s">
        <v>19</v>
      </c>
      <c r="F136" s="8" t="s">
        <v>30</v>
      </c>
      <c r="G136" s="8" t="s">
        <v>18</v>
      </c>
      <c r="H136" s="8" t="s">
        <v>21</v>
      </c>
      <c r="I136" s="8" t="s">
        <v>21</v>
      </c>
      <c r="J136" s="8" t="s">
        <v>18</v>
      </c>
      <c r="K136" s="8" t="s">
        <v>22</v>
      </c>
      <c r="L136" s="8" t="s">
        <v>21</v>
      </c>
      <c r="M136" s="8" t="s">
        <v>21</v>
      </c>
      <c r="N136" s="8" t="s">
        <v>22</v>
      </c>
      <c r="O136" s="8" t="s">
        <v>18</v>
      </c>
      <c r="P136" s="8" t="s">
        <v>21</v>
      </c>
      <c r="Q136" s="8" t="s">
        <v>22</v>
      </c>
      <c r="R136" s="77"/>
    </row>
    <row r="137" spans="1:19" x14ac:dyDescent="0.25">
      <c r="A137" s="78"/>
      <c r="B137" s="12" t="s">
        <v>4</v>
      </c>
      <c r="C137" s="15">
        <v>0.70165722379603401</v>
      </c>
      <c r="D137" s="15">
        <v>0.68627639155470244</v>
      </c>
      <c r="E137" s="15">
        <v>0.6873101085094232</v>
      </c>
      <c r="F137" s="15">
        <v>0.71296893667861427</v>
      </c>
      <c r="G137" s="15">
        <v>0.67990624999999993</v>
      </c>
      <c r="H137" s="15">
        <v>0.70761142857142856</v>
      </c>
      <c r="I137" s="15">
        <v>0.76122878479293943</v>
      </c>
      <c r="J137" s="15">
        <v>0.69977142857142849</v>
      </c>
      <c r="K137" s="15">
        <v>0.70860088365243012</v>
      </c>
      <c r="L137" s="15">
        <v>0.829175</v>
      </c>
      <c r="M137" s="15">
        <v>0.68493686109440766</v>
      </c>
      <c r="N137" s="15">
        <v>0.6626971179989124</v>
      </c>
      <c r="O137" s="15">
        <v>0.65208333333333335</v>
      </c>
      <c r="P137" s="15">
        <v>0.707796504369538</v>
      </c>
      <c r="Q137" s="15">
        <v>0.76836280949974733</v>
      </c>
      <c r="R137" s="16">
        <f t="shared" ref="R137:R141" si="11">SUM(C137:Q137)</f>
        <v>10.650383062422939</v>
      </c>
    </row>
    <row r="138" spans="1:19" x14ac:dyDescent="0.25">
      <c r="A138" s="78"/>
      <c r="B138" s="14" t="s">
        <v>23</v>
      </c>
      <c r="C138" s="8">
        <v>1412</v>
      </c>
      <c r="D138" s="8">
        <v>1563</v>
      </c>
      <c r="E138" s="8">
        <v>1751</v>
      </c>
      <c r="F138" s="8">
        <v>1674</v>
      </c>
      <c r="G138" s="8">
        <v>1600</v>
      </c>
      <c r="H138" s="8">
        <v>1750</v>
      </c>
      <c r="I138" s="8">
        <v>1473</v>
      </c>
      <c r="J138" s="8">
        <v>1750</v>
      </c>
      <c r="K138" s="8">
        <v>1358</v>
      </c>
      <c r="L138" s="8">
        <v>1600</v>
      </c>
      <c r="M138" s="8">
        <v>1663</v>
      </c>
      <c r="N138" s="8">
        <v>1839</v>
      </c>
      <c r="O138" s="8">
        <v>1800</v>
      </c>
      <c r="P138" s="8">
        <v>1602</v>
      </c>
      <c r="Q138" s="8">
        <v>1979</v>
      </c>
      <c r="R138" s="14">
        <f t="shared" si="11"/>
        <v>24814</v>
      </c>
    </row>
    <row r="139" spans="1:19" s="18" customFormat="1" x14ac:dyDescent="0.25">
      <c r="A139" s="78"/>
      <c r="B139" s="16" t="s">
        <v>6</v>
      </c>
      <c r="C139" s="10">
        <v>990.74</v>
      </c>
      <c r="D139" s="10">
        <v>1072.6499999999999</v>
      </c>
      <c r="E139" s="10">
        <v>1203.48</v>
      </c>
      <c r="F139" s="10">
        <v>1193.5100000000002</v>
      </c>
      <c r="G139" s="10">
        <v>1087.8499999999999</v>
      </c>
      <c r="H139" s="10">
        <v>1238.32</v>
      </c>
      <c r="I139" s="10">
        <v>1121.2899999999997</v>
      </c>
      <c r="J139" s="10">
        <v>1224.5999999999999</v>
      </c>
      <c r="K139" s="10">
        <v>962.28000000000009</v>
      </c>
      <c r="L139" s="10">
        <v>1326.68</v>
      </c>
      <c r="M139" s="10">
        <v>1139.05</v>
      </c>
      <c r="N139" s="10">
        <v>1218.6999999999998</v>
      </c>
      <c r="O139" s="10">
        <v>1173.75</v>
      </c>
      <c r="P139" s="10">
        <v>1133.8899999999999</v>
      </c>
      <c r="Q139" s="10">
        <v>1520.59</v>
      </c>
      <c r="R139" s="16">
        <f t="shared" si="11"/>
        <v>17607.379999999997</v>
      </c>
      <c r="S139" s="17"/>
    </row>
    <row r="140" spans="1:19" s="18" customFormat="1" x14ac:dyDescent="0.25">
      <c r="A140" s="78"/>
      <c r="B140" s="16" t="s">
        <v>24</v>
      </c>
      <c r="C140" s="10">
        <v>1094</v>
      </c>
      <c r="D140" s="10">
        <v>1094</v>
      </c>
      <c r="E140" s="10">
        <v>1094</v>
      </c>
      <c r="F140" s="10">
        <v>1094</v>
      </c>
      <c r="G140" s="10">
        <v>1094</v>
      </c>
      <c r="H140" s="10">
        <v>1094</v>
      </c>
      <c r="I140" s="10">
        <v>1094.0000000000002</v>
      </c>
      <c r="J140" s="10">
        <v>1093.9999999999998</v>
      </c>
      <c r="K140" s="10">
        <v>1094</v>
      </c>
      <c r="L140" s="10">
        <v>1094</v>
      </c>
      <c r="M140" s="10">
        <v>1094</v>
      </c>
      <c r="N140" s="10">
        <v>1094</v>
      </c>
      <c r="O140" s="10">
        <v>1094</v>
      </c>
      <c r="P140" s="10">
        <v>1094</v>
      </c>
      <c r="Q140" s="10">
        <v>1094.0000000000002</v>
      </c>
      <c r="R140" s="16">
        <f t="shared" si="11"/>
        <v>16410</v>
      </c>
      <c r="S140" s="17"/>
    </row>
    <row r="141" spans="1:19" x14ac:dyDescent="0.25">
      <c r="A141" s="78"/>
      <c r="B141" s="14" t="s">
        <v>25</v>
      </c>
      <c r="C141" s="10">
        <f t="shared" ref="C141:Q141" si="12">C139-C140</f>
        <v>-103.25999999999999</v>
      </c>
      <c r="D141" s="10">
        <f t="shared" si="12"/>
        <v>-21.350000000000136</v>
      </c>
      <c r="E141" s="10">
        <f t="shared" si="12"/>
        <v>109.48000000000002</v>
      </c>
      <c r="F141" s="10">
        <f t="shared" si="12"/>
        <v>99.510000000000218</v>
      </c>
      <c r="G141" s="10">
        <f t="shared" si="12"/>
        <v>-6.1500000000000909</v>
      </c>
      <c r="H141" s="10">
        <f t="shared" si="12"/>
        <v>144.31999999999994</v>
      </c>
      <c r="I141" s="10">
        <f t="shared" si="12"/>
        <v>27.289999999999509</v>
      </c>
      <c r="J141" s="10">
        <f t="shared" si="12"/>
        <v>130.60000000000014</v>
      </c>
      <c r="K141" s="10">
        <f t="shared" si="12"/>
        <v>-131.71999999999991</v>
      </c>
      <c r="L141" s="10">
        <f t="shared" si="12"/>
        <v>232.68000000000006</v>
      </c>
      <c r="M141" s="10">
        <f t="shared" si="12"/>
        <v>45.049999999999955</v>
      </c>
      <c r="N141" s="10">
        <f t="shared" si="12"/>
        <v>124.69999999999982</v>
      </c>
      <c r="O141" s="10">
        <f t="shared" si="12"/>
        <v>79.75</v>
      </c>
      <c r="P141" s="10">
        <f t="shared" si="12"/>
        <v>39.889999999999873</v>
      </c>
      <c r="Q141" s="10">
        <f t="shared" si="12"/>
        <v>426.58999999999969</v>
      </c>
      <c r="R141" s="16">
        <f t="shared" si="11"/>
        <v>1197.3799999999992</v>
      </c>
    </row>
    <row r="159" spans="1:18" ht="17.25" x14ac:dyDescent="0.3">
      <c r="A159" s="70" t="s">
        <v>36</v>
      </c>
      <c r="B159" s="70"/>
      <c r="C159" s="70"/>
      <c r="D159" s="70"/>
      <c r="R159" s="2"/>
    </row>
    <row r="160" spans="1:18" x14ac:dyDescent="0.25">
      <c r="A160" s="12" t="s">
        <v>0</v>
      </c>
      <c r="B160" s="13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4">
        <v>45345</v>
      </c>
      <c r="R160" s="75" t="s">
        <v>2</v>
      </c>
    </row>
    <row r="161" spans="1:19" x14ac:dyDescent="0.25">
      <c r="A161" s="78" t="s">
        <v>3</v>
      </c>
      <c r="B161" s="14" t="s">
        <v>11</v>
      </c>
      <c r="C161" s="14" t="s">
        <v>16</v>
      </c>
      <c r="D161" s="8" t="s">
        <v>16</v>
      </c>
      <c r="E161" s="8" t="s">
        <v>16</v>
      </c>
      <c r="F161" s="8" t="s">
        <v>15</v>
      </c>
      <c r="G161" s="8" t="s">
        <v>13</v>
      </c>
      <c r="H161" s="8" t="s">
        <v>12</v>
      </c>
      <c r="I161" s="8" t="s">
        <v>16</v>
      </c>
      <c r="J161" s="8" t="s">
        <v>15</v>
      </c>
      <c r="K161" s="8" t="s">
        <v>15</v>
      </c>
      <c r="L161" s="8" t="s">
        <v>13</v>
      </c>
      <c r="M161" s="8" t="s">
        <v>15</v>
      </c>
      <c r="N161" s="8" t="s">
        <v>15</v>
      </c>
      <c r="O161" s="8" t="s">
        <v>28</v>
      </c>
      <c r="P161" s="8" t="s">
        <v>28</v>
      </c>
      <c r="Q161" s="8" t="s">
        <v>12</v>
      </c>
      <c r="R161" s="76"/>
    </row>
    <row r="162" spans="1:19" x14ac:dyDescent="0.25">
      <c r="A162" s="78"/>
      <c r="B162" s="14" t="s">
        <v>17</v>
      </c>
      <c r="C162" s="8" t="s">
        <v>22</v>
      </c>
      <c r="D162" s="8" t="s">
        <v>22</v>
      </c>
      <c r="E162" s="8" t="s">
        <v>22</v>
      </c>
      <c r="F162" s="8" t="s">
        <v>21</v>
      </c>
      <c r="G162" s="8" t="s">
        <v>19</v>
      </c>
      <c r="H162" s="8" t="s">
        <v>18</v>
      </c>
      <c r="I162" s="8" t="s">
        <v>22</v>
      </c>
      <c r="J162" s="8" t="s">
        <v>21</v>
      </c>
      <c r="K162" s="8" t="s">
        <v>21</v>
      </c>
      <c r="L162" s="8" t="s">
        <v>19</v>
      </c>
      <c r="M162" s="8" t="s">
        <v>21</v>
      </c>
      <c r="N162" s="8" t="s">
        <v>21</v>
      </c>
      <c r="O162" s="8" t="s">
        <v>30</v>
      </c>
      <c r="P162" s="8" t="s">
        <v>30</v>
      </c>
      <c r="Q162" s="8" t="s">
        <v>18</v>
      </c>
      <c r="R162" s="77"/>
    </row>
    <row r="163" spans="1:19" x14ac:dyDescent="0.25">
      <c r="A163" s="78"/>
      <c r="B163" s="12" t="s">
        <v>4</v>
      </c>
      <c r="C163" s="15">
        <v>0.68546908315565036</v>
      </c>
      <c r="D163" s="15">
        <v>0.75050583657587555</v>
      </c>
      <c r="E163" s="15">
        <v>0.7632734693877552</v>
      </c>
      <c r="F163" s="15">
        <v>0.74772249190938511</v>
      </c>
      <c r="G163" s="15">
        <v>0.75415588835942815</v>
      </c>
      <c r="H163" s="15">
        <v>0.74308982873121288</v>
      </c>
      <c r="I163" s="15">
        <v>0.71371710526315801</v>
      </c>
      <c r="J163" s="15">
        <v>0.71315684315684313</v>
      </c>
      <c r="K163" s="15">
        <v>0.77399768250289691</v>
      </c>
      <c r="L163" s="15">
        <v>0.82611650485436894</v>
      </c>
      <c r="M163" s="15">
        <v>0.73988888888888893</v>
      </c>
      <c r="N163" s="15">
        <v>0.7230753459764222</v>
      </c>
      <c r="O163" s="15">
        <v>0.74688752556237215</v>
      </c>
      <c r="P163" s="15">
        <v>0.80417619047619049</v>
      </c>
      <c r="Q163" s="15">
        <v>0.78947251773049654</v>
      </c>
      <c r="R163" s="16">
        <f t="shared" ref="R163:R167" si="13">SUM(C163:Q163)</f>
        <v>11.274705202530944</v>
      </c>
    </row>
    <row r="164" spans="1:19" x14ac:dyDescent="0.25">
      <c r="A164" s="78"/>
      <c r="B164" s="14" t="s">
        <v>23</v>
      </c>
      <c r="C164" s="8">
        <v>1876</v>
      </c>
      <c r="D164" s="8">
        <v>2313</v>
      </c>
      <c r="E164" s="8">
        <v>2450</v>
      </c>
      <c r="F164" s="8">
        <v>2472</v>
      </c>
      <c r="G164" s="8">
        <v>2938</v>
      </c>
      <c r="H164" s="8">
        <v>2861</v>
      </c>
      <c r="I164" s="8">
        <v>2128</v>
      </c>
      <c r="J164" s="8">
        <v>2002</v>
      </c>
      <c r="K164" s="8">
        <v>1726</v>
      </c>
      <c r="L164" s="8">
        <v>1751</v>
      </c>
      <c r="M164" s="8">
        <v>2520</v>
      </c>
      <c r="N164" s="8">
        <v>1951</v>
      </c>
      <c r="O164" s="8">
        <v>2445</v>
      </c>
      <c r="P164" s="8">
        <v>2100</v>
      </c>
      <c r="Q164" s="8">
        <v>2256</v>
      </c>
      <c r="R164" s="14">
        <f t="shared" si="13"/>
        <v>33789</v>
      </c>
    </row>
    <row r="165" spans="1:19" s="18" customFormat="1" x14ac:dyDescent="0.25">
      <c r="A165" s="78"/>
      <c r="B165" s="16" t="s">
        <v>6</v>
      </c>
      <c r="C165" s="10">
        <v>1285.94</v>
      </c>
      <c r="D165" s="10">
        <v>1735.92</v>
      </c>
      <c r="E165" s="10">
        <v>1870.0200000000002</v>
      </c>
      <c r="F165" s="10">
        <v>1848.3700000000001</v>
      </c>
      <c r="G165" s="10">
        <v>2215.71</v>
      </c>
      <c r="H165" s="10">
        <v>2125.98</v>
      </c>
      <c r="I165" s="10">
        <v>1518.7900000000002</v>
      </c>
      <c r="J165" s="10">
        <v>1427.74</v>
      </c>
      <c r="K165" s="10">
        <v>1335.92</v>
      </c>
      <c r="L165" s="10">
        <v>1446.53</v>
      </c>
      <c r="M165" s="10">
        <v>1864.52</v>
      </c>
      <c r="N165" s="10">
        <v>1410.7199999999998</v>
      </c>
      <c r="O165" s="10">
        <v>1826.1399999999999</v>
      </c>
      <c r="P165" s="10">
        <v>1688.77</v>
      </c>
      <c r="Q165" s="10">
        <v>1781.0500000000002</v>
      </c>
      <c r="R165" s="16">
        <f t="shared" si="13"/>
        <v>25382.12</v>
      </c>
      <c r="S165" s="17"/>
    </row>
    <row r="166" spans="1:19" s="18" customFormat="1" x14ac:dyDescent="0.25">
      <c r="A166" s="78"/>
      <c r="B166" s="16" t="s">
        <v>24</v>
      </c>
      <c r="C166" s="10">
        <v>1094</v>
      </c>
      <c r="D166" s="10">
        <v>1094</v>
      </c>
      <c r="E166" s="10">
        <v>1094</v>
      </c>
      <c r="F166" s="10">
        <v>1094</v>
      </c>
      <c r="G166" s="10">
        <v>1094</v>
      </c>
      <c r="H166" s="10">
        <v>1094</v>
      </c>
      <c r="I166" s="10">
        <v>1093.9999999999998</v>
      </c>
      <c r="J166" s="10">
        <v>1094</v>
      </c>
      <c r="K166" s="10">
        <v>1094</v>
      </c>
      <c r="L166" s="10">
        <v>1094</v>
      </c>
      <c r="M166" s="10">
        <v>1094</v>
      </c>
      <c r="N166" s="10">
        <v>1094</v>
      </c>
      <c r="O166" s="10">
        <v>1094</v>
      </c>
      <c r="P166" s="10">
        <v>1094.0000000000002</v>
      </c>
      <c r="Q166" s="10">
        <v>1094</v>
      </c>
      <c r="R166" s="16">
        <f t="shared" si="13"/>
        <v>16410</v>
      </c>
      <c r="S166" s="17"/>
    </row>
    <row r="167" spans="1:19" x14ac:dyDescent="0.25">
      <c r="A167" s="78"/>
      <c r="B167" s="14" t="s">
        <v>25</v>
      </c>
      <c r="C167" s="10">
        <f t="shared" ref="C167:Q167" si="14">C165-C166</f>
        <v>191.94000000000005</v>
      </c>
      <c r="D167" s="10">
        <f t="shared" si="14"/>
        <v>641.92000000000007</v>
      </c>
      <c r="E167" s="10">
        <f t="shared" si="14"/>
        <v>776.02000000000021</v>
      </c>
      <c r="F167" s="10">
        <f t="shared" si="14"/>
        <v>754.37000000000012</v>
      </c>
      <c r="G167" s="10">
        <f t="shared" si="14"/>
        <v>1121.71</v>
      </c>
      <c r="H167" s="10">
        <f t="shared" si="14"/>
        <v>1031.98</v>
      </c>
      <c r="I167" s="10">
        <f t="shared" si="14"/>
        <v>424.79000000000042</v>
      </c>
      <c r="J167" s="10">
        <f t="shared" si="14"/>
        <v>333.74</v>
      </c>
      <c r="K167" s="10">
        <f t="shared" si="14"/>
        <v>241.92000000000007</v>
      </c>
      <c r="L167" s="10">
        <f t="shared" si="14"/>
        <v>352.53</v>
      </c>
      <c r="M167" s="10">
        <f t="shared" si="14"/>
        <v>770.52</v>
      </c>
      <c r="N167" s="10">
        <f t="shared" si="14"/>
        <v>316.7199999999998</v>
      </c>
      <c r="O167" s="10">
        <f t="shared" si="14"/>
        <v>732.13999999999987</v>
      </c>
      <c r="P167" s="10">
        <f t="shared" si="14"/>
        <v>594.76999999999975</v>
      </c>
      <c r="Q167" s="10">
        <f t="shared" si="14"/>
        <v>687.05000000000018</v>
      </c>
      <c r="R167" s="16">
        <f t="shared" si="13"/>
        <v>8972.119999999999</v>
      </c>
    </row>
    <row r="185" spans="1:19" ht="17.25" x14ac:dyDescent="0.3">
      <c r="A185" s="70" t="s">
        <v>37</v>
      </c>
      <c r="B185" s="70"/>
      <c r="C185" s="70"/>
      <c r="D185" s="70"/>
      <c r="R185" s="2"/>
    </row>
    <row r="186" spans="1:19" x14ac:dyDescent="0.25">
      <c r="A186" s="12" t="s">
        <v>0</v>
      </c>
      <c r="B186" s="13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4">
        <v>45345</v>
      </c>
      <c r="R186" s="75" t="s">
        <v>2</v>
      </c>
    </row>
    <row r="187" spans="1:19" x14ac:dyDescent="0.25">
      <c r="A187" s="78" t="s">
        <v>3</v>
      </c>
      <c r="B187" s="14" t="s">
        <v>11</v>
      </c>
      <c r="C187" s="14" t="s">
        <v>15</v>
      </c>
      <c r="D187" s="8" t="s">
        <v>16</v>
      </c>
      <c r="E187" s="8" t="s">
        <v>16</v>
      </c>
      <c r="F187" s="8" t="s">
        <v>15</v>
      </c>
      <c r="G187" s="8" t="s">
        <v>13</v>
      </c>
      <c r="H187" s="8" t="s">
        <v>12</v>
      </c>
      <c r="I187" s="8" t="s">
        <v>16</v>
      </c>
      <c r="J187" s="8" t="s">
        <v>15</v>
      </c>
      <c r="K187" s="8" t="s">
        <v>15</v>
      </c>
      <c r="L187" s="8" t="s">
        <v>13</v>
      </c>
      <c r="M187" s="8" t="s">
        <v>15</v>
      </c>
      <c r="N187" s="8" t="s">
        <v>15</v>
      </c>
      <c r="O187" s="8" t="s">
        <v>28</v>
      </c>
      <c r="P187" s="8" t="s">
        <v>28</v>
      </c>
      <c r="Q187" s="8" t="s">
        <v>12</v>
      </c>
      <c r="R187" s="76"/>
    </row>
    <row r="188" spans="1:19" x14ac:dyDescent="0.25">
      <c r="A188" s="78"/>
      <c r="B188" s="14" t="s">
        <v>17</v>
      </c>
      <c r="C188" s="8" t="s">
        <v>21</v>
      </c>
      <c r="D188" s="8" t="s">
        <v>22</v>
      </c>
      <c r="E188" s="8" t="s">
        <v>22</v>
      </c>
      <c r="F188" s="8" t="s">
        <v>21</v>
      </c>
      <c r="G188" s="8" t="s">
        <v>19</v>
      </c>
      <c r="H188" s="8" t="s">
        <v>18</v>
      </c>
      <c r="I188" s="8" t="s">
        <v>22</v>
      </c>
      <c r="J188" s="8" t="s">
        <v>21</v>
      </c>
      <c r="K188" s="8" t="s">
        <v>21</v>
      </c>
      <c r="L188" s="8" t="s">
        <v>19</v>
      </c>
      <c r="M188" s="8" t="s">
        <v>21</v>
      </c>
      <c r="N188" s="8" t="s">
        <v>21</v>
      </c>
      <c r="O188" s="8" t="s">
        <v>30</v>
      </c>
      <c r="P188" s="8" t="s">
        <v>30</v>
      </c>
      <c r="Q188" s="8" t="s">
        <v>18</v>
      </c>
      <c r="R188" s="77"/>
    </row>
    <row r="189" spans="1:19" x14ac:dyDescent="0.25">
      <c r="A189" s="78"/>
      <c r="B189" s="12" t="s">
        <v>4</v>
      </c>
      <c r="C189" s="15">
        <v>0.68385993485342023</v>
      </c>
      <c r="D189" s="15">
        <v>0.75053154710458081</v>
      </c>
      <c r="E189" s="15">
        <v>0.76329930583911809</v>
      </c>
      <c r="F189" s="15">
        <v>0.7477427184466019</v>
      </c>
      <c r="G189" s="15">
        <v>0.75418652144315868</v>
      </c>
      <c r="H189" s="15">
        <v>0.74313986013986022</v>
      </c>
      <c r="I189" s="15">
        <v>0.71362611554720523</v>
      </c>
      <c r="J189" s="15">
        <v>0.71318840579710141</v>
      </c>
      <c r="K189" s="15">
        <v>0.77390144927536231</v>
      </c>
      <c r="L189" s="15">
        <v>0.82611650485436894</v>
      </c>
      <c r="M189" s="15">
        <v>0.73992463308211021</v>
      </c>
      <c r="N189" s="15">
        <v>0.72309938524590167</v>
      </c>
      <c r="O189" s="15">
        <v>0.74690797546012266</v>
      </c>
      <c r="P189" s="15">
        <v>0.80418571428571428</v>
      </c>
      <c r="Q189" s="15">
        <v>0.78952127659574467</v>
      </c>
      <c r="R189" s="16">
        <f t="shared" ref="R189:R193" si="15">SUM(C189:Q189)</f>
        <v>11.27323134797037</v>
      </c>
    </row>
    <row r="190" spans="1:19" x14ac:dyDescent="0.25">
      <c r="A190" s="78"/>
      <c r="B190" s="14" t="s">
        <v>23</v>
      </c>
      <c r="C190" s="8">
        <v>1842</v>
      </c>
      <c r="D190" s="8">
        <v>2314</v>
      </c>
      <c r="E190" s="8">
        <v>2449</v>
      </c>
      <c r="F190" s="8">
        <v>2472</v>
      </c>
      <c r="G190" s="8">
        <v>2938</v>
      </c>
      <c r="H190" s="8">
        <v>2860</v>
      </c>
      <c r="I190" s="8">
        <v>2129</v>
      </c>
      <c r="J190" s="8">
        <v>2001</v>
      </c>
      <c r="K190" s="8">
        <v>1725</v>
      </c>
      <c r="L190" s="8">
        <v>1751</v>
      </c>
      <c r="M190" s="8">
        <v>2521</v>
      </c>
      <c r="N190" s="8">
        <v>1952</v>
      </c>
      <c r="O190" s="8">
        <v>2445</v>
      </c>
      <c r="P190" s="8">
        <v>2100</v>
      </c>
      <c r="Q190" s="8">
        <v>2256</v>
      </c>
      <c r="R190" s="14">
        <f t="shared" si="15"/>
        <v>33755</v>
      </c>
    </row>
    <row r="191" spans="1:19" s="18" customFormat="1" x14ac:dyDescent="0.25">
      <c r="A191" s="78"/>
      <c r="B191" s="16" t="s">
        <v>6</v>
      </c>
      <c r="C191" s="10">
        <v>1259.67</v>
      </c>
      <c r="D191" s="10">
        <v>1736.73</v>
      </c>
      <c r="E191" s="10">
        <v>1869.3200000000002</v>
      </c>
      <c r="F191" s="10">
        <v>1848.4199999999998</v>
      </c>
      <c r="G191" s="10">
        <v>2215.8000000000002</v>
      </c>
      <c r="H191" s="10">
        <v>2125.38</v>
      </c>
      <c r="I191" s="10">
        <v>1519.31</v>
      </c>
      <c r="J191" s="10">
        <v>1427.09</v>
      </c>
      <c r="K191" s="10">
        <v>1334.98</v>
      </c>
      <c r="L191" s="10">
        <v>1446.53</v>
      </c>
      <c r="M191" s="10">
        <v>1865.35</v>
      </c>
      <c r="N191" s="10">
        <v>1411.49</v>
      </c>
      <c r="O191" s="10">
        <v>1826.1899999999998</v>
      </c>
      <c r="P191" s="10">
        <v>1688.79</v>
      </c>
      <c r="Q191" s="10">
        <v>1781.1599999999999</v>
      </c>
      <c r="R191" s="16">
        <f t="shared" si="15"/>
        <v>25356.21</v>
      </c>
      <c r="S191" s="17"/>
    </row>
    <row r="192" spans="1:19" s="18" customFormat="1" x14ac:dyDescent="0.25">
      <c r="A192" s="78"/>
      <c r="B192" s="16" t="s">
        <v>24</v>
      </c>
      <c r="C192" s="10">
        <v>1094</v>
      </c>
      <c r="D192" s="10">
        <v>1093.9999999999998</v>
      </c>
      <c r="E192" s="10">
        <v>1094</v>
      </c>
      <c r="F192" s="10">
        <v>1094</v>
      </c>
      <c r="G192" s="10">
        <v>1094</v>
      </c>
      <c r="H192" s="10">
        <v>1094</v>
      </c>
      <c r="I192" s="10">
        <v>1094</v>
      </c>
      <c r="J192" s="10">
        <v>1094</v>
      </c>
      <c r="K192" s="10">
        <v>1094</v>
      </c>
      <c r="L192" s="10">
        <v>1094</v>
      </c>
      <c r="M192" s="10">
        <v>1094</v>
      </c>
      <c r="N192" s="10">
        <v>1094</v>
      </c>
      <c r="O192" s="10">
        <v>1094</v>
      </c>
      <c r="P192" s="10">
        <v>1094.0000000000002</v>
      </c>
      <c r="Q192" s="10">
        <v>1094</v>
      </c>
      <c r="R192" s="16">
        <f t="shared" si="15"/>
        <v>16410</v>
      </c>
      <c r="S192" s="17"/>
    </row>
    <row r="193" spans="1:18" x14ac:dyDescent="0.25">
      <c r="A193" s="78"/>
      <c r="B193" s="14" t="s">
        <v>25</v>
      </c>
      <c r="C193" s="10">
        <f t="shared" ref="C193:Q193" si="16">C191-C192</f>
        <v>165.67000000000007</v>
      </c>
      <c r="D193" s="10">
        <f t="shared" si="16"/>
        <v>642.73000000000025</v>
      </c>
      <c r="E193" s="10">
        <f t="shared" si="16"/>
        <v>775.32000000000016</v>
      </c>
      <c r="F193" s="10">
        <f t="shared" si="16"/>
        <v>754.41999999999985</v>
      </c>
      <c r="G193" s="10">
        <f t="shared" si="16"/>
        <v>1121.8000000000002</v>
      </c>
      <c r="H193" s="10">
        <f t="shared" si="16"/>
        <v>1031.3800000000001</v>
      </c>
      <c r="I193" s="10">
        <f t="shared" si="16"/>
        <v>425.30999999999995</v>
      </c>
      <c r="J193" s="10">
        <f t="shared" si="16"/>
        <v>333.08999999999992</v>
      </c>
      <c r="K193" s="10">
        <f t="shared" si="16"/>
        <v>240.98000000000002</v>
      </c>
      <c r="L193" s="10">
        <f t="shared" si="16"/>
        <v>352.53</v>
      </c>
      <c r="M193" s="10">
        <f t="shared" si="16"/>
        <v>771.34999999999991</v>
      </c>
      <c r="N193" s="10">
        <f t="shared" si="16"/>
        <v>317.49</v>
      </c>
      <c r="O193" s="10">
        <f t="shared" si="16"/>
        <v>732.18999999999983</v>
      </c>
      <c r="P193" s="10">
        <f t="shared" si="16"/>
        <v>594.78999999999974</v>
      </c>
      <c r="Q193" s="10">
        <f t="shared" si="16"/>
        <v>687.15999999999985</v>
      </c>
      <c r="R193" s="16">
        <f t="shared" si="15"/>
        <v>8946.2099999999991</v>
      </c>
    </row>
    <row r="211" spans="1:19" ht="17.25" x14ac:dyDescent="0.3">
      <c r="A211" s="70" t="s">
        <v>38</v>
      </c>
      <c r="B211" s="70"/>
      <c r="C211" s="70"/>
      <c r="D211" s="70"/>
      <c r="R211" s="2"/>
    </row>
    <row r="212" spans="1:19" x14ac:dyDescent="0.25">
      <c r="A212" s="12" t="s">
        <v>0</v>
      </c>
      <c r="B212" s="13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4">
        <v>45345</v>
      </c>
      <c r="R212" s="75" t="s">
        <v>2</v>
      </c>
    </row>
    <row r="213" spans="1:19" x14ac:dyDescent="0.25">
      <c r="A213" s="78" t="s">
        <v>3</v>
      </c>
      <c r="B213" s="14" t="s">
        <v>11</v>
      </c>
      <c r="C213" s="14" t="s">
        <v>33</v>
      </c>
      <c r="D213" s="8" t="s">
        <v>33</v>
      </c>
      <c r="E213" s="8" t="s">
        <v>14</v>
      </c>
      <c r="F213" s="8" t="s">
        <v>28</v>
      </c>
      <c r="G213" s="8" t="s">
        <v>33</v>
      </c>
      <c r="H213" s="8" t="s">
        <v>14</v>
      </c>
      <c r="I213" s="8" t="s">
        <v>14</v>
      </c>
      <c r="J213" s="8" t="s">
        <v>28</v>
      </c>
      <c r="K213" s="8" t="s">
        <v>15</v>
      </c>
      <c r="L213" s="8" t="s">
        <v>13</v>
      </c>
      <c r="M213" s="8" t="s">
        <v>14</v>
      </c>
      <c r="N213" s="8" t="s">
        <v>13</v>
      </c>
      <c r="O213" s="8" t="s">
        <v>28</v>
      </c>
      <c r="P213" s="8" t="s">
        <v>15</v>
      </c>
      <c r="Q213" s="8" t="s">
        <v>14</v>
      </c>
      <c r="R213" s="76"/>
    </row>
    <row r="214" spans="1:19" x14ac:dyDescent="0.25">
      <c r="A214" s="78"/>
      <c r="B214" s="14" t="s">
        <v>17</v>
      </c>
      <c r="C214" s="8" t="s">
        <v>34</v>
      </c>
      <c r="D214" s="8" t="s">
        <v>34</v>
      </c>
      <c r="E214" s="8" t="s">
        <v>20</v>
      </c>
      <c r="F214" s="8" t="s">
        <v>30</v>
      </c>
      <c r="G214" s="8" t="s">
        <v>34</v>
      </c>
      <c r="H214" s="8" t="s">
        <v>20</v>
      </c>
      <c r="I214" s="8" t="s">
        <v>20</v>
      </c>
      <c r="J214" s="8" t="s">
        <v>30</v>
      </c>
      <c r="K214" s="8" t="s">
        <v>21</v>
      </c>
      <c r="L214" s="8" t="s">
        <v>19</v>
      </c>
      <c r="M214" s="8" t="s">
        <v>20</v>
      </c>
      <c r="N214" s="8" t="s">
        <v>19</v>
      </c>
      <c r="O214" s="8" t="s">
        <v>30</v>
      </c>
      <c r="P214" s="8" t="s">
        <v>21</v>
      </c>
      <c r="Q214" s="8" t="s">
        <v>20</v>
      </c>
      <c r="R214" s="77"/>
    </row>
    <row r="215" spans="1:19" x14ac:dyDescent="0.25">
      <c r="A215" s="78"/>
      <c r="B215" s="12" t="s">
        <v>4</v>
      </c>
      <c r="C215" s="15">
        <v>0.69578754578754587</v>
      </c>
      <c r="D215" s="15">
        <v>0.69842564102564109</v>
      </c>
      <c r="E215" s="15">
        <v>0.68</v>
      </c>
      <c r="F215" s="15">
        <v>0.7818484042553191</v>
      </c>
      <c r="G215" s="15">
        <v>0.74727879799666108</v>
      </c>
      <c r="H215" s="15">
        <v>0.79</v>
      </c>
      <c r="I215" s="15">
        <v>0.78999999999999992</v>
      </c>
      <c r="J215" s="15">
        <v>0.75023751817741158</v>
      </c>
      <c r="K215" s="15">
        <v>0.65775499999999998</v>
      </c>
      <c r="L215" s="15">
        <v>0.65676229508196726</v>
      </c>
      <c r="M215" s="15">
        <v>0.65</v>
      </c>
      <c r="N215" s="15">
        <v>0.77574925074925083</v>
      </c>
      <c r="O215" s="15">
        <v>0.78431898734177219</v>
      </c>
      <c r="P215" s="15">
        <v>0.78009000000000006</v>
      </c>
      <c r="Q215" s="15">
        <v>0.79</v>
      </c>
      <c r="R215" s="16">
        <f t="shared" ref="R215:R219" si="17">SUM(C215:Q215)</f>
        <v>11.028253440415568</v>
      </c>
    </row>
    <row r="216" spans="1:19" x14ac:dyDescent="0.25">
      <c r="A216" s="78"/>
      <c r="B216" s="14" t="s">
        <v>23</v>
      </c>
      <c r="C216" s="8">
        <v>1638</v>
      </c>
      <c r="D216" s="8">
        <v>1950</v>
      </c>
      <c r="E216" s="8">
        <v>1650</v>
      </c>
      <c r="F216" s="8">
        <v>2256</v>
      </c>
      <c r="G216" s="8">
        <v>2396</v>
      </c>
      <c r="H216" s="8">
        <v>2000</v>
      </c>
      <c r="I216" s="8">
        <v>2221</v>
      </c>
      <c r="J216" s="8">
        <v>2063</v>
      </c>
      <c r="K216" s="8">
        <v>2000</v>
      </c>
      <c r="L216" s="8">
        <v>1708</v>
      </c>
      <c r="M216" s="8">
        <v>1901</v>
      </c>
      <c r="N216" s="8">
        <v>2002</v>
      </c>
      <c r="O216" s="8">
        <v>1975</v>
      </c>
      <c r="P216" s="8">
        <v>2000</v>
      </c>
      <c r="Q216" s="8">
        <v>1991</v>
      </c>
      <c r="R216" s="14">
        <f t="shared" si="17"/>
        <v>29751</v>
      </c>
    </row>
    <row r="217" spans="1:19" s="18" customFormat="1" x14ac:dyDescent="0.25">
      <c r="A217" s="78"/>
      <c r="B217" s="16" t="s">
        <v>6</v>
      </c>
      <c r="C217" s="10">
        <v>1139.7</v>
      </c>
      <c r="D217" s="10">
        <v>1361.93</v>
      </c>
      <c r="E217" s="10">
        <v>1122</v>
      </c>
      <c r="F217" s="10">
        <v>1763.85</v>
      </c>
      <c r="G217" s="10">
        <v>1790.48</v>
      </c>
      <c r="H217" s="10">
        <v>1580</v>
      </c>
      <c r="I217" s="10">
        <v>1754.59</v>
      </c>
      <c r="J217" s="10">
        <v>1547.74</v>
      </c>
      <c r="K217" s="10">
        <v>1315.51</v>
      </c>
      <c r="L217" s="10">
        <v>1121.75</v>
      </c>
      <c r="M217" s="10">
        <v>1235.6500000000001</v>
      </c>
      <c r="N217" s="10">
        <v>1553.0500000000002</v>
      </c>
      <c r="O217" s="10">
        <v>1549.03</v>
      </c>
      <c r="P217" s="10">
        <v>1560.18</v>
      </c>
      <c r="Q217" s="10">
        <v>1572.89</v>
      </c>
      <c r="R217" s="16">
        <f t="shared" si="17"/>
        <v>21968.35</v>
      </c>
      <c r="S217" s="17"/>
    </row>
    <row r="218" spans="1:19" s="18" customFormat="1" x14ac:dyDescent="0.25">
      <c r="A218" s="78"/>
      <c r="B218" s="16" t="s">
        <v>24</v>
      </c>
      <c r="C218" s="10">
        <v>1094</v>
      </c>
      <c r="D218" s="10">
        <v>1094.0000000000002</v>
      </c>
      <c r="E218" s="10">
        <v>1094</v>
      </c>
      <c r="F218" s="10">
        <v>1094</v>
      </c>
      <c r="G218" s="10">
        <v>1094</v>
      </c>
      <c r="H218" s="10">
        <v>1094</v>
      </c>
      <c r="I218" s="10">
        <v>1094</v>
      </c>
      <c r="J218" s="10">
        <v>1094</v>
      </c>
      <c r="K218" s="10">
        <v>1094</v>
      </c>
      <c r="L218" s="10">
        <v>1094</v>
      </c>
      <c r="M218" s="10">
        <v>1094</v>
      </c>
      <c r="N218" s="10">
        <v>1094</v>
      </c>
      <c r="O218" s="10">
        <v>1094</v>
      </c>
      <c r="P218" s="10">
        <v>1094.0000000000002</v>
      </c>
      <c r="Q218" s="10">
        <v>1094</v>
      </c>
      <c r="R218" s="16">
        <f t="shared" si="17"/>
        <v>16410</v>
      </c>
      <c r="S218" s="17"/>
    </row>
    <row r="219" spans="1:19" x14ac:dyDescent="0.25">
      <c r="A219" s="78"/>
      <c r="B219" s="14" t="s">
        <v>25</v>
      </c>
      <c r="C219" s="10">
        <f t="shared" ref="C219:Q219" si="18">C217-C218</f>
        <v>45.700000000000045</v>
      </c>
      <c r="D219" s="10">
        <f t="shared" si="18"/>
        <v>267.92999999999984</v>
      </c>
      <c r="E219" s="10">
        <f t="shared" si="18"/>
        <v>28</v>
      </c>
      <c r="F219" s="10">
        <f t="shared" si="18"/>
        <v>669.84999999999991</v>
      </c>
      <c r="G219" s="10">
        <f t="shared" si="18"/>
        <v>696.48</v>
      </c>
      <c r="H219" s="10">
        <f t="shared" si="18"/>
        <v>486</v>
      </c>
      <c r="I219" s="10">
        <f t="shared" si="18"/>
        <v>660.58999999999992</v>
      </c>
      <c r="J219" s="10">
        <f t="shared" si="18"/>
        <v>453.74</v>
      </c>
      <c r="K219" s="10">
        <f t="shared" si="18"/>
        <v>221.51</v>
      </c>
      <c r="L219" s="10">
        <f t="shared" si="18"/>
        <v>27.75</v>
      </c>
      <c r="M219" s="10">
        <f t="shared" si="18"/>
        <v>141.65000000000009</v>
      </c>
      <c r="N219" s="10">
        <f t="shared" si="18"/>
        <v>459.05000000000018</v>
      </c>
      <c r="O219" s="10">
        <f t="shared" si="18"/>
        <v>455.03</v>
      </c>
      <c r="P219" s="10">
        <f t="shared" si="18"/>
        <v>466.17999999999984</v>
      </c>
      <c r="Q219" s="10">
        <f t="shared" si="18"/>
        <v>478.8900000000001</v>
      </c>
      <c r="R219" s="16">
        <f t="shared" si="17"/>
        <v>5558.3499999999995</v>
      </c>
    </row>
    <row r="237" spans="1:18" ht="17.25" x14ac:dyDescent="0.3">
      <c r="A237" s="70" t="s">
        <v>39</v>
      </c>
      <c r="B237" s="70"/>
      <c r="C237" s="70"/>
      <c r="D237" s="70"/>
      <c r="R237" s="2"/>
    </row>
    <row r="238" spans="1:18" x14ac:dyDescent="0.25">
      <c r="A238" s="12" t="s">
        <v>0</v>
      </c>
      <c r="B238" s="13" t="s">
        <v>10</v>
      </c>
      <c r="C238" s="4">
        <v>45323</v>
      </c>
      <c r="D238" s="4">
        <v>45324</v>
      </c>
      <c r="E238" s="4">
        <v>45327</v>
      </c>
      <c r="F238" s="4">
        <v>45328</v>
      </c>
      <c r="G238" s="4">
        <v>45329</v>
      </c>
      <c r="H238" s="4">
        <v>45331</v>
      </c>
      <c r="I238" s="4">
        <v>45334</v>
      </c>
      <c r="J238" s="4">
        <v>45335</v>
      </c>
      <c r="K238" s="4">
        <v>45337</v>
      </c>
      <c r="L238" s="4">
        <v>45338</v>
      </c>
      <c r="M238" s="4">
        <v>45341</v>
      </c>
      <c r="N238" s="4">
        <v>45342</v>
      </c>
      <c r="O238" s="4">
        <v>45343</v>
      </c>
      <c r="P238" s="4">
        <v>45344</v>
      </c>
      <c r="Q238" s="4">
        <v>45345</v>
      </c>
      <c r="R238" s="75" t="s">
        <v>2</v>
      </c>
    </row>
    <row r="239" spans="1:18" x14ac:dyDescent="0.25">
      <c r="A239" s="78" t="s">
        <v>3</v>
      </c>
      <c r="B239" s="14" t="s">
        <v>11</v>
      </c>
      <c r="C239" s="14" t="s">
        <v>33</v>
      </c>
      <c r="D239" s="8" t="s">
        <v>33</v>
      </c>
      <c r="E239" s="8" t="s">
        <v>14</v>
      </c>
      <c r="F239" s="8" t="s">
        <v>28</v>
      </c>
      <c r="G239" s="8" t="s">
        <v>33</v>
      </c>
      <c r="H239" s="8" t="s">
        <v>14</v>
      </c>
      <c r="I239" s="8" t="s">
        <v>14</v>
      </c>
      <c r="J239" s="8" t="s">
        <v>28</v>
      </c>
      <c r="K239" s="8" t="s">
        <v>15</v>
      </c>
      <c r="L239" s="8" t="s">
        <v>13</v>
      </c>
      <c r="M239" s="8" t="s">
        <v>14</v>
      </c>
      <c r="N239" s="8" t="s">
        <v>13</v>
      </c>
      <c r="O239" s="8" t="s">
        <v>28</v>
      </c>
      <c r="P239" s="8" t="s">
        <v>15</v>
      </c>
      <c r="Q239" s="8" t="s">
        <v>14</v>
      </c>
      <c r="R239" s="76"/>
    </row>
    <row r="240" spans="1:18" x14ac:dyDescent="0.25">
      <c r="A240" s="78"/>
      <c r="B240" s="14" t="s">
        <v>17</v>
      </c>
      <c r="C240" s="8" t="s">
        <v>34</v>
      </c>
      <c r="D240" s="8" t="s">
        <v>34</v>
      </c>
      <c r="E240" s="8" t="s">
        <v>20</v>
      </c>
      <c r="F240" s="8" t="s">
        <v>30</v>
      </c>
      <c r="G240" s="8" t="s">
        <v>34</v>
      </c>
      <c r="H240" s="8" t="s">
        <v>20</v>
      </c>
      <c r="I240" s="8" t="s">
        <v>20</v>
      </c>
      <c r="J240" s="8" t="s">
        <v>30</v>
      </c>
      <c r="K240" s="8" t="s">
        <v>21</v>
      </c>
      <c r="L240" s="8" t="s">
        <v>19</v>
      </c>
      <c r="M240" s="8" t="s">
        <v>20</v>
      </c>
      <c r="N240" s="8" t="s">
        <v>19</v>
      </c>
      <c r="O240" s="8" t="s">
        <v>30</v>
      </c>
      <c r="P240" s="8" t="s">
        <v>21</v>
      </c>
      <c r="Q240" s="8" t="s">
        <v>20</v>
      </c>
      <c r="R240" s="77"/>
    </row>
    <row r="241" spans="1:19" x14ac:dyDescent="0.25">
      <c r="A241" s="78"/>
      <c r="B241" s="12" t="s">
        <v>4</v>
      </c>
      <c r="C241" s="15">
        <v>0.6958572300183038</v>
      </c>
      <c r="D241" s="15">
        <v>0.69843157355202468</v>
      </c>
      <c r="E241" s="15">
        <v>0.68</v>
      </c>
      <c r="F241" s="15">
        <v>0.78182543198936638</v>
      </c>
      <c r="G241" s="15">
        <v>0.74726741760533988</v>
      </c>
      <c r="H241" s="15">
        <v>0.79</v>
      </c>
      <c r="I241" s="15">
        <v>0.78999999999999992</v>
      </c>
      <c r="J241" s="15">
        <v>0.75027158098933067</v>
      </c>
      <c r="K241" s="15">
        <v>0.65772000000000008</v>
      </c>
      <c r="L241" s="15">
        <v>0.65676625659050958</v>
      </c>
      <c r="M241" s="15">
        <v>0.65</v>
      </c>
      <c r="N241" s="15">
        <v>0.77571143285072386</v>
      </c>
      <c r="O241" s="15">
        <v>0.78436455696202534</v>
      </c>
      <c r="P241" s="15">
        <v>0.78010999999999997</v>
      </c>
      <c r="Q241" s="15">
        <v>0.78999999999999992</v>
      </c>
      <c r="R241" s="16">
        <f t="shared" ref="R241:R245" si="19">SUM(C241:Q241)</f>
        <v>11.028325480557625</v>
      </c>
    </row>
    <row r="242" spans="1:19" x14ac:dyDescent="0.25">
      <c r="A242" s="78"/>
      <c r="B242" s="14" t="s">
        <v>23</v>
      </c>
      <c r="C242" s="8">
        <v>1639</v>
      </c>
      <c r="D242" s="8">
        <v>1951</v>
      </c>
      <c r="E242" s="8">
        <v>1650</v>
      </c>
      <c r="F242" s="8">
        <v>2257</v>
      </c>
      <c r="G242" s="8">
        <v>2397</v>
      </c>
      <c r="H242" s="8">
        <v>2000</v>
      </c>
      <c r="I242" s="8">
        <v>2221</v>
      </c>
      <c r="J242" s="8">
        <v>2062</v>
      </c>
      <c r="K242" s="8">
        <v>2000</v>
      </c>
      <c r="L242" s="8">
        <v>1707</v>
      </c>
      <c r="M242" s="8">
        <v>1900</v>
      </c>
      <c r="N242" s="8">
        <v>2003</v>
      </c>
      <c r="O242" s="8">
        <v>1975</v>
      </c>
      <c r="P242" s="8">
        <v>2000</v>
      </c>
      <c r="Q242" s="8">
        <v>1990</v>
      </c>
      <c r="R242" s="14">
        <f t="shared" si="19"/>
        <v>29752</v>
      </c>
    </row>
    <row r="243" spans="1:19" s="18" customFormat="1" x14ac:dyDescent="0.25">
      <c r="A243" s="78"/>
      <c r="B243" s="16" t="s">
        <v>6</v>
      </c>
      <c r="C243" s="10">
        <v>1140.51</v>
      </c>
      <c r="D243" s="10">
        <v>1362.64</v>
      </c>
      <c r="E243" s="10">
        <v>1122</v>
      </c>
      <c r="F243" s="10">
        <v>1764.58</v>
      </c>
      <c r="G243" s="10">
        <v>1791.1999999999998</v>
      </c>
      <c r="H243" s="10">
        <v>1580</v>
      </c>
      <c r="I243" s="10">
        <v>1754.59</v>
      </c>
      <c r="J243" s="10">
        <v>1547.06</v>
      </c>
      <c r="K243" s="10">
        <v>1315.44</v>
      </c>
      <c r="L243" s="10">
        <v>1121.0999999999999</v>
      </c>
      <c r="M243" s="10">
        <v>1235</v>
      </c>
      <c r="N243" s="10">
        <v>1553.75</v>
      </c>
      <c r="O243" s="10">
        <v>1549.1200000000001</v>
      </c>
      <c r="P243" s="10">
        <v>1560.22</v>
      </c>
      <c r="Q243" s="10">
        <v>1572.1</v>
      </c>
      <c r="R243" s="16">
        <f t="shared" si="19"/>
        <v>21969.31</v>
      </c>
      <c r="S243" s="17"/>
    </row>
    <row r="244" spans="1:19" s="18" customFormat="1" x14ac:dyDescent="0.25">
      <c r="A244" s="78"/>
      <c r="B244" s="16" t="s">
        <v>24</v>
      </c>
      <c r="C244" s="10">
        <v>1094</v>
      </c>
      <c r="D244" s="10">
        <v>1094</v>
      </c>
      <c r="E244" s="10">
        <v>1094</v>
      </c>
      <c r="F244" s="10">
        <v>1094.0000000000002</v>
      </c>
      <c r="G244" s="10">
        <v>1094</v>
      </c>
      <c r="H244" s="10">
        <v>1094</v>
      </c>
      <c r="I244" s="10">
        <v>1094</v>
      </c>
      <c r="J244" s="10">
        <v>1094</v>
      </c>
      <c r="K244" s="10">
        <v>1094</v>
      </c>
      <c r="L244" s="10">
        <v>1094</v>
      </c>
      <c r="M244" s="10">
        <v>1094</v>
      </c>
      <c r="N244" s="10">
        <v>1094</v>
      </c>
      <c r="O244" s="10">
        <v>1094</v>
      </c>
      <c r="P244" s="10">
        <v>1094.0000000000002</v>
      </c>
      <c r="Q244" s="10">
        <v>1094</v>
      </c>
      <c r="R244" s="16">
        <f t="shared" si="19"/>
        <v>16410</v>
      </c>
      <c r="S244" s="17"/>
    </row>
    <row r="245" spans="1:19" x14ac:dyDescent="0.25">
      <c r="A245" s="78"/>
      <c r="B245" s="14" t="s">
        <v>25</v>
      </c>
      <c r="C245" s="10">
        <f t="shared" ref="C245:Q245" si="20">C243-C244</f>
        <v>46.509999999999991</v>
      </c>
      <c r="D245" s="10">
        <f t="shared" si="20"/>
        <v>268.6400000000001</v>
      </c>
      <c r="E245" s="10">
        <f t="shared" si="20"/>
        <v>28</v>
      </c>
      <c r="F245" s="10">
        <f t="shared" si="20"/>
        <v>670.5799999999997</v>
      </c>
      <c r="G245" s="10">
        <f t="shared" si="20"/>
        <v>697.19999999999982</v>
      </c>
      <c r="H245" s="10">
        <f t="shared" si="20"/>
        <v>486</v>
      </c>
      <c r="I245" s="10">
        <f t="shared" si="20"/>
        <v>660.58999999999992</v>
      </c>
      <c r="J245" s="10">
        <f t="shared" si="20"/>
        <v>453.05999999999995</v>
      </c>
      <c r="K245" s="10">
        <f t="shared" si="20"/>
        <v>221.44000000000005</v>
      </c>
      <c r="L245" s="10">
        <f t="shared" si="20"/>
        <v>27.099999999999909</v>
      </c>
      <c r="M245" s="10">
        <f t="shared" si="20"/>
        <v>141</v>
      </c>
      <c r="N245" s="10">
        <f t="shared" si="20"/>
        <v>459.75</v>
      </c>
      <c r="O245" s="10">
        <f t="shared" si="20"/>
        <v>455.12000000000012</v>
      </c>
      <c r="P245" s="10">
        <f t="shared" si="20"/>
        <v>466.2199999999998</v>
      </c>
      <c r="Q245" s="10">
        <f t="shared" si="20"/>
        <v>478.09999999999991</v>
      </c>
      <c r="R245" s="16">
        <f t="shared" si="19"/>
        <v>5559.3099999999995</v>
      </c>
    </row>
    <row r="263" spans="1:19" ht="17.25" x14ac:dyDescent="0.3">
      <c r="A263" s="70" t="s">
        <v>40</v>
      </c>
      <c r="B263" s="70"/>
      <c r="C263" s="70"/>
      <c r="D263" s="70"/>
      <c r="R263" s="2"/>
    </row>
    <row r="264" spans="1:19" x14ac:dyDescent="0.25">
      <c r="A264" s="12" t="s">
        <v>0</v>
      </c>
      <c r="B264" s="13" t="s">
        <v>10</v>
      </c>
      <c r="C264" s="4">
        <v>45323</v>
      </c>
      <c r="D264" s="4">
        <v>45324</v>
      </c>
      <c r="E264" s="4">
        <v>45327</v>
      </c>
      <c r="F264" s="4">
        <v>45328</v>
      </c>
      <c r="G264" s="4">
        <v>45329</v>
      </c>
      <c r="H264" s="4">
        <v>45331</v>
      </c>
      <c r="I264" s="4">
        <v>45334</v>
      </c>
      <c r="J264" s="4">
        <v>45335</v>
      </c>
      <c r="K264" s="4">
        <v>45337</v>
      </c>
      <c r="L264" s="4">
        <v>45338</v>
      </c>
      <c r="M264" s="4">
        <v>45341</v>
      </c>
      <c r="N264" s="4">
        <v>45342</v>
      </c>
      <c r="O264" s="4">
        <v>45343</v>
      </c>
      <c r="P264" s="4">
        <v>45344</v>
      </c>
      <c r="Q264" s="4">
        <v>45345</v>
      </c>
      <c r="R264" s="75" t="s">
        <v>2</v>
      </c>
    </row>
    <row r="265" spans="1:19" x14ac:dyDescent="0.25">
      <c r="A265" s="78" t="s">
        <v>3</v>
      </c>
      <c r="B265" s="14" t="s">
        <v>11</v>
      </c>
      <c r="C265" s="14" t="s">
        <v>12</v>
      </c>
      <c r="D265" s="8" t="s">
        <v>33</v>
      </c>
      <c r="E265" s="8" t="s">
        <v>28</v>
      </c>
      <c r="F265" s="8" t="s">
        <v>12</v>
      </c>
      <c r="G265" s="8" t="s">
        <v>14</v>
      </c>
      <c r="H265" s="8" t="s">
        <v>28</v>
      </c>
      <c r="I265" s="8" t="s">
        <v>33</v>
      </c>
      <c r="J265" s="8" t="s">
        <v>14</v>
      </c>
      <c r="K265" s="8" t="s">
        <v>12</v>
      </c>
      <c r="L265" s="8" t="s">
        <v>16</v>
      </c>
      <c r="M265" s="8" t="s">
        <v>12</v>
      </c>
      <c r="N265" s="8" t="s">
        <v>16</v>
      </c>
      <c r="O265" s="8" t="s">
        <v>13</v>
      </c>
      <c r="P265" s="8" t="s">
        <v>13</v>
      </c>
      <c r="Q265" s="8" t="s">
        <v>41</v>
      </c>
      <c r="R265" s="76"/>
    </row>
    <row r="266" spans="1:19" x14ac:dyDescent="0.25">
      <c r="A266" s="78"/>
      <c r="B266" s="14" t="s">
        <v>17</v>
      </c>
      <c r="C266" s="8" t="s">
        <v>18</v>
      </c>
      <c r="D266" s="8" t="s">
        <v>34</v>
      </c>
      <c r="E266" s="8" t="s">
        <v>30</v>
      </c>
      <c r="F266" s="8" t="s">
        <v>18</v>
      </c>
      <c r="G266" s="8" t="s">
        <v>20</v>
      </c>
      <c r="H266" s="8" t="s">
        <v>30</v>
      </c>
      <c r="I266" s="8" t="s">
        <v>34</v>
      </c>
      <c r="J266" s="8" t="s">
        <v>20</v>
      </c>
      <c r="K266" s="8" t="s">
        <v>18</v>
      </c>
      <c r="L266" s="8" t="s">
        <v>22</v>
      </c>
      <c r="M266" s="8" t="s">
        <v>18</v>
      </c>
      <c r="N266" s="8" t="s">
        <v>22</v>
      </c>
      <c r="O266" s="8" t="s">
        <v>19</v>
      </c>
      <c r="P266" s="8" t="s">
        <v>19</v>
      </c>
      <c r="Q266" s="8" t="s">
        <v>42</v>
      </c>
      <c r="R266" s="77"/>
    </row>
    <row r="267" spans="1:19" x14ac:dyDescent="0.25">
      <c r="A267" s="78"/>
      <c r="B267" s="12" t="s">
        <v>4</v>
      </c>
      <c r="C267" s="15">
        <v>0.6802739726027397</v>
      </c>
      <c r="D267" s="15">
        <v>0.6913948717948718</v>
      </c>
      <c r="E267" s="15">
        <v>0.71267455621301767</v>
      </c>
      <c r="F267" s="15">
        <v>0.74684846123880011</v>
      </c>
      <c r="G267" s="15">
        <v>0.72</v>
      </c>
      <c r="H267" s="15">
        <v>0.72442316258351891</v>
      </c>
      <c r="I267" s="15">
        <v>0.75187125276112321</v>
      </c>
      <c r="J267" s="15">
        <v>0.65</v>
      </c>
      <c r="K267" s="15">
        <v>0.65368421052631576</v>
      </c>
      <c r="L267" s="15">
        <v>0.6888224956063268</v>
      </c>
      <c r="M267" s="15">
        <v>0.68399883245767668</v>
      </c>
      <c r="N267" s="15">
        <v>0.76510869565217399</v>
      </c>
      <c r="O267" s="15">
        <v>0.78020722891566263</v>
      </c>
      <c r="P267" s="15">
        <v>0.79804698972099852</v>
      </c>
      <c r="Q267" s="15">
        <v>0.75643482740855228</v>
      </c>
      <c r="R267" s="16">
        <f t="shared" ref="R267:R271" si="21">SUM(C267:Q267)</f>
        <v>10.803789557481778</v>
      </c>
    </row>
    <row r="268" spans="1:19" x14ac:dyDescent="0.25">
      <c r="A268" s="78"/>
      <c r="B268" s="14" t="s">
        <v>23</v>
      </c>
      <c r="C268" s="8">
        <v>1825</v>
      </c>
      <c r="D268" s="8">
        <v>1950</v>
      </c>
      <c r="E268" s="8">
        <v>1690</v>
      </c>
      <c r="F268" s="8">
        <v>2567</v>
      </c>
      <c r="G268" s="8">
        <v>2850</v>
      </c>
      <c r="H268" s="8">
        <v>2245</v>
      </c>
      <c r="I268" s="8">
        <v>3169</v>
      </c>
      <c r="J268" s="8">
        <v>2150</v>
      </c>
      <c r="K268" s="8">
        <v>1995</v>
      </c>
      <c r="L268" s="8">
        <v>1707</v>
      </c>
      <c r="M268" s="8">
        <v>1713</v>
      </c>
      <c r="N268" s="8">
        <v>1932</v>
      </c>
      <c r="O268" s="8">
        <v>2075</v>
      </c>
      <c r="P268" s="8">
        <v>2043</v>
      </c>
      <c r="Q268" s="8">
        <v>1941</v>
      </c>
      <c r="R268" s="14">
        <f t="shared" si="21"/>
        <v>31852</v>
      </c>
    </row>
    <row r="269" spans="1:19" s="18" customFormat="1" x14ac:dyDescent="0.25">
      <c r="A269" s="78"/>
      <c r="B269" s="16" t="s">
        <v>6</v>
      </c>
      <c r="C269" s="10">
        <v>1241.5</v>
      </c>
      <c r="D269" s="10">
        <v>1348.22</v>
      </c>
      <c r="E269" s="10">
        <v>1204.4199999999998</v>
      </c>
      <c r="F269" s="10">
        <v>1917.1599999999999</v>
      </c>
      <c r="G269" s="10">
        <v>2052</v>
      </c>
      <c r="H269" s="10">
        <v>1626.33</v>
      </c>
      <c r="I269" s="10">
        <v>2382.6799999999994</v>
      </c>
      <c r="J269" s="10">
        <v>1397.5</v>
      </c>
      <c r="K269" s="10">
        <v>1304.0999999999999</v>
      </c>
      <c r="L269" s="10">
        <v>1175.82</v>
      </c>
      <c r="M269" s="10">
        <v>1171.69</v>
      </c>
      <c r="N269" s="10">
        <v>1478.19</v>
      </c>
      <c r="O269" s="10">
        <v>1618.93</v>
      </c>
      <c r="P269" s="10">
        <v>1630.41</v>
      </c>
      <c r="Q269" s="10">
        <v>1468.24</v>
      </c>
      <c r="R269" s="16">
        <f t="shared" si="21"/>
        <v>23017.190000000002</v>
      </c>
      <c r="S269" s="17"/>
    </row>
    <row r="270" spans="1:19" s="18" customFormat="1" x14ac:dyDescent="0.25">
      <c r="A270" s="78"/>
      <c r="B270" s="16" t="s">
        <v>24</v>
      </c>
      <c r="C270" s="10">
        <v>1094</v>
      </c>
      <c r="D270" s="10">
        <v>1094.0000000000002</v>
      </c>
      <c r="E270" s="10">
        <v>1094</v>
      </c>
      <c r="F270" s="10">
        <v>1094</v>
      </c>
      <c r="G270" s="10">
        <v>1094</v>
      </c>
      <c r="H270" s="10">
        <v>1094</v>
      </c>
      <c r="I270" s="10">
        <v>1094</v>
      </c>
      <c r="J270" s="10">
        <v>1094</v>
      </c>
      <c r="K270" s="10">
        <v>1094</v>
      </c>
      <c r="L270" s="10">
        <v>1094</v>
      </c>
      <c r="M270" s="10">
        <v>1094</v>
      </c>
      <c r="N270" s="10">
        <v>1094</v>
      </c>
      <c r="O270" s="10">
        <v>1094</v>
      </c>
      <c r="P270" s="10">
        <v>1094</v>
      </c>
      <c r="Q270" s="10">
        <v>1094</v>
      </c>
      <c r="R270" s="16">
        <f t="shared" si="21"/>
        <v>16410</v>
      </c>
      <c r="S270" s="17"/>
    </row>
    <row r="271" spans="1:19" x14ac:dyDescent="0.25">
      <c r="A271" s="78"/>
      <c r="B271" s="14" t="s">
        <v>25</v>
      </c>
      <c r="C271" s="10">
        <f t="shared" ref="C271:Q271" si="22">C269-C270</f>
        <v>147.5</v>
      </c>
      <c r="D271" s="10">
        <f t="shared" si="22"/>
        <v>254.2199999999998</v>
      </c>
      <c r="E271" s="10">
        <f t="shared" si="22"/>
        <v>110.41999999999985</v>
      </c>
      <c r="F271" s="10">
        <f t="shared" si="22"/>
        <v>823.15999999999985</v>
      </c>
      <c r="G271" s="10">
        <f t="shared" si="22"/>
        <v>958</v>
      </c>
      <c r="H271" s="10">
        <f t="shared" si="22"/>
        <v>532.32999999999993</v>
      </c>
      <c r="I271" s="10">
        <f t="shared" si="22"/>
        <v>1288.6799999999994</v>
      </c>
      <c r="J271" s="10">
        <f t="shared" si="22"/>
        <v>303.5</v>
      </c>
      <c r="K271" s="10">
        <f t="shared" si="22"/>
        <v>210.09999999999991</v>
      </c>
      <c r="L271" s="10">
        <f t="shared" si="22"/>
        <v>81.819999999999936</v>
      </c>
      <c r="M271" s="10">
        <f t="shared" si="22"/>
        <v>77.690000000000055</v>
      </c>
      <c r="N271" s="10">
        <f t="shared" si="22"/>
        <v>384.19000000000005</v>
      </c>
      <c r="O271" s="10">
        <f t="shared" si="22"/>
        <v>524.93000000000006</v>
      </c>
      <c r="P271" s="10">
        <f t="shared" si="22"/>
        <v>536.41000000000008</v>
      </c>
      <c r="Q271" s="10">
        <f t="shared" si="22"/>
        <v>374.24</v>
      </c>
      <c r="R271" s="16">
        <f t="shared" si="21"/>
        <v>6607.1899999999987</v>
      </c>
    </row>
    <row r="289" spans="1:19" ht="17.25" x14ac:dyDescent="0.3">
      <c r="A289" s="70" t="s">
        <v>43</v>
      </c>
      <c r="B289" s="70"/>
      <c r="C289" s="70"/>
      <c r="D289" s="70"/>
      <c r="R289" s="2"/>
    </row>
    <row r="290" spans="1:19" x14ac:dyDescent="0.25">
      <c r="A290" s="12" t="s">
        <v>0</v>
      </c>
      <c r="B290" s="13" t="s">
        <v>10</v>
      </c>
      <c r="C290" s="4">
        <v>45323</v>
      </c>
      <c r="D290" s="4">
        <v>45324</v>
      </c>
      <c r="E290" s="4">
        <v>45327</v>
      </c>
      <c r="F290" s="4">
        <v>45328</v>
      </c>
      <c r="G290" s="4">
        <v>45329</v>
      </c>
      <c r="H290" s="4">
        <v>45331</v>
      </c>
      <c r="I290" s="4">
        <v>45334</v>
      </c>
      <c r="J290" s="4">
        <v>45335</v>
      </c>
      <c r="K290" s="4">
        <v>45337</v>
      </c>
      <c r="L290" s="4">
        <v>45338</v>
      </c>
      <c r="M290" s="4">
        <v>45341</v>
      </c>
      <c r="N290" s="4">
        <v>45342</v>
      </c>
      <c r="O290" s="4">
        <v>45343</v>
      </c>
      <c r="P290" s="4">
        <v>45344</v>
      </c>
      <c r="Q290" s="4">
        <v>45345</v>
      </c>
      <c r="R290" s="75" t="s">
        <v>2</v>
      </c>
    </row>
    <row r="291" spans="1:19" x14ac:dyDescent="0.25">
      <c r="A291" s="78" t="s">
        <v>3</v>
      </c>
      <c r="B291" s="14" t="s">
        <v>11</v>
      </c>
      <c r="C291" s="14" t="s">
        <v>12</v>
      </c>
      <c r="D291" s="8" t="s">
        <v>33</v>
      </c>
      <c r="E291" s="8" t="s">
        <v>28</v>
      </c>
      <c r="F291" s="8" t="s">
        <v>12</v>
      </c>
      <c r="G291" s="8" t="s">
        <v>14</v>
      </c>
      <c r="H291" s="8" t="s">
        <v>28</v>
      </c>
      <c r="I291" s="8" t="s">
        <v>33</v>
      </c>
      <c r="J291" s="8" t="s">
        <v>14</v>
      </c>
      <c r="K291" s="8" t="s">
        <v>12</v>
      </c>
      <c r="L291" s="8" t="s">
        <v>16</v>
      </c>
      <c r="M291" s="8" t="s">
        <v>12</v>
      </c>
      <c r="N291" s="8" t="s">
        <v>16</v>
      </c>
      <c r="O291" s="8" t="s">
        <v>13</v>
      </c>
      <c r="P291" s="8" t="s">
        <v>13</v>
      </c>
      <c r="Q291" s="8" t="s">
        <v>41</v>
      </c>
      <c r="R291" s="76"/>
    </row>
    <row r="292" spans="1:19" x14ac:dyDescent="0.25">
      <c r="A292" s="78"/>
      <c r="B292" s="14" t="s">
        <v>17</v>
      </c>
      <c r="C292" s="8" t="s">
        <v>18</v>
      </c>
      <c r="D292" s="8" t="s">
        <v>34</v>
      </c>
      <c r="E292" s="8" t="s">
        <v>30</v>
      </c>
      <c r="F292" s="8" t="s">
        <v>18</v>
      </c>
      <c r="G292" s="8" t="s">
        <v>20</v>
      </c>
      <c r="H292" s="8" t="s">
        <v>30</v>
      </c>
      <c r="I292" s="8" t="s">
        <v>34</v>
      </c>
      <c r="J292" s="8" t="s">
        <v>20</v>
      </c>
      <c r="K292" s="8" t="s">
        <v>18</v>
      </c>
      <c r="L292" s="8" t="s">
        <v>22</v>
      </c>
      <c r="M292" s="8" t="s">
        <v>18</v>
      </c>
      <c r="N292" s="8" t="s">
        <v>22</v>
      </c>
      <c r="O292" s="8" t="s">
        <v>19</v>
      </c>
      <c r="P292" s="8" t="s">
        <v>19</v>
      </c>
      <c r="Q292" s="8" t="s">
        <v>42</v>
      </c>
      <c r="R292" s="77"/>
    </row>
    <row r="293" spans="1:19" x14ac:dyDescent="0.25">
      <c r="A293" s="78"/>
      <c r="B293" s="12" t="s">
        <v>4</v>
      </c>
      <c r="C293" s="15">
        <v>0.6802739726027397</v>
      </c>
      <c r="D293" s="15">
        <v>0.69142564102564097</v>
      </c>
      <c r="E293" s="15">
        <v>0.71262130177514793</v>
      </c>
      <c r="F293" s="15">
        <v>0.74682242990654202</v>
      </c>
      <c r="G293" s="15">
        <v>0.72</v>
      </c>
      <c r="H293" s="15">
        <v>0.72444097995545664</v>
      </c>
      <c r="I293" s="15">
        <v>0.75191287878787882</v>
      </c>
      <c r="J293" s="15">
        <v>0.65</v>
      </c>
      <c r="K293" s="15">
        <v>0.65368421052631576</v>
      </c>
      <c r="L293" s="15">
        <v>0.68890451083772708</v>
      </c>
      <c r="M293" s="15">
        <v>0.68391710449503795</v>
      </c>
      <c r="N293" s="15">
        <v>0.76516563146997929</v>
      </c>
      <c r="O293" s="15">
        <v>0.78020240963855425</v>
      </c>
      <c r="P293" s="15">
        <v>0.79805283757338552</v>
      </c>
      <c r="Q293" s="15">
        <v>0.75641421947449772</v>
      </c>
      <c r="R293" s="16">
        <f t="shared" ref="R293:R297" si="23">SUM(C293:Q293)</f>
        <v>10.803838128068904</v>
      </c>
    </row>
    <row r="294" spans="1:19" x14ac:dyDescent="0.25">
      <c r="A294" s="78"/>
      <c r="B294" s="14" t="s">
        <v>23</v>
      </c>
      <c r="C294" s="8">
        <v>1825</v>
      </c>
      <c r="D294" s="8">
        <v>1950</v>
      </c>
      <c r="E294" s="8">
        <v>1690</v>
      </c>
      <c r="F294" s="8">
        <v>2568</v>
      </c>
      <c r="G294" s="8">
        <v>2850</v>
      </c>
      <c r="H294" s="8">
        <v>2245</v>
      </c>
      <c r="I294" s="8">
        <v>3168</v>
      </c>
      <c r="J294" s="8">
        <v>2150</v>
      </c>
      <c r="K294" s="8">
        <v>1995</v>
      </c>
      <c r="L294" s="8">
        <v>1707</v>
      </c>
      <c r="M294" s="8">
        <v>1713</v>
      </c>
      <c r="N294" s="8">
        <v>1932</v>
      </c>
      <c r="O294" s="8">
        <v>2075</v>
      </c>
      <c r="P294" s="8">
        <v>2044</v>
      </c>
      <c r="Q294" s="8">
        <v>1941</v>
      </c>
      <c r="R294" s="14">
        <f t="shared" si="23"/>
        <v>31853</v>
      </c>
    </row>
    <row r="295" spans="1:19" s="18" customFormat="1" x14ac:dyDescent="0.25">
      <c r="A295" s="78"/>
      <c r="B295" s="16" t="s">
        <v>6</v>
      </c>
      <c r="C295" s="10">
        <v>1241.5</v>
      </c>
      <c r="D295" s="10">
        <v>1348.28</v>
      </c>
      <c r="E295" s="10">
        <v>1204.33</v>
      </c>
      <c r="F295" s="10">
        <v>1917.84</v>
      </c>
      <c r="G295" s="10">
        <v>2052</v>
      </c>
      <c r="H295" s="10">
        <v>1626.3700000000001</v>
      </c>
      <c r="I295" s="10">
        <v>2382.06</v>
      </c>
      <c r="J295" s="10">
        <v>1397.5</v>
      </c>
      <c r="K295" s="10">
        <v>1304.0999999999999</v>
      </c>
      <c r="L295" s="10">
        <v>1175.96</v>
      </c>
      <c r="M295" s="10">
        <v>1171.55</v>
      </c>
      <c r="N295" s="10">
        <v>1478.3</v>
      </c>
      <c r="O295" s="10">
        <v>1618.92</v>
      </c>
      <c r="P295" s="10">
        <v>1631.22</v>
      </c>
      <c r="Q295" s="10">
        <v>1468.2</v>
      </c>
      <c r="R295" s="16">
        <f t="shared" si="23"/>
        <v>23018.13</v>
      </c>
      <c r="S295" s="17"/>
    </row>
    <row r="296" spans="1:19" s="18" customFormat="1" x14ac:dyDescent="0.25">
      <c r="A296" s="78"/>
      <c r="B296" s="16" t="s">
        <v>24</v>
      </c>
      <c r="C296" s="10">
        <v>1094</v>
      </c>
      <c r="D296" s="10">
        <v>1094.0000000000002</v>
      </c>
      <c r="E296" s="10">
        <v>1094</v>
      </c>
      <c r="F296" s="10">
        <v>1093.9999999999998</v>
      </c>
      <c r="G296" s="10">
        <v>1094</v>
      </c>
      <c r="H296" s="10">
        <v>1094</v>
      </c>
      <c r="I296" s="10">
        <v>1094</v>
      </c>
      <c r="J296" s="10">
        <v>1094</v>
      </c>
      <c r="K296" s="10">
        <v>1094</v>
      </c>
      <c r="L296" s="10">
        <v>1094</v>
      </c>
      <c r="M296" s="10">
        <v>1094</v>
      </c>
      <c r="N296" s="10">
        <v>1094</v>
      </c>
      <c r="O296" s="10">
        <v>1094</v>
      </c>
      <c r="P296" s="10">
        <v>1094</v>
      </c>
      <c r="Q296" s="10">
        <v>1094</v>
      </c>
      <c r="R296" s="16">
        <f t="shared" si="23"/>
        <v>16410</v>
      </c>
      <c r="S296" s="17"/>
    </row>
    <row r="297" spans="1:19" x14ac:dyDescent="0.25">
      <c r="A297" s="78"/>
      <c r="B297" s="14" t="s">
        <v>25</v>
      </c>
      <c r="C297" s="10">
        <f t="shared" ref="C297:Q297" si="24">C295-C296</f>
        <v>147.5</v>
      </c>
      <c r="D297" s="10">
        <f t="shared" si="24"/>
        <v>254.27999999999975</v>
      </c>
      <c r="E297" s="10">
        <f t="shared" si="24"/>
        <v>110.32999999999993</v>
      </c>
      <c r="F297" s="10">
        <f t="shared" si="24"/>
        <v>823.84000000000015</v>
      </c>
      <c r="G297" s="10">
        <f t="shared" si="24"/>
        <v>958</v>
      </c>
      <c r="H297" s="10">
        <f t="shared" si="24"/>
        <v>532.37000000000012</v>
      </c>
      <c r="I297" s="10">
        <f t="shared" si="24"/>
        <v>1288.06</v>
      </c>
      <c r="J297" s="10">
        <f t="shared" si="24"/>
        <v>303.5</v>
      </c>
      <c r="K297" s="10">
        <f t="shared" si="24"/>
        <v>210.09999999999991</v>
      </c>
      <c r="L297" s="10">
        <f t="shared" si="24"/>
        <v>81.960000000000036</v>
      </c>
      <c r="M297" s="10">
        <f t="shared" si="24"/>
        <v>77.549999999999955</v>
      </c>
      <c r="N297" s="10">
        <f t="shared" si="24"/>
        <v>384.29999999999995</v>
      </c>
      <c r="O297" s="10">
        <f t="shared" si="24"/>
        <v>524.92000000000007</v>
      </c>
      <c r="P297" s="10">
        <f t="shared" si="24"/>
        <v>537.22</v>
      </c>
      <c r="Q297" s="10">
        <f t="shared" si="24"/>
        <v>374.20000000000005</v>
      </c>
      <c r="R297" s="16">
        <f t="shared" si="23"/>
        <v>6608.13</v>
      </c>
    </row>
    <row r="315" spans="1:18" ht="17.25" x14ac:dyDescent="0.3">
      <c r="A315" s="70" t="s">
        <v>44</v>
      </c>
      <c r="B315" s="70"/>
      <c r="C315" s="70"/>
      <c r="D315" s="70"/>
      <c r="R315" s="2"/>
    </row>
    <row r="316" spans="1:18" x14ac:dyDescent="0.25">
      <c r="A316" s="12" t="s">
        <v>0</v>
      </c>
      <c r="B316" s="13" t="s">
        <v>10</v>
      </c>
      <c r="C316" s="4">
        <v>45323</v>
      </c>
      <c r="D316" s="4">
        <v>45324</v>
      </c>
      <c r="E316" s="4">
        <v>45327</v>
      </c>
      <c r="F316" s="4">
        <v>45328</v>
      </c>
      <c r="G316" s="4">
        <v>45329</v>
      </c>
      <c r="H316" s="4">
        <v>45331</v>
      </c>
      <c r="I316" s="4">
        <v>45334</v>
      </c>
      <c r="J316" s="4">
        <v>45335</v>
      </c>
      <c r="K316" s="4">
        <v>45337</v>
      </c>
      <c r="L316" s="4">
        <v>45338</v>
      </c>
      <c r="M316" s="4">
        <v>45341</v>
      </c>
      <c r="N316" s="4">
        <v>45342</v>
      </c>
      <c r="O316" s="4">
        <v>45343</v>
      </c>
      <c r="P316" s="4">
        <v>45344</v>
      </c>
      <c r="Q316" s="4">
        <v>45345</v>
      </c>
      <c r="R316" s="75" t="s">
        <v>2</v>
      </c>
    </row>
    <row r="317" spans="1:18" x14ac:dyDescent="0.25">
      <c r="A317" s="78" t="s">
        <v>3</v>
      </c>
      <c r="B317" s="14" t="s">
        <v>11</v>
      </c>
      <c r="C317" s="14" t="s">
        <v>28</v>
      </c>
      <c r="D317" s="8" t="s">
        <v>41</v>
      </c>
      <c r="E317" s="8" t="s">
        <v>14</v>
      </c>
      <c r="F317" s="8" t="s">
        <v>12</v>
      </c>
      <c r="G317" s="8" t="s">
        <v>28</v>
      </c>
      <c r="H317" s="8" t="s">
        <v>14</v>
      </c>
      <c r="I317" s="8" t="s">
        <v>15</v>
      </c>
      <c r="J317" s="8" t="s">
        <v>12</v>
      </c>
      <c r="K317" s="8" t="s">
        <v>16</v>
      </c>
      <c r="L317" s="8" t="s">
        <v>28</v>
      </c>
      <c r="M317" s="8" t="s">
        <v>12</v>
      </c>
      <c r="N317" s="8" t="s">
        <v>16</v>
      </c>
      <c r="O317" s="8" t="s">
        <v>14</v>
      </c>
      <c r="P317" s="8" t="s">
        <v>13</v>
      </c>
      <c r="Q317" s="8" t="s">
        <v>15</v>
      </c>
      <c r="R317" s="76"/>
    </row>
    <row r="318" spans="1:18" x14ac:dyDescent="0.25">
      <c r="A318" s="78"/>
      <c r="B318" s="14" t="s">
        <v>17</v>
      </c>
      <c r="C318" s="8" t="s">
        <v>30</v>
      </c>
      <c r="D318" s="8" t="s">
        <v>42</v>
      </c>
      <c r="E318" s="8" t="s">
        <v>20</v>
      </c>
      <c r="F318" s="8" t="s">
        <v>18</v>
      </c>
      <c r="G318" s="8" t="s">
        <v>30</v>
      </c>
      <c r="H318" s="8" t="s">
        <v>20</v>
      </c>
      <c r="I318" s="8" t="s">
        <v>21</v>
      </c>
      <c r="J318" s="8" t="s">
        <v>18</v>
      </c>
      <c r="K318" s="8" t="s">
        <v>22</v>
      </c>
      <c r="L318" s="8" t="s">
        <v>30</v>
      </c>
      <c r="M318" s="8" t="s">
        <v>18</v>
      </c>
      <c r="N318" s="8" t="s">
        <v>22</v>
      </c>
      <c r="O318" s="8" t="s">
        <v>20</v>
      </c>
      <c r="P318" s="8" t="s">
        <v>19</v>
      </c>
      <c r="Q318" s="8" t="s">
        <v>21</v>
      </c>
      <c r="R318" s="77"/>
    </row>
    <row r="319" spans="1:18" x14ac:dyDescent="0.25">
      <c r="A319" s="78"/>
      <c r="B319" s="12" t="s">
        <v>4</v>
      </c>
      <c r="C319" s="15">
        <v>0.77481305950500257</v>
      </c>
      <c r="D319" s="15">
        <v>0.78920318725099603</v>
      </c>
      <c r="E319" s="15">
        <v>0.68</v>
      </c>
      <c r="F319" s="15">
        <v>0.80831219512195118</v>
      </c>
      <c r="G319" s="15">
        <v>0.78061791967044269</v>
      </c>
      <c r="H319" s="15">
        <v>0.81</v>
      </c>
      <c r="I319" s="15">
        <v>0.80031904761904771</v>
      </c>
      <c r="J319" s="15">
        <v>0.79147256977863334</v>
      </c>
      <c r="K319" s="15">
        <v>0.68742476851851841</v>
      </c>
      <c r="L319" s="15">
        <v>0.74046622264509987</v>
      </c>
      <c r="M319" s="15">
        <v>0.76870324189526185</v>
      </c>
      <c r="N319" s="15">
        <v>0.7833365570599613</v>
      </c>
      <c r="O319" s="15">
        <v>0.81</v>
      </c>
      <c r="P319" s="15">
        <v>0.78762222222222222</v>
      </c>
      <c r="Q319" s="15">
        <v>0.76735259433962255</v>
      </c>
      <c r="R319" s="16">
        <f t="shared" ref="R319:R323" si="25">SUM(C319:Q319)</f>
        <v>11.579643585626759</v>
      </c>
    </row>
    <row r="320" spans="1:18" x14ac:dyDescent="0.25">
      <c r="A320" s="78"/>
      <c r="B320" s="14" t="s">
        <v>23</v>
      </c>
      <c r="C320" s="8">
        <v>1899</v>
      </c>
      <c r="D320" s="8">
        <v>2008</v>
      </c>
      <c r="E320" s="8">
        <v>1825</v>
      </c>
      <c r="F320" s="8">
        <v>2050</v>
      </c>
      <c r="G320" s="8">
        <v>1942</v>
      </c>
      <c r="H320" s="8">
        <v>1850</v>
      </c>
      <c r="I320" s="8">
        <v>2100</v>
      </c>
      <c r="J320" s="8">
        <v>2078</v>
      </c>
      <c r="K320" s="8">
        <v>1728</v>
      </c>
      <c r="L320" s="8">
        <v>2102</v>
      </c>
      <c r="M320" s="8">
        <v>2005</v>
      </c>
      <c r="N320" s="8">
        <v>2068</v>
      </c>
      <c r="O320" s="8">
        <v>2032</v>
      </c>
      <c r="P320" s="8">
        <v>1800</v>
      </c>
      <c r="Q320" s="8">
        <v>1696</v>
      </c>
      <c r="R320" s="14">
        <f t="shared" si="25"/>
        <v>29183</v>
      </c>
    </row>
    <row r="321" spans="1:19" s="18" customFormat="1" x14ac:dyDescent="0.25">
      <c r="A321" s="78"/>
      <c r="B321" s="16" t="s">
        <v>6</v>
      </c>
      <c r="C321" s="10">
        <v>1471.37</v>
      </c>
      <c r="D321" s="10">
        <v>1584.72</v>
      </c>
      <c r="E321" s="10">
        <v>1241</v>
      </c>
      <c r="F321" s="10">
        <v>1657.04</v>
      </c>
      <c r="G321" s="10">
        <v>1515.9599999999998</v>
      </c>
      <c r="H321" s="10">
        <v>1498.5</v>
      </c>
      <c r="I321" s="10">
        <v>1680.67</v>
      </c>
      <c r="J321" s="10">
        <v>1644.68</v>
      </c>
      <c r="K321" s="10">
        <v>1187.8699999999999</v>
      </c>
      <c r="L321" s="10">
        <v>1556.46</v>
      </c>
      <c r="M321" s="10">
        <v>1541.25</v>
      </c>
      <c r="N321" s="10">
        <v>1619.94</v>
      </c>
      <c r="O321" s="10">
        <v>1645.92</v>
      </c>
      <c r="P321" s="10">
        <v>1417.72</v>
      </c>
      <c r="Q321" s="10">
        <v>1301.4299999999998</v>
      </c>
      <c r="R321" s="16">
        <f t="shared" si="25"/>
        <v>22564.53</v>
      </c>
      <c r="S321" s="17"/>
    </row>
    <row r="322" spans="1:19" s="18" customFormat="1" x14ac:dyDescent="0.25">
      <c r="A322" s="78"/>
      <c r="B322" s="16" t="s">
        <v>24</v>
      </c>
      <c r="C322" s="10">
        <v>1094</v>
      </c>
      <c r="D322" s="10">
        <v>1094</v>
      </c>
      <c r="E322" s="10">
        <v>1094</v>
      </c>
      <c r="F322" s="10">
        <v>1094</v>
      </c>
      <c r="G322" s="10">
        <v>1094.0000000000002</v>
      </c>
      <c r="H322" s="10">
        <v>1094</v>
      </c>
      <c r="I322" s="10">
        <v>1094.0000000000002</v>
      </c>
      <c r="J322" s="10">
        <v>1094</v>
      </c>
      <c r="K322" s="10">
        <v>1093.9999999999998</v>
      </c>
      <c r="L322" s="10">
        <v>1094</v>
      </c>
      <c r="M322" s="10">
        <v>1094</v>
      </c>
      <c r="N322" s="10">
        <v>1094</v>
      </c>
      <c r="O322" s="10">
        <v>1094</v>
      </c>
      <c r="P322" s="10">
        <v>1094</v>
      </c>
      <c r="Q322" s="10">
        <v>1094</v>
      </c>
      <c r="R322" s="16">
        <f t="shared" si="25"/>
        <v>16410</v>
      </c>
      <c r="S322" s="17"/>
    </row>
    <row r="323" spans="1:19" x14ac:dyDescent="0.25">
      <c r="A323" s="78"/>
      <c r="B323" s="14" t="s">
        <v>25</v>
      </c>
      <c r="C323" s="10">
        <f t="shared" ref="C323:Q323" si="26">C321-C322</f>
        <v>377.36999999999989</v>
      </c>
      <c r="D323" s="10">
        <f t="shared" si="26"/>
        <v>490.72</v>
      </c>
      <c r="E323" s="10">
        <f t="shared" si="26"/>
        <v>147</v>
      </c>
      <c r="F323" s="10">
        <f t="shared" si="26"/>
        <v>563.04</v>
      </c>
      <c r="G323" s="10">
        <f t="shared" si="26"/>
        <v>421.95999999999958</v>
      </c>
      <c r="H323" s="10">
        <f t="shared" si="26"/>
        <v>404.5</v>
      </c>
      <c r="I323" s="10">
        <f t="shared" si="26"/>
        <v>586.66999999999985</v>
      </c>
      <c r="J323" s="10">
        <f t="shared" si="26"/>
        <v>550.68000000000006</v>
      </c>
      <c r="K323" s="10">
        <f t="shared" si="26"/>
        <v>93.870000000000118</v>
      </c>
      <c r="L323" s="10">
        <f t="shared" si="26"/>
        <v>462.46000000000004</v>
      </c>
      <c r="M323" s="10">
        <f t="shared" si="26"/>
        <v>447.25</v>
      </c>
      <c r="N323" s="10">
        <f t="shared" si="26"/>
        <v>525.94000000000005</v>
      </c>
      <c r="O323" s="10">
        <f t="shared" si="26"/>
        <v>551.92000000000007</v>
      </c>
      <c r="P323" s="10">
        <f t="shared" si="26"/>
        <v>323.72000000000003</v>
      </c>
      <c r="Q323" s="10">
        <f t="shared" si="26"/>
        <v>207.42999999999984</v>
      </c>
      <c r="R323" s="16">
        <f t="shared" si="25"/>
        <v>6154.5299999999988</v>
      </c>
    </row>
    <row r="341" spans="1:19" ht="17.25" x14ac:dyDescent="0.3">
      <c r="A341" s="70" t="s">
        <v>45</v>
      </c>
      <c r="B341" s="70"/>
      <c r="C341" s="70"/>
      <c r="D341" s="70"/>
      <c r="R341" s="2"/>
    </row>
    <row r="342" spans="1:19" x14ac:dyDescent="0.25">
      <c r="A342" s="12" t="s">
        <v>0</v>
      </c>
      <c r="B342" s="13" t="s">
        <v>10</v>
      </c>
      <c r="C342" s="4">
        <v>45323</v>
      </c>
      <c r="D342" s="4">
        <v>45324</v>
      </c>
      <c r="E342" s="4">
        <v>45327</v>
      </c>
      <c r="F342" s="4">
        <v>45328</v>
      </c>
      <c r="G342" s="4">
        <v>45329</v>
      </c>
      <c r="H342" s="4">
        <v>45331</v>
      </c>
      <c r="I342" s="4">
        <v>45334</v>
      </c>
      <c r="J342" s="4">
        <v>45335</v>
      </c>
      <c r="K342" s="4">
        <v>45337</v>
      </c>
      <c r="L342" s="4">
        <v>45338</v>
      </c>
      <c r="M342" s="4">
        <v>45341</v>
      </c>
      <c r="N342" s="4">
        <v>45342</v>
      </c>
      <c r="O342" s="4">
        <v>45343</v>
      </c>
      <c r="P342" s="4">
        <v>45344</v>
      </c>
      <c r="Q342" s="4">
        <v>45345</v>
      </c>
      <c r="R342" s="75" t="s">
        <v>2</v>
      </c>
    </row>
    <row r="343" spans="1:19" x14ac:dyDescent="0.25">
      <c r="A343" s="78" t="s">
        <v>3</v>
      </c>
      <c r="B343" s="14" t="s">
        <v>11</v>
      </c>
      <c r="C343" s="14" t="s">
        <v>28</v>
      </c>
      <c r="D343" s="8" t="s">
        <v>41</v>
      </c>
      <c r="E343" s="8" t="s">
        <v>14</v>
      </c>
      <c r="F343" s="8" t="s">
        <v>12</v>
      </c>
      <c r="G343" s="8" t="s">
        <v>28</v>
      </c>
      <c r="H343" s="8" t="s">
        <v>14</v>
      </c>
      <c r="I343" s="8" t="s">
        <v>15</v>
      </c>
      <c r="J343" s="8" t="s">
        <v>12</v>
      </c>
      <c r="K343" s="8" t="s">
        <v>16</v>
      </c>
      <c r="L343" s="8" t="s">
        <v>28</v>
      </c>
      <c r="M343" s="8" t="s">
        <v>12</v>
      </c>
      <c r="N343" s="8" t="s">
        <v>16</v>
      </c>
      <c r="O343" s="8" t="s">
        <v>14</v>
      </c>
      <c r="P343" s="8" t="s">
        <v>13</v>
      </c>
      <c r="Q343" s="8" t="s">
        <v>15</v>
      </c>
      <c r="R343" s="76"/>
    </row>
    <row r="344" spans="1:19" x14ac:dyDescent="0.25">
      <c r="A344" s="78"/>
      <c r="B344" s="14" t="s">
        <v>17</v>
      </c>
      <c r="C344" s="8" t="s">
        <v>30</v>
      </c>
      <c r="D344" s="8" t="s">
        <v>42</v>
      </c>
      <c r="E344" s="8" t="s">
        <v>20</v>
      </c>
      <c r="F344" s="8" t="s">
        <v>18</v>
      </c>
      <c r="G344" s="8" t="s">
        <v>30</v>
      </c>
      <c r="H344" s="8" t="s">
        <v>20</v>
      </c>
      <c r="I344" s="8" t="s">
        <v>21</v>
      </c>
      <c r="J344" s="8" t="s">
        <v>18</v>
      </c>
      <c r="K344" s="8" t="s">
        <v>22</v>
      </c>
      <c r="L344" s="8" t="s">
        <v>30</v>
      </c>
      <c r="M344" s="8" t="s">
        <v>18</v>
      </c>
      <c r="N344" s="8" t="s">
        <v>22</v>
      </c>
      <c r="O344" s="8" t="s">
        <v>20</v>
      </c>
      <c r="P344" s="8" t="s">
        <v>19</v>
      </c>
      <c r="Q344" s="8" t="s">
        <v>21</v>
      </c>
      <c r="R344" s="77"/>
    </row>
    <row r="345" spans="1:19" x14ac:dyDescent="0.25">
      <c r="A345" s="78"/>
      <c r="B345" s="12" t="s">
        <v>4</v>
      </c>
      <c r="C345" s="15">
        <v>0.77488947368421046</v>
      </c>
      <c r="D345" s="15">
        <v>0.78919820717131473</v>
      </c>
      <c r="E345" s="15">
        <v>0.68</v>
      </c>
      <c r="F345" s="15">
        <v>0.80832195121951211</v>
      </c>
      <c r="G345" s="15">
        <v>0.7806848609680741</v>
      </c>
      <c r="H345" s="15">
        <v>0.81</v>
      </c>
      <c r="I345" s="15">
        <v>0.80037142857142851</v>
      </c>
      <c r="J345" s="15">
        <v>0.79146364949446313</v>
      </c>
      <c r="K345" s="15">
        <v>0.68736537348002313</v>
      </c>
      <c r="L345" s="15">
        <v>0.74050879695672855</v>
      </c>
      <c r="M345" s="15">
        <v>0.76870324189526185</v>
      </c>
      <c r="N345" s="15">
        <v>0.78336719883889683</v>
      </c>
      <c r="O345" s="15">
        <v>0.81</v>
      </c>
      <c r="P345" s="15">
        <v>0.78759999999999986</v>
      </c>
      <c r="Q345" s="15">
        <v>0.76728773584905652</v>
      </c>
      <c r="R345" s="16">
        <f t="shared" ref="R345:R349" si="27">SUM(C345:Q345)</f>
        <v>11.57976191812897</v>
      </c>
    </row>
    <row r="346" spans="1:19" x14ac:dyDescent="0.25">
      <c r="A346" s="78"/>
      <c r="B346" s="14" t="s">
        <v>23</v>
      </c>
      <c r="C346" s="8">
        <v>1900</v>
      </c>
      <c r="D346" s="8">
        <v>2008</v>
      </c>
      <c r="E346" s="8">
        <v>1825</v>
      </c>
      <c r="F346" s="8">
        <v>2050</v>
      </c>
      <c r="G346" s="8">
        <v>1942</v>
      </c>
      <c r="H346" s="8">
        <v>1850</v>
      </c>
      <c r="I346" s="8">
        <v>2100</v>
      </c>
      <c r="J346" s="8">
        <v>2077</v>
      </c>
      <c r="K346" s="8">
        <v>1727</v>
      </c>
      <c r="L346" s="8">
        <v>2103</v>
      </c>
      <c r="M346" s="8">
        <v>2005</v>
      </c>
      <c r="N346" s="8">
        <v>2067</v>
      </c>
      <c r="O346" s="8">
        <v>2032</v>
      </c>
      <c r="P346" s="8">
        <v>1800</v>
      </c>
      <c r="Q346" s="8">
        <v>1696</v>
      </c>
      <c r="R346" s="14">
        <f t="shared" si="27"/>
        <v>29182</v>
      </c>
    </row>
    <row r="347" spans="1:19" s="18" customFormat="1" x14ac:dyDescent="0.25">
      <c r="A347" s="78"/>
      <c r="B347" s="16" t="s">
        <v>6</v>
      </c>
      <c r="C347" s="10">
        <v>1472.29</v>
      </c>
      <c r="D347" s="10">
        <v>1584.71</v>
      </c>
      <c r="E347" s="10">
        <v>1241</v>
      </c>
      <c r="F347" s="10">
        <v>1657.06</v>
      </c>
      <c r="G347" s="10">
        <v>1516.09</v>
      </c>
      <c r="H347" s="10">
        <v>1498.5</v>
      </c>
      <c r="I347" s="10">
        <v>1680.78</v>
      </c>
      <c r="J347" s="10">
        <v>1643.87</v>
      </c>
      <c r="K347" s="10">
        <v>1187.08</v>
      </c>
      <c r="L347" s="10">
        <v>1557.2900000000002</v>
      </c>
      <c r="M347" s="10">
        <v>1541.25</v>
      </c>
      <c r="N347" s="10">
        <v>1619.2199999999998</v>
      </c>
      <c r="O347" s="10">
        <v>1645.92</v>
      </c>
      <c r="P347" s="10">
        <v>1417.6799999999998</v>
      </c>
      <c r="Q347" s="10">
        <v>1301.32</v>
      </c>
      <c r="R347" s="16">
        <f t="shared" si="27"/>
        <v>22564.059999999998</v>
      </c>
      <c r="S347" s="17"/>
    </row>
    <row r="348" spans="1:19" s="18" customFormat="1" x14ac:dyDescent="0.25">
      <c r="A348" s="78"/>
      <c r="B348" s="16" t="s">
        <v>24</v>
      </c>
      <c r="C348" s="10">
        <v>1094</v>
      </c>
      <c r="D348" s="10">
        <v>1094</v>
      </c>
      <c r="E348" s="10">
        <v>1094</v>
      </c>
      <c r="F348" s="10">
        <v>1094</v>
      </c>
      <c r="G348" s="10">
        <v>1094</v>
      </c>
      <c r="H348" s="10">
        <v>1094</v>
      </c>
      <c r="I348" s="10">
        <v>1094.0000000000002</v>
      </c>
      <c r="J348" s="10">
        <v>1094</v>
      </c>
      <c r="K348" s="10">
        <v>1094</v>
      </c>
      <c r="L348" s="10">
        <v>1094.0000000000002</v>
      </c>
      <c r="M348" s="10">
        <v>1094</v>
      </c>
      <c r="N348" s="10">
        <v>1094</v>
      </c>
      <c r="O348" s="10">
        <v>1094</v>
      </c>
      <c r="P348" s="10">
        <v>1094</v>
      </c>
      <c r="Q348" s="10">
        <v>1094</v>
      </c>
      <c r="R348" s="16">
        <f t="shared" si="27"/>
        <v>16410</v>
      </c>
      <c r="S348" s="17"/>
    </row>
    <row r="349" spans="1:19" x14ac:dyDescent="0.25">
      <c r="A349" s="78"/>
      <c r="B349" s="14" t="s">
        <v>25</v>
      </c>
      <c r="C349" s="10">
        <f t="shared" ref="C349:Q349" si="28">C347-C348</f>
        <v>378.28999999999996</v>
      </c>
      <c r="D349" s="10">
        <f t="shared" si="28"/>
        <v>490.71000000000004</v>
      </c>
      <c r="E349" s="10">
        <f t="shared" si="28"/>
        <v>147</v>
      </c>
      <c r="F349" s="10">
        <f t="shared" si="28"/>
        <v>563.05999999999995</v>
      </c>
      <c r="G349" s="10">
        <f t="shared" si="28"/>
        <v>422.08999999999992</v>
      </c>
      <c r="H349" s="10">
        <f t="shared" si="28"/>
        <v>404.5</v>
      </c>
      <c r="I349" s="10">
        <f t="shared" si="28"/>
        <v>586.77999999999975</v>
      </c>
      <c r="J349" s="10">
        <f t="shared" si="28"/>
        <v>549.86999999999989</v>
      </c>
      <c r="K349" s="10">
        <f t="shared" si="28"/>
        <v>93.079999999999927</v>
      </c>
      <c r="L349" s="10">
        <f t="shared" si="28"/>
        <v>463.28999999999996</v>
      </c>
      <c r="M349" s="10">
        <f t="shared" si="28"/>
        <v>447.25</v>
      </c>
      <c r="N349" s="10">
        <f t="shared" si="28"/>
        <v>525.2199999999998</v>
      </c>
      <c r="O349" s="10">
        <f t="shared" si="28"/>
        <v>551.92000000000007</v>
      </c>
      <c r="P349" s="10">
        <f t="shared" si="28"/>
        <v>323.67999999999984</v>
      </c>
      <c r="Q349" s="10">
        <f t="shared" si="28"/>
        <v>207.31999999999994</v>
      </c>
      <c r="R349" s="16">
        <f t="shared" si="27"/>
        <v>6154.0599999999995</v>
      </c>
    </row>
  </sheetData>
  <mergeCells count="40">
    <mergeCell ref="A341:D341"/>
    <mergeCell ref="R342:R344"/>
    <mergeCell ref="A343:A349"/>
    <mergeCell ref="A289:D289"/>
    <mergeCell ref="R290:R292"/>
    <mergeCell ref="A291:A297"/>
    <mergeCell ref="A315:D315"/>
    <mergeCell ref="R316:R318"/>
    <mergeCell ref="A317:A323"/>
    <mergeCell ref="A237:D237"/>
    <mergeCell ref="R238:R240"/>
    <mergeCell ref="A239:A245"/>
    <mergeCell ref="A263:D263"/>
    <mergeCell ref="R264:R266"/>
    <mergeCell ref="A265:A271"/>
    <mergeCell ref="A185:D185"/>
    <mergeCell ref="R186:R188"/>
    <mergeCell ref="A187:A193"/>
    <mergeCell ref="A211:D211"/>
    <mergeCell ref="R212:R214"/>
    <mergeCell ref="A213:A219"/>
    <mergeCell ref="A133:D133"/>
    <mergeCell ref="R134:R136"/>
    <mergeCell ref="A135:A141"/>
    <mergeCell ref="A159:D159"/>
    <mergeCell ref="R160:R162"/>
    <mergeCell ref="A161:A167"/>
    <mergeCell ref="A81:D81"/>
    <mergeCell ref="R82:R84"/>
    <mergeCell ref="A83:A89"/>
    <mergeCell ref="A107:D107"/>
    <mergeCell ref="R108:R110"/>
    <mergeCell ref="A109:A115"/>
    <mergeCell ref="R56:R58"/>
    <mergeCell ref="A57:A63"/>
    <mergeCell ref="A3:A7"/>
    <mergeCell ref="A29:D29"/>
    <mergeCell ref="R30:R32"/>
    <mergeCell ref="A31:A37"/>
    <mergeCell ref="A55:D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E650-75B5-4B37-B6D8-4DF46962B888}">
  <dimension ref="A1:P893"/>
  <sheetViews>
    <sheetView zoomScale="80" zoomScaleNormal="80" workbookViewId="0">
      <selection sqref="A1:M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28515625" bestFit="1" customWidth="1"/>
    <col min="4" max="4" width="11.140625" style="21" bestFit="1" customWidth="1"/>
    <col min="5" max="5" width="18.5703125" style="22" bestFit="1" customWidth="1"/>
    <col min="6" max="6" width="27.7109375" style="22" bestFit="1" customWidth="1"/>
    <col min="7" max="7" width="22.28515625" style="22" bestFit="1" customWidth="1"/>
    <col min="8" max="8" width="6.28515625" style="22" bestFit="1" customWidth="1"/>
    <col min="9" max="9" width="5.28515625" style="22" bestFit="1" customWidth="1"/>
    <col min="10" max="10" width="11.140625" style="22" bestFit="1" customWidth="1"/>
    <col min="11" max="11" width="11.5703125" style="22" bestFit="1" customWidth="1"/>
    <col min="12" max="12" width="12.42578125" style="22" bestFit="1" customWidth="1"/>
    <col min="13" max="13" width="9.140625" style="22"/>
  </cols>
  <sheetData>
    <row r="1" spans="1:13" ht="23.25" x14ac:dyDescent="0.35">
      <c r="A1" s="65" t="s">
        <v>641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4" spans="1:13" x14ac:dyDescent="0.25">
      <c r="A4" s="23" t="s">
        <v>0</v>
      </c>
      <c r="B4" s="48" t="s">
        <v>263</v>
      </c>
      <c r="C4" s="23" t="s">
        <v>642</v>
      </c>
      <c r="D4" s="26" t="s">
        <v>267</v>
      </c>
      <c r="E4" s="27" t="s">
        <v>643</v>
      </c>
      <c r="F4" s="27" t="s">
        <v>269</v>
      </c>
      <c r="G4" s="27" t="s">
        <v>270</v>
      </c>
      <c r="H4" s="27" t="s">
        <v>644</v>
      </c>
      <c r="I4" s="27" t="s">
        <v>645</v>
      </c>
      <c r="J4" s="27" t="s">
        <v>646</v>
      </c>
      <c r="K4" s="27" t="s">
        <v>647</v>
      </c>
      <c r="L4" s="27" t="s">
        <v>648</v>
      </c>
    </row>
    <row r="5" spans="1:13" x14ac:dyDescent="0.25">
      <c r="A5" s="8" t="s">
        <v>254</v>
      </c>
      <c r="B5" s="49" t="s">
        <v>272</v>
      </c>
      <c r="C5" s="8" t="s">
        <v>649</v>
      </c>
      <c r="D5" s="11">
        <v>500</v>
      </c>
      <c r="E5" s="30">
        <v>1980</v>
      </c>
      <c r="F5" s="30">
        <v>1650.29</v>
      </c>
      <c r="G5" s="30">
        <v>329.71</v>
      </c>
      <c r="H5" s="30"/>
      <c r="I5" s="30">
        <v>4.45</v>
      </c>
      <c r="J5" s="30">
        <f t="shared" ref="J5:K68" si="0">$D5*H5</f>
        <v>0</v>
      </c>
      <c r="K5" s="30">
        <f t="shared" si="0"/>
        <v>2225</v>
      </c>
      <c r="L5" s="30">
        <f t="shared" ref="L5:L68" si="1">J5+K5</f>
        <v>2225</v>
      </c>
    </row>
    <row r="6" spans="1:13" x14ac:dyDescent="0.25">
      <c r="A6" s="8"/>
      <c r="B6" s="49"/>
      <c r="C6" s="8" t="s">
        <v>650</v>
      </c>
      <c r="D6" s="11">
        <v>4</v>
      </c>
      <c r="E6" s="30">
        <v>15.84</v>
      </c>
      <c r="F6" s="30">
        <v>13.145945945945947</v>
      </c>
      <c r="G6" s="30">
        <v>2.6940540540540532</v>
      </c>
      <c r="H6" s="30"/>
      <c r="I6" s="30">
        <v>4.2300000000000004</v>
      </c>
      <c r="J6" s="30">
        <f t="shared" si="0"/>
        <v>0</v>
      </c>
      <c r="K6" s="30">
        <f t="shared" si="0"/>
        <v>16.920000000000002</v>
      </c>
      <c r="L6" s="30">
        <f t="shared" si="1"/>
        <v>16.920000000000002</v>
      </c>
    </row>
    <row r="7" spans="1:13" x14ac:dyDescent="0.25">
      <c r="A7" s="8"/>
      <c r="B7" s="49"/>
      <c r="C7" s="8"/>
      <c r="D7" s="11">
        <v>935</v>
      </c>
      <c r="E7" s="30">
        <v>3702.6</v>
      </c>
      <c r="F7" s="30">
        <v>3026.8540540540539</v>
      </c>
      <c r="G7" s="30">
        <v>675.74594594594612</v>
      </c>
      <c r="H7" s="30"/>
      <c r="I7" s="30">
        <v>4.45</v>
      </c>
      <c r="J7" s="30">
        <f t="shared" si="0"/>
        <v>0</v>
      </c>
      <c r="K7" s="30">
        <f t="shared" si="0"/>
        <v>4160.75</v>
      </c>
      <c r="L7" s="30">
        <f t="shared" si="1"/>
        <v>4160.75</v>
      </c>
    </row>
    <row r="8" spans="1:13" x14ac:dyDescent="0.25">
      <c r="A8" s="8"/>
      <c r="B8" s="49"/>
      <c r="C8" s="8" t="s">
        <v>651</v>
      </c>
      <c r="D8" s="11">
        <v>870</v>
      </c>
      <c r="E8" s="30">
        <v>3445.2</v>
      </c>
      <c r="F8" s="30">
        <v>2866.29</v>
      </c>
      <c r="G8" s="30">
        <v>578.91000000000008</v>
      </c>
      <c r="H8" s="30"/>
      <c r="I8" s="30">
        <v>4.45</v>
      </c>
      <c r="J8" s="30">
        <f t="shared" si="0"/>
        <v>0</v>
      </c>
      <c r="K8" s="30">
        <f t="shared" si="0"/>
        <v>3871.5</v>
      </c>
      <c r="L8" s="30">
        <f t="shared" si="1"/>
        <v>3871.5</v>
      </c>
    </row>
    <row r="9" spans="1:13" x14ac:dyDescent="0.25">
      <c r="A9" s="8"/>
      <c r="B9" s="49"/>
      <c r="C9" s="8" t="s">
        <v>652</v>
      </c>
      <c r="D9" s="11">
        <v>850</v>
      </c>
      <c r="E9" s="30">
        <v>2541.5</v>
      </c>
      <c r="F9" s="30">
        <v>2258.29</v>
      </c>
      <c r="G9" s="30">
        <v>283.20999999999992</v>
      </c>
      <c r="H9" s="30"/>
      <c r="I9" s="30">
        <v>3.23</v>
      </c>
      <c r="J9" s="30">
        <f t="shared" si="0"/>
        <v>0</v>
      </c>
      <c r="K9" s="30">
        <f t="shared" si="0"/>
        <v>2745.5</v>
      </c>
      <c r="L9" s="30">
        <f t="shared" si="1"/>
        <v>2745.5</v>
      </c>
    </row>
    <row r="10" spans="1:13" x14ac:dyDescent="0.25">
      <c r="A10" s="8"/>
      <c r="B10" s="49"/>
      <c r="C10" s="8"/>
      <c r="D10" s="11">
        <v>275</v>
      </c>
      <c r="E10" s="30">
        <v>1089</v>
      </c>
      <c r="F10" s="30">
        <v>1216</v>
      </c>
      <c r="G10" s="30">
        <v>-127</v>
      </c>
      <c r="H10" s="30"/>
      <c r="I10" s="30">
        <v>4.45</v>
      </c>
      <c r="J10" s="30">
        <f t="shared" si="0"/>
        <v>0</v>
      </c>
      <c r="K10" s="30">
        <f t="shared" si="0"/>
        <v>1223.75</v>
      </c>
      <c r="L10" s="30">
        <f t="shared" si="1"/>
        <v>1223.75</v>
      </c>
    </row>
    <row r="11" spans="1:13" x14ac:dyDescent="0.25">
      <c r="A11" s="8"/>
      <c r="B11" s="49"/>
      <c r="C11" s="8" t="s">
        <v>653</v>
      </c>
      <c r="D11" s="11">
        <v>240</v>
      </c>
      <c r="E11" s="30">
        <v>717.6</v>
      </c>
      <c r="F11" s="30">
        <v>608</v>
      </c>
      <c r="G11" s="30">
        <v>109.60000000000002</v>
      </c>
      <c r="H11" s="30"/>
      <c r="I11" s="30">
        <v>3.23</v>
      </c>
      <c r="J11" s="30">
        <f t="shared" si="0"/>
        <v>0</v>
      </c>
      <c r="K11" s="30">
        <f t="shared" si="0"/>
        <v>775.2</v>
      </c>
      <c r="L11" s="30">
        <f t="shared" si="1"/>
        <v>775.2</v>
      </c>
    </row>
    <row r="12" spans="1:13" x14ac:dyDescent="0.25">
      <c r="A12" s="50"/>
      <c r="B12" s="51" t="s">
        <v>654</v>
      </c>
      <c r="C12" s="50"/>
      <c r="D12" s="52">
        <v>3674</v>
      </c>
      <c r="E12" s="53">
        <v>13491.74</v>
      </c>
      <c r="F12" s="53">
        <v>11638.869999999999</v>
      </c>
      <c r="G12" s="53">
        <v>1852.87</v>
      </c>
      <c r="H12" s="53"/>
      <c r="I12" s="53"/>
      <c r="J12" s="53"/>
      <c r="K12" s="53"/>
      <c r="L12" s="53">
        <f>SUM(L5:L11)</f>
        <v>15018.62</v>
      </c>
    </row>
    <row r="13" spans="1:13" x14ac:dyDescent="0.25">
      <c r="A13" s="8"/>
      <c r="B13" s="49" t="s">
        <v>275</v>
      </c>
      <c r="C13" s="8" t="s">
        <v>649</v>
      </c>
      <c r="D13" s="11">
        <v>630</v>
      </c>
      <c r="E13" s="30">
        <v>1927.8</v>
      </c>
      <c r="F13" s="30">
        <v>1650.29</v>
      </c>
      <c r="G13" s="30">
        <v>277.50999999999993</v>
      </c>
      <c r="H13" s="30"/>
      <c r="I13" s="30">
        <v>3.45</v>
      </c>
      <c r="J13" s="30">
        <f t="shared" si="0"/>
        <v>0</v>
      </c>
      <c r="K13" s="30">
        <f t="shared" si="0"/>
        <v>2173.5</v>
      </c>
      <c r="L13" s="30">
        <f t="shared" si="1"/>
        <v>2173.5</v>
      </c>
    </row>
    <row r="14" spans="1:13" x14ac:dyDescent="0.25">
      <c r="A14" s="8"/>
      <c r="B14" s="49"/>
      <c r="C14" s="8" t="s">
        <v>650</v>
      </c>
      <c r="D14" s="11">
        <v>3</v>
      </c>
      <c r="E14" s="30">
        <v>8.9700000000000006</v>
      </c>
      <c r="F14" s="30">
        <v>7.2960000000000003</v>
      </c>
      <c r="G14" s="30">
        <v>1.6740000000000004</v>
      </c>
      <c r="H14" s="30"/>
      <c r="I14" s="30">
        <v>3.23</v>
      </c>
      <c r="J14" s="30">
        <f t="shared" si="0"/>
        <v>0</v>
      </c>
      <c r="K14" s="30">
        <f t="shared" si="0"/>
        <v>9.69</v>
      </c>
      <c r="L14" s="30">
        <f t="shared" si="1"/>
        <v>9.69</v>
      </c>
    </row>
    <row r="15" spans="1:13" x14ac:dyDescent="0.25">
      <c r="A15" s="8"/>
      <c r="B15" s="49"/>
      <c r="C15" s="8"/>
      <c r="D15" s="11">
        <v>1237</v>
      </c>
      <c r="E15" s="30">
        <v>3785.2200000000003</v>
      </c>
      <c r="F15" s="30">
        <v>3032.7039999999997</v>
      </c>
      <c r="G15" s="30">
        <v>752.51600000000019</v>
      </c>
      <c r="H15" s="30"/>
      <c r="I15" s="30">
        <v>3.45</v>
      </c>
      <c r="J15" s="30">
        <f t="shared" si="0"/>
        <v>0</v>
      </c>
      <c r="K15" s="30">
        <f t="shared" si="0"/>
        <v>4267.6500000000005</v>
      </c>
      <c r="L15" s="30">
        <f t="shared" si="1"/>
        <v>4267.6500000000005</v>
      </c>
    </row>
    <row r="16" spans="1:13" x14ac:dyDescent="0.25">
      <c r="A16" s="8"/>
      <c r="B16" s="49"/>
      <c r="C16" s="8" t="s">
        <v>651</v>
      </c>
      <c r="D16" s="11">
        <v>185</v>
      </c>
      <c r="E16" s="30">
        <v>553.15</v>
      </c>
      <c r="F16" s="30">
        <v>434.29</v>
      </c>
      <c r="G16" s="30">
        <v>118.85999999999996</v>
      </c>
      <c r="H16" s="30"/>
      <c r="I16" s="30">
        <v>3.23</v>
      </c>
      <c r="J16" s="30">
        <f t="shared" si="0"/>
        <v>0</v>
      </c>
      <c r="K16" s="30">
        <f t="shared" si="0"/>
        <v>597.54999999999995</v>
      </c>
      <c r="L16" s="30">
        <f t="shared" si="1"/>
        <v>597.54999999999995</v>
      </c>
    </row>
    <row r="17" spans="1:16" x14ac:dyDescent="0.25">
      <c r="A17" s="8"/>
      <c r="B17" s="49"/>
      <c r="C17" s="8"/>
      <c r="D17" s="11">
        <v>918</v>
      </c>
      <c r="E17" s="30">
        <v>2809.08</v>
      </c>
      <c r="F17" s="30">
        <v>2432</v>
      </c>
      <c r="G17" s="30">
        <v>377.08000000000004</v>
      </c>
      <c r="H17" s="30"/>
      <c r="I17" s="30">
        <v>3.45</v>
      </c>
      <c r="J17" s="30">
        <f t="shared" si="0"/>
        <v>0</v>
      </c>
      <c r="K17" s="30">
        <f t="shared" si="0"/>
        <v>3167.1000000000004</v>
      </c>
      <c r="L17" s="30">
        <f t="shared" si="1"/>
        <v>3167.1000000000004</v>
      </c>
    </row>
    <row r="18" spans="1:16" x14ac:dyDescent="0.25">
      <c r="A18" s="8"/>
      <c r="B18" s="49"/>
      <c r="C18" s="8" t="s">
        <v>652</v>
      </c>
      <c r="D18" s="11">
        <v>1416</v>
      </c>
      <c r="E18" s="30">
        <v>4233.8399999999992</v>
      </c>
      <c r="F18" s="30">
        <v>3369.3801960784313</v>
      </c>
      <c r="G18" s="30">
        <v>864.45980392156866</v>
      </c>
      <c r="H18" s="30"/>
      <c r="I18" s="30">
        <v>3.23</v>
      </c>
      <c r="J18" s="30">
        <f t="shared" si="0"/>
        <v>0</v>
      </c>
      <c r="K18" s="30">
        <f t="shared" si="0"/>
        <v>4573.68</v>
      </c>
      <c r="L18" s="30">
        <f t="shared" si="1"/>
        <v>4573.68</v>
      </c>
    </row>
    <row r="19" spans="1:16" x14ac:dyDescent="0.25">
      <c r="A19" s="8"/>
      <c r="B19" s="49"/>
      <c r="C19" s="8"/>
      <c r="D19" s="11">
        <v>44</v>
      </c>
      <c r="E19" s="30">
        <v>134.63999999999999</v>
      </c>
      <c r="F19" s="30">
        <v>104.90980392156862</v>
      </c>
      <c r="G19" s="30">
        <v>29.730196078431362</v>
      </c>
      <c r="H19" s="30"/>
      <c r="I19" s="30">
        <v>3.45</v>
      </c>
      <c r="J19" s="30">
        <f t="shared" si="0"/>
        <v>0</v>
      </c>
      <c r="K19" s="30">
        <f t="shared" si="0"/>
        <v>151.80000000000001</v>
      </c>
      <c r="L19" s="30">
        <f t="shared" si="1"/>
        <v>151.80000000000001</v>
      </c>
    </row>
    <row r="20" spans="1:16" x14ac:dyDescent="0.25">
      <c r="A20" s="8"/>
      <c r="B20" s="49"/>
      <c r="C20" s="8" t="s">
        <v>653</v>
      </c>
      <c r="D20" s="11">
        <v>255</v>
      </c>
      <c r="E20" s="30">
        <v>762.45</v>
      </c>
      <c r="F20" s="30">
        <v>608</v>
      </c>
      <c r="G20" s="30">
        <v>154.45000000000005</v>
      </c>
      <c r="H20" s="30"/>
      <c r="I20" s="30">
        <v>3.23</v>
      </c>
      <c r="J20" s="30">
        <f t="shared" si="0"/>
        <v>0</v>
      </c>
      <c r="K20" s="30">
        <f t="shared" si="0"/>
        <v>823.65</v>
      </c>
      <c r="L20" s="30">
        <f t="shared" si="1"/>
        <v>823.65</v>
      </c>
    </row>
    <row r="21" spans="1:16" x14ac:dyDescent="0.25">
      <c r="A21" s="50"/>
      <c r="B21" s="51" t="s">
        <v>655</v>
      </c>
      <c r="C21" s="50"/>
      <c r="D21" s="52">
        <v>4688</v>
      </c>
      <c r="E21" s="53">
        <v>14215.149999999998</v>
      </c>
      <c r="F21" s="53">
        <v>11638.869999999999</v>
      </c>
      <c r="G21" s="53">
        <v>2576.2799999999997</v>
      </c>
      <c r="H21" s="53"/>
      <c r="I21" s="53"/>
      <c r="J21" s="53"/>
      <c r="K21" s="53"/>
      <c r="L21" s="53">
        <f>SUM(L13:L20)</f>
        <v>15764.62</v>
      </c>
    </row>
    <row r="22" spans="1:16" x14ac:dyDescent="0.25">
      <c r="A22" s="8"/>
      <c r="B22" s="49" t="s">
        <v>276</v>
      </c>
      <c r="C22" s="8" t="s">
        <v>649</v>
      </c>
      <c r="D22" s="11">
        <v>570</v>
      </c>
      <c r="E22" s="30">
        <v>1744.1999999999998</v>
      </c>
      <c r="F22" s="30">
        <v>1650.29</v>
      </c>
      <c r="G22" s="30">
        <v>93.909999999999911</v>
      </c>
      <c r="H22" s="30"/>
      <c r="I22" s="30">
        <v>3.45</v>
      </c>
      <c r="J22" s="30">
        <f t="shared" si="0"/>
        <v>0</v>
      </c>
      <c r="K22" s="30">
        <f t="shared" si="0"/>
        <v>1966.5</v>
      </c>
      <c r="L22" s="30">
        <f t="shared" si="1"/>
        <v>1966.5</v>
      </c>
    </row>
    <row r="23" spans="1:16" x14ac:dyDescent="0.25">
      <c r="A23" s="8"/>
      <c r="B23" s="49"/>
      <c r="C23" s="8" t="s">
        <v>650</v>
      </c>
      <c r="D23" s="11">
        <v>1065</v>
      </c>
      <c r="E23" s="30">
        <v>3258.9</v>
      </c>
      <c r="F23" s="30">
        <v>3040</v>
      </c>
      <c r="G23" s="30">
        <v>218.89999999999998</v>
      </c>
      <c r="H23" s="30"/>
      <c r="I23" s="30">
        <v>3.45</v>
      </c>
      <c r="J23" s="30">
        <f t="shared" si="0"/>
        <v>0</v>
      </c>
      <c r="K23" s="30">
        <f t="shared" si="0"/>
        <v>3674.25</v>
      </c>
      <c r="L23" s="30">
        <f t="shared" si="1"/>
        <v>3674.25</v>
      </c>
    </row>
    <row r="24" spans="1:16" x14ac:dyDescent="0.25">
      <c r="A24" s="8"/>
      <c r="B24" s="49"/>
      <c r="C24" s="8" t="s">
        <v>651</v>
      </c>
      <c r="D24" s="11">
        <v>3</v>
      </c>
      <c r="E24" s="30">
        <v>8.85</v>
      </c>
      <c r="F24" s="30">
        <v>7.5310404624277449</v>
      </c>
      <c r="G24" s="30">
        <v>1.3189595375722547</v>
      </c>
      <c r="H24" s="30"/>
      <c r="I24" s="30">
        <v>3.13</v>
      </c>
      <c r="J24" s="30">
        <f t="shared" si="0"/>
        <v>0</v>
      </c>
      <c r="K24" s="30">
        <f t="shared" si="0"/>
        <v>9.39</v>
      </c>
      <c r="L24" s="30">
        <f t="shared" si="1"/>
        <v>9.39</v>
      </c>
    </row>
    <row r="25" spans="1:16" x14ac:dyDescent="0.25">
      <c r="A25" s="8"/>
      <c r="B25" s="49"/>
      <c r="C25" s="8"/>
      <c r="D25" s="11">
        <v>620</v>
      </c>
      <c r="E25" s="30">
        <v>1853.8</v>
      </c>
      <c r="F25" s="30">
        <v>2133.0815401827335</v>
      </c>
      <c r="G25" s="30">
        <v>-279.28154018273352</v>
      </c>
      <c r="H25" s="30"/>
      <c r="I25" s="30">
        <v>3.23</v>
      </c>
      <c r="J25" s="30">
        <f t="shared" si="0"/>
        <v>0</v>
      </c>
      <c r="K25" s="30">
        <f t="shared" si="0"/>
        <v>2002.6</v>
      </c>
      <c r="L25" s="30">
        <f t="shared" si="1"/>
        <v>2002.6</v>
      </c>
    </row>
    <row r="26" spans="1:16" x14ac:dyDescent="0.25">
      <c r="A26" s="8"/>
      <c r="B26" s="49"/>
      <c r="C26" s="8"/>
      <c r="D26" s="11">
        <v>212</v>
      </c>
      <c r="E26" s="30">
        <v>648.72</v>
      </c>
      <c r="F26" s="30">
        <v>725.67741935483866</v>
      </c>
      <c r="G26" s="30">
        <v>-76.957419354838706</v>
      </c>
      <c r="H26" s="30"/>
      <c r="I26" s="30">
        <v>3.45</v>
      </c>
      <c r="J26" s="30">
        <f t="shared" si="0"/>
        <v>0</v>
      </c>
      <c r="K26" s="30">
        <f t="shared" si="0"/>
        <v>731.40000000000009</v>
      </c>
      <c r="L26" s="30">
        <f t="shared" si="1"/>
        <v>731.40000000000009</v>
      </c>
    </row>
    <row r="27" spans="1:16" x14ac:dyDescent="0.25">
      <c r="A27" s="8"/>
      <c r="B27" s="49"/>
      <c r="C27" s="8" t="s">
        <v>652</v>
      </c>
      <c r="D27" s="11">
        <v>1310</v>
      </c>
      <c r="E27" s="30">
        <v>3916.9000000000005</v>
      </c>
      <c r="F27" s="30">
        <v>3474.29</v>
      </c>
      <c r="G27" s="30">
        <v>442.6099999999999</v>
      </c>
      <c r="H27" s="30"/>
      <c r="I27" s="30">
        <v>3.23</v>
      </c>
      <c r="J27" s="30">
        <f t="shared" si="0"/>
        <v>0</v>
      </c>
      <c r="K27" s="30">
        <f t="shared" si="0"/>
        <v>4231.3</v>
      </c>
      <c r="L27" s="30">
        <f t="shared" si="1"/>
        <v>4231.3</v>
      </c>
    </row>
    <row r="28" spans="1:16" x14ac:dyDescent="0.25">
      <c r="A28" s="8"/>
      <c r="B28" s="49"/>
      <c r="C28" s="8" t="s">
        <v>653</v>
      </c>
      <c r="D28" s="11">
        <v>235</v>
      </c>
      <c r="E28" s="30">
        <v>702.65</v>
      </c>
      <c r="F28" s="30">
        <v>608</v>
      </c>
      <c r="G28" s="30">
        <v>94.649999999999977</v>
      </c>
      <c r="H28" s="30"/>
      <c r="I28" s="30">
        <v>3.23</v>
      </c>
      <c r="J28" s="30">
        <f t="shared" si="0"/>
        <v>0</v>
      </c>
      <c r="K28" s="30">
        <f t="shared" si="0"/>
        <v>759.05</v>
      </c>
      <c r="L28" s="30">
        <f t="shared" si="1"/>
        <v>759.05</v>
      </c>
    </row>
    <row r="29" spans="1:16" x14ac:dyDescent="0.25">
      <c r="A29" s="50"/>
      <c r="B29" s="51" t="s">
        <v>656</v>
      </c>
      <c r="C29" s="50"/>
      <c r="D29" s="52">
        <v>4015</v>
      </c>
      <c r="E29" s="53">
        <v>12134.020000000002</v>
      </c>
      <c r="F29" s="53">
        <v>11638.869999999999</v>
      </c>
      <c r="G29" s="53">
        <v>495.14999999999981</v>
      </c>
      <c r="H29" s="53"/>
      <c r="I29" s="53"/>
      <c r="J29" s="53"/>
      <c r="K29" s="53"/>
      <c r="L29" s="53">
        <f>SUM(L22:L28)</f>
        <v>13374.489999999998</v>
      </c>
    </row>
    <row r="30" spans="1:16" s="2" customFormat="1" x14ac:dyDescent="0.25">
      <c r="A30" s="31" t="s">
        <v>278</v>
      </c>
      <c r="B30" s="54"/>
      <c r="C30" s="31"/>
      <c r="D30" s="34">
        <v>12377</v>
      </c>
      <c r="E30" s="35">
        <v>39840.910000000003</v>
      </c>
      <c r="F30" s="35">
        <v>34916.61</v>
      </c>
      <c r="G30" s="35">
        <v>4924.2999999999984</v>
      </c>
      <c r="H30" s="35"/>
      <c r="I30" s="35"/>
      <c r="J30" s="35"/>
      <c r="K30" s="35"/>
      <c r="L30" s="35"/>
      <c r="M30" s="47"/>
      <c r="P30"/>
    </row>
    <row r="31" spans="1:16" x14ac:dyDescent="0.25">
      <c r="A31" s="8" t="s">
        <v>185</v>
      </c>
      <c r="B31" s="49" t="s">
        <v>272</v>
      </c>
      <c r="C31" s="8" t="s">
        <v>649</v>
      </c>
      <c r="D31" s="11">
        <v>21</v>
      </c>
      <c r="E31" s="30">
        <v>57.75</v>
      </c>
      <c r="F31" s="30">
        <v>117.77319587628867</v>
      </c>
      <c r="G31" s="30">
        <v>-60.023195876288668</v>
      </c>
      <c r="H31" s="30">
        <v>5.29</v>
      </c>
      <c r="I31" s="30"/>
      <c r="J31" s="30">
        <f t="shared" si="0"/>
        <v>111.09</v>
      </c>
      <c r="K31" s="30">
        <f t="shared" si="0"/>
        <v>0</v>
      </c>
      <c r="L31" s="30">
        <f t="shared" si="1"/>
        <v>111.09</v>
      </c>
    </row>
    <row r="32" spans="1:16" x14ac:dyDescent="0.25">
      <c r="A32" s="8"/>
      <c r="B32" s="49"/>
      <c r="C32" s="8"/>
      <c r="D32" s="11">
        <v>4</v>
      </c>
      <c r="E32" s="30">
        <v>18</v>
      </c>
      <c r="F32" s="30">
        <v>22.432989690721648</v>
      </c>
      <c r="G32" s="30">
        <v>-4.4329896907216479</v>
      </c>
      <c r="H32" s="30">
        <v>10.199999999999999</v>
      </c>
      <c r="I32" s="30"/>
      <c r="J32" s="30">
        <f t="shared" si="0"/>
        <v>40.799999999999997</v>
      </c>
      <c r="K32" s="30">
        <f t="shared" si="0"/>
        <v>0</v>
      </c>
      <c r="L32" s="30">
        <f t="shared" si="1"/>
        <v>40.799999999999997</v>
      </c>
    </row>
    <row r="33" spans="1:12" x14ac:dyDescent="0.25">
      <c r="A33" s="8"/>
      <c r="B33" s="49"/>
      <c r="C33" s="8"/>
      <c r="D33" s="11">
        <v>92</v>
      </c>
      <c r="E33" s="30">
        <v>349.6</v>
      </c>
      <c r="F33" s="30">
        <v>947.79381443298973</v>
      </c>
      <c r="G33" s="30">
        <v>-598.19381443298971</v>
      </c>
      <c r="H33" s="30"/>
      <c r="I33" s="30">
        <v>4.42</v>
      </c>
      <c r="J33" s="30">
        <f t="shared" si="0"/>
        <v>0</v>
      </c>
      <c r="K33" s="30">
        <f t="shared" si="0"/>
        <v>406.64</v>
      </c>
      <c r="L33" s="30">
        <f t="shared" si="1"/>
        <v>406.64</v>
      </c>
    </row>
    <row r="34" spans="1:12" x14ac:dyDescent="0.25">
      <c r="A34" s="8"/>
      <c r="B34" s="49"/>
      <c r="C34" s="8" t="s">
        <v>650</v>
      </c>
      <c r="D34" s="11">
        <v>3</v>
      </c>
      <c r="E34" s="30">
        <v>8.25</v>
      </c>
      <c r="F34" s="30">
        <v>12.363636363636363</v>
      </c>
      <c r="G34" s="30">
        <v>-4.1136363636363633</v>
      </c>
      <c r="H34" s="30">
        <v>7.3</v>
      </c>
      <c r="I34" s="30"/>
      <c r="J34" s="30">
        <f t="shared" si="0"/>
        <v>21.9</v>
      </c>
      <c r="K34" s="30">
        <f t="shared" si="0"/>
        <v>0</v>
      </c>
      <c r="L34" s="30">
        <f t="shared" si="1"/>
        <v>21.9</v>
      </c>
    </row>
    <row r="35" spans="1:12" x14ac:dyDescent="0.25">
      <c r="A35" s="8"/>
      <c r="B35" s="49"/>
      <c r="C35" s="8"/>
      <c r="D35" s="11">
        <v>25</v>
      </c>
      <c r="E35" s="30">
        <v>92.5</v>
      </c>
      <c r="F35" s="30">
        <v>81.835497835497833</v>
      </c>
      <c r="G35" s="30">
        <v>10.664502164502167</v>
      </c>
      <c r="H35" s="30">
        <v>7.33</v>
      </c>
      <c r="I35" s="30"/>
      <c r="J35" s="30">
        <f t="shared" si="0"/>
        <v>183.25</v>
      </c>
      <c r="K35" s="30">
        <f t="shared" si="0"/>
        <v>0</v>
      </c>
      <c r="L35" s="30">
        <f t="shared" si="1"/>
        <v>183.25</v>
      </c>
    </row>
    <row r="36" spans="1:12" x14ac:dyDescent="0.25">
      <c r="A36" s="8"/>
      <c r="B36" s="49"/>
      <c r="C36" s="8"/>
      <c r="D36" s="11">
        <v>1</v>
      </c>
      <c r="E36" s="30">
        <v>3.7</v>
      </c>
      <c r="F36" s="30">
        <v>4.9908256880733948</v>
      </c>
      <c r="G36" s="30">
        <v>-1.2908256880733946</v>
      </c>
      <c r="H36" s="30">
        <v>7.63</v>
      </c>
      <c r="I36" s="30"/>
      <c r="J36" s="30">
        <f t="shared" si="0"/>
        <v>7.63</v>
      </c>
      <c r="K36" s="30">
        <f t="shared" si="0"/>
        <v>0</v>
      </c>
      <c r="L36" s="30">
        <f t="shared" si="1"/>
        <v>7.63</v>
      </c>
    </row>
    <row r="37" spans="1:12" x14ac:dyDescent="0.25">
      <c r="A37" s="8"/>
      <c r="B37" s="49"/>
      <c r="C37" s="8"/>
      <c r="D37" s="11">
        <v>8</v>
      </c>
      <c r="E37" s="30">
        <v>29.6</v>
      </c>
      <c r="F37" s="30">
        <v>32.969696969696969</v>
      </c>
      <c r="G37" s="30">
        <v>-3.3696969696969674</v>
      </c>
      <c r="H37" s="30">
        <v>10.050000000000001</v>
      </c>
      <c r="I37" s="30"/>
      <c r="J37" s="30">
        <f t="shared" si="0"/>
        <v>80.400000000000006</v>
      </c>
      <c r="K37" s="30">
        <f t="shared" si="0"/>
        <v>0</v>
      </c>
      <c r="L37" s="30">
        <f t="shared" si="1"/>
        <v>80.400000000000006</v>
      </c>
    </row>
    <row r="38" spans="1:12" x14ac:dyDescent="0.25">
      <c r="A38" s="8"/>
      <c r="B38" s="49"/>
      <c r="C38" s="8"/>
      <c r="D38" s="11">
        <v>192</v>
      </c>
      <c r="E38" s="30">
        <v>864</v>
      </c>
      <c r="F38" s="30">
        <v>589.33333333333326</v>
      </c>
      <c r="G38" s="30">
        <v>274.66666666666669</v>
      </c>
      <c r="H38" s="30">
        <v>10.42</v>
      </c>
      <c r="I38" s="30"/>
      <c r="J38" s="30">
        <f t="shared" si="0"/>
        <v>2000.6399999999999</v>
      </c>
      <c r="K38" s="30">
        <f t="shared" si="0"/>
        <v>0</v>
      </c>
      <c r="L38" s="30">
        <f t="shared" si="1"/>
        <v>2000.6399999999999</v>
      </c>
    </row>
    <row r="39" spans="1:12" x14ac:dyDescent="0.25">
      <c r="A39" s="8"/>
      <c r="B39" s="49"/>
      <c r="C39" s="8"/>
      <c r="D39" s="11">
        <v>11</v>
      </c>
      <c r="E39" s="30">
        <v>55</v>
      </c>
      <c r="F39" s="30">
        <v>44.045454545454547</v>
      </c>
      <c r="G39" s="30">
        <v>10.954545454545457</v>
      </c>
      <c r="H39" s="30">
        <v>10.78</v>
      </c>
      <c r="I39" s="30"/>
      <c r="J39" s="30">
        <f t="shared" si="0"/>
        <v>118.58</v>
      </c>
      <c r="K39" s="30">
        <f t="shared" si="0"/>
        <v>0</v>
      </c>
      <c r="L39" s="30">
        <f t="shared" si="1"/>
        <v>118.58</v>
      </c>
    </row>
    <row r="40" spans="1:12" x14ac:dyDescent="0.25">
      <c r="A40" s="8"/>
      <c r="B40" s="49"/>
      <c r="C40" s="8"/>
      <c r="D40" s="11">
        <v>10</v>
      </c>
      <c r="E40" s="30">
        <v>50</v>
      </c>
      <c r="F40" s="30">
        <v>41.212121212121211</v>
      </c>
      <c r="G40" s="30">
        <v>8.787878787878789</v>
      </c>
      <c r="H40" s="30">
        <v>11.98</v>
      </c>
      <c r="I40" s="30"/>
      <c r="J40" s="30">
        <f t="shared" si="0"/>
        <v>119.80000000000001</v>
      </c>
      <c r="K40" s="30">
        <f t="shared" si="0"/>
        <v>0</v>
      </c>
      <c r="L40" s="30">
        <f t="shared" si="1"/>
        <v>119.80000000000001</v>
      </c>
    </row>
    <row r="41" spans="1:12" x14ac:dyDescent="0.25">
      <c r="A41" s="8"/>
      <c r="B41" s="49"/>
      <c r="C41" s="8"/>
      <c r="D41" s="11">
        <v>3</v>
      </c>
      <c r="E41" s="30">
        <v>15</v>
      </c>
      <c r="F41" s="30">
        <v>8.5</v>
      </c>
      <c r="G41" s="30">
        <v>6.5</v>
      </c>
      <c r="H41" s="30">
        <v>12.28</v>
      </c>
      <c r="I41" s="30"/>
      <c r="J41" s="30">
        <f t="shared" si="0"/>
        <v>36.839999999999996</v>
      </c>
      <c r="K41" s="30">
        <f t="shared" si="0"/>
        <v>0</v>
      </c>
      <c r="L41" s="30">
        <f t="shared" si="1"/>
        <v>36.839999999999996</v>
      </c>
    </row>
    <row r="42" spans="1:12" x14ac:dyDescent="0.25">
      <c r="A42" s="8"/>
      <c r="B42" s="49"/>
      <c r="C42" s="8"/>
      <c r="D42" s="11">
        <v>348</v>
      </c>
      <c r="E42" s="30">
        <v>1322.3999999999999</v>
      </c>
      <c r="F42" s="30">
        <v>1360.7494340521864</v>
      </c>
      <c r="G42" s="30">
        <v>-38.349434052186368</v>
      </c>
      <c r="H42" s="30"/>
      <c r="I42" s="30">
        <v>4.42</v>
      </c>
      <c r="J42" s="30">
        <f t="shared" si="0"/>
        <v>0</v>
      </c>
      <c r="K42" s="30">
        <f t="shared" si="0"/>
        <v>1538.16</v>
      </c>
      <c r="L42" s="30">
        <f t="shared" si="1"/>
        <v>1538.16</v>
      </c>
    </row>
    <row r="43" spans="1:12" x14ac:dyDescent="0.25">
      <c r="A43" s="8"/>
      <c r="B43" s="49"/>
      <c r="C43" s="8" t="s">
        <v>651</v>
      </c>
      <c r="D43" s="11">
        <v>7</v>
      </c>
      <c r="E43" s="30">
        <v>25.9</v>
      </c>
      <c r="F43" s="30">
        <v>29.984251968503937</v>
      </c>
      <c r="G43" s="30">
        <v>-4.0842519685039385</v>
      </c>
      <c r="H43" s="30">
        <v>7.18</v>
      </c>
      <c r="I43" s="30"/>
      <c r="J43" s="30">
        <f t="shared" si="0"/>
        <v>50.26</v>
      </c>
      <c r="K43" s="30">
        <f t="shared" si="0"/>
        <v>0</v>
      </c>
      <c r="L43" s="30">
        <f t="shared" si="1"/>
        <v>50.26</v>
      </c>
    </row>
    <row r="44" spans="1:12" x14ac:dyDescent="0.25">
      <c r="A44" s="8"/>
      <c r="B44" s="49"/>
      <c r="C44" s="8"/>
      <c r="D44" s="11">
        <v>8</v>
      </c>
      <c r="E44" s="30">
        <v>29.6</v>
      </c>
      <c r="F44" s="30">
        <v>33.482959668209411</v>
      </c>
      <c r="G44" s="30">
        <v>-3.882959668209411</v>
      </c>
      <c r="H44" s="30">
        <v>7.33</v>
      </c>
      <c r="I44" s="30"/>
      <c r="J44" s="30">
        <f t="shared" si="0"/>
        <v>58.64</v>
      </c>
      <c r="K44" s="30">
        <f t="shared" si="0"/>
        <v>0</v>
      </c>
      <c r="L44" s="30">
        <f t="shared" si="1"/>
        <v>58.64</v>
      </c>
    </row>
    <row r="45" spans="1:12" x14ac:dyDescent="0.25">
      <c r="A45" s="8"/>
      <c r="B45" s="49"/>
      <c r="C45" s="8"/>
      <c r="D45" s="11">
        <v>5</v>
      </c>
      <c r="E45" s="30">
        <v>22.5</v>
      </c>
      <c r="F45" s="30">
        <v>20.763358778625953</v>
      </c>
      <c r="G45" s="30">
        <v>1.7366412213740468</v>
      </c>
      <c r="H45" s="30">
        <v>9.48</v>
      </c>
      <c r="I45" s="30"/>
      <c r="J45" s="30">
        <f t="shared" si="0"/>
        <v>47.400000000000006</v>
      </c>
      <c r="K45" s="30">
        <f t="shared" si="0"/>
        <v>0</v>
      </c>
      <c r="L45" s="30">
        <f t="shared" si="1"/>
        <v>47.400000000000006</v>
      </c>
    </row>
    <row r="46" spans="1:12" x14ac:dyDescent="0.25">
      <c r="A46" s="8"/>
      <c r="B46" s="49"/>
      <c r="C46" s="8"/>
      <c r="D46" s="11">
        <v>20</v>
      </c>
      <c r="E46" s="30">
        <v>90</v>
      </c>
      <c r="F46" s="30">
        <v>83.053435114503813</v>
      </c>
      <c r="G46" s="30">
        <v>6.946564885496187</v>
      </c>
      <c r="H46" s="30">
        <v>10.42</v>
      </c>
      <c r="I46" s="30"/>
      <c r="J46" s="30">
        <f t="shared" si="0"/>
        <v>208.4</v>
      </c>
      <c r="K46" s="30">
        <f t="shared" si="0"/>
        <v>0</v>
      </c>
      <c r="L46" s="30">
        <f t="shared" si="1"/>
        <v>208.4</v>
      </c>
    </row>
    <row r="47" spans="1:12" x14ac:dyDescent="0.25">
      <c r="A47" s="8"/>
      <c r="B47" s="49"/>
      <c r="C47" s="8"/>
      <c r="D47" s="11">
        <v>174</v>
      </c>
      <c r="E47" s="30">
        <v>783</v>
      </c>
      <c r="F47" s="30">
        <v>481.80991329572174</v>
      </c>
      <c r="G47" s="30">
        <v>301.19008670427826</v>
      </c>
      <c r="H47" s="30">
        <v>10.81</v>
      </c>
      <c r="I47" s="30"/>
      <c r="J47" s="30">
        <f t="shared" si="0"/>
        <v>1880.94</v>
      </c>
      <c r="K47" s="30">
        <f t="shared" si="0"/>
        <v>0</v>
      </c>
      <c r="L47" s="30">
        <f t="shared" si="1"/>
        <v>1880.94</v>
      </c>
    </row>
    <row r="48" spans="1:12" x14ac:dyDescent="0.25">
      <c r="A48" s="8"/>
      <c r="B48" s="49"/>
      <c r="C48" s="8"/>
      <c r="D48" s="11">
        <v>448</v>
      </c>
      <c r="E48" s="30">
        <v>1702.4</v>
      </c>
      <c r="F48" s="30">
        <v>1526.9060811744353</v>
      </c>
      <c r="G48" s="30">
        <v>175.49391882556483</v>
      </c>
      <c r="H48" s="30"/>
      <c r="I48" s="30">
        <v>4.42</v>
      </c>
      <c r="J48" s="30">
        <f t="shared" si="0"/>
        <v>0</v>
      </c>
      <c r="K48" s="30">
        <f t="shared" si="0"/>
        <v>1980.1599999999999</v>
      </c>
      <c r="L48" s="30">
        <f t="shared" si="1"/>
        <v>1980.1599999999999</v>
      </c>
    </row>
    <row r="49" spans="1:12" x14ac:dyDescent="0.25">
      <c r="A49" s="8"/>
      <c r="B49" s="49"/>
      <c r="C49" s="8" t="s">
        <v>652</v>
      </c>
      <c r="D49" s="11">
        <v>12</v>
      </c>
      <c r="E49" s="30">
        <v>44.4</v>
      </c>
      <c r="F49" s="30">
        <v>49.454545454545453</v>
      </c>
      <c r="G49" s="30">
        <v>-5.0545454545454547</v>
      </c>
      <c r="H49" s="30">
        <v>7.52</v>
      </c>
      <c r="I49" s="30"/>
      <c r="J49" s="30">
        <f t="shared" si="0"/>
        <v>90.24</v>
      </c>
      <c r="K49" s="30">
        <f t="shared" si="0"/>
        <v>0</v>
      </c>
      <c r="L49" s="30">
        <f t="shared" si="1"/>
        <v>90.24</v>
      </c>
    </row>
    <row r="50" spans="1:12" x14ac:dyDescent="0.25">
      <c r="A50" s="8"/>
      <c r="B50" s="49"/>
      <c r="C50" s="8"/>
      <c r="D50" s="11">
        <v>1</v>
      </c>
      <c r="E50" s="30">
        <v>3.7</v>
      </c>
      <c r="F50" s="30">
        <v>2.5539906103286385</v>
      </c>
      <c r="G50" s="30">
        <v>1.1460093896713617</v>
      </c>
      <c r="H50" s="30">
        <v>8.2100000000000009</v>
      </c>
      <c r="I50" s="30"/>
      <c r="J50" s="30">
        <f t="shared" si="0"/>
        <v>8.2100000000000009</v>
      </c>
      <c r="K50" s="30">
        <f t="shared" si="0"/>
        <v>0</v>
      </c>
      <c r="L50" s="30">
        <f t="shared" si="1"/>
        <v>8.2100000000000009</v>
      </c>
    </row>
    <row r="51" spans="1:12" x14ac:dyDescent="0.25">
      <c r="A51" s="8"/>
      <c r="B51" s="49"/>
      <c r="C51" s="8"/>
      <c r="D51" s="11">
        <v>106</v>
      </c>
      <c r="E51" s="30">
        <v>477</v>
      </c>
      <c r="F51" s="30">
        <v>320.17813765182188</v>
      </c>
      <c r="G51" s="30">
        <v>156.82186234817812</v>
      </c>
      <c r="H51" s="30">
        <v>10.42</v>
      </c>
      <c r="I51" s="30"/>
      <c r="J51" s="30">
        <f t="shared" si="0"/>
        <v>1104.52</v>
      </c>
      <c r="K51" s="30">
        <f t="shared" si="0"/>
        <v>0</v>
      </c>
      <c r="L51" s="30">
        <f t="shared" si="1"/>
        <v>1104.52</v>
      </c>
    </row>
    <row r="52" spans="1:12" x14ac:dyDescent="0.25">
      <c r="A52" s="8"/>
      <c r="B52" s="49"/>
      <c r="C52" s="8"/>
      <c r="D52" s="11">
        <v>1</v>
      </c>
      <c r="E52" s="30">
        <v>4.5</v>
      </c>
      <c r="F52" s="30">
        <v>3.5789473684210522</v>
      </c>
      <c r="G52" s="30">
        <v>0.92105263157894779</v>
      </c>
      <c r="H52" s="30">
        <v>10.65</v>
      </c>
      <c r="I52" s="30"/>
      <c r="J52" s="30">
        <f t="shared" si="0"/>
        <v>10.65</v>
      </c>
      <c r="K52" s="30">
        <f t="shared" si="0"/>
        <v>0</v>
      </c>
      <c r="L52" s="30">
        <f t="shared" si="1"/>
        <v>10.65</v>
      </c>
    </row>
    <row r="53" spans="1:12" x14ac:dyDescent="0.25">
      <c r="A53" s="8"/>
      <c r="B53" s="49"/>
      <c r="C53" s="8"/>
      <c r="D53" s="11">
        <v>103</v>
      </c>
      <c r="E53" s="30">
        <v>463.5</v>
      </c>
      <c r="F53" s="30">
        <v>214.16821554940594</v>
      </c>
      <c r="G53" s="30">
        <v>249.33178445059406</v>
      </c>
      <c r="H53" s="30">
        <v>10.81</v>
      </c>
      <c r="I53" s="30"/>
      <c r="J53" s="30">
        <f t="shared" si="0"/>
        <v>1113.43</v>
      </c>
      <c r="K53" s="30">
        <f t="shared" si="0"/>
        <v>0</v>
      </c>
      <c r="L53" s="30">
        <f t="shared" si="1"/>
        <v>1113.43</v>
      </c>
    </row>
    <row r="54" spans="1:12" x14ac:dyDescent="0.25">
      <c r="A54" s="8"/>
      <c r="B54" s="49"/>
      <c r="C54" s="8"/>
      <c r="D54" s="11">
        <v>125</v>
      </c>
      <c r="E54" s="30">
        <v>562.5</v>
      </c>
      <c r="F54" s="30">
        <v>199.41348973607037</v>
      </c>
      <c r="G54" s="30">
        <v>363.08651026392965</v>
      </c>
      <c r="H54" s="30">
        <v>11.17</v>
      </c>
      <c r="I54" s="30"/>
      <c r="J54" s="30">
        <f t="shared" si="0"/>
        <v>1396.25</v>
      </c>
      <c r="K54" s="30">
        <f t="shared" si="0"/>
        <v>0</v>
      </c>
      <c r="L54" s="30">
        <f t="shared" si="1"/>
        <v>1396.25</v>
      </c>
    </row>
    <row r="55" spans="1:12" x14ac:dyDescent="0.25">
      <c r="A55" s="8"/>
      <c r="B55" s="49"/>
      <c r="C55" s="8"/>
      <c r="D55" s="11">
        <v>685</v>
      </c>
      <c r="E55" s="30">
        <v>2603</v>
      </c>
      <c r="F55" s="30">
        <v>1930.6526736294068</v>
      </c>
      <c r="G55" s="30">
        <v>672.34732637059324</v>
      </c>
      <c r="H55" s="30"/>
      <c r="I55" s="30">
        <v>4.42</v>
      </c>
      <c r="J55" s="30">
        <f t="shared" si="0"/>
        <v>0</v>
      </c>
      <c r="K55" s="30">
        <f t="shared" si="0"/>
        <v>3027.7</v>
      </c>
      <c r="L55" s="30">
        <f t="shared" si="1"/>
        <v>3027.7</v>
      </c>
    </row>
    <row r="56" spans="1:12" x14ac:dyDescent="0.25">
      <c r="A56" s="8"/>
      <c r="B56" s="49"/>
      <c r="C56" s="8" t="s">
        <v>653</v>
      </c>
      <c r="D56" s="11">
        <v>2</v>
      </c>
      <c r="E56" s="30">
        <v>5.5</v>
      </c>
      <c r="F56" s="30">
        <v>5.3596059113300489</v>
      </c>
      <c r="G56" s="30">
        <v>0.14039408866995107</v>
      </c>
      <c r="H56" s="30">
        <v>6.9</v>
      </c>
      <c r="I56" s="30"/>
      <c r="J56" s="30">
        <f t="shared" si="0"/>
        <v>13.8</v>
      </c>
      <c r="K56" s="30">
        <f t="shared" si="0"/>
        <v>0</v>
      </c>
      <c r="L56" s="30">
        <f t="shared" si="1"/>
        <v>13.8</v>
      </c>
    </row>
    <row r="57" spans="1:12" x14ac:dyDescent="0.25">
      <c r="A57" s="8"/>
      <c r="B57" s="49"/>
      <c r="C57" s="8"/>
      <c r="D57" s="11">
        <v>56</v>
      </c>
      <c r="E57" s="30">
        <v>252</v>
      </c>
      <c r="F57" s="30">
        <v>150.06896551724137</v>
      </c>
      <c r="G57" s="30">
        <v>101.93103448275863</v>
      </c>
      <c r="H57" s="30">
        <v>11.17</v>
      </c>
      <c r="I57" s="30"/>
      <c r="J57" s="30">
        <f t="shared" si="0"/>
        <v>625.52</v>
      </c>
      <c r="K57" s="30">
        <f t="shared" si="0"/>
        <v>0</v>
      </c>
      <c r="L57" s="30">
        <f t="shared" si="1"/>
        <v>625.52</v>
      </c>
    </row>
    <row r="58" spans="1:12" x14ac:dyDescent="0.25">
      <c r="A58" s="8"/>
      <c r="B58" s="49"/>
      <c r="C58" s="8"/>
      <c r="D58" s="11">
        <v>145</v>
      </c>
      <c r="E58" s="30">
        <v>551</v>
      </c>
      <c r="F58" s="30">
        <v>388.57142857142856</v>
      </c>
      <c r="G58" s="30">
        <v>162.42857142857144</v>
      </c>
      <c r="H58" s="30"/>
      <c r="I58" s="30">
        <v>4.42</v>
      </c>
      <c r="J58" s="30">
        <f t="shared" si="0"/>
        <v>0</v>
      </c>
      <c r="K58" s="30">
        <f t="shared" si="0"/>
        <v>640.9</v>
      </c>
      <c r="L58" s="30">
        <f t="shared" si="1"/>
        <v>640.9</v>
      </c>
    </row>
    <row r="59" spans="1:12" x14ac:dyDescent="0.25">
      <c r="A59" s="50"/>
      <c r="B59" s="51" t="s">
        <v>654</v>
      </c>
      <c r="C59" s="50"/>
      <c r="D59" s="52">
        <v>2616</v>
      </c>
      <c r="E59" s="53">
        <v>10486.3</v>
      </c>
      <c r="F59" s="53">
        <v>8704</v>
      </c>
      <c r="G59" s="53">
        <v>1782.2999999999997</v>
      </c>
      <c r="H59" s="53"/>
      <c r="I59" s="53"/>
      <c r="J59" s="53"/>
      <c r="K59" s="53"/>
      <c r="L59" s="53">
        <f>SUM(L31:L58)</f>
        <v>16922.75</v>
      </c>
    </row>
    <row r="60" spans="1:12" x14ac:dyDescent="0.25">
      <c r="A60" s="8"/>
      <c r="B60" s="49" t="s">
        <v>275</v>
      </c>
      <c r="C60" s="8" t="s">
        <v>649</v>
      </c>
      <c r="D60" s="11">
        <v>1</v>
      </c>
      <c r="E60" s="30">
        <v>4.5</v>
      </c>
      <c r="F60" s="30">
        <v>2.8783068783068781</v>
      </c>
      <c r="G60" s="30">
        <v>1.6216931216931219</v>
      </c>
      <c r="H60" s="30">
        <v>10.220000000000001</v>
      </c>
      <c r="I60" s="30"/>
      <c r="J60" s="30">
        <f t="shared" si="0"/>
        <v>10.220000000000001</v>
      </c>
      <c r="K60" s="30">
        <f t="shared" si="0"/>
        <v>0</v>
      </c>
      <c r="L60" s="30">
        <f t="shared" si="1"/>
        <v>10.220000000000001</v>
      </c>
    </row>
    <row r="61" spans="1:12" x14ac:dyDescent="0.25">
      <c r="A61" s="8"/>
      <c r="B61" s="49"/>
      <c r="C61" s="8"/>
      <c r="D61" s="11">
        <v>19</v>
      </c>
      <c r="E61" s="30">
        <v>85.5</v>
      </c>
      <c r="F61" s="30">
        <v>54.687830687830683</v>
      </c>
      <c r="G61" s="30">
        <v>30.812169312169317</v>
      </c>
      <c r="H61" s="30">
        <v>10.9</v>
      </c>
      <c r="I61" s="30"/>
      <c r="J61" s="30">
        <f t="shared" si="0"/>
        <v>207.1</v>
      </c>
      <c r="K61" s="30">
        <f t="shared" si="0"/>
        <v>0</v>
      </c>
      <c r="L61" s="30">
        <f t="shared" si="1"/>
        <v>207.1</v>
      </c>
    </row>
    <row r="62" spans="1:12" x14ac:dyDescent="0.25">
      <c r="A62" s="8"/>
      <c r="B62" s="49"/>
      <c r="C62" s="8"/>
      <c r="D62" s="11">
        <v>364</v>
      </c>
      <c r="E62" s="30">
        <v>1638</v>
      </c>
      <c r="F62" s="30">
        <v>1016.042328042328</v>
      </c>
      <c r="G62" s="30">
        <v>621.95767195767201</v>
      </c>
      <c r="H62" s="30">
        <v>11.05</v>
      </c>
      <c r="I62" s="30"/>
      <c r="J62" s="30">
        <f t="shared" si="0"/>
        <v>4022.2000000000003</v>
      </c>
      <c r="K62" s="30">
        <f t="shared" si="0"/>
        <v>0</v>
      </c>
      <c r="L62" s="30">
        <f t="shared" si="1"/>
        <v>4022.2000000000003</v>
      </c>
    </row>
    <row r="63" spans="1:12" x14ac:dyDescent="0.25">
      <c r="A63" s="8"/>
      <c r="B63" s="49"/>
      <c r="C63" s="8"/>
      <c r="D63" s="11">
        <v>5</v>
      </c>
      <c r="E63" s="30">
        <v>22.5</v>
      </c>
      <c r="F63" s="30">
        <v>14.391534391534391</v>
      </c>
      <c r="G63" s="30">
        <v>8.1084656084656093</v>
      </c>
      <c r="H63" s="30">
        <v>11.12</v>
      </c>
      <c r="I63" s="30"/>
      <c r="J63" s="30">
        <f t="shared" si="0"/>
        <v>55.599999999999994</v>
      </c>
      <c r="K63" s="30">
        <f t="shared" si="0"/>
        <v>0</v>
      </c>
      <c r="L63" s="30">
        <f t="shared" si="1"/>
        <v>55.599999999999994</v>
      </c>
    </row>
    <row r="64" spans="1:12" x14ac:dyDescent="0.25">
      <c r="A64" s="8"/>
      <c r="B64" s="49"/>
      <c r="C64" s="8" t="s">
        <v>650</v>
      </c>
      <c r="D64" s="11">
        <v>2</v>
      </c>
      <c r="E64" s="30">
        <v>7.4</v>
      </c>
      <c r="F64" s="30">
        <v>36.266666666666666</v>
      </c>
      <c r="G64" s="30">
        <v>-28.866666666666667</v>
      </c>
      <c r="H64" s="30">
        <v>7.77</v>
      </c>
      <c r="I64" s="30"/>
      <c r="J64" s="30">
        <f t="shared" si="0"/>
        <v>15.54</v>
      </c>
      <c r="K64" s="30">
        <f t="shared" si="0"/>
        <v>0</v>
      </c>
      <c r="L64" s="30">
        <f t="shared" si="1"/>
        <v>15.54</v>
      </c>
    </row>
    <row r="65" spans="1:12" x14ac:dyDescent="0.25">
      <c r="A65" s="8"/>
      <c r="B65" s="49"/>
      <c r="C65" s="8"/>
      <c r="D65" s="11">
        <v>2</v>
      </c>
      <c r="E65" s="30">
        <v>7.4</v>
      </c>
      <c r="F65" s="30">
        <v>14.315789473684209</v>
      </c>
      <c r="G65" s="30">
        <v>-6.9157894736842085</v>
      </c>
      <c r="H65" s="30">
        <v>8.2200000000000006</v>
      </c>
      <c r="I65" s="30"/>
      <c r="J65" s="30">
        <f t="shared" si="0"/>
        <v>16.440000000000001</v>
      </c>
      <c r="K65" s="30">
        <f t="shared" si="0"/>
        <v>0</v>
      </c>
      <c r="L65" s="30">
        <f t="shared" si="1"/>
        <v>16.440000000000001</v>
      </c>
    </row>
    <row r="66" spans="1:12" x14ac:dyDescent="0.25">
      <c r="A66" s="8"/>
      <c r="B66" s="49"/>
      <c r="C66" s="8"/>
      <c r="D66" s="11">
        <v>4</v>
      </c>
      <c r="E66" s="30">
        <v>14.8</v>
      </c>
      <c r="F66" s="30">
        <v>72.533333333333331</v>
      </c>
      <c r="G66" s="30">
        <v>-57.733333333333334</v>
      </c>
      <c r="H66" s="30">
        <v>9.26</v>
      </c>
      <c r="I66" s="30"/>
      <c r="J66" s="30">
        <f t="shared" si="0"/>
        <v>37.04</v>
      </c>
      <c r="K66" s="30">
        <f t="shared" si="0"/>
        <v>0</v>
      </c>
      <c r="L66" s="30">
        <f t="shared" si="1"/>
        <v>37.04</v>
      </c>
    </row>
    <row r="67" spans="1:12" x14ac:dyDescent="0.25">
      <c r="A67" s="8"/>
      <c r="B67" s="49"/>
      <c r="C67" s="8"/>
      <c r="D67" s="11">
        <v>8</v>
      </c>
      <c r="E67" s="30">
        <v>36</v>
      </c>
      <c r="F67" s="30">
        <v>145.06666666666666</v>
      </c>
      <c r="G67" s="30">
        <v>-109.06666666666666</v>
      </c>
      <c r="H67" s="30">
        <v>9.4499999999999993</v>
      </c>
      <c r="I67" s="30"/>
      <c r="J67" s="30">
        <f t="shared" si="0"/>
        <v>75.599999999999994</v>
      </c>
      <c r="K67" s="30">
        <f t="shared" si="0"/>
        <v>0</v>
      </c>
      <c r="L67" s="30">
        <f t="shared" si="1"/>
        <v>75.599999999999994</v>
      </c>
    </row>
    <row r="68" spans="1:12" x14ac:dyDescent="0.25">
      <c r="A68" s="8"/>
      <c r="B68" s="49"/>
      <c r="C68" s="8"/>
      <c r="D68" s="11">
        <v>1</v>
      </c>
      <c r="E68" s="30">
        <v>4.5</v>
      </c>
      <c r="F68" s="30">
        <v>6.8000000000000007</v>
      </c>
      <c r="G68" s="30">
        <v>-2.3000000000000007</v>
      </c>
      <c r="H68" s="30">
        <v>9.48</v>
      </c>
      <c r="I68" s="30"/>
      <c r="J68" s="30">
        <f t="shared" si="0"/>
        <v>9.48</v>
      </c>
      <c r="K68" s="30">
        <f t="shared" si="0"/>
        <v>0</v>
      </c>
      <c r="L68" s="30">
        <f t="shared" si="1"/>
        <v>9.48</v>
      </c>
    </row>
    <row r="69" spans="1:12" x14ac:dyDescent="0.25">
      <c r="A69" s="8"/>
      <c r="B69" s="49"/>
      <c r="C69" s="8"/>
      <c r="D69" s="11">
        <v>6</v>
      </c>
      <c r="E69" s="30">
        <v>27</v>
      </c>
      <c r="F69" s="30">
        <v>40.799999999999997</v>
      </c>
      <c r="G69" s="30">
        <v>-13.799999999999997</v>
      </c>
      <c r="H69" s="30">
        <v>9.58</v>
      </c>
      <c r="I69" s="30"/>
      <c r="J69" s="30">
        <f t="shared" ref="J69:K132" si="2">$D69*H69</f>
        <v>57.480000000000004</v>
      </c>
      <c r="K69" s="30">
        <f t="shared" si="2"/>
        <v>0</v>
      </c>
      <c r="L69" s="30">
        <f t="shared" ref="L69:L132" si="3">J69+K69</f>
        <v>57.480000000000004</v>
      </c>
    </row>
    <row r="70" spans="1:12" x14ac:dyDescent="0.25">
      <c r="A70" s="8"/>
      <c r="B70" s="49"/>
      <c r="C70" s="8"/>
      <c r="D70" s="11">
        <v>102</v>
      </c>
      <c r="E70" s="30">
        <v>459</v>
      </c>
      <c r="F70" s="30">
        <v>690.90932149651235</v>
      </c>
      <c r="G70" s="30">
        <v>-231.90932149651235</v>
      </c>
      <c r="H70" s="30">
        <v>9.92</v>
      </c>
      <c r="I70" s="30"/>
      <c r="J70" s="30">
        <f t="shared" si="2"/>
        <v>1011.84</v>
      </c>
      <c r="K70" s="30">
        <f t="shared" si="2"/>
        <v>0</v>
      </c>
      <c r="L70" s="30">
        <f t="shared" si="3"/>
        <v>1011.84</v>
      </c>
    </row>
    <row r="71" spans="1:12" x14ac:dyDescent="0.25">
      <c r="A71" s="8"/>
      <c r="B71" s="49"/>
      <c r="C71" s="8"/>
      <c r="D71" s="11">
        <v>2</v>
      </c>
      <c r="E71" s="30">
        <v>9</v>
      </c>
      <c r="F71" s="30">
        <v>13.35421686746988</v>
      </c>
      <c r="G71" s="30">
        <v>-4.3542168674698809</v>
      </c>
      <c r="H71" s="30">
        <v>10.220000000000001</v>
      </c>
      <c r="I71" s="30"/>
      <c r="J71" s="30">
        <f t="shared" si="2"/>
        <v>20.440000000000001</v>
      </c>
      <c r="K71" s="30">
        <f t="shared" si="2"/>
        <v>0</v>
      </c>
      <c r="L71" s="30">
        <f t="shared" si="3"/>
        <v>20.440000000000001</v>
      </c>
    </row>
    <row r="72" spans="1:12" x14ac:dyDescent="0.25">
      <c r="A72" s="8"/>
      <c r="B72" s="49"/>
      <c r="C72" s="8"/>
      <c r="D72" s="11">
        <v>10</v>
      </c>
      <c r="E72" s="30">
        <v>45</v>
      </c>
      <c r="F72" s="30">
        <v>68.357894736842113</v>
      </c>
      <c r="G72" s="30">
        <v>-23.357894736842105</v>
      </c>
      <c r="H72" s="30">
        <v>10.81</v>
      </c>
      <c r="I72" s="30"/>
      <c r="J72" s="30">
        <f t="shared" si="2"/>
        <v>108.10000000000001</v>
      </c>
      <c r="K72" s="30">
        <f t="shared" si="2"/>
        <v>0</v>
      </c>
      <c r="L72" s="30">
        <f t="shared" si="3"/>
        <v>108.10000000000001</v>
      </c>
    </row>
    <row r="73" spans="1:12" x14ac:dyDescent="0.25">
      <c r="A73" s="8"/>
      <c r="B73" s="49"/>
      <c r="C73" s="8"/>
      <c r="D73" s="11">
        <v>11</v>
      </c>
      <c r="E73" s="30">
        <v>49.5</v>
      </c>
      <c r="F73" s="30">
        <v>74.554216867469876</v>
      </c>
      <c r="G73" s="30">
        <v>-25.054216867469879</v>
      </c>
      <c r="H73" s="30">
        <v>10.82</v>
      </c>
      <c r="I73" s="30"/>
      <c r="J73" s="30">
        <f t="shared" si="2"/>
        <v>119.02000000000001</v>
      </c>
      <c r="K73" s="30">
        <f t="shared" si="2"/>
        <v>0</v>
      </c>
      <c r="L73" s="30">
        <f t="shared" si="3"/>
        <v>119.02000000000001</v>
      </c>
    </row>
    <row r="74" spans="1:12" x14ac:dyDescent="0.25">
      <c r="A74" s="8"/>
      <c r="B74" s="49"/>
      <c r="C74" s="8"/>
      <c r="D74" s="11">
        <v>16</v>
      </c>
      <c r="E74" s="30">
        <v>72</v>
      </c>
      <c r="F74" s="30">
        <v>165.46666666666667</v>
      </c>
      <c r="G74" s="30">
        <v>-93.466666666666669</v>
      </c>
      <c r="H74" s="30">
        <v>10.9</v>
      </c>
      <c r="I74" s="30"/>
      <c r="J74" s="30">
        <f t="shared" si="2"/>
        <v>174.4</v>
      </c>
      <c r="K74" s="30">
        <f t="shared" si="2"/>
        <v>0</v>
      </c>
      <c r="L74" s="30">
        <f t="shared" si="3"/>
        <v>174.4</v>
      </c>
    </row>
    <row r="75" spans="1:12" x14ac:dyDescent="0.25">
      <c r="A75" s="8"/>
      <c r="B75" s="49"/>
      <c r="C75" s="8"/>
      <c r="D75" s="11">
        <v>8</v>
      </c>
      <c r="E75" s="30">
        <v>36</v>
      </c>
      <c r="F75" s="30">
        <v>57.263157894736835</v>
      </c>
      <c r="G75" s="30">
        <v>-21.263157894736835</v>
      </c>
      <c r="H75" s="30">
        <v>11.08</v>
      </c>
      <c r="I75" s="30"/>
      <c r="J75" s="30">
        <f t="shared" si="2"/>
        <v>88.64</v>
      </c>
      <c r="K75" s="30">
        <f t="shared" si="2"/>
        <v>0</v>
      </c>
      <c r="L75" s="30">
        <f t="shared" si="3"/>
        <v>88.64</v>
      </c>
    </row>
    <row r="76" spans="1:12" x14ac:dyDescent="0.25">
      <c r="A76" s="8"/>
      <c r="B76" s="49"/>
      <c r="C76" s="8"/>
      <c r="D76" s="11">
        <v>29</v>
      </c>
      <c r="E76" s="30">
        <v>130.5</v>
      </c>
      <c r="F76" s="30">
        <v>197.55789473684209</v>
      </c>
      <c r="G76" s="30">
        <v>-67.057894736842087</v>
      </c>
      <c r="H76" s="30">
        <v>11.12</v>
      </c>
      <c r="I76" s="30"/>
      <c r="J76" s="30">
        <f t="shared" si="2"/>
        <v>322.47999999999996</v>
      </c>
      <c r="K76" s="30">
        <f t="shared" si="2"/>
        <v>0</v>
      </c>
      <c r="L76" s="30">
        <f t="shared" si="3"/>
        <v>322.47999999999996</v>
      </c>
    </row>
    <row r="77" spans="1:12" x14ac:dyDescent="0.25">
      <c r="A77" s="8"/>
      <c r="B77" s="49"/>
      <c r="C77" s="8"/>
      <c r="D77" s="11">
        <v>2</v>
      </c>
      <c r="E77" s="30">
        <v>9</v>
      </c>
      <c r="F77" s="30">
        <v>13.600000000000001</v>
      </c>
      <c r="G77" s="30">
        <v>-4.6000000000000014</v>
      </c>
      <c r="H77" s="30">
        <v>11.17</v>
      </c>
      <c r="I77" s="30"/>
      <c r="J77" s="30">
        <f t="shared" si="2"/>
        <v>22.34</v>
      </c>
      <c r="K77" s="30">
        <f t="shared" si="2"/>
        <v>0</v>
      </c>
      <c r="L77" s="30">
        <f t="shared" si="3"/>
        <v>22.34</v>
      </c>
    </row>
    <row r="78" spans="1:12" x14ac:dyDescent="0.25">
      <c r="A78" s="8"/>
      <c r="B78" s="49"/>
      <c r="C78" s="8"/>
      <c r="D78" s="11">
        <v>3</v>
      </c>
      <c r="E78" s="30">
        <v>13.5</v>
      </c>
      <c r="F78" s="30">
        <v>19.662650602409638</v>
      </c>
      <c r="G78" s="30">
        <v>-6.1626506024096379</v>
      </c>
      <c r="H78" s="30">
        <v>11.43</v>
      </c>
      <c r="I78" s="30"/>
      <c r="J78" s="30">
        <f t="shared" si="2"/>
        <v>34.29</v>
      </c>
      <c r="K78" s="30">
        <f t="shared" si="2"/>
        <v>0</v>
      </c>
      <c r="L78" s="30">
        <f t="shared" si="3"/>
        <v>34.29</v>
      </c>
    </row>
    <row r="79" spans="1:12" x14ac:dyDescent="0.25">
      <c r="A79" s="8"/>
      <c r="B79" s="49"/>
      <c r="C79" s="8"/>
      <c r="D79" s="11">
        <v>1</v>
      </c>
      <c r="E79" s="30">
        <v>4.5</v>
      </c>
      <c r="F79" s="30">
        <v>6.8000000000000007</v>
      </c>
      <c r="G79" s="30">
        <v>-2.3000000000000007</v>
      </c>
      <c r="H79" s="30">
        <v>12.27</v>
      </c>
      <c r="I79" s="30"/>
      <c r="J79" s="30">
        <f t="shared" si="2"/>
        <v>12.27</v>
      </c>
      <c r="K79" s="30">
        <f t="shared" si="2"/>
        <v>0</v>
      </c>
      <c r="L79" s="30">
        <f t="shared" si="3"/>
        <v>12.27</v>
      </c>
    </row>
    <row r="80" spans="1:12" x14ac:dyDescent="0.25">
      <c r="A80" s="8"/>
      <c r="B80" s="49"/>
      <c r="C80" s="8"/>
      <c r="D80" s="11">
        <v>33</v>
      </c>
      <c r="E80" s="30">
        <v>148.5</v>
      </c>
      <c r="F80" s="30">
        <v>224.38275206087508</v>
      </c>
      <c r="G80" s="30">
        <v>-75.882752060875077</v>
      </c>
      <c r="H80" s="30">
        <v>13.57</v>
      </c>
      <c r="I80" s="30"/>
      <c r="J80" s="30">
        <f t="shared" si="2"/>
        <v>447.81</v>
      </c>
      <c r="K80" s="30">
        <f t="shared" si="2"/>
        <v>0</v>
      </c>
      <c r="L80" s="30">
        <f t="shared" si="3"/>
        <v>447.81</v>
      </c>
    </row>
    <row r="81" spans="1:12" x14ac:dyDescent="0.25">
      <c r="A81" s="8"/>
      <c r="B81" s="49"/>
      <c r="C81" s="8"/>
      <c r="D81" s="11">
        <v>29</v>
      </c>
      <c r="E81" s="30">
        <v>130.5</v>
      </c>
      <c r="F81" s="30">
        <v>328.3087719298245</v>
      </c>
      <c r="G81" s="30">
        <v>-197.80877192982453</v>
      </c>
      <c r="H81" s="30">
        <v>14.31</v>
      </c>
      <c r="I81" s="30"/>
      <c r="J81" s="30">
        <f t="shared" si="2"/>
        <v>414.99</v>
      </c>
      <c r="K81" s="30">
        <f t="shared" si="2"/>
        <v>0</v>
      </c>
      <c r="L81" s="30">
        <f t="shared" si="3"/>
        <v>414.99</v>
      </c>
    </row>
    <row r="82" spans="1:12" x14ac:dyDescent="0.25">
      <c r="A82" s="8"/>
      <c r="B82" s="49"/>
      <c r="C82" s="8" t="s">
        <v>651</v>
      </c>
      <c r="D82" s="11">
        <v>10</v>
      </c>
      <c r="E82" s="30">
        <v>45</v>
      </c>
      <c r="F82" s="30">
        <v>59.780219780219781</v>
      </c>
      <c r="G82" s="30">
        <v>-14.780219780219781</v>
      </c>
      <c r="H82" s="30">
        <v>10</v>
      </c>
      <c r="I82" s="30"/>
      <c r="J82" s="30">
        <f t="shared" si="2"/>
        <v>100</v>
      </c>
      <c r="K82" s="30">
        <f t="shared" si="2"/>
        <v>0</v>
      </c>
      <c r="L82" s="30">
        <f t="shared" si="3"/>
        <v>100</v>
      </c>
    </row>
    <row r="83" spans="1:12" x14ac:dyDescent="0.25">
      <c r="A83" s="8"/>
      <c r="B83" s="49"/>
      <c r="C83" s="8"/>
      <c r="D83" s="11">
        <v>4</v>
      </c>
      <c r="E83" s="30">
        <v>18</v>
      </c>
      <c r="F83" s="30">
        <v>9.5021834061135362</v>
      </c>
      <c r="G83" s="30">
        <v>8.4978165938864638</v>
      </c>
      <c r="H83" s="30">
        <v>10.51</v>
      </c>
      <c r="I83" s="30"/>
      <c r="J83" s="30">
        <f t="shared" si="2"/>
        <v>42.04</v>
      </c>
      <c r="K83" s="30">
        <f t="shared" si="2"/>
        <v>0</v>
      </c>
      <c r="L83" s="30">
        <f t="shared" si="3"/>
        <v>42.04</v>
      </c>
    </row>
    <row r="84" spans="1:12" x14ac:dyDescent="0.25">
      <c r="A84" s="8"/>
      <c r="B84" s="49"/>
      <c r="C84" s="8"/>
      <c r="D84" s="11">
        <v>1</v>
      </c>
      <c r="E84" s="30">
        <v>4.5</v>
      </c>
      <c r="F84" s="30">
        <v>6.2528735632183903</v>
      </c>
      <c r="G84" s="30">
        <v>-1.7528735632183903</v>
      </c>
      <c r="H84" s="30">
        <v>10.81</v>
      </c>
      <c r="I84" s="30"/>
      <c r="J84" s="30">
        <f t="shared" si="2"/>
        <v>10.81</v>
      </c>
      <c r="K84" s="30">
        <f t="shared" si="2"/>
        <v>0</v>
      </c>
      <c r="L84" s="30">
        <f t="shared" si="3"/>
        <v>10.81</v>
      </c>
    </row>
    <row r="85" spans="1:12" x14ac:dyDescent="0.25">
      <c r="A85" s="8"/>
      <c r="B85" s="49"/>
      <c r="C85" s="8"/>
      <c r="D85" s="11">
        <v>2</v>
      </c>
      <c r="E85" s="30">
        <v>9</v>
      </c>
      <c r="F85" s="30">
        <v>4.7510917030567681</v>
      </c>
      <c r="G85" s="30">
        <v>4.2489082969432319</v>
      </c>
      <c r="H85" s="30">
        <v>11.05</v>
      </c>
      <c r="I85" s="30"/>
      <c r="J85" s="30">
        <f t="shared" si="2"/>
        <v>22.1</v>
      </c>
      <c r="K85" s="30">
        <f t="shared" si="2"/>
        <v>0</v>
      </c>
      <c r="L85" s="30">
        <f t="shared" si="3"/>
        <v>22.1</v>
      </c>
    </row>
    <row r="86" spans="1:12" x14ac:dyDescent="0.25">
      <c r="A86" s="8"/>
      <c r="B86" s="49"/>
      <c r="C86" s="8"/>
      <c r="D86" s="11">
        <v>9</v>
      </c>
      <c r="E86" s="30">
        <v>40.5</v>
      </c>
      <c r="F86" s="30">
        <v>31.641425518396581</v>
      </c>
      <c r="G86" s="30">
        <v>8.8585744816034193</v>
      </c>
      <c r="H86" s="30">
        <v>11.08</v>
      </c>
      <c r="I86" s="30"/>
      <c r="J86" s="30">
        <f t="shared" si="2"/>
        <v>99.72</v>
      </c>
      <c r="K86" s="30">
        <f t="shared" si="2"/>
        <v>0</v>
      </c>
      <c r="L86" s="30">
        <f t="shared" si="3"/>
        <v>99.72</v>
      </c>
    </row>
    <row r="87" spans="1:12" x14ac:dyDescent="0.25">
      <c r="A87" s="8"/>
      <c r="B87" s="49"/>
      <c r="C87" s="8"/>
      <c r="D87" s="11">
        <v>3</v>
      </c>
      <c r="E87" s="30">
        <v>13.5</v>
      </c>
      <c r="F87" s="30">
        <v>18.758620689655171</v>
      </c>
      <c r="G87" s="30">
        <v>-5.2586206896551708</v>
      </c>
      <c r="H87" s="30">
        <v>11.09</v>
      </c>
      <c r="I87" s="30"/>
      <c r="J87" s="30">
        <f t="shared" si="2"/>
        <v>33.269999999999996</v>
      </c>
      <c r="K87" s="30">
        <f t="shared" si="2"/>
        <v>0</v>
      </c>
      <c r="L87" s="30">
        <f t="shared" si="3"/>
        <v>33.269999999999996</v>
      </c>
    </row>
    <row r="88" spans="1:12" x14ac:dyDescent="0.25">
      <c r="A88" s="8"/>
      <c r="B88" s="49"/>
      <c r="C88" s="8"/>
      <c r="D88" s="11">
        <v>577</v>
      </c>
      <c r="E88" s="30">
        <v>300.03999999999996</v>
      </c>
      <c r="F88" s="30">
        <v>2045.3135853393396</v>
      </c>
      <c r="G88" s="30">
        <v>-1745.2735853393397</v>
      </c>
      <c r="H88" s="30"/>
      <c r="I88" s="30"/>
      <c r="J88" s="30">
        <f t="shared" si="2"/>
        <v>0</v>
      </c>
      <c r="K88" s="30">
        <f t="shared" si="2"/>
        <v>0</v>
      </c>
      <c r="L88" s="30">
        <f t="shared" si="3"/>
        <v>0</v>
      </c>
    </row>
    <row r="89" spans="1:12" x14ac:dyDescent="0.25">
      <c r="A89" s="8"/>
      <c r="B89" s="49"/>
      <c r="C89" s="8" t="s">
        <v>652</v>
      </c>
      <c r="D89" s="11">
        <v>2</v>
      </c>
      <c r="E89" s="30">
        <v>7.4</v>
      </c>
      <c r="F89" s="30">
        <v>217.60000000000002</v>
      </c>
      <c r="G89" s="30">
        <v>-210.20000000000002</v>
      </c>
      <c r="H89" s="30">
        <v>9.26</v>
      </c>
      <c r="I89" s="30"/>
      <c r="J89" s="30">
        <f t="shared" si="2"/>
        <v>18.52</v>
      </c>
      <c r="K89" s="30">
        <f t="shared" si="2"/>
        <v>0</v>
      </c>
      <c r="L89" s="30">
        <f t="shared" si="3"/>
        <v>18.52</v>
      </c>
    </row>
    <row r="90" spans="1:12" x14ac:dyDescent="0.25">
      <c r="A90" s="8"/>
      <c r="B90" s="49"/>
      <c r="C90" s="8"/>
      <c r="D90" s="11">
        <v>7</v>
      </c>
      <c r="E90" s="30">
        <v>31.5</v>
      </c>
      <c r="F90" s="30">
        <v>131.31034482758622</v>
      </c>
      <c r="G90" s="30">
        <v>-99.810344827586221</v>
      </c>
      <c r="H90" s="30">
        <v>9.48</v>
      </c>
      <c r="I90" s="30"/>
      <c r="J90" s="30">
        <f t="shared" si="2"/>
        <v>66.36</v>
      </c>
      <c r="K90" s="30">
        <f t="shared" si="2"/>
        <v>0</v>
      </c>
      <c r="L90" s="30">
        <f t="shared" si="3"/>
        <v>66.36</v>
      </c>
    </row>
    <row r="91" spans="1:12" x14ac:dyDescent="0.25">
      <c r="A91" s="8"/>
      <c r="B91" s="49"/>
      <c r="C91" s="8"/>
      <c r="D91" s="11">
        <v>4</v>
      </c>
      <c r="E91" s="30">
        <v>18</v>
      </c>
      <c r="F91" s="30">
        <v>54.400000000000006</v>
      </c>
      <c r="G91" s="30">
        <v>-36.400000000000006</v>
      </c>
      <c r="H91" s="30">
        <v>9.92</v>
      </c>
      <c r="I91" s="30"/>
      <c r="J91" s="30">
        <f t="shared" si="2"/>
        <v>39.68</v>
      </c>
      <c r="K91" s="30">
        <f t="shared" si="2"/>
        <v>0</v>
      </c>
      <c r="L91" s="30">
        <f t="shared" si="3"/>
        <v>39.68</v>
      </c>
    </row>
    <row r="92" spans="1:12" x14ac:dyDescent="0.25">
      <c r="A92" s="8"/>
      <c r="B92" s="49"/>
      <c r="C92" s="8"/>
      <c r="D92" s="11">
        <v>1</v>
      </c>
      <c r="E92" s="30">
        <v>4.5</v>
      </c>
      <c r="F92" s="30">
        <v>18.758620689655171</v>
      </c>
      <c r="G92" s="30">
        <v>-14.258620689655171</v>
      </c>
      <c r="H92" s="30">
        <v>10.220000000000001</v>
      </c>
      <c r="I92" s="30"/>
      <c r="J92" s="30">
        <f t="shared" si="2"/>
        <v>10.220000000000001</v>
      </c>
      <c r="K92" s="30">
        <f t="shared" si="2"/>
        <v>0</v>
      </c>
      <c r="L92" s="30">
        <f t="shared" si="3"/>
        <v>10.220000000000001</v>
      </c>
    </row>
    <row r="93" spans="1:12" x14ac:dyDescent="0.25">
      <c r="A93" s="8"/>
      <c r="B93" s="49"/>
      <c r="C93" s="8"/>
      <c r="D93" s="11">
        <v>7</v>
      </c>
      <c r="E93" s="30">
        <v>31.5</v>
      </c>
      <c r="F93" s="30">
        <v>131.31034482758622</v>
      </c>
      <c r="G93" s="30">
        <v>-99.810344827586221</v>
      </c>
      <c r="H93" s="30">
        <v>10.81</v>
      </c>
      <c r="I93" s="30"/>
      <c r="J93" s="30">
        <f t="shared" si="2"/>
        <v>75.67</v>
      </c>
      <c r="K93" s="30">
        <f t="shared" si="2"/>
        <v>0</v>
      </c>
      <c r="L93" s="30">
        <f t="shared" si="3"/>
        <v>75.67</v>
      </c>
    </row>
    <row r="94" spans="1:12" x14ac:dyDescent="0.25">
      <c r="A94" s="8"/>
      <c r="B94" s="49"/>
      <c r="C94" s="8"/>
      <c r="D94" s="11">
        <v>6</v>
      </c>
      <c r="E94" s="30">
        <v>27</v>
      </c>
      <c r="F94" s="30">
        <v>112.55172413793103</v>
      </c>
      <c r="G94" s="30">
        <v>-85.551724137931032</v>
      </c>
      <c r="H94" s="30">
        <v>10.85</v>
      </c>
      <c r="I94" s="30"/>
      <c r="J94" s="30">
        <f t="shared" si="2"/>
        <v>65.099999999999994</v>
      </c>
      <c r="K94" s="30">
        <f t="shared" si="2"/>
        <v>0</v>
      </c>
      <c r="L94" s="30">
        <f t="shared" si="3"/>
        <v>65.099999999999994</v>
      </c>
    </row>
    <row r="95" spans="1:12" x14ac:dyDescent="0.25">
      <c r="A95" s="8"/>
      <c r="B95" s="49"/>
      <c r="C95" s="8"/>
      <c r="D95" s="11">
        <v>48</v>
      </c>
      <c r="E95" s="30">
        <v>216</v>
      </c>
      <c r="F95" s="30">
        <v>983.73333333333323</v>
      </c>
      <c r="G95" s="30">
        <v>-767.73333333333335</v>
      </c>
      <c r="H95" s="30">
        <v>11.05</v>
      </c>
      <c r="I95" s="30"/>
      <c r="J95" s="30">
        <f t="shared" si="2"/>
        <v>530.40000000000009</v>
      </c>
      <c r="K95" s="30">
        <f t="shared" si="2"/>
        <v>0</v>
      </c>
      <c r="L95" s="30">
        <f t="shared" si="3"/>
        <v>530.40000000000009</v>
      </c>
    </row>
    <row r="96" spans="1:12" x14ac:dyDescent="0.25">
      <c r="A96" s="8"/>
      <c r="B96" s="49"/>
      <c r="C96" s="8"/>
      <c r="D96" s="11">
        <v>4</v>
      </c>
      <c r="E96" s="30">
        <v>18</v>
      </c>
      <c r="F96" s="30">
        <v>75.034482758620683</v>
      </c>
      <c r="G96" s="30">
        <v>-57.034482758620683</v>
      </c>
      <c r="H96" s="30">
        <v>11.15</v>
      </c>
      <c r="I96" s="30"/>
      <c r="J96" s="30">
        <f t="shared" si="2"/>
        <v>44.6</v>
      </c>
      <c r="K96" s="30">
        <f t="shared" si="2"/>
        <v>0</v>
      </c>
      <c r="L96" s="30">
        <f t="shared" si="3"/>
        <v>44.6</v>
      </c>
    </row>
    <row r="97" spans="1:12" x14ac:dyDescent="0.25">
      <c r="A97" s="8"/>
      <c r="B97" s="49"/>
      <c r="C97" s="8"/>
      <c r="D97" s="11">
        <v>4</v>
      </c>
      <c r="E97" s="30">
        <v>18</v>
      </c>
      <c r="F97" s="30">
        <v>75.034482758620683</v>
      </c>
      <c r="G97" s="30">
        <v>-57.034482758620683</v>
      </c>
      <c r="H97" s="30">
        <v>11.17</v>
      </c>
      <c r="I97" s="30"/>
      <c r="J97" s="30">
        <f t="shared" si="2"/>
        <v>44.68</v>
      </c>
      <c r="K97" s="30">
        <f t="shared" si="2"/>
        <v>0</v>
      </c>
      <c r="L97" s="30">
        <f t="shared" si="3"/>
        <v>44.68</v>
      </c>
    </row>
    <row r="98" spans="1:12" x14ac:dyDescent="0.25">
      <c r="A98" s="8"/>
      <c r="B98" s="49"/>
      <c r="C98" s="8"/>
      <c r="D98" s="11">
        <v>2</v>
      </c>
      <c r="E98" s="30">
        <v>9</v>
      </c>
      <c r="F98" s="30">
        <v>36.266666666666666</v>
      </c>
      <c r="G98" s="30">
        <v>-27.266666666666666</v>
      </c>
      <c r="H98" s="30">
        <v>11.78</v>
      </c>
      <c r="I98" s="30"/>
      <c r="J98" s="30">
        <f t="shared" si="2"/>
        <v>23.56</v>
      </c>
      <c r="K98" s="30">
        <f t="shared" si="2"/>
        <v>0</v>
      </c>
      <c r="L98" s="30">
        <f t="shared" si="3"/>
        <v>23.56</v>
      </c>
    </row>
    <row r="99" spans="1:12" x14ac:dyDescent="0.25">
      <c r="A99" s="8"/>
      <c r="B99" s="49"/>
      <c r="C99" s="8"/>
      <c r="D99" s="11">
        <v>67</v>
      </c>
      <c r="E99" s="30">
        <v>335</v>
      </c>
      <c r="F99" s="30">
        <v>716.26666666666665</v>
      </c>
      <c r="G99" s="30">
        <v>-381.26666666666665</v>
      </c>
      <c r="H99" s="30">
        <v>12.66</v>
      </c>
      <c r="I99" s="30"/>
      <c r="J99" s="30">
        <f t="shared" si="2"/>
        <v>848.22</v>
      </c>
      <c r="K99" s="30">
        <f t="shared" si="2"/>
        <v>0</v>
      </c>
      <c r="L99" s="30">
        <f t="shared" si="3"/>
        <v>848.22</v>
      </c>
    </row>
    <row r="100" spans="1:12" x14ac:dyDescent="0.25">
      <c r="A100" s="8"/>
      <c r="B100" s="49"/>
      <c r="C100" s="8"/>
      <c r="D100" s="11">
        <v>7</v>
      </c>
      <c r="E100" s="30">
        <v>31.5</v>
      </c>
      <c r="F100" s="30">
        <v>122.4</v>
      </c>
      <c r="G100" s="30">
        <v>-90.9</v>
      </c>
      <c r="H100" s="30">
        <v>14.31</v>
      </c>
      <c r="I100" s="30"/>
      <c r="J100" s="30">
        <f t="shared" si="2"/>
        <v>100.17</v>
      </c>
      <c r="K100" s="30">
        <f t="shared" si="2"/>
        <v>0</v>
      </c>
      <c r="L100" s="30">
        <f t="shared" si="3"/>
        <v>100.17</v>
      </c>
    </row>
    <row r="101" spans="1:12" x14ac:dyDescent="0.25">
      <c r="A101" s="8"/>
      <c r="B101" s="49"/>
      <c r="C101" s="8"/>
      <c r="D101" s="11">
        <v>5</v>
      </c>
      <c r="E101" s="30">
        <v>2.6</v>
      </c>
      <c r="F101" s="30">
        <v>45.333333333333329</v>
      </c>
      <c r="G101" s="30">
        <v>-42.733333333333327</v>
      </c>
      <c r="H101" s="30"/>
      <c r="I101" s="30"/>
      <c r="J101" s="30">
        <f t="shared" si="2"/>
        <v>0</v>
      </c>
      <c r="K101" s="30">
        <f t="shared" si="2"/>
        <v>0</v>
      </c>
      <c r="L101" s="30">
        <f t="shared" si="3"/>
        <v>0</v>
      </c>
    </row>
    <row r="102" spans="1:12" x14ac:dyDescent="0.25">
      <c r="A102" s="8"/>
      <c r="B102" s="49"/>
      <c r="C102" s="8" t="s">
        <v>653</v>
      </c>
      <c r="D102" s="11">
        <v>1</v>
      </c>
      <c r="E102" s="30">
        <v>4.5</v>
      </c>
      <c r="F102" s="30">
        <v>34</v>
      </c>
      <c r="G102" s="30">
        <v>-29.5</v>
      </c>
      <c r="H102" s="30">
        <v>9.92</v>
      </c>
      <c r="I102" s="30"/>
      <c r="J102" s="30">
        <f t="shared" si="2"/>
        <v>9.92</v>
      </c>
      <c r="K102" s="30">
        <f t="shared" si="2"/>
        <v>0</v>
      </c>
      <c r="L102" s="30">
        <f t="shared" si="3"/>
        <v>9.92</v>
      </c>
    </row>
    <row r="103" spans="1:12" x14ac:dyDescent="0.25">
      <c r="A103" s="8"/>
      <c r="B103" s="49"/>
      <c r="C103" s="8"/>
      <c r="D103" s="11">
        <v>2</v>
      </c>
      <c r="E103" s="30">
        <v>9</v>
      </c>
      <c r="F103" s="30">
        <v>68</v>
      </c>
      <c r="G103" s="30">
        <v>-59</v>
      </c>
      <c r="H103" s="30">
        <v>10.220000000000001</v>
      </c>
      <c r="I103" s="30"/>
      <c r="J103" s="30">
        <f t="shared" si="2"/>
        <v>20.440000000000001</v>
      </c>
      <c r="K103" s="30">
        <f t="shared" si="2"/>
        <v>0</v>
      </c>
      <c r="L103" s="30">
        <f t="shared" si="3"/>
        <v>20.440000000000001</v>
      </c>
    </row>
    <row r="104" spans="1:12" x14ac:dyDescent="0.25">
      <c r="A104" s="8"/>
      <c r="B104" s="49"/>
      <c r="C104" s="8"/>
      <c r="D104" s="11">
        <v>4</v>
      </c>
      <c r="E104" s="30">
        <v>18</v>
      </c>
      <c r="F104" s="30">
        <v>136</v>
      </c>
      <c r="G104" s="30">
        <v>-118</v>
      </c>
      <c r="H104" s="30">
        <v>10.73</v>
      </c>
      <c r="I104" s="30"/>
      <c r="J104" s="30">
        <f t="shared" si="2"/>
        <v>42.92</v>
      </c>
      <c r="K104" s="30">
        <f t="shared" si="2"/>
        <v>0</v>
      </c>
      <c r="L104" s="30">
        <f t="shared" si="3"/>
        <v>42.92</v>
      </c>
    </row>
    <row r="105" spans="1:12" x14ac:dyDescent="0.25">
      <c r="A105" s="8"/>
      <c r="B105" s="49"/>
      <c r="C105" s="8"/>
      <c r="D105" s="11">
        <v>5</v>
      </c>
      <c r="E105" s="30">
        <v>22.5</v>
      </c>
      <c r="F105" s="30">
        <v>170</v>
      </c>
      <c r="G105" s="30">
        <v>-147.5</v>
      </c>
      <c r="H105" s="30">
        <v>11.05</v>
      </c>
      <c r="I105" s="30"/>
      <c r="J105" s="30">
        <f t="shared" si="2"/>
        <v>55.25</v>
      </c>
      <c r="K105" s="30">
        <f t="shared" si="2"/>
        <v>0</v>
      </c>
      <c r="L105" s="30">
        <f t="shared" si="3"/>
        <v>55.25</v>
      </c>
    </row>
    <row r="106" spans="1:12" x14ac:dyDescent="0.25">
      <c r="A106" s="8"/>
      <c r="B106" s="49"/>
      <c r="C106" s="8"/>
      <c r="D106" s="11">
        <v>4</v>
      </c>
      <c r="E106" s="30">
        <v>18</v>
      </c>
      <c r="F106" s="30">
        <v>136</v>
      </c>
      <c r="G106" s="30">
        <v>-118</v>
      </c>
      <c r="H106" s="30">
        <v>11.17</v>
      </c>
      <c r="I106" s="30"/>
      <c r="J106" s="30">
        <f t="shared" si="2"/>
        <v>44.68</v>
      </c>
      <c r="K106" s="30">
        <f t="shared" si="2"/>
        <v>0</v>
      </c>
      <c r="L106" s="30">
        <f t="shared" si="3"/>
        <v>44.68</v>
      </c>
    </row>
    <row r="107" spans="1:12" x14ac:dyDescent="0.25">
      <c r="A107" s="50"/>
      <c r="B107" s="51" t="s">
        <v>655</v>
      </c>
      <c r="C107" s="50"/>
      <c r="D107" s="52">
        <v>1444</v>
      </c>
      <c r="E107" s="53">
        <v>4207.1400000000012</v>
      </c>
      <c r="F107" s="53">
        <v>8703.9999999999982</v>
      </c>
      <c r="G107" s="53">
        <v>-4496.8599999999997</v>
      </c>
      <c r="H107" s="53"/>
      <c r="I107" s="53"/>
      <c r="J107" s="53"/>
      <c r="K107" s="53"/>
      <c r="L107" s="53">
        <f>SUM(L60:L106)</f>
        <v>9631.6500000000033</v>
      </c>
    </row>
    <row r="108" spans="1:12" x14ac:dyDescent="0.25">
      <c r="A108" s="8"/>
      <c r="B108" s="49" t="s">
        <v>276</v>
      </c>
      <c r="C108" s="8" t="s">
        <v>649</v>
      </c>
      <c r="D108" s="11">
        <v>29</v>
      </c>
      <c r="E108" s="30">
        <v>80.91</v>
      </c>
      <c r="F108" s="30">
        <v>179.52</v>
      </c>
      <c r="G108" s="30">
        <v>-98.61</v>
      </c>
      <c r="H108" s="30">
        <v>8.34</v>
      </c>
      <c r="I108" s="30"/>
      <c r="J108" s="30">
        <f t="shared" si="2"/>
        <v>241.85999999999999</v>
      </c>
      <c r="K108" s="30">
        <f t="shared" si="2"/>
        <v>0</v>
      </c>
      <c r="L108" s="30">
        <f t="shared" si="3"/>
        <v>241.85999999999999</v>
      </c>
    </row>
    <row r="109" spans="1:12" x14ac:dyDescent="0.25">
      <c r="A109" s="8"/>
      <c r="B109" s="49"/>
      <c r="C109" s="8"/>
      <c r="D109" s="11">
        <v>32</v>
      </c>
      <c r="E109" s="30">
        <v>160</v>
      </c>
      <c r="F109" s="30">
        <v>174.08</v>
      </c>
      <c r="G109" s="30">
        <v>-14.080000000000013</v>
      </c>
      <c r="H109" s="30">
        <v>11.91</v>
      </c>
      <c r="I109" s="30"/>
      <c r="J109" s="30">
        <f t="shared" si="2"/>
        <v>381.12</v>
      </c>
      <c r="K109" s="30">
        <f t="shared" si="2"/>
        <v>0</v>
      </c>
      <c r="L109" s="30">
        <f t="shared" si="3"/>
        <v>381.12</v>
      </c>
    </row>
    <row r="110" spans="1:12" x14ac:dyDescent="0.25">
      <c r="A110" s="8"/>
      <c r="B110" s="49"/>
      <c r="C110" s="8"/>
      <c r="D110" s="11">
        <v>8</v>
      </c>
      <c r="E110" s="30">
        <v>40</v>
      </c>
      <c r="F110" s="30">
        <v>51.80952380952381</v>
      </c>
      <c r="G110" s="30">
        <v>-11.80952380952381</v>
      </c>
      <c r="H110" s="30">
        <v>12.59</v>
      </c>
      <c r="I110" s="30"/>
      <c r="J110" s="30">
        <f t="shared" si="2"/>
        <v>100.72</v>
      </c>
      <c r="K110" s="30">
        <f t="shared" si="2"/>
        <v>0</v>
      </c>
      <c r="L110" s="30">
        <f t="shared" si="3"/>
        <v>100.72</v>
      </c>
    </row>
    <row r="111" spans="1:12" x14ac:dyDescent="0.25">
      <c r="A111" s="8"/>
      <c r="B111" s="49"/>
      <c r="C111" s="8"/>
      <c r="D111" s="11">
        <v>104</v>
      </c>
      <c r="E111" s="30">
        <v>520</v>
      </c>
      <c r="F111" s="30">
        <v>622.75047619047621</v>
      </c>
      <c r="G111" s="30">
        <v>-102.75047619047621</v>
      </c>
      <c r="H111" s="30">
        <v>12.82</v>
      </c>
      <c r="I111" s="30"/>
      <c r="J111" s="30">
        <f t="shared" si="2"/>
        <v>1333.28</v>
      </c>
      <c r="K111" s="30">
        <f t="shared" si="2"/>
        <v>0</v>
      </c>
      <c r="L111" s="30">
        <f t="shared" si="3"/>
        <v>1333.28</v>
      </c>
    </row>
    <row r="112" spans="1:12" x14ac:dyDescent="0.25">
      <c r="A112" s="8"/>
      <c r="B112" s="49"/>
      <c r="C112" s="8"/>
      <c r="D112" s="11">
        <v>11</v>
      </c>
      <c r="E112" s="30">
        <v>52.8</v>
      </c>
      <c r="F112" s="30">
        <v>59.84</v>
      </c>
      <c r="G112" s="30">
        <v>-7.0400000000000063</v>
      </c>
      <c r="H112" s="30">
        <v>13.72</v>
      </c>
      <c r="I112" s="30"/>
      <c r="J112" s="30">
        <f t="shared" si="2"/>
        <v>150.92000000000002</v>
      </c>
      <c r="K112" s="30">
        <f t="shared" si="2"/>
        <v>0</v>
      </c>
      <c r="L112" s="30">
        <f t="shared" si="3"/>
        <v>150.92000000000002</v>
      </c>
    </row>
    <row r="113" spans="1:12" x14ac:dyDescent="0.25">
      <c r="A113" s="8"/>
      <c r="B113" s="49"/>
      <c r="C113" s="8" t="s">
        <v>650</v>
      </c>
      <c r="D113" s="11">
        <v>3</v>
      </c>
      <c r="E113" s="30">
        <v>15</v>
      </c>
      <c r="F113" s="30">
        <v>40.799999999999997</v>
      </c>
      <c r="G113" s="30">
        <v>-25.799999999999997</v>
      </c>
      <c r="H113" s="30">
        <v>11.18</v>
      </c>
      <c r="I113" s="30"/>
      <c r="J113" s="30">
        <f t="shared" si="2"/>
        <v>33.54</v>
      </c>
      <c r="K113" s="30">
        <f t="shared" si="2"/>
        <v>0</v>
      </c>
      <c r="L113" s="30">
        <f t="shared" si="3"/>
        <v>33.54</v>
      </c>
    </row>
    <row r="114" spans="1:12" x14ac:dyDescent="0.25">
      <c r="A114" s="8"/>
      <c r="B114" s="49"/>
      <c r="C114" s="8"/>
      <c r="D114" s="11">
        <v>1</v>
      </c>
      <c r="E114" s="30">
        <v>5</v>
      </c>
      <c r="F114" s="30">
        <v>12.363636363636363</v>
      </c>
      <c r="G114" s="30">
        <v>-7.3636363636363633</v>
      </c>
      <c r="H114" s="30">
        <v>11.73</v>
      </c>
      <c r="I114" s="30"/>
      <c r="J114" s="30">
        <f t="shared" si="2"/>
        <v>11.73</v>
      </c>
      <c r="K114" s="30">
        <f t="shared" si="2"/>
        <v>0</v>
      </c>
      <c r="L114" s="30">
        <f t="shared" si="3"/>
        <v>11.73</v>
      </c>
    </row>
    <row r="115" spans="1:12" x14ac:dyDescent="0.25">
      <c r="A115" s="8"/>
      <c r="B115" s="49"/>
      <c r="C115" s="8"/>
      <c r="D115" s="11">
        <v>2</v>
      </c>
      <c r="E115" s="30">
        <v>10</v>
      </c>
      <c r="F115" s="30">
        <v>24.727272727272727</v>
      </c>
      <c r="G115" s="30">
        <v>-14.727272727272727</v>
      </c>
      <c r="H115" s="30">
        <v>11.91</v>
      </c>
      <c r="I115" s="30"/>
      <c r="J115" s="30">
        <f t="shared" si="2"/>
        <v>23.82</v>
      </c>
      <c r="K115" s="30">
        <f t="shared" si="2"/>
        <v>0</v>
      </c>
      <c r="L115" s="30">
        <f t="shared" si="3"/>
        <v>23.82</v>
      </c>
    </row>
    <row r="116" spans="1:12" x14ac:dyDescent="0.25">
      <c r="A116" s="8"/>
      <c r="B116" s="49"/>
      <c r="C116" s="8"/>
      <c r="D116" s="11">
        <v>2</v>
      </c>
      <c r="E116" s="30">
        <v>10</v>
      </c>
      <c r="F116" s="30">
        <v>24.727272727272727</v>
      </c>
      <c r="G116" s="30">
        <v>-14.727272727272727</v>
      </c>
      <c r="H116" s="30">
        <v>11.96</v>
      </c>
      <c r="I116" s="30"/>
      <c r="J116" s="30">
        <f t="shared" si="2"/>
        <v>23.92</v>
      </c>
      <c r="K116" s="30">
        <f t="shared" si="2"/>
        <v>0</v>
      </c>
      <c r="L116" s="30">
        <f t="shared" si="3"/>
        <v>23.92</v>
      </c>
    </row>
    <row r="117" spans="1:12" x14ac:dyDescent="0.25">
      <c r="A117" s="8"/>
      <c r="B117" s="49"/>
      <c r="C117" s="8"/>
      <c r="D117" s="11">
        <v>18</v>
      </c>
      <c r="E117" s="30">
        <v>90</v>
      </c>
      <c r="F117" s="30">
        <v>314.38961038961043</v>
      </c>
      <c r="G117" s="30">
        <v>-224.3896103896104</v>
      </c>
      <c r="H117" s="30">
        <v>11.98</v>
      </c>
      <c r="I117" s="30"/>
      <c r="J117" s="30">
        <f t="shared" si="2"/>
        <v>215.64000000000001</v>
      </c>
      <c r="K117" s="30">
        <f t="shared" si="2"/>
        <v>0</v>
      </c>
      <c r="L117" s="30">
        <f t="shared" si="3"/>
        <v>215.64000000000001</v>
      </c>
    </row>
    <row r="118" spans="1:12" x14ac:dyDescent="0.25">
      <c r="A118" s="8"/>
      <c r="B118" s="49"/>
      <c r="C118" s="8"/>
      <c r="D118" s="11">
        <v>23</v>
      </c>
      <c r="E118" s="30">
        <v>115</v>
      </c>
      <c r="F118" s="30">
        <v>328.87272727272727</v>
      </c>
      <c r="G118" s="30">
        <v>-213.87272727272725</v>
      </c>
      <c r="H118" s="30">
        <v>13</v>
      </c>
      <c r="I118" s="30"/>
      <c r="J118" s="30">
        <f t="shared" si="2"/>
        <v>299</v>
      </c>
      <c r="K118" s="30">
        <f t="shared" si="2"/>
        <v>0</v>
      </c>
      <c r="L118" s="30">
        <f t="shared" si="3"/>
        <v>299</v>
      </c>
    </row>
    <row r="119" spans="1:12" x14ac:dyDescent="0.25">
      <c r="A119" s="8"/>
      <c r="B119" s="49"/>
      <c r="C119" s="8"/>
      <c r="D119" s="11">
        <v>14</v>
      </c>
      <c r="E119" s="30">
        <v>67.2</v>
      </c>
      <c r="F119" s="30">
        <v>173.09090909090909</v>
      </c>
      <c r="G119" s="30">
        <v>-105.89090909090909</v>
      </c>
      <c r="H119" s="30">
        <v>13.1</v>
      </c>
      <c r="I119" s="30"/>
      <c r="J119" s="30">
        <f t="shared" si="2"/>
        <v>183.4</v>
      </c>
      <c r="K119" s="30">
        <f t="shared" si="2"/>
        <v>0</v>
      </c>
      <c r="L119" s="30">
        <f t="shared" si="3"/>
        <v>183.4</v>
      </c>
    </row>
    <row r="120" spans="1:12" x14ac:dyDescent="0.25">
      <c r="A120" s="8"/>
      <c r="B120" s="49"/>
      <c r="C120" s="8"/>
      <c r="D120" s="11">
        <v>38</v>
      </c>
      <c r="E120" s="30">
        <v>182.4</v>
      </c>
      <c r="F120" s="30">
        <v>530.40000000000009</v>
      </c>
      <c r="G120" s="30">
        <v>-348</v>
      </c>
      <c r="H120" s="30">
        <v>13.49</v>
      </c>
      <c r="I120" s="30"/>
      <c r="J120" s="30">
        <f t="shared" si="2"/>
        <v>512.62</v>
      </c>
      <c r="K120" s="30">
        <f t="shared" si="2"/>
        <v>0</v>
      </c>
      <c r="L120" s="30">
        <f t="shared" si="3"/>
        <v>512.62</v>
      </c>
    </row>
    <row r="121" spans="1:12" x14ac:dyDescent="0.25">
      <c r="A121" s="8"/>
      <c r="B121" s="49"/>
      <c r="C121" s="8"/>
      <c r="D121" s="11">
        <v>13</v>
      </c>
      <c r="E121" s="30">
        <v>62.4</v>
      </c>
      <c r="F121" s="30">
        <v>252.57142857142858</v>
      </c>
      <c r="G121" s="30">
        <v>-190.17142857142858</v>
      </c>
      <c r="H121" s="30">
        <v>14.68</v>
      </c>
      <c r="I121" s="30"/>
      <c r="J121" s="30">
        <f t="shared" si="2"/>
        <v>190.84</v>
      </c>
      <c r="K121" s="30">
        <f t="shared" si="2"/>
        <v>0</v>
      </c>
      <c r="L121" s="30">
        <f t="shared" si="3"/>
        <v>190.84</v>
      </c>
    </row>
    <row r="122" spans="1:12" x14ac:dyDescent="0.25">
      <c r="A122" s="8"/>
      <c r="B122" s="49"/>
      <c r="C122" s="8"/>
      <c r="D122" s="11">
        <v>16</v>
      </c>
      <c r="E122" s="30">
        <v>80</v>
      </c>
      <c r="F122" s="30">
        <v>435.20000000000005</v>
      </c>
      <c r="G122" s="30">
        <v>-355.20000000000005</v>
      </c>
      <c r="H122" s="30">
        <v>15.48</v>
      </c>
      <c r="I122" s="30"/>
      <c r="J122" s="30">
        <f t="shared" si="2"/>
        <v>247.68</v>
      </c>
      <c r="K122" s="30">
        <f t="shared" si="2"/>
        <v>0</v>
      </c>
      <c r="L122" s="30">
        <f t="shared" si="3"/>
        <v>247.68</v>
      </c>
    </row>
    <row r="123" spans="1:12" x14ac:dyDescent="0.25">
      <c r="A123" s="8"/>
      <c r="B123" s="49"/>
      <c r="C123" s="8"/>
      <c r="D123" s="11">
        <v>2</v>
      </c>
      <c r="E123" s="30">
        <v>9.6</v>
      </c>
      <c r="F123" s="30">
        <v>38.857142857142854</v>
      </c>
      <c r="G123" s="30">
        <v>-29.257142857142853</v>
      </c>
      <c r="H123" s="30">
        <v>15.74</v>
      </c>
      <c r="I123" s="30"/>
      <c r="J123" s="30">
        <f t="shared" si="2"/>
        <v>31.48</v>
      </c>
      <c r="K123" s="30">
        <f t="shared" si="2"/>
        <v>0</v>
      </c>
      <c r="L123" s="30">
        <f t="shared" si="3"/>
        <v>31.48</v>
      </c>
    </row>
    <row r="124" spans="1:12" x14ac:dyDescent="0.25">
      <c r="A124" s="8"/>
      <c r="B124" s="49"/>
      <c r="C124" s="8" t="s">
        <v>651</v>
      </c>
      <c r="D124" s="11">
        <v>525</v>
      </c>
      <c r="E124" s="30">
        <v>1464.75</v>
      </c>
      <c r="F124" s="30">
        <v>1905.8133333333335</v>
      </c>
      <c r="G124" s="30">
        <v>-441.06333333333333</v>
      </c>
      <c r="H124" s="30">
        <v>8.34</v>
      </c>
      <c r="I124" s="30"/>
      <c r="J124" s="30">
        <f t="shared" si="2"/>
        <v>4378.5</v>
      </c>
      <c r="K124" s="30">
        <f t="shared" si="2"/>
        <v>0</v>
      </c>
      <c r="L124" s="30">
        <f t="shared" si="3"/>
        <v>4378.5</v>
      </c>
    </row>
    <row r="125" spans="1:12" x14ac:dyDescent="0.25">
      <c r="A125" s="8"/>
      <c r="B125" s="49"/>
      <c r="C125" s="8"/>
      <c r="D125" s="11">
        <v>2</v>
      </c>
      <c r="E125" s="30">
        <v>10</v>
      </c>
      <c r="F125" s="30">
        <v>18.133333333333333</v>
      </c>
      <c r="G125" s="30">
        <v>-8.1333333333333329</v>
      </c>
      <c r="H125" s="30">
        <v>11.91</v>
      </c>
      <c r="I125" s="30"/>
      <c r="J125" s="30">
        <f t="shared" si="2"/>
        <v>23.82</v>
      </c>
      <c r="K125" s="30">
        <f t="shared" si="2"/>
        <v>0</v>
      </c>
      <c r="L125" s="30">
        <f t="shared" si="3"/>
        <v>23.82</v>
      </c>
    </row>
    <row r="126" spans="1:12" x14ac:dyDescent="0.25">
      <c r="A126" s="8"/>
      <c r="B126" s="49"/>
      <c r="C126" s="8"/>
      <c r="D126" s="11">
        <v>21</v>
      </c>
      <c r="E126" s="30">
        <v>105</v>
      </c>
      <c r="F126" s="30">
        <v>143.25333333333333</v>
      </c>
      <c r="G126" s="30">
        <v>-38.253333333333316</v>
      </c>
      <c r="H126" s="30">
        <v>11.98</v>
      </c>
      <c r="I126" s="30"/>
      <c r="J126" s="30">
        <f t="shared" si="2"/>
        <v>251.58</v>
      </c>
      <c r="K126" s="30">
        <f t="shared" si="2"/>
        <v>0</v>
      </c>
      <c r="L126" s="30">
        <f t="shared" si="3"/>
        <v>251.58</v>
      </c>
    </row>
    <row r="127" spans="1:12" x14ac:dyDescent="0.25">
      <c r="A127" s="8"/>
      <c r="B127" s="49"/>
      <c r="C127" s="8"/>
      <c r="D127" s="11">
        <v>12</v>
      </c>
      <c r="E127" s="30">
        <v>57.6</v>
      </c>
      <c r="F127" s="30">
        <v>108.80000000000001</v>
      </c>
      <c r="G127" s="30">
        <v>-51.20000000000001</v>
      </c>
      <c r="H127" s="30">
        <v>13.49</v>
      </c>
      <c r="I127" s="30"/>
      <c r="J127" s="30">
        <f t="shared" si="2"/>
        <v>161.88</v>
      </c>
      <c r="K127" s="30">
        <f t="shared" si="2"/>
        <v>0</v>
      </c>
      <c r="L127" s="30">
        <f t="shared" si="3"/>
        <v>161.88</v>
      </c>
    </row>
    <row r="128" spans="1:12" x14ac:dyDescent="0.25">
      <c r="A128" s="8"/>
      <c r="B128" s="49"/>
      <c r="C128" s="8" t="s">
        <v>652</v>
      </c>
      <c r="D128" s="11">
        <v>943</v>
      </c>
      <c r="E128" s="30">
        <v>2630.97</v>
      </c>
      <c r="F128" s="30">
        <v>2547.9978028318887</v>
      </c>
      <c r="G128" s="30">
        <v>82.972197168110995</v>
      </c>
      <c r="H128" s="30">
        <v>8.34</v>
      </c>
      <c r="I128" s="30"/>
      <c r="J128" s="30">
        <f t="shared" si="2"/>
        <v>7864.62</v>
      </c>
      <c r="K128" s="30">
        <f t="shared" si="2"/>
        <v>0</v>
      </c>
      <c r="L128" s="30">
        <f t="shared" si="3"/>
        <v>7864.62</v>
      </c>
    </row>
    <row r="129" spans="1:12" x14ac:dyDescent="0.25">
      <c r="A129" s="8"/>
      <c r="B129" s="49"/>
      <c r="C129" s="8"/>
      <c r="D129" s="11">
        <v>15</v>
      </c>
      <c r="E129" s="30">
        <v>75</v>
      </c>
      <c r="F129" s="30">
        <v>39.280090224775094</v>
      </c>
      <c r="G129" s="30">
        <v>35.719909775224906</v>
      </c>
      <c r="H129" s="30">
        <v>11.73</v>
      </c>
      <c r="I129" s="30"/>
      <c r="J129" s="30">
        <f t="shared" si="2"/>
        <v>175.95000000000002</v>
      </c>
      <c r="K129" s="30">
        <f t="shared" si="2"/>
        <v>0</v>
      </c>
      <c r="L129" s="30">
        <f t="shared" si="3"/>
        <v>175.95000000000002</v>
      </c>
    </row>
    <row r="130" spans="1:12" x14ac:dyDescent="0.25">
      <c r="A130" s="8"/>
      <c r="B130" s="49"/>
      <c r="C130" s="8"/>
      <c r="D130" s="11">
        <v>17</v>
      </c>
      <c r="E130" s="30">
        <v>85</v>
      </c>
      <c r="F130" s="30">
        <v>51.66480446927374</v>
      </c>
      <c r="G130" s="30">
        <v>33.33519553072626</v>
      </c>
      <c r="H130" s="30">
        <v>11.98</v>
      </c>
      <c r="I130" s="30"/>
      <c r="J130" s="30">
        <f t="shared" si="2"/>
        <v>203.66</v>
      </c>
      <c r="K130" s="30">
        <f t="shared" si="2"/>
        <v>0</v>
      </c>
      <c r="L130" s="30">
        <f t="shared" si="3"/>
        <v>203.66</v>
      </c>
    </row>
    <row r="131" spans="1:12" x14ac:dyDescent="0.25">
      <c r="A131" s="8"/>
      <c r="B131" s="49"/>
      <c r="C131" s="8"/>
      <c r="D131" s="11">
        <v>3</v>
      </c>
      <c r="E131" s="30">
        <v>15</v>
      </c>
      <c r="F131" s="30">
        <v>7.7714285714285714</v>
      </c>
      <c r="G131" s="30">
        <v>7.2285714285714286</v>
      </c>
      <c r="H131" s="30">
        <v>12.02</v>
      </c>
      <c r="I131" s="30"/>
      <c r="J131" s="30">
        <f t="shared" si="2"/>
        <v>36.06</v>
      </c>
      <c r="K131" s="30">
        <f t="shared" si="2"/>
        <v>0</v>
      </c>
      <c r="L131" s="30">
        <f t="shared" si="3"/>
        <v>36.06</v>
      </c>
    </row>
    <row r="132" spans="1:12" x14ac:dyDescent="0.25">
      <c r="A132" s="8"/>
      <c r="B132" s="49"/>
      <c r="C132" s="8"/>
      <c r="D132" s="11">
        <v>7</v>
      </c>
      <c r="E132" s="30">
        <v>33.6</v>
      </c>
      <c r="F132" s="30">
        <v>21.273743016759777</v>
      </c>
      <c r="G132" s="30">
        <v>12.326256983240224</v>
      </c>
      <c r="H132" s="30">
        <v>12.7</v>
      </c>
      <c r="I132" s="30"/>
      <c r="J132" s="30">
        <f t="shared" si="2"/>
        <v>88.899999999999991</v>
      </c>
      <c r="K132" s="30">
        <f t="shared" si="2"/>
        <v>0</v>
      </c>
      <c r="L132" s="30">
        <f t="shared" si="3"/>
        <v>88.899999999999991</v>
      </c>
    </row>
    <row r="133" spans="1:12" x14ac:dyDescent="0.25">
      <c r="A133" s="8"/>
      <c r="B133" s="49"/>
      <c r="C133" s="8"/>
      <c r="D133" s="11">
        <v>6</v>
      </c>
      <c r="E133" s="30">
        <v>30</v>
      </c>
      <c r="F133" s="30">
        <v>15.542857142857143</v>
      </c>
      <c r="G133" s="30">
        <v>14.457142857142857</v>
      </c>
      <c r="H133" s="30">
        <v>13</v>
      </c>
      <c r="I133" s="30"/>
      <c r="J133" s="30">
        <f t="shared" ref="J133:K196" si="4">$D133*H133</f>
        <v>78</v>
      </c>
      <c r="K133" s="30">
        <f t="shared" si="4"/>
        <v>0</v>
      </c>
      <c r="L133" s="30">
        <f t="shared" ref="L133:L196" si="5">J133+K133</f>
        <v>78</v>
      </c>
    </row>
    <row r="134" spans="1:12" x14ac:dyDescent="0.25">
      <c r="A134" s="8"/>
      <c r="B134" s="49"/>
      <c r="C134" s="8"/>
      <c r="D134" s="11">
        <v>11</v>
      </c>
      <c r="E134" s="30">
        <v>52.8</v>
      </c>
      <c r="F134" s="30">
        <v>33.430167597765362</v>
      </c>
      <c r="G134" s="30">
        <v>19.369832402234636</v>
      </c>
      <c r="H134" s="30">
        <v>13.49</v>
      </c>
      <c r="I134" s="30"/>
      <c r="J134" s="30">
        <f t="shared" si="4"/>
        <v>148.39000000000001</v>
      </c>
      <c r="K134" s="30">
        <f t="shared" si="4"/>
        <v>0</v>
      </c>
      <c r="L134" s="30">
        <f t="shared" si="5"/>
        <v>148.39000000000001</v>
      </c>
    </row>
    <row r="135" spans="1:12" x14ac:dyDescent="0.25">
      <c r="A135" s="8"/>
      <c r="B135" s="49"/>
      <c r="C135" s="8"/>
      <c r="D135" s="11">
        <v>1</v>
      </c>
      <c r="E135" s="30">
        <v>4.8</v>
      </c>
      <c r="F135" s="30">
        <v>3.0391061452513966</v>
      </c>
      <c r="G135" s="30">
        <v>1.7608938547486033</v>
      </c>
      <c r="H135" s="30">
        <v>14.68</v>
      </c>
      <c r="I135" s="30"/>
      <c r="J135" s="30">
        <f t="shared" si="4"/>
        <v>14.68</v>
      </c>
      <c r="K135" s="30">
        <f t="shared" si="4"/>
        <v>0</v>
      </c>
      <c r="L135" s="30">
        <f t="shared" si="5"/>
        <v>14.68</v>
      </c>
    </row>
    <row r="136" spans="1:12" x14ac:dyDescent="0.25">
      <c r="A136" s="8"/>
      <c r="B136" s="49"/>
      <c r="C136" s="8" t="s">
        <v>653</v>
      </c>
      <c r="D136" s="11">
        <v>171</v>
      </c>
      <c r="E136" s="30">
        <v>477.09</v>
      </c>
      <c r="F136" s="30">
        <v>534.62068965517244</v>
      </c>
      <c r="G136" s="30">
        <v>-57.530689655172466</v>
      </c>
      <c r="H136" s="30">
        <v>8.34</v>
      </c>
      <c r="I136" s="30"/>
      <c r="J136" s="30">
        <f t="shared" si="4"/>
        <v>1426.1399999999999</v>
      </c>
      <c r="K136" s="30">
        <f t="shared" si="4"/>
        <v>0</v>
      </c>
      <c r="L136" s="30">
        <f t="shared" si="5"/>
        <v>1426.1399999999999</v>
      </c>
    </row>
    <row r="137" spans="1:12" x14ac:dyDescent="0.25">
      <c r="A137" s="8"/>
      <c r="B137" s="49"/>
      <c r="C137" s="8"/>
      <c r="D137" s="11">
        <v>3</v>
      </c>
      <c r="E137" s="30">
        <v>15</v>
      </c>
      <c r="F137" s="30">
        <v>9.3793103448275854</v>
      </c>
      <c r="G137" s="30">
        <v>5.6206896551724146</v>
      </c>
      <c r="H137" s="30">
        <v>12.59</v>
      </c>
      <c r="I137" s="30"/>
      <c r="J137" s="30">
        <f t="shared" si="4"/>
        <v>37.769999999999996</v>
      </c>
      <c r="K137" s="30">
        <f t="shared" si="4"/>
        <v>0</v>
      </c>
      <c r="L137" s="30">
        <f t="shared" si="5"/>
        <v>37.769999999999996</v>
      </c>
    </row>
    <row r="138" spans="1:12" x14ac:dyDescent="0.25">
      <c r="A138" s="50"/>
      <c r="B138" s="51" t="s">
        <v>656</v>
      </c>
      <c r="C138" s="50"/>
      <c r="D138" s="52">
        <v>2053</v>
      </c>
      <c r="E138" s="53">
        <v>6556.920000000001</v>
      </c>
      <c r="F138" s="53">
        <v>8704</v>
      </c>
      <c r="G138" s="53">
        <v>-2147.0799999999995</v>
      </c>
      <c r="H138" s="53"/>
      <c r="I138" s="53"/>
      <c r="J138" s="53"/>
      <c r="K138" s="53"/>
      <c r="L138" s="53">
        <f>SUM(L108:L137)</f>
        <v>18871.52</v>
      </c>
    </row>
    <row r="139" spans="1:12" x14ac:dyDescent="0.25">
      <c r="A139" s="8"/>
      <c r="B139" s="49" t="s">
        <v>299</v>
      </c>
      <c r="C139" s="8" t="s">
        <v>649</v>
      </c>
      <c r="D139" s="11">
        <v>2</v>
      </c>
      <c r="E139" s="30">
        <v>3.3</v>
      </c>
      <c r="F139" s="30">
        <v>40.296296296296291</v>
      </c>
      <c r="G139" s="30">
        <v>-36.996296296296293</v>
      </c>
      <c r="H139" s="30">
        <v>5.83</v>
      </c>
      <c r="I139" s="30"/>
      <c r="J139" s="30">
        <f t="shared" si="4"/>
        <v>11.66</v>
      </c>
      <c r="K139" s="30">
        <f t="shared" si="4"/>
        <v>0</v>
      </c>
      <c r="L139" s="30">
        <f t="shared" si="5"/>
        <v>11.66</v>
      </c>
    </row>
    <row r="140" spans="1:12" x14ac:dyDescent="0.25">
      <c r="A140" s="8"/>
      <c r="B140" s="49"/>
      <c r="C140" s="8"/>
      <c r="D140" s="11">
        <v>25</v>
      </c>
      <c r="E140" s="30">
        <v>37.5</v>
      </c>
      <c r="F140" s="30">
        <v>503.7037037037037</v>
      </c>
      <c r="G140" s="30">
        <v>-466.2037037037037</v>
      </c>
      <c r="H140" s="30">
        <v>5.95</v>
      </c>
      <c r="I140" s="30"/>
      <c r="J140" s="30">
        <f t="shared" si="4"/>
        <v>148.75</v>
      </c>
      <c r="K140" s="30">
        <f t="shared" si="4"/>
        <v>0</v>
      </c>
      <c r="L140" s="30">
        <f t="shared" si="5"/>
        <v>148.75</v>
      </c>
    </row>
    <row r="141" spans="1:12" x14ac:dyDescent="0.25">
      <c r="A141" s="8"/>
      <c r="B141" s="49"/>
      <c r="C141" s="8" t="s">
        <v>650</v>
      </c>
      <c r="D141" s="11">
        <v>6</v>
      </c>
      <c r="E141" s="30">
        <v>9</v>
      </c>
      <c r="F141" s="30">
        <v>24.916030534351144</v>
      </c>
      <c r="G141" s="30">
        <v>-15.916030534351144</v>
      </c>
      <c r="H141" s="30">
        <v>5.23</v>
      </c>
      <c r="I141" s="30"/>
      <c r="J141" s="30">
        <f t="shared" si="4"/>
        <v>31.380000000000003</v>
      </c>
      <c r="K141" s="30">
        <f t="shared" si="4"/>
        <v>0</v>
      </c>
      <c r="L141" s="30">
        <f t="shared" si="5"/>
        <v>31.380000000000003</v>
      </c>
    </row>
    <row r="142" spans="1:12" x14ac:dyDescent="0.25">
      <c r="A142" s="8"/>
      <c r="B142" s="49"/>
      <c r="C142" s="8"/>
      <c r="D142" s="11">
        <v>30</v>
      </c>
      <c r="E142" s="30">
        <v>49.5</v>
      </c>
      <c r="F142" s="30">
        <v>115.74468085106383</v>
      </c>
      <c r="G142" s="30">
        <v>-66.244680851063833</v>
      </c>
      <c r="H142" s="30">
        <v>5.83</v>
      </c>
      <c r="I142" s="30"/>
      <c r="J142" s="30">
        <f t="shared" si="4"/>
        <v>174.9</v>
      </c>
      <c r="K142" s="30">
        <f t="shared" si="4"/>
        <v>0</v>
      </c>
      <c r="L142" s="30">
        <f t="shared" si="5"/>
        <v>174.9</v>
      </c>
    </row>
    <row r="143" spans="1:12" x14ac:dyDescent="0.25">
      <c r="A143" s="8"/>
      <c r="B143" s="49"/>
      <c r="C143" s="8"/>
      <c r="D143" s="11">
        <v>59</v>
      </c>
      <c r="E143" s="30">
        <v>97.35</v>
      </c>
      <c r="F143" s="30">
        <v>245.00763358778624</v>
      </c>
      <c r="G143" s="30">
        <v>-147.65763358778625</v>
      </c>
      <c r="H143" s="30">
        <v>5.88</v>
      </c>
      <c r="I143" s="30"/>
      <c r="J143" s="30">
        <f t="shared" si="4"/>
        <v>346.92</v>
      </c>
      <c r="K143" s="30">
        <f t="shared" si="4"/>
        <v>0</v>
      </c>
      <c r="L143" s="30">
        <f t="shared" si="5"/>
        <v>346.92</v>
      </c>
    </row>
    <row r="144" spans="1:12" x14ac:dyDescent="0.25">
      <c r="A144" s="8"/>
      <c r="B144" s="49"/>
      <c r="C144" s="8"/>
      <c r="D144" s="11">
        <v>61</v>
      </c>
      <c r="E144" s="30">
        <v>91.5</v>
      </c>
      <c r="F144" s="30">
        <v>235.34751773049646</v>
      </c>
      <c r="G144" s="30">
        <v>-143.84751773049646</v>
      </c>
      <c r="H144" s="30">
        <v>5.94</v>
      </c>
      <c r="I144" s="30"/>
      <c r="J144" s="30">
        <f t="shared" si="4"/>
        <v>362.34000000000003</v>
      </c>
      <c r="K144" s="30">
        <f t="shared" si="4"/>
        <v>0</v>
      </c>
      <c r="L144" s="30">
        <f t="shared" si="5"/>
        <v>362.34000000000003</v>
      </c>
    </row>
    <row r="145" spans="1:12" x14ac:dyDescent="0.25">
      <c r="A145" s="8"/>
      <c r="B145" s="49"/>
      <c r="C145" s="8"/>
      <c r="D145" s="11">
        <v>58</v>
      </c>
      <c r="E145" s="30">
        <v>95.7</v>
      </c>
      <c r="F145" s="30">
        <v>313.49486177449705</v>
      </c>
      <c r="G145" s="30">
        <v>-217.79486177449706</v>
      </c>
      <c r="H145" s="30">
        <v>6.04</v>
      </c>
      <c r="I145" s="30"/>
      <c r="J145" s="30">
        <f t="shared" si="4"/>
        <v>350.32</v>
      </c>
      <c r="K145" s="30">
        <f t="shared" si="4"/>
        <v>0</v>
      </c>
      <c r="L145" s="30">
        <f t="shared" si="5"/>
        <v>350.32</v>
      </c>
    </row>
    <row r="146" spans="1:12" x14ac:dyDescent="0.25">
      <c r="A146" s="8"/>
      <c r="B146" s="49"/>
      <c r="C146" s="8"/>
      <c r="D146" s="11">
        <v>22</v>
      </c>
      <c r="E146" s="30">
        <v>33</v>
      </c>
      <c r="F146" s="30">
        <v>91.358778625954201</v>
      </c>
      <c r="G146" s="30">
        <v>-58.358778625954201</v>
      </c>
      <c r="H146" s="30">
        <v>6.49</v>
      </c>
      <c r="I146" s="30"/>
      <c r="J146" s="30">
        <f t="shared" si="4"/>
        <v>142.78</v>
      </c>
      <c r="K146" s="30">
        <f t="shared" si="4"/>
        <v>0</v>
      </c>
      <c r="L146" s="30">
        <f t="shared" si="5"/>
        <v>142.78</v>
      </c>
    </row>
    <row r="147" spans="1:12" x14ac:dyDescent="0.25">
      <c r="A147" s="8"/>
      <c r="B147" s="49"/>
      <c r="C147" s="8"/>
      <c r="D147" s="11">
        <v>45</v>
      </c>
      <c r="E147" s="30">
        <v>67.5</v>
      </c>
      <c r="F147" s="30">
        <v>173.61702127659575</v>
      </c>
      <c r="G147" s="30">
        <v>-106.11702127659575</v>
      </c>
      <c r="H147" s="30">
        <v>6.61</v>
      </c>
      <c r="I147" s="30"/>
      <c r="J147" s="30">
        <f t="shared" si="4"/>
        <v>297.45</v>
      </c>
      <c r="K147" s="30">
        <f t="shared" si="4"/>
        <v>0</v>
      </c>
      <c r="L147" s="30">
        <f t="shared" si="5"/>
        <v>297.45</v>
      </c>
    </row>
    <row r="148" spans="1:12" x14ac:dyDescent="0.25">
      <c r="A148" s="8"/>
      <c r="B148" s="49"/>
      <c r="C148" s="8"/>
      <c r="D148" s="11">
        <v>74</v>
      </c>
      <c r="E148" s="30">
        <v>111</v>
      </c>
      <c r="F148" s="30">
        <v>370.22339928337749</v>
      </c>
      <c r="G148" s="30">
        <v>-259.22339928337749</v>
      </c>
      <c r="H148" s="30">
        <v>6.76</v>
      </c>
      <c r="I148" s="30"/>
      <c r="J148" s="30">
        <f t="shared" si="4"/>
        <v>500.24</v>
      </c>
      <c r="K148" s="30">
        <f t="shared" si="4"/>
        <v>0</v>
      </c>
      <c r="L148" s="30">
        <f t="shared" si="5"/>
        <v>500.24</v>
      </c>
    </row>
    <row r="149" spans="1:12" x14ac:dyDescent="0.25">
      <c r="A149" s="8"/>
      <c r="B149" s="49"/>
      <c r="C149" s="8"/>
      <c r="D149" s="11">
        <v>11</v>
      </c>
      <c r="E149" s="30">
        <v>16.5</v>
      </c>
      <c r="F149" s="30">
        <v>45.679389312977101</v>
      </c>
      <c r="G149" s="30">
        <v>-29.179389312977101</v>
      </c>
      <c r="H149" s="30">
        <v>7.67</v>
      </c>
      <c r="I149" s="30"/>
      <c r="J149" s="30">
        <f t="shared" si="4"/>
        <v>84.37</v>
      </c>
      <c r="K149" s="30">
        <f t="shared" si="4"/>
        <v>0</v>
      </c>
      <c r="L149" s="30">
        <f t="shared" si="5"/>
        <v>84.37</v>
      </c>
    </row>
    <row r="150" spans="1:12" x14ac:dyDescent="0.25">
      <c r="A150" s="8"/>
      <c r="B150" s="49"/>
      <c r="C150" s="8"/>
      <c r="D150" s="11">
        <v>4</v>
      </c>
      <c r="E150" s="30">
        <v>14.8</v>
      </c>
      <c r="F150" s="30">
        <v>16.610687022900763</v>
      </c>
      <c r="G150" s="30">
        <v>-1.8106870229007619</v>
      </c>
      <c r="H150" s="30">
        <v>8.2200000000000006</v>
      </c>
      <c r="I150" s="30"/>
      <c r="J150" s="30">
        <f t="shared" si="4"/>
        <v>32.880000000000003</v>
      </c>
      <c r="K150" s="30">
        <f t="shared" si="4"/>
        <v>0</v>
      </c>
      <c r="L150" s="30">
        <f t="shared" si="5"/>
        <v>32.880000000000003</v>
      </c>
    </row>
    <row r="151" spans="1:12" x14ac:dyDescent="0.25">
      <c r="A151" s="8"/>
      <c r="B151" s="49"/>
      <c r="C151" s="8" t="s">
        <v>651</v>
      </c>
      <c r="D151" s="11">
        <v>4</v>
      </c>
      <c r="E151" s="30">
        <v>6.6</v>
      </c>
      <c r="F151" s="30">
        <v>362.66666666666663</v>
      </c>
      <c r="G151" s="30">
        <v>-356.06666666666661</v>
      </c>
      <c r="H151" s="30">
        <v>5.48</v>
      </c>
      <c r="I151" s="30"/>
      <c r="J151" s="30">
        <f t="shared" si="4"/>
        <v>21.92</v>
      </c>
      <c r="K151" s="30">
        <f t="shared" si="4"/>
        <v>0</v>
      </c>
      <c r="L151" s="30">
        <f t="shared" si="5"/>
        <v>21.92</v>
      </c>
    </row>
    <row r="152" spans="1:12" x14ac:dyDescent="0.25">
      <c r="A152" s="8"/>
      <c r="B152" s="49"/>
      <c r="C152" s="8"/>
      <c r="D152" s="11">
        <v>3</v>
      </c>
      <c r="E152" s="30">
        <v>4.5</v>
      </c>
      <c r="F152" s="30">
        <v>544</v>
      </c>
      <c r="G152" s="30">
        <v>-539.5</v>
      </c>
      <c r="H152" s="30">
        <v>5.73</v>
      </c>
      <c r="I152" s="30"/>
      <c r="J152" s="30">
        <f t="shared" si="4"/>
        <v>17.190000000000001</v>
      </c>
      <c r="K152" s="30">
        <f t="shared" si="4"/>
        <v>0</v>
      </c>
      <c r="L152" s="30">
        <f t="shared" si="5"/>
        <v>17.190000000000001</v>
      </c>
    </row>
    <row r="153" spans="1:12" x14ac:dyDescent="0.25">
      <c r="A153" s="8"/>
      <c r="B153" s="49"/>
      <c r="C153" s="8"/>
      <c r="D153" s="11">
        <v>2</v>
      </c>
      <c r="E153" s="30">
        <v>3.3</v>
      </c>
      <c r="F153" s="30">
        <v>181.33333333333331</v>
      </c>
      <c r="G153" s="30">
        <v>-178.0333333333333</v>
      </c>
      <c r="H153" s="30">
        <v>5.83</v>
      </c>
      <c r="I153" s="30"/>
      <c r="J153" s="30">
        <f t="shared" si="4"/>
        <v>11.66</v>
      </c>
      <c r="K153" s="30">
        <f t="shared" si="4"/>
        <v>0</v>
      </c>
      <c r="L153" s="30">
        <f t="shared" si="5"/>
        <v>11.66</v>
      </c>
    </row>
    <row r="154" spans="1:12" x14ac:dyDescent="0.25">
      <c r="A154" s="8"/>
      <c r="B154" s="49"/>
      <c r="C154" s="8"/>
      <c r="D154" s="11">
        <v>33</v>
      </c>
      <c r="E154" s="30">
        <v>54.45</v>
      </c>
      <c r="F154" s="30">
        <v>172.61538461538461</v>
      </c>
      <c r="G154" s="30">
        <v>-118.16538461538461</v>
      </c>
      <c r="H154" s="30">
        <v>5.88</v>
      </c>
      <c r="I154" s="30"/>
      <c r="J154" s="30">
        <f t="shared" si="4"/>
        <v>194.04</v>
      </c>
      <c r="K154" s="30">
        <f t="shared" si="4"/>
        <v>0</v>
      </c>
      <c r="L154" s="30">
        <f t="shared" si="5"/>
        <v>194.04</v>
      </c>
    </row>
    <row r="155" spans="1:12" x14ac:dyDescent="0.25">
      <c r="A155" s="8"/>
      <c r="B155" s="49"/>
      <c r="C155" s="8"/>
      <c r="D155" s="11">
        <v>4</v>
      </c>
      <c r="E155" s="30">
        <v>6</v>
      </c>
      <c r="F155" s="30">
        <v>20.923076923076923</v>
      </c>
      <c r="G155" s="30">
        <v>-14.923076923076923</v>
      </c>
      <c r="H155" s="30">
        <v>6.25</v>
      </c>
      <c r="I155" s="30"/>
      <c r="J155" s="30">
        <f t="shared" si="4"/>
        <v>25</v>
      </c>
      <c r="K155" s="30">
        <f t="shared" si="4"/>
        <v>0</v>
      </c>
      <c r="L155" s="30">
        <f t="shared" si="5"/>
        <v>25</v>
      </c>
    </row>
    <row r="156" spans="1:12" x14ac:dyDescent="0.25">
      <c r="A156" s="8"/>
      <c r="B156" s="49"/>
      <c r="C156" s="8"/>
      <c r="D156" s="11">
        <v>72</v>
      </c>
      <c r="E156" s="30">
        <v>126</v>
      </c>
      <c r="F156" s="30">
        <v>894.46153846153857</v>
      </c>
      <c r="G156" s="30">
        <v>-768.46153846153857</v>
      </c>
      <c r="H156" s="30">
        <v>6.95</v>
      </c>
      <c r="I156" s="30"/>
      <c r="J156" s="30">
        <f t="shared" si="4"/>
        <v>500.40000000000003</v>
      </c>
      <c r="K156" s="30">
        <f t="shared" si="4"/>
        <v>0</v>
      </c>
      <c r="L156" s="30">
        <f t="shared" si="5"/>
        <v>500.40000000000003</v>
      </c>
    </row>
    <row r="157" spans="1:12" x14ac:dyDescent="0.25">
      <c r="A157" s="8"/>
      <c r="B157" s="49"/>
      <c r="C157" s="8" t="s">
        <v>652</v>
      </c>
      <c r="D157" s="11">
        <v>138</v>
      </c>
      <c r="E157" s="30">
        <v>227.7</v>
      </c>
      <c r="F157" s="30">
        <v>801.05494505494505</v>
      </c>
      <c r="G157" s="30">
        <v>-573.35494505494512</v>
      </c>
      <c r="H157" s="30">
        <v>5.48</v>
      </c>
      <c r="I157" s="30"/>
      <c r="J157" s="30">
        <f t="shared" si="4"/>
        <v>756.24</v>
      </c>
      <c r="K157" s="30">
        <f t="shared" si="4"/>
        <v>0</v>
      </c>
      <c r="L157" s="30">
        <f t="shared" si="5"/>
        <v>756.24</v>
      </c>
    </row>
    <row r="158" spans="1:12" x14ac:dyDescent="0.25">
      <c r="A158" s="8"/>
      <c r="B158" s="49"/>
      <c r="C158" s="8"/>
      <c r="D158" s="11">
        <v>1</v>
      </c>
      <c r="E158" s="30">
        <v>1.65</v>
      </c>
      <c r="F158" s="30">
        <v>13.26829268292683</v>
      </c>
      <c r="G158" s="30">
        <v>-11.61829268292683</v>
      </c>
      <c r="H158" s="30">
        <v>5.83</v>
      </c>
      <c r="I158" s="30"/>
      <c r="J158" s="30">
        <f t="shared" si="4"/>
        <v>5.83</v>
      </c>
      <c r="K158" s="30">
        <f t="shared" si="4"/>
        <v>0</v>
      </c>
      <c r="L158" s="30">
        <f t="shared" si="5"/>
        <v>5.83</v>
      </c>
    </row>
    <row r="159" spans="1:12" x14ac:dyDescent="0.25">
      <c r="A159" s="8"/>
      <c r="B159" s="49"/>
      <c r="C159" s="8"/>
      <c r="D159" s="11">
        <v>40</v>
      </c>
      <c r="E159" s="30">
        <v>66</v>
      </c>
      <c r="F159" s="30">
        <v>530.73170731707319</v>
      </c>
      <c r="G159" s="30">
        <v>-464.73170731707319</v>
      </c>
      <c r="H159" s="30">
        <v>6.04</v>
      </c>
      <c r="I159" s="30"/>
      <c r="J159" s="30">
        <f t="shared" si="4"/>
        <v>241.6</v>
      </c>
      <c r="K159" s="30">
        <f t="shared" si="4"/>
        <v>0</v>
      </c>
      <c r="L159" s="30">
        <f t="shared" si="5"/>
        <v>241.6</v>
      </c>
    </row>
    <row r="160" spans="1:12" x14ac:dyDescent="0.25">
      <c r="A160" s="8"/>
      <c r="B160" s="49"/>
      <c r="C160" s="8"/>
      <c r="D160" s="11">
        <v>16</v>
      </c>
      <c r="E160" s="30">
        <v>24</v>
      </c>
      <c r="F160" s="30">
        <v>74.393162393162399</v>
      </c>
      <c r="G160" s="30">
        <v>-50.393162393162399</v>
      </c>
      <c r="H160" s="30">
        <v>6.25</v>
      </c>
      <c r="I160" s="30"/>
      <c r="J160" s="30">
        <f t="shared" si="4"/>
        <v>100</v>
      </c>
      <c r="K160" s="30">
        <f t="shared" si="4"/>
        <v>0</v>
      </c>
      <c r="L160" s="30">
        <f t="shared" si="5"/>
        <v>100</v>
      </c>
    </row>
    <row r="161" spans="1:16" x14ac:dyDescent="0.25">
      <c r="A161" s="8"/>
      <c r="B161" s="49"/>
      <c r="C161" s="8"/>
      <c r="D161" s="11">
        <v>3</v>
      </c>
      <c r="E161" s="30">
        <v>4.5</v>
      </c>
      <c r="F161" s="30">
        <v>13.948717948717949</v>
      </c>
      <c r="G161" s="30">
        <v>-9.4487179487179489</v>
      </c>
      <c r="H161" s="30">
        <v>6.49</v>
      </c>
      <c r="I161" s="30"/>
      <c r="J161" s="30">
        <f t="shared" si="4"/>
        <v>19.47</v>
      </c>
      <c r="K161" s="30">
        <f t="shared" si="4"/>
        <v>0</v>
      </c>
      <c r="L161" s="30">
        <f t="shared" si="5"/>
        <v>19.47</v>
      </c>
    </row>
    <row r="162" spans="1:16" x14ac:dyDescent="0.25">
      <c r="A162" s="8"/>
      <c r="B162" s="49"/>
      <c r="C162" s="8"/>
      <c r="D162" s="11">
        <v>23</v>
      </c>
      <c r="E162" s="30">
        <v>34.5</v>
      </c>
      <c r="F162" s="30">
        <v>198.60317460317458</v>
      </c>
      <c r="G162" s="30">
        <v>-164.10317460317458</v>
      </c>
      <c r="H162" s="30">
        <v>6.76</v>
      </c>
      <c r="I162" s="30"/>
      <c r="J162" s="30">
        <f t="shared" si="4"/>
        <v>155.47999999999999</v>
      </c>
      <c r="K162" s="30">
        <f t="shared" si="4"/>
        <v>0</v>
      </c>
      <c r="L162" s="30">
        <f t="shared" si="5"/>
        <v>155.47999999999999</v>
      </c>
    </row>
    <row r="163" spans="1:16" x14ac:dyDescent="0.25">
      <c r="A163" s="8"/>
      <c r="B163" s="49"/>
      <c r="C163" s="8" t="s">
        <v>653</v>
      </c>
      <c r="D163" s="11">
        <v>35</v>
      </c>
      <c r="E163" s="30">
        <v>133</v>
      </c>
      <c r="F163" s="30">
        <v>544</v>
      </c>
      <c r="G163" s="30">
        <v>-411</v>
      </c>
      <c r="H163" s="30"/>
      <c r="I163" s="30">
        <v>4.42</v>
      </c>
      <c r="J163" s="30">
        <f t="shared" si="4"/>
        <v>0</v>
      </c>
      <c r="K163" s="30">
        <f t="shared" si="4"/>
        <v>154.69999999999999</v>
      </c>
      <c r="L163" s="30">
        <f t="shared" si="5"/>
        <v>154.69999999999999</v>
      </c>
    </row>
    <row r="164" spans="1:16" x14ac:dyDescent="0.25">
      <c r="A164" s="50"/>
      <c r="B164" s="51" t="s">
        <v>657</v>
      </c>
      <c r="C164" s="50"/>
      <c r="D164" s="52">
        <v>771</v>
      </c>
      <c r="E164" s="53">
        <v>1318.85</v>
      </c>
      <c r="F164" s="53">
        <v>6528.0000000000009</v>
      </c>
      <c r="G164" s="53">
        <v>-5209.1500000000005</v>
      </c>
      <c r="H164" s="53"/>
      <c r="I164" s="53"/>
      <c r="J164" s="53"/>
      <c r="K164" s="53"/>
      <c r="L164" s="53">
        <f>SUM(L139:L163)</f>
        <v>4687.5199999999995</v>
      </c>
    </row>
    <row r="165" spans="1:16" s="2" customFormat="1" x14ac:dyDescent="0.25">
      <c r="A165" s="31" t="s">
        <v>301</v>
      </c>
      <c r="B165" s="54"/>
      <c r="C165" s="31"/>
      <c r="D165" s="34">
        <v>6884</v>
      </c>
      <c r="E165" s="35">
        <v>22569.209999999995</v>
      </c>
      <c r="F165" s="35">
        <v>32640</v>
      </c>
      <c r="G165" s="35">
        <v>-10070.790000000001</v>
      </c>
      <c r="H165" s="35"/>
      <c r="I165" s="35"/>
      <c r="J165" s="35"/>
      <c r="K165" s="35"/>
      <c r="L165" s="35"/>
      <c r="M165" s="47"/>
      <c r="P165"/>
    </row>
    <row r="166" spans="1:16" x14ac:dyDescent="0.25">
      <c r="A166" s="8" t="s">
        <v>167</v>
      </c>
      <c r="B166" s="49" t="s">
        <v>276</v>
      </c>
      <c r="C166" s="8" t="s">
        <v>649</v>
      </c>
      <c r="D166" s="11">
        <v>0</v>
      </c>
      <c r="E166" s="30">
        <v>0</v>
      </c>
      <c r="F166" s="30">
        <v>1748</v>
      </c>
      <c r="G166" s="30">
        <v>-1748</v>
      </c>
      <c r="H166" s="30">
        <v>8.4499999999999993</v>
      </c>
      <c r="I166" s="30"/>
      <c r="J166" s="30">
        <f t="shared" si="4"/>
        <v>0</v>
      </c>
      <c r="K166" s="30">
        <f t="shared" si="4"/>
        <v>0</v>
      </c>
      <c r="L166" s="30">
        <f t="shared" si="5"/>
        <v>0</v>
      </c>
    </row>
    <row r="167" spans="1:16" x14ac:dyDescent="0.25">
      <c r="A167" s="8"/>
      <c r="B167" s="49"/>
      <c r="C167" s="8" t="s">
        <v>650</v>
      </c>
      <c r="D167" s="11">
        <v>1400</v>
      </c>
      <c r="E167" s="30">
        <v>448</v>
      </c>
      <c r="F167" s="30">
        <v>2006.7213930348262</v>
      </c>
      <c r="G167" s="30">
        <v>-1558.7213930348262</v>
      </c>
      <c r="H167" s="30">
        <v>1.38</v>
      </c>
      <c r="I167" s="30"/>
      <c r="J167" s="30">
        <f t="shared" si="4"/>
        <v>1931.9999999999998</v>
      </c>
      <c r="K167" s="30">
        <f t="shared" si="4"/>
        <v>0</v>
      </c>
      <c r="L167" s="30">
        <f t="shared" si="5"/>
        <v>1931.9999999999998</v>
      </c>
    </row>
    <row r="168" spans="1:16" x14ac:dyDescent="0.25">
      <c r="A168" s="8"/>
      <c r="B168" s="49"/>
      <c r="C168" s="8"/>
      <c r="D168" s="11">
        <v>1005</v>
      </c>
      <c r="E168" s="30">
        <v>3406.95</v>
      </c>
      <c r="F168" s="30">
        <v>1489.278606965174</v>
      </c>
      <c r="G168" s="30">
        <v>1917.671393034826</v>
      </c>
      <c r="H168" s="30">
        <v>8.4499999999999993</v>
      </c>
      <c r="I168" s="30"/>
      <c r="J168" s="30">
        <f t="shared" si="4"/>
        <v>8492.25</v>
      </c>
      <c r="K168" s="30">
        <f t="shared" si="4"/>
        <v>0</v>
      </c>
      <c r="L168" s="30">
        <f t="shared" si="5"/>
        <v>8492.25</v>
      </c>
    </row>
    <row r="169" spans="1:16" x14ac:dyDescent="0.25">
      <c r="A169" s="8"/>
      <c r="B169" s="49"/>
      <c r="C169" s="8" t="s">
        <v>651</v>
      </c>
      <c r="D169" s="11">
        <v>365</v>
      </c>
      <c r="E169" s="30">
        <v>116.8</v>
      </c>
      <c r="F169" s="30">
        <v>772.42130750605327</v>
      </c>
      <c r="G169" s="30">
        <v>-655.62130750605331</v>
      </c>
      <c r="H169" s="30">
        <v>1.38</v>
      </c>
      <c r="I169" s="30"/>
      <c r="J169" s="30">
        <f t="shared" si="4"/>
        <v>503.7</v>
      </c>
      <c r="K169" s="30">
        <f t="shared" si="4"/>
        <v>0</v>
      </c>
      <c r="L169" s="30">
        <f t="shared" si="5"/>
        <v>503.7</v>
      </c>
    </row>
    <row r="170" spans="1:16" x14ac:dyDescent="0.25">
      <c r="A170" s="8"/>
      <c r="B170" s="49"/>
      <c r="C170" s="8"/>
      <c r="D170" s="11">
        <v>48</v>
      </c>
      <c r="E170" s="30">
        <v>162.72</v>
      </c>
      <c r="F170" s="30">
        <v>101.57869249394673</v>
      </c>
      <c r="G170" s="30">
        <v>61.141307506053266</v>
      </c>
      <c r="H170" s="30">
        <v>8.4499999999999993</v>
      </c>
      <c r="I170" s="30"/>
      <c r="J170" s="30">
        <f t="shared" si="4"/>
        <v>405.59999999999997</v>
      </c>
      <c r="K170" s="30">
        <f t="shared" si="4"/>
        <v>0</v>
      </c>
      <c r="L170" s="30">
        <f t="shared" si="5"/>
        <v>405.59999999999997</v>
      </c>
    </row>
    <row r="171" spans="1:16" x14ac:dyDescent="0.25">
      <c r="A171" s="8"/>
      <c r="B171" s="49"/>
      <c r="C171" s="8"/>
      <c r="D171" s="11">
        <v>0</v>
      </c>
      <c r="E171" s="30">
        <v>0</v>
      </c>
      <c r="F171" s="30">
        <v>0</v>
      </c>
      <c r="G171" s="30">
        <v>0</v>
      </c>
      <c r="H171" s="30">
        <v>13.3</v>
      </c>
      <c r="I171" s="30"/>
      <c r="J171" s="30">
        <f t="shared" si="4"/>
        <v>0</v>
      </c>
      <c r="K171" s="30">
        <f t="shared" si="4"/>
        <v>0</v>
      </c>
      <c r="L171" s="30">
        <f t="shared" si="5"/>
        <v>0</v>
      </c>
    </row>
    <row r="172" spans="1:16" x14ac:dyDescent="0.25">
      <c r="A172" s="8"/>
      <c r="B172" s="49"/>
      <c r="C172" s="8"/>
      <c r="D172" s="11">
        <v>0</v>
      </c>
      <c r="E172" s="30">
        <v>0</v>
      </c>
      <c r="F172" s="30">
        <v>874</v>
      </c>
      <c r="G172" s="30">
        <v>-874</v>
      </c>
      <c r="H172" s="30"/>
      <c r="I172" s="30"/>
      <c r="J172" s="30">
        <f t="shared" si="4"/>
        <v>0</v>
      </c>
      <c r="K172" s="30">
        <f t="shared" si="4"/>
        <v>0</v>
      </c>
      <c r="L172" s="30">
        <f t="shared" si="5"/>
        <v>0</v>
      </c>
    </row>
    <row r="173" spans="1:16" x14ac:dyDescent="0.25">
      <c r="A173" s="8"/>
      <c r="B173" s="49"/>
      <c r="C173" s="8" t="s">
        <v>652</v>
      </c>
      <c r="D173" s="11">
        <v>187</v>
      </c>
      <c r="E173" s="30">
        <v>59.84</v>
      </c>
      <c r="F173" s="30">
        <v>829.63451776649742</v>
      </c>
      <c r="G173" s="30">
        <v>-769.79451776649739</v>
      </c>
      <c r="H173" s="30">
        <v>1.38</v>
      </c>
      <c r="I173" s="30"/>
      <c r="J173" s="30">
        <f t="shared" si="4"/>
        <v>258.06</v>
      </c>
      <c r="K173" s="30">
        <f t="shared" si="4"/>
        <v>0</v>
      </c>
      <c r="L173" s="30">
        <f t="shared" si="5"/>
        <v>258.06</v>
      </c>
    </row>
    <row r="174" spans="1:16" x14ac:dyDescent="0.25">
      <c r="A174" s="8"/>
      <c r="B174" s="49"/>
      <c r="C174" s="8"/>
      <c r="D174" s="11">
        <v>291</v>
      </c>
      <c r="E174" s="30">
        <v>986.49</v>
      </c>
      <c r="F174" s="30">
        <v>1651.9957852638056</v>
      </c>
      <c r="G174" s="30">
        <v>-665.50578526380559</v>
      </c>
      <c r="H174" s="30">
        <v>8.4499999999999993</v>
      </c>
      <c r="I174" s="30"/>
      <c r="J174" s="30">
        <f t="shared" si="4"/>
        <v>2458.9499999999998</v>
      </c>
      <c r="K174" s="30">
        <f t="shared" si="4"/>
        <v>0</v>
      </c>
      <c r="L174" s="30">
        <f t="shared" si="5"/>
        <v>2458.9499999999998</v>
      </c>
    </row>
    <row r="175" spans="1:16" x14ac:dyDescent="0.25">
      <c r="A175" s="8"/>
      <c r="B175" s="49"/>
      <c r="C175" s="8"/>
      <c r="D175" s="11">
        <v>52</v>
      </c>
      <c r="E175" s="30">
        <v>299.52</v>
      </c>
      <c r="F175" s="30">
        <v>640.11267605633805</v>
      </c>
      <c r="G175" s="30">
        <v>-340.59267605633801</v>
      </c>
      <c r="H175" s="30">
        <v>13.3</v>
      </c>
      <c r="I175" s="30"/>
      <c r="J175" s="30">
        <f t="shared" si="4"/>
        <v>691.6</v>
      </c>
      <c r="K175" s="30">
        <f t="shared" si="4"/>
        <v>0</v>
      </c>
      <c r="L175" s="30">
        <f t="shared" si="5"/>
        <v>691.6</v>
      </c>
    </row>
    <row r="176" spans="1:16" x14ac:dyDescent="0.25">
      <c r="A176" s="8"/>
      <c r="B176" s="49"/>
      <c r="C176" s="8"/>
      <c r="D176" s="11">
        <v>50</v>
      </c>
      <c r="E176" s="30">
        <v>550.5</v>
      </c>
      <c r="F176" s="30">
        <v>1248.2570209133592</v>
      </c>
      <c r="G176" s="30">
        <v>-697.75702091335904</v>
      </c>
      <c r="H176" s="30"/>
      <c r="I176" s="30"/>
      <c r="J176" s="30">
        <f t="shared" si="4"/>
        <v>0</v>
      </c>
      <c r="K176" s="30">
        <f t="shared" si="4"/>
        <v>0</v>
      </c>
      <c r="L176" s="30">
        <f t="shared" si="5"/>
        <v>0</v>
      </c>
    </row>
    <row r="177" spans="1:16" x14ac:dyDescent="0.25">
      <c r="A177" s="8"/>
      <c r="B177" s="49"/>
      <c r="C177" s="8" t="s">
        <v>653</v>
      </c>
      <c r="D177" s="11">
        <v>48</v>
      </c>
      <c r="E177" s="30">
        <v>15.36</v>
      </c>
      <c r="F177" s="30">
        <v>874</v>
      </c>
      <c r="G177" s="30">
        <v>-858.64</v>
      </c>
      <c r="H177" s="30">
        <v>1.38</v>
      </c>
      <c r="I177" s="30"/>
      <c r="J177" s="30">
        <f t="shared" si="4"/>
        <v>66.239999999999995</v>
      </c>
      <c r="K177" s="30">
        <f t="shared" si="4"/>
        <v>0</v>
      </c>
      <c r="L177" s="30">
        <f t="shared" si="5"/>
        <v>66.239999999999995</v>
      </c>
    </row>
    <row r="178" spans="1:16" x14ac:dyDescent="0.25">
      <c r="A178" s="8"/>
      <c r="B178" s="49"/>
      <c r="C178" s="8"/>
      <c r="D178" s="11">
        <v>0</v>
      </c>
      <c r="E178" s="30">
        <v>0</v>
      </c>
      <c r="F178" s="30">
        <v>0</v>
      </c>
      <c r="G178" s="30">
        <v>0</v>
      </c>
      <c r="H178" s="30"/>
      <c r="I178" s="30">
        <v>3.15</v>
      </c>
      <c r="J178" s="30">
        <f t="shared" si="4"/>
        <v>0</v>
      </c>
      <c r="K178" s="30">
        <f t="shared" si="4"/>
        <v>0</v>
      </c>
      <c r="L178" s="30">
        <f t="shared" si="5"/>
        <v>0</v>
      </c>
    </row>
    <row r="179" spans="1:16" x14ac:dyDescent="0.25">
      <c r="A179" s="50"/>
      <c r="B179" s="51" t="s">
        <v>656</v>
      </c>
      <c r="C179" s="50"/>
      <c r="D179" s="52">
        <v>3446</v>
      </c>
      <c r="E179" s="53">
        <v>6046.1799999999994</v>
      </c>
      <c r="F179" s="53">
        <v>12236</v>
      </c>
      <c r="G179" s="53">
        <v>-6189.8200000000006</v>
      </c>
      <c r="H179" s="53"/>
      <c r="I179" s="53"/>
      <c r="J179" s="53"/>
      <c r="K179" s="53"/>
      <c r="L179" s="53">
        <f>SUM(L166:L178)</f>
        <v>14808.400000000001</v>
      </c>
    </row>
    <row r="180" spans="1:16" s="2" customFormat="1" x14ac:dyDescent="0.25">
      <c r="A180" s="31" t="s">
        <v>308</v>
      </c>
      <c r="B180" s="54"/>
      <c r="C180" s="31"/>
      <c r="D180" s="34">
        <v>3446</v>
      </c>
      <c r="E180" s="35">
        <v>6046.1799999999994</v>
      </c>
      <c r="F180" s="35">
        <v>12236</v>
      </c>
      <c r="G180" s="35">
        <v>-6189.8200000000006</v>
      </c>
      <c r="H180" s="35"/>
      <c r="I180" s="35"/>
      <c r="J180" s="35"/>
      <c r="K180" s="35"/>
      <c r="L180" s="35"/>
      <c r="M180" s="47"/>
      <c r="P180"/>
    </row>
    <row r="181" spans="1:16" x14ac:dyDescent="0.25">
      <c r="A181" s="8" t="s">
        <v>139</v>
      </c>
      <c r="B181" s="49" t="s">
        <v>272</v>
      </c>
      <c r="C181" s="8" t="s">
        <v>649</v>
      </c>
      <c r="D181" s="11">
        <v>1110</v>
      </c>
      <c r="E181" s="30">
        <v>2064.6</v>
      </c>
      <c r="F181" s="30">
        <v>1650.29</v>
      </c>
      <c r="G181" s="30">
        <v>414.30999999999989</v>
      </c>
      <c r="H181" s="30"/>
      <c r="I181" s="30">
        <v>1.95</v>
      </c>
      <c r="J181" s="30">
        <f t="shared" si="4"/>
        <v>0</v>
      </c>
      <c r="K181" s="30">
        <f t="shared" si="4"/>
        <v>2164.5</v>
      </c>
      <c r="L181" s="30">
        <f t="shared" si="5"/>
        <v>2164.5</v>
      </c>
    </row>
    <row r="182" spans="1:16" x14ac:dyDescent="0.25">
      <c r="A182" s="8"/>
      <c r="B182" s="49"/>
      <c r="C182" s="8" t="s">
        <v>650</v>
      </c>
      <c r="D182" s="11">
        <v>180</v>
      </c>
      <c r="E182" s="30">
        <v>334.8</v>
      </c>
      <c r="F182" s="30">
        <v>608</v>
      </c>
      <c r="G182" s="30">
        <v>-273.2</v>
      </c>
      <c r="H182" s="30"/>
      <c r="I182" s="30">
        <v>1.95</v>
      </c>
      <c r="J182" s="30">
        <f t="shared" si="4"/>
        <v>0</v>
      </c>
      <c r="K182" s="30">
        <f t="shared" si="4"/>
        <v>351</v>
      </c>
      <c r="L182" s="30">
        <f t="shared" si="5"/>
        <v>351</v>
      </c>
    </row>
    <row r="183" spans="1:16" x14ac:dyDescent="0.25">
      <c r="A183" s="8"/>
      <c r="B183" s="49"/>
      <c r="C183" s="8"/>
      <c r="D183" s="11">
        <v>105</v>
      </c>
      <c r="E183" s="30">
        <v>279.3</v>
      </c>
      <c r="F183" s="30">
        <v>2432</v>
      </c>
      <c r="G183" s="30">
        <v>-2152.6999999999998</v>
      </c>
      <c r="H183" s="30"/>
      <c r="I183" s="30">
        <v>3.2</v>
      </c>
      <c r="J183" s="30">
        <f t="shared" si="4"/>
        <v>0</v>
      </c>
      <c r="K183" s="30">
        <f t="shared" si="4"/>
        <v>336</v>
      </c>
      <c r="L183" s="30">
        <f t="shared" si="5"/>
        <v>336</v>
      </c>
    </row>
    <row r="184" spans="1:16" x14ac:dyDescent="0.25">
      <c r="A184" s="8"/>
      <c r="B184" s="49"/>
      <c r="C184" s="8" t="s">
        <v>651</v>
      </c>
      <c r="D184" s="11">
        <v>505</v>
      </c>
      <c r="E184" s="30">
        <v>1343.3</v>
      </c>
      <c r="F184" s="30">
        <v>2866.29</v>
      </c>
      <c r="G184" s="30">
        <v>-1522.99</v>
      </c>
      <c r="H184" s="30"/>
      <c r="I184" s="30">
        <v>3.2</v>
      </c>
      <c r="J184" s="30">
        <f t="shared" si="4"/>
        <v>0</v>
      </c>
      <c r="K184" s="30">
        <f t="shared" si="4"/>
        <v>1616</v>
      </c>
      <c r="L184" s="30">
        <f t="shared" si="5"/>
        <v>1616</v>
      </c>
    </row>
    <row r="185" spans="1:16" x14ac:dyDescent="0.25">
      <c r="A185" s="8"/>
      <c r="B185" s="49"/>
      <c r="C185" s="8" t="s">
        <v>652</v>
      </c>
      <c r="D185" s="11">
        <v>858</v>
      </c>
      <c r="E185" s="30">
        <v>2282.2800000000002</v>
      </c>
      <c r="F185" s="30">
        <v>3474.29</v>
      </c>
      <c r="G185" s="30">
        <v>-1192.01</v>
      </c>
      <c r="H185" s="30"/>
      <c r="I185" s="30">
        <v>3.2</v>
      </c>
      <c r="J185" s="30">
        <f t="shared" si="4"/>
        <v>0</v>
      </c>
      <c r="K185" s="30">
        <f t="shared" si="4"/>
        <v>2745.6000000000004</v>
      </c>
      <c r="L185" s="30">
        <f t="shared" si="5"/>
        <v>2745.6000000000004</v>
      </c>
    </row>
    <row r="186" spans="1:16" x14ac:dyDescent="0.25">
      <c r="A186" s="8"/>
      <c r="B186" s="49"/>
      <c r="C186" s="8" t="s">
        <v>653</v>
      </c>
      <c r="D186" s="11">
        <v>160</v>
      </c>
      <c r="E186" s="30">
        <v>425.6</v>
      </c>
      <c r="F186" s="30">
        <v>608</v>
      </c>
      <c r="G186" s="30">
        <v>-182.39999999999998</v>
      </c>
      <c r="H186" s="30"/>
      <c r="I186" s="30">
        <v>3.2</v>
      </c>
      <c r="J186" s="30">
        <f t="shared" si="4"/>
        <v>0</v>
      </c>
      <c r="K186" s="30">
        <f t="shared" si="4"/>
        <v>512</v>
      </c>
      <c r="L186" s="30">
        <f t="shared" si="5"/>
        <v>512</v>
      </c>
    </row>
    <row r="187" spans="1:16" x14ac:dyDescent="0.25">
      <c r="A187" s="50"/>
      <c r="B187" s="51" t="s">
        <v>654</v>
      </c>
      <c r="C187" s="50"/>
      <c r="D187" s="52">
        <v>2918</v>
      </c>
      <c r="E187" s="53">
        <v>6729.880000000001</v>
      </c>
      <c r="F187" s="53">
        <v>11638.869999999999</v>
      </c>
      <c r="G187" s="53">
        <v>-4908.99</v>
      </c>
      <c r="H187" s="53"/>
      <c r="I187" s="53"/>
      <c r="J187" s="53"/>
      <c r="K187" s="53"/>
      <c r="L187" s="53">
        <f>SUM(L181:L186)</f>
        <v>7725.1</v>
      </c>
    </row>
    <row r="188" spans="1:16" x14ac:dyDescent="0.25">
      <c r="A188" s="8"/>
      <c r="B188" s="49" t="s">
        <v>275</v>
      </c>
      <c r="C188" s="8" t="s">
        <v>649</v>
      </c>
      <c r="D188" s="11">
        <v>2114</v>
      </c>
      <c r="E188" s="30">
        <v>1099.2800000000002</v>
      </c>
      <c r="F188" s="30">
        <v>720.75107692307711</v>
      </c>
      <c r="G188" s="30">
        <v>378.52892307692287</v>
      </c>
      <c r="H188" s="30">
        <v>1.42</v>
      </c>
      <c r="I188" s="30"/>
      <c r="J188" s="30">
        <f t="shared" si="4"/>
        <v>3001.8799999999997</v>
      </c>
      <c r="K188" s="30">
        <f t="shared" si="4"/>
        <v>0</v>
      </c>
      <c r="L188" s="30">
        <f t="shared" si="5"/>
        <v>3001.8799999999997</v>
      </c>
    </row>
    <row r="189" spans="1:16" x14ac:dyDescent="0.25">
      <c r="A189" s="8"/>
      <c r="B189" s="49"/>
      <c r="C189" s="8"/>
      <c r="D189" s="11">
        <v>426</v>
      </c>
      <c r="E189" s="30">
        <v>221.51999999999998</v>
      </c>
      <c r="F189" s="30">
        <v>104.38892307692308</v>
      </c>
      <c r="G189" s="30">
        <v>117.13107692307692</v>
      </c>
      <c r="H189" s="30">
        <v>1.43</v>
      </c>
      <c r="I189" s="30"/>
      <c r="J189" s="30">
        <f t="shared" si="4"/>
        <v>609.17999999999995</v>
      </c>
      <c r="K189" s="30">
        <f t="shared" si="4"/>
        <v>0</v>
      </c>
      <c r="L189" s="30">
        <f t="shared" si="5"/>
        <v>609.17999999999995</v>
      </c>
    </row>
    <row r="190" spans="1:16" x14ac:dyDescent="0.25">
      <c r="A190" s="8"/>
      <c r="B190" s="49"/>
      <c r="C190" s="8" t="s">
        <v>650</v>
      </c>
      <c r="D190" s="11">
        <v>0</v>
      </c>
      <c r="E190" s="30">
        <v>0</v>
      </c>
      <c r="F190" s="30">
        <v>304</v>
      </c>
      <c r="G190" s="30">
        <v>-304</v>
      </c>
      <c r="H190" s="30">
        <v>1.42</v>
      </c>
      <c r="I190" s="30"/>
      <c r="J190" s="30">
        <f t="shared" si="4"/>
        <v>0</v>
      </c>
      <c r="K190" s="30">
        <f t="shared" si="4"/>
        <v>0</v>
      </c>
      <c r="L190" s="30">
        <f t="shared" si="5"/>
        <v>0</v>
      </c>
    </row>
    <row r="191" spans="1:16" x14ac:dyDescent="0.25">
      <c r="A191" s="8"/>
      <c r="B191" s="49"/>
      <c r="C191" s="8"/>
      <c r="D191" s="11">
        <v>53</v>
      </c>
      <c r="E191" s="30">
        <v>140.98000000000002</v>
      </c>
      <c r="F191" s="30">
        <v>1216</v>
      </c>
      <c r="G191" s="30">
        <v>-1075.02</v>
      </c>
      <c r="H191" s="30"/>
      <c r="I191" s="30">
        <v>3.2</v>
      </c>
      <c r="J191" s="30">
        <f t="shared" si="4"/>
        <v>0</v>
      </c>
      <c r="K191" s="30">
        <f t="shared" si="4"/>
        <v>169.60000000000002</v>
      </c>
      <c r="L191" s="30">
        <f t="shared" si="5"/>
        <v>169.60000000000002</v>
      </c>
    </row>
    <row r="192" spans="1:16" x14ac:dyDescent="0.25">
      <c r="A192" s="8"/>
      <c r="B192" s="49"/>
      <c r="C192" s="8" t="s">
        <v>651</v>
      </c>
      <c r="D192" s="11">
        <v>268</v>
      </c>
      <c r="E192" s="30">
        <v>712.87999999999988</v>
      </c>
      <c r="F192" s="30">
        <v>1433.1399999999999</v>
      </c>
      <c r="G192" s="30">
        <v>-720.26</v>
      </c>
      <c r="H192" s="30"/>
      <c r="I192" s="30">
        <v>3.2</v>
      </c>
      <c r="J192" s="30">
        <f t="shared" si="4"/>
        <v>0</v>
      </c>
      <c r="K192" s="30">
        <f t="shared" si="4"/>
        <v>857.6</v>
      </c>
      <c r="L192" s="30">
        <f t="shared" si="5"/>
        <v>857.6</v>
      </c>
    </row>
    <row r="193" spans="1:12" x14ac:dyDescent="0.25">
      <c r="A193" s="8"/>
      <c r="B193" s="49"/>
      <c r="C193" s="8" t="s">
        <v>652</v>
      </c>
      <c r="D193" s="11">
        <v>432</v>
      </c>
      <c r="E193" s="30">
        <v>1149.1199999999999</v>
      </c>
      <c r="F193" s="30">
        <v>1737.1399999999999</v>
      </c>
      <c r="G193" s="30">
        <v>-588.02</v>
      </c>
      <c r="H193" s="30"/>
      <c r="I193" s="30">
        <v>3.2</v>
      </c>
      <c r="J193" s="30">
        <f t="shared" si="4"/>
        <v>0</v>
      </c>
      <c r="K193" s="30">
        <f t="shared" si="4"/>
        <v>1382.4</v>
      </c>
      <c r="L193" s="30">
        <f t="shared" si="5"/>
        <v>1382.4</v>
      </c>
    </row>
    <row r="194" spans="1:12" x14ac:dyDescent="0.25">
      <c r="A194" s="8"/>
      <c r="B194" s="49"/>
      <c r="C194" s="8" t="s">
        <v>653</v>
      </c>
      <c r="D194" s="11">
        <v>80</v>
      </c>
      <c r="E194" s="30">
        <v>212.8</v>
      </c>
      <c r="F194" s="30">
        <v>304</v>
      </c>
      <c r="G194" s="30">
        <v>-91.199999999999989</v>
      </c>
      <c r="H194" s="30"/>
      <c r="I194" s="30">
        <v>3.2</v>
      </c>
      <c r="J194" s="30">
        <f t="shared" si="4"/>
        <v>0</v>
      </c>
      <c r="K194" s="30">
        <f t="shared" si="4"/>
        <v>256</v>
      </c>
      <c r="L194" s="30">
        <f t="shared" si="5"/>
        <v>256</v>
      </c>
    </row>
    <row r="195" spans="1:12" x14ac:dyDescent="0.25">
      <c r="A195" s="50"/>
      <c r="B195" s="51" t="s">
        <v>655</v>
      </c>
      <c r="C195" s="50"/>
      <c r="D195" s="52">
        <v>3373</v>
      </c>
      <c r="E195" s="53">
        <v>3536.58</v>
      </c>
      <c r="F195" s="53">
        <v>5819.42</v>
      </c>
      <c r="G195" s="53">
        <v>-2282.84</v>
      </c>
      <c r="H195" s="53"/>
      <c r="I195" s="53"/>
      <c r="J195" s="53"/>
      <c r="K195" s="53"/>
      <c r="L195" s="53">
        <f>SUM(L188:L194)</f>
        <v>6276.66</v>
      </c>
    </row>
    <row r="196" spans="1:12" x14ac:dyDescent="0.25">
      <c r="A196" s="8"/>
      <c r="B196" s="49" t="s">
        <v>276</v>
      </c>
      <c r="C196" s="8" t="s">
        <v>649</v>
      </c>
      <c r="D196" s="11">
        <v>900</v>
      </c>
      <c r="E196" s="30">
        <v>1674</v>
      </c>
      <c r="F196" s="30">
        <v>1650.29</v>
      </c>
      <c r="G196" s="30">
        <v>23.710000000000079</v>
      </c>
      <c r="H196" s="30"/>
      <c r="I196" s="30">
        <v>1.95</v>
      </c>
      <c r="J196" s="30">
        <f t="shared" si="4"/>
        <v>0</v>
      </c>
      <c r="K196" s="30">
        <f t="shared" si="4"/>
        <v>1755</v>
      </c>
      <c r="L196" s="30">
        <f t="shared" si="5"/>
        <v>1755</v>
      </c>
    </row>
    <row r="197" spans="1:12" x14ac:dyDescent="0.25">
      <c r="A197" s="8"/>
      <c r="B197" s="49"/>
      <c r="C197" s="8" t="s">
        <v>650</v>
      </c>
      <c r="D197" s="11">
        <v>20</v>
      </c>
      <c r="E197" s="30">
        <v>30.8</v>
      </c>
      <c r="F197" s="30">
        <v>51.092436974789919</v>
      </c>
      <c r="G197" s="30">
        <v>-20.292436974789918</v>
      </c>
      <c r="H197" s="30"/>
      <c r="I197" s="30">
        <v>1.65</v>
      </c>
      <c r="J197" s="30">
        <f t="shared" ref="J197:K260" si="6">$D197*H197</f>
        <v>0</v>
      </c>
      <c r="K197" s="30">
        <f t="shared" si="6"/>
        <v>33</v>
      </c>
      <c r="L197" s="30">
        <f t="shared" ref="L197:L260" si="7">J197+K197</f>
        <v>33</v>
      </c>
    </row>
    <row r="198" spans="1:12" x14ac:dyDescent="0.25">
      <c r="A198" s="8"/>
      <c r="B198" s="49"/>
      <c r="C198" s="8"/>
      <c r="D198" s="11">
        <v>1618</v>
      </c>
      <c r="E198" s="30">
        <v>3009.48</v>
      </c>
      <c r="F198" s="30">
        <v>2988.90756302521</v>
      </c>
      <c r="G198" s="30">
        <v>20.57243697478998</v>
      </c>
      <c r="H198" s="30"/>
      <c r="I198" s="30">
        <v>1.95</v>
      </c>
      <c r="J198" s="30">
        <f t="shared" si="6"/>
        <v>0</v>
      </c>
      <c r="K198" s="30">
        <f t="shared" si="6"/>
        <v>3155.1</v>
      </c>
      <c r="L198" s="30">
        <f t="shared" si="7"/>
        <v>3155.1</v>
      </c>
    </row>
    <row r="199" spans="1:12" x14ac:dyDescent="0.25">
      <c r="A199" s="8"/>
      <c r="B199" s="49"/>
      <c r="C199" s="8" t="s">
        <v>651</v>
      </c>
      <c r="D199" s="11">
        <v>2020</v>
      </c>
      <c r="E199" s="30">
        <v>3110.7999999999997</v>
      </c>
      <c r="F199" s="30">
        <v>2866.29</v>
      </c>
      <c r="G199" s="30">
        <v>244.51</v>
      </c>
      <c r="H199" s="30"/>
      <c r="I199" s="30">
        <v>1.65</v>
      </c>
      <c r="J199" s="30">
        <f t="shared" si="6"/>
        <v>0</v>
      </c>
      <c r="K199" s="30">
        <f t="shared" si="6"/>
        <v>3333</v>
      </c>
      <c r="L199" s="30">
        <f t="shared" si="7"/>
        <v>3333</v>
      </c>
    </row>
    <row r="200" spans="1:12" x14ac:dyDescent="0.25">
      <c r="A200" s="8"/>
      <c r="B200" s="49"/>
      <c r="C200" s="8" t="s">
        <v>652</v>
      </c>
      <c r="D200" s="11">
        <v>2610</v>
      </c>
      <c r="E200" s="30">
        <v>4019.4</v>
      </c>
      <c r="F200" s="30">
        <v>3474.29</v>
      </c>
      <c r="G200" s="30">
        <v>545.11</v>
      </c>
      <c r="H200" s="30"/>
      <c r="I200" s="30">
        <v>1.65</v>
      </c>
      <c r="J200" s="30">
        <f t="shared" si="6"/>
        <v>0</v>
      </c>
      <c r="K200" s="30">
        <f t="shared" si="6"/>
        <v>4306.5</v>
      </c>
      <c r="L200" s="30">
        <f t="shared" si="7"/>
        <v>4306.5</v>
      </c>
    </row>
    <row r="201" spans="1:12" x14ac:dyDescent="0.25">
      <c r="A201" s="8"/>
      <c r="B201" s="49"/>
      <c r="C201" s="8" t="s">
        <v>653</v>
      </c>
      <c r="D201" s="11">
        <v>450</v>
      </c>
      <c r="E201" s="30">
        <v>693</v>
      </c>
      <c r="F201" s="30">
        <v>608</v>
      </c>
      <c r="G201" s="30">
        <v>85</v>
      </c>
      <c r="H201" s="30"/>
      <c r="I201" s="30">
        <v>1.65</v>
      </c>
      <c r="J201" s="30">
        <f t="shared" si="6"/>
        <v>0</v>
      </c>
      <c r="K201" s="30">
        <f t="shared" si="6"/>
        <v>742.5</v>
      </c>
      <c r="L201" s="30">
        <f t="shared" si="7"/>
        <v>742.5</v>
      </c>
    </row>
    <row r="202" spans="1:12" x14ac:dyDescent="0.25">
      <c r="A202" s="50"/>
      <c r="B202" s="51" t="s">
        <v>656</v>
      </c>
      <c r="C202" s="50"/>
      <c r="D202" s="52">
        <v>7618</v>
      </c>
      <c r="E202" s="53">
        <v>12537.48</v>
      </c>
      <c r="F202" s="53">
        <v>11638.869999999999</v>
      </c>
      <c r="G202" s="53">
        <v>898.61000000000013</v>
      </c>
      <c r="H202" s="53"/>
      <c r="I202" s="53"/>
      <c r="J202" s="53"/>
      <c r="K202" s="53"/>
      <c r="L202" s="53">
        <f>SUM(L196:L201)</f>
        <v>13325.1</v>
      </c>
    </row>
    <row r="203" spans="1:12" x14ac:dyDescent="0.25">
      <c r="A203" s="8"/>
      <c r="B203" s="49" t="s">
        <v>299</v>
      </c>
      <c r="C203" s="8" t="s">
        <v>649</v>
      </c>
      <c r="D203" s="11">
        <v>640</v>
      </c>
      <c r="E203" s="30">
        <v>985.59999999999991</v>
      </c>
      <c r="F203" s="30">
        <v>1650.29</v>
      </c>
      <c r="G203" s="30">
        <v>-664.69</v>
      </c>
      <c r="H203" s="30"/>
      <c r="I203" s="30">
        <v>1.65</v>
      </c>
      <c r="J203" s="30">
        <f t="shared" si="6"/>
        <v>0</v>
      </c>
      <c r="K203" s="30">
        <f t="shared" si="6"/>
        <v>1056</v>
      </c>
      <c r="L203" s="30">
        <f t="shared" si="7"/>
        <v>1056</v>
      </c>
    </row>
    <row r="204" spans="1:12" x14ac:dyDescent="0.25">
      <c r="A204" s="8"/>
      <c r="B204" s="49"/>
      <c r="C204" s="8" t="s">
        <v>650</v>
      </c>
      <c r="D204" s="11">
        <v>1985</v>
      </c>
      <c r="E204" s="30">
        <v>3056.9</v>
      </c>
      <c r="F204" s="30">
        <v>3040</v>
      </c>
      <c r="G204" s="30">
        <v>16.900000000000091</v>
      </c>
      <c r="H204" s="30"/>
      <c r="I204" s="30">
        <v>1.65</v>
      </c>
      <c r="J204" s="30">
        <f t="shared" si="6"/>
        <v>0</v>
      </c>
      <c r="K204" s="30">
        <f t="shared" si="6"/>
        <v>3275.25</v>
      </c>
      <c r="L204" s="30">
        <f t="shared" si="7"/>
        <v>3275.25</v>
      </c>
    </row>
    <row r="205" spans="1:12" x14ac:dyDescent="0.25">
      <c r="A205" s="8"/>
      <c r="B205" s="49"/>
      <c r="C205" s="8" t="s">
        <v>651</v>
      </c>
      <c r="D205" s="11">
        <v>1890</v>
      </c>
      <c r="E205" s="30">
        <v>2910.6</v>
      </c>
      <c r="F205" s="30">
        <v>2866.29</v>
      </c>
      <c r="G205" s="30">
        <v>44.309999999999974</v>
      </c>
      <c r="H205" s="30"/>
      <c r="I205" s="30">
        <v>1.65</v>
      </c>
      <c r="J205" s="30">
        <f t="shared" si="6"/>
        <v>0</v>
      </c>
      <c r="K205" s="30">
        <f t="shared" si="6"/>
        <v>3118.5</v>
      </c>
      <c r="L205" s="30">
        <f t="shared" si="7"/>
        <v>3118.5</v>
      </c>
    </row>
    <row r="206" spans="1:12" x14ac:dyDescent="0.25">
      <c r="A206" s="8"/>
      <c r="B206" s="49"/>
      <c r="C206" s="8" t="s">
        <v>652</v>
      </c>
      <c r="D206" s="11">
        <v>2505</v>
      </c>
      <c r="E206" s="30">
        <v>3857.7</v>
      </c>
      <c r="F206" s="30">
        <v>3474.29</v>
      </c>
      <c r="G206" s="30">
        <v>383.40999999999985</v>
      </c>
      <c r="H206" s="30"/>
      <c r="I206" s="30">
        <v>1.65</v>
      </c>
      <c r="J206" s="30">
        <f t="shared" si="6"/>
        <v>0</v>
      </c>
      <c r="K206" s="30">
        <f t="shared" si="6"/>
        <v>4133.25</v>
      </c>
      <c r="L206" s="30">
        <f t="shared" si="7"/>
        <v>4133.25</v>
      </c>
    </row>
    <row r="207" spans="1:12" x14ac:dyDescent="0.25">
      <c r="A207" s="8"/>
      <c r="B207" s="49"/>
      <c r="C207" s="8" t="s">
        <v>653</v>
      </c>
      <c r="D207" s="11">
        <v>430</v>
      </c>
      <c r="E207" s="30">
        <v>662.2</v>
      </c>
      <c r="F207" s="30">
        <v>608</v>
      </c>
      <c r="G207" s="30">
        <v>54.19999999999996</v>
      </c>
      <c r="H207" s="30"/>
      <c r="I207" s="30">
        <v>1.65</v>
      </c>
      <c r="J207" s="30">
        <f t="shared" si="6"/>
        <v>0</v>
      </c>
      <c r="K207" s="30">
        <f t="shared" si="6"/>
        <v>709.5</v>
      </c>
      <c r="L207" s="30">
        <f t="shared" si="7"/>
        <v>709.5</v>
      </c>
    </row>
    <row r="208" spans="1:12" x14ac:dyDescent="0.25">
      <c r="A208" s="50"/>
      <c r="B208" s="51" t="s">
        <v>657</v>
      </c>
      <c r="C208" s="50"/>
      <c r="D208" s="52">
        <v>7450</v>
      </c>
      <c r="E208" s="53">
        <v>11473</v>
      </c>
      <c r="F208" s="53">
        <v>11638.869999999999</v>
      </c>
      <c r="G208" s="53">
        <v>-165.8700000000002</v>
      </c>
      <c r="H208" s="53"/>
      <c r="I208" s="53"/>
      <c r="J208" s="53"/>
      <c r="K208" s="53"/>
      <c r="L208" s="53">
        <f>SUM(L203:L207)</f>
        <v>12292.5</v>
      </c>
    </row>
    <row r="209" spans="1:16" x14ac:dyDescent="0.25">
      <c r="A209" s="8"/>
      <c r="B209" s="49" t="s">
        <v>317</v>
      </c>
      <c r="C209" s="8" t="s">
        <v>649</v>
      </c>
      <c r="D209" s="11">
        <v>2632</v>
      </c>
      <c r="E209" s="30">
        <v>1368.6400000000003</v>
      </c>
      <c r="F209" s="30">
        <v>1574.1111764705881</v>
      </c>
      <c r="G209" s="30">
        <v>-205.47117647058832</v>
      </c>
      <c r="H209" s="30">
        <v>1.42</v>
      </c>
      <c r="I209" s="30"/>
      <c r="J209" s="30">
        <f t="shared" si="6"/>
        <v>3737.4399999999996</v>
      </c>
      <c r="K209" s="30">
        <f t="shared" si="6"/>
        <v>0</v>
      </c>
      <c r="L209" s="30">
        <f t="shared" si="7"/>
        <v>3737.4399999999996</v>
      </c>
    </row>
    <row r="210" spans="1:16" x14ac:dyDescent="0.25">
      <c r="A210" s="8"/>
      <c r="B210" s="49"/>
      <c r="C210" s="8"/>
      <c r="D210" s="11">
        <v>213</v>
      </c>
      <c r="E210" s="30">
        <v>110.76</v>
      </c>
      <c r="F210" s="30">
        <v>76.178823529411773</v>
      </c>
      <c r="G210" s="30">
        <v>34.581176470588233</v>
      </c>
      <c r="H210" s="30">
        <v>1.43</v>
      </c>
      <c r="I210" s="30"/>
      <c r="J210" s="30">
        <f t="shared" si="6"/>
        <v>304.58999999999997</v>
      </c>
      <c r="K210" s="30">
        <f t="shared" si="6"/>
        <v>0</v>
      </c>
      <c r="L210" s="30">
        <f t="shared" si="7"/>
        <v>304.58999999999997</v>
      </c>
    </row>
    <row r="211" spans="1:16" x14ac:dyDescent="0.25">
      <c r="A211" s="8"/>
      <c r="B211" s="49"/>
      <c r="C211" s="8" t="s">
        <v>650</v>
      </c>
      <c r="D211" s="11">
        <v>1450</v>
      </c>
      <c r="E211" s="30">
        <v>2160.5</v>
      </c>
      <c r="F211" s="30">
        <v>3040</v>
      </c>
      <c r="G211" s="30">
        <v>-879.5</v>
      </c>
      <c r="H211" s="30"/>
      <c r="I211" s="30">
        <v>1.6</v>
      </c>
      <c r="J211" s="30">
        <f t="shared" si="6"/>
        <v>0</v>
      </c>
      <c r="K211" s="30">
        <f t="shared" si="6"/>
        <v>2320</v>
      </c>
      <c r="L211" s="30">
        <f t="shared" si="7"/>
        <v>2320</v>
      </c>
    </row>
    <row r="212" spans="1:16" x14ac:dyDescent="0.25">
      <c r="A212" s="8"/>
      <c r="B212" s="49"/>
      <c r="C212" s="8" t="s">
        <v>651</v>
      </c>
      <c r="D212" s="11">
        <v>2340</v>
      </c>
      <c r="E212" s="30">
        <v>3486.6</v>
      </c>
      <c r="F212" s="30">
        <v>2866.2900000000004</v>
      </c>
      <c r="G212" s="30">
        <v>620.30999999999995</v>
      </c>
      <c r="H212" s="30"/>
      <c r="I212" s="30">
        <v>1.6</v>
      </c>
      <c r="J212" s="30">
        <f t="shared" si="6"/>
        <v>0</v>
      </c>
      <c r="K212" s="30">
        <f t="shared" si="6"/>
        <v>3744</v>
      </c>
      <c r="L212" s="30">
        <f t="shared" si="7"/>
        <v>3744</v>
      </c>
    </row>
    <row r="213" spans="1:16" x14ac:dyDescent="0.25">
      <c r="A213" s="8"/>
      <c r="B213" s="49"/>
      <c r="C213" s="8" t="s">
        <v>652</v>
      </c>
      <c r="D213" s="11">
        <v>252</v>
      </c>
      <c r="E213" s="30">
        <v>98.28</v>
      </c>
      <c r="F213" s="30">
        <v>434.29</v>
      </c>
      <c r="G213" s="30">
        <v>-336.01</v>
      </c>
      <c r="H213" s="30">
        <v>1.31</v>
      </c>
      <c r="I213" s="30"/>
      <c r="J213" s="30">
        <f t="shared" si="6"/>
        <v>330.12</v>
      </c>
      <c r="K213" s="30">
        <f t="shared" si="6"/>
        <v>0</v>
      </c>
      <c r="L213" s="30">
        <f t="shared" si="7"/>
        <v>330.12</v>
      </c>
    </row>
    <row r="214" spans="1:16" x14ac:dyDescent="0.25">
      <c r="A214" s="8"/>
      <c r="B214" s="49"/>
      <c r="C214" s="8"/>
      <c r="D214" s="11">
        <v>2119</v>
      </c>
      <c r="E214" s="30">
        <v>3157.3100000000004</v>
      </c>
      <c r="F214" s="30">
        <v>3040</v>
      </c>
      <c r="G214" s="30">
        <v>117.31</v>
      </c>
      <c r="H214" s="30"/>
      <c r="I214" s="30">
        <v>1.6</v>
      </c>
      <c r="J214" s="30">
        <f t="shared" si="6"/>
        <v>0</v>
      </c>
      <c r="K214" s="30">
        <f t="shared" si="6"/>
        <v>3390.4</v>
      </c>
      <c r="L214" s="30">
        <f t="shared" si="7"/>
        <v>3390.4</v>
      </c>
    </row>
    <row r="215" spans="1:16" x14ac:dyDescent="0.25">
      <c r="A215" s="8"/>
      <c r="B215" s="49"/>
      <c r="C215" s="8" t="s">
        <v>653</v>
      </c>
      <c r="D215" s="11">
        <v>920</v>
      </c>
      <c r="E215" s="30">
        <v>358.8</v>
      </c>
      <c r="F215" s="30">
        <v>608</v>
      </c>
      <c r="G215" s="30">
        <v>-249.2</v>
      </c>
      <c r="H215" s="30">
        <v>1.31</v>
      </c>
      <c r="I215" s="30"/>
      <c r="J215" s="30">
        <f t="shared" si="6"/>
        <v>1205.2</v>
      </c>
      <c r="K215" s="30">
        <f t="shared" si="6"/>
        <v>0</v>
      </c>
      <c r="L215" s="30">
        <f t="shared" si="7"/>
        <v>1205.2</v>
      </c>
    </row>
    <row r="216" spans="1:16" x14ac:dyDescent="0.25">
      <c r="A216" s="50"/>
      <c r="B216" s="51" t="s">
        <v>658</v>
      </c>
      <c r="C216" s="50"/>
      <c r="D216" s="52">
        <v>9926</v>
      </c>
      <c r="E216" s="53">
        <v>10740.89</v>
      </c>
      <c r="F216" s="53">
        <v>11638.869999999999</v>
      </c>
      <c r="G216" s="53">
        <v>-897.98000000000025</v>
      </c>
      <c r="H216" s="53"/>
      <c r="I216" s="53"/>
      <c r="J216" s="53"/>
      <c r="K216" s="53"/>
      <c r="L216" s="53">
        <f>SUM(L209:L215)</f>
        <v>15031.75</v>
      </c>
    </row>
    <row r="217" spans="1:16" x14ac:dyDescent="0.25">
      <c r="A217" s="8"/>
      <c r="B217" s="49" t="s">
        <v>309</v>
      </c>
      <c r="C217" s="8" t="s">
        <v>649</v>
      </c>
      <c r="D217" s="11">
        <v>440</v>
      </c>
      <c r="E217" s="30">
        <v>655.6</v>
      </c>
      <c r="F217" s="30">
        <v>1650.29</v>
      </c>
      <c r="G217" s="30">
        <v>-994.69</v>
      </c>
      <c r="H217" s="30"/>
      <c r="I217" s="30">
        <v>1.6</v>
      </c>
      <c r="J217" s="30">
        <f t="shared" si="6"/>
        <v>0</v>
      </c>
      <c r="K217" s="30">
        <f t="shared" si="6"/>
        <v>704</v>
      </c>
      <c r="L217" s="30">
        <f t="shared" si="7"/>
        <v>704</v>
      </c>
    </row>
    <row r="218" spans="1:16" x14ac:dyDescent="0.25">
      <c r="A218" s="8"/>
      <c r="B218" s="49"/>
      <c r="C218" s="8" t="s">
        <v>650</v>
      </c>
      <c r="D218" s="11">
        <v>2500</v>
      </c>
      <c r="E218" s="30">
        <v>3725</v>
      </c>
      <c r="F218" s="30">
        <v>3040</v>
      </c>
      <c r="G218" s="30">
        <v>685</v>
      </c>
      <c r="H218" s="30"/>
      <c r="I218" s="30">
        <v>1.6</v>
      </c>
      <c r="J218" s="30">
        <f t="shared" si="6"/>
        <v>0</v>
      </c>
      <c r="K218" s="30">
        <f t="shared" si="6"/>
        <v>4000</v>
      </c>
      <c r="L218" s="30">
        <f t="shared" si="7"/>
        <v>4000</v>
      </c>
    </row>
    <row r="219" spans="1:16" x14ac:dyDescent="0.25">
      <c r="A219" s="8"/>
      <c r="B219" s="49"/>
      <c r="C219" s="8" t="s">
        <v>651</v>
      </c>
      <c r="D219" s="11">
        <v>2370</v>
      </c>
      <c r="E219" s="30">
        <v>3531.2999999999997</v>
      </c>
      <c r="F219" s="30">
        <v>2866.29</v>
      </c>
      <c r="G219" s="30">
        <v>665.01</v>
      </c>
      <c r="H219" s="30"/>
      <c r="I219" s="30">
        <v>1.6</v>
      </c>
      <c r="J219" s="30">
        <f t="shared" si="6"/>
        <v>0</v>
      </c>
      <c r="K219" s="30">
        <f t="shared" si="6"/>
        <v>3792</v>
      </c>
      <c r="L219" s="30">
        <f t="shared" si="7"/>
        <v>3792</v>
      </c>
    </row>
    <row r="220" spans="1:16" x14ac:dyDescent="0.25">
      <c r="A220" s="8"/>
      <c r="B220" s="49"/>
      <c r="C220" s="8" t="s">
        <v>652</v>
      </c>
      <c r="D220" s="11">
        <v>2659</v>
      </c>
      <c r="E220" s="30">
        <v>3961.91</v>
      </c>
      <c r="F220" s="30">
        <v>3474.29</v>
      </c>
      <c r="G220" s="30">
        <v>487.61999999999989</v>
      </c>
      <c r="H220" s="30"/>
      <c r="I220" s="30">
        <v>1.6</v>
      </c>
      <c r="J220" s="30">
        <f t="shared" si="6"/>
        <v>0</v>
      </c>
      <c r="K220" s="30">
        <f t="shared" si="6"/>
        <v>4254.4000000000005</v>
      </c>
      <c r="L220" s="30">
        <f t="shared" si="7"/>
        <v>4254.4000000000005</v>
      </c>
    </row>
    <row r="221" spans="1:16" x14ac:dyDescent="0.25">
      <c r="A221" s="8"/>
      <c r="B221" s="49"/>
      <c r="C221" s="8" t="s">
        <v>653</v>
      </c>
      <c r="D221" s="11">
        <v>1330</v>
      </c>
      <c r="E221" s="30">
        <v>665</v>
      </c>
      <c r="F221" s="30">
        <v>608</v>
      </c>
      <c r="G221" s="30">
        <v>57</v>
      </c>
      <c r="H221" s="30">
        <v>1.47</v>
      </c>
      <c r="I221" s="30"/>
      <c r="J221" s="30">
        <f t="shared" si="6"/>
        <v>1955.1</v>
      </c>
      <c r="K221" s="30">
        <f t="shared" si="6"/>
        <v>0</v>
      </c>
      <c r="L221" s="30">
        <f t="shared" si="7"/>
        <v>1955.1</v>
      </c>
    </row>
    <row r="222" spans="1:16" x14ac:dyDescent="0.25">
      <c r="A222" s="50"/>
      <c r="B222" s="51" t="s">
        <v>659</v>
      </c>
      <c r="C222" s="50"/>
      <c r="D222" s="52">
        <v>9299</v>
      </c>
      <c r="E222" s="53">
        <v>12538.81</v>
      </c>
      <c r="F222" s="53">
        <v>11638.869999999999</v>
      </c>
      <c r="G222" s="53">
        <v>899.93999999999983</v>
      </c>
      <c r="H222" s="53"/>
      <c r="I222" s="53"/>
      <c r="J222" s="53"/>
      <c r="K222" s="53"/>
      <c r="L222" s="53">
        <f>SUM(L217:L221)</f>
        <v>14705.500000000002</v>
      </c>
    </row>
    <row r="223" spans="1:16" s="2" customFormat="1" x14ac:dyDescent="0.25">
      <c r="A223" s="31" t="s">
        <v>324</v>
      </c>
      <c r="B223" s="54"/>
      <c r="C223" s="31"/>
      <c r="D223" s="34">
        <v>40584</v>
      </c>
      <c r="E223" s="35">
        <v>57556.639999999999</v>
      </c>
      <c r="F223" s="35">
        <v>64013.770000000011</v>
      </c>
      <c r="G223" s="35">
        <v>-6457.13</v>
      </c>
      <c r="H223" s="35"/>
      <c r="I223" s="35"/>
      <c r="J223" s="35"/>
      <c r="K223" s="35"/>
      <c r="L223" s="35"/>
      <c r="M223" s="47"/>
      <c r="P223"/>
    </row>
    <row r="224" spans="1:16" x14ac:dyDescent="0.25">
      <c r="A224" s="8" t="s">
        <v>93</v>
      </c>
      <c r="B224" s="49" t="s">
        <v>272</v>
      </c>
      <c r="C224" s="8" t="s">
        <v>649</v>
      </c>
      <c r="D224" s="11">
        <v>307</v>
      </c>
      <c r="E224" s="30">
        <v>439.01</v>
      </c>
      <c r="F224" s="30">
        <v>565.46533613445376</v>
      </c>
      <c r="G224" s="30">
        <v>-126.45533613445379</v>
      </c>
      <c r="H224" s="30">
        <v>3.63</v>
      </c>
      <c r="I224" s="30"/>
      <c r="J224" s="30">
        <f t="shared" si="6"/>
        <v>1114.4099999999999</v>
      </c>
      <c r="K224" s="30">
        <f t="shared" si="6"/>
        <v>0</v>
      </c>
      <c r="L224" s="30">
        <f t="shared" si="7"/>
        <v>1114.4099999999999</v>
      </c>
    </row>
    <row r="225" spans="1:12" x14ac:dyDescent="0.25">
      <c r="A225" s="8"/>
      <c r="B225" s="49"/>
      <c r="C225" s="8"/>
      <c r="D225" s="11">
        <v>397</v>
      </c>
      <c r="E225" s="30">
        <v>567.71</v>
      </c>
      <c r="F225" s="30">
        <v>862.24466386554627</v>
      </c>
      <c r="G225" s="30">
        <v>-294.53466386554624</v>
      </c>
      <c r="H225" s="30">
        <v>4.01</v>
      </c>
      <c r="I225" s="30"/>
      <c r="J225" s="30">
        <f t="shared" si="6"/>
        <v>1591.97</v>
      </c>
      <c r="K225" s="30">
        <f t="shared" si="6"/>
        <v>0</v>
      </c>
      <c r="L225" s="30">
        <f t="shared" si="7"/>
        <v>1591.97</v>
      </c>
    </row>
    <row r="226" spans="1:12" x14ac:dyDescent="0.25">
      <c r="A226" s="8"/>
      <c r="B226" s="49"/>
      <c r="C226" s="8" t="s">
        <v>650</v>
      </c>
      <c r="D226" s="11">
        <v>0</v>
      </c>
      <c r="E226" s="30">
        <v>0</v>
      </c>
      <c r="F226" s="30">
        <v>526</v>
      </c>
      <c r="G226" s="30">
        <v>-526</v>
      </c>
      <c r="H226" s="30">
        <v>3.26</v>
      </c>
      <c r="I226" s="30"/>
      <c r="J226" s="30">
        <f t="shared" si="6"/>
        <v>0</v>
      </c>
      <c r="K226" s="30">
        <f t="shared" si="6"/>
        <v>0</v>
      </c>
      <c r="L226" s="30">
        <f t="shared" si="7"/>
        <v>0</v>
      </c>
    </row>
    <row r="227" spans="1:12" x14ac:dyDescent="0.25">
      <c r="A227" s="8"/>
      <c r="B227" s="49"/>
      <c r="C227" s="8"/>
      <c r="D227" s="11">
        <v>176</v>
      </c>
      <c r="E227" s="30">
        <v>251.68</v>
      </c>
      <c r="F227" s="30">
        <v>648.45765199161428</v>
      </c>
      <c r="G227" s="30">
        <v>-396.77765199161422</v>
      </c>
      <c r="H227" s="30">
        <v>3.63</v>
      </c>
      <c r="I227" s="30"/>
      <c r="J227" s="30">
        <f t="shared" si="6"/>
        <v>638.88</v>
      </c>
      <c r="K227" s="30">
        <f t="shared" si="6"/>
        <v>0</v>
      </c>
      <c r="L227" s="30">
        <f t="shared" si="7"/>
        <v>638.88</v>
      </c>
    </row>
    <row r="228" spans="1:12" x14ac:dyDescent="0.25">
      <c r="A228" s="8"/>
      <c r="B228" s="49"/>
      <c r="C228" s="8"/>
      <c r="D228" s="11">
        <v>59</v>
      </c>
      <c r="E228" s="30">
        <v>84.37</v>
      </c>
      <c r="F228" s="30">
        <v>146.38679245283018</v>
      </c>
      <c r="G228" s="30">
        <v>-62.016792452830174</v>
      </c>
      <c r="H228" s="30">
        <v>4.01</v>
      </c>
      <c r="I228" s="30"/>
      <c r="J228" s="30">
        <f t="shared" si="6"/>
        <v>236.58999999999997</v>
      </c>
      <c r="K228" s="30">
        <f t="shared" si="6"/>
        <v>0</v>
      </c>
      <c r="L228" s="30">
        <f t="shared" si="7"/>
        <v>236.58999999999997</v>
      </c>
    </row>
    <row r="229" spans="1:12" x14ac:dyDescent="0.25">
      <c r="A229" s="8"/>
      <c r="B229" s="49"/>
      <c r="C229" s="8"/>
      <c r="D229" s="11">
        <v>82</v>
      </c>
      <c r="E229" s="30">
        <v>150.06</v>
      </c>
      <c r="F229" s="30">
        <v>1684.8655555555556</v>
      </c>
      <c r="G229" s="30">
        <v>-1534.8055555555557</v>
      </c>
      <c r="H229" s="30">
        <v>5.46</v>
      </c>
      <c r="I229" s="30"/>
      <c r="J229" s="30">
        <f t="shared" si="6"/>
        <v>447.71999999999997</v>
      </c>
      <c r="K229" s="30">
        <f t="shared" si="6"/>
        <v>0</v>
      </c>
      <c r="L229" s="30">
        <f t="shared" si="7"/>
        <v>447.71999999999997</v>
      </c>
    </row>
    <row r="230" spans="1:12" x14ac:dyDescent="0.25">
      <c r="A230" s="8"/>
      <c r="B230" s="49"/>
      <c r="C230" s="8" t="s">
        <v>651</v>
      </c>
      <c r="D230" s="11">
        <v>389</v>
      </c>
      <c r="E230" s="30">
        <v>711.87</v>
      </c>
      <c r="F230" s="30">
        <v>2479.71</v>
      </c>
      <c r="G230" s="30">
        <v>-1767.84</v>
      </c>
      <c r="H230" s="30">
        <v>5.46</v>
      </c>
      <c r="I230" s="30"/>
      <c r="J230" s="30">
        <f t="shared" si="6"/>
        <v>2123.94</v>
      </c>
      <c r="K230" s="30">
        <f t="shared" si="6"/>
        <v>0</v>
      </c>
      <c r="L230" s="30">
        <f t="shared" si="7"/>
        <v>2123.94</v>
      </c>
    </row>
    <row r="231" spans="1:12" x14ac:dyDescent="0.25">
      <c r="A231" s="8"/>
      <c r="B231" s="49"/>
      <c r="C231" s="8" t="s">
        <v>652</v>
      </c>
      <c r="D231" s="11">
        <v>2770</v>
      </c>
      <c r="E231" s="30">
        <v>1163.4000000000001</v>
      </c>
      <c r="F231" s="30">
        <v>901.71</v>
      </c>
      <c r="G231" s="30">
        <v>261.69000000000005</v>
      </c>
      <c r="H231" s="30">
        <v>1.05</v>
      </c>
      <c r="I231" s="30"/>
      <c r="J231" s="30">
        <f t="shared" si="6"/>
        <v>2908.5</v>
      </c>
      <c r="K231" s="30">
        <f t="shared" si="6"/>
        <v>0</v>
      </c>
      <c r="L231" s="30">
        <f t="shared" si="7"/>
        <v>2908.5</v>
      </c>
    </row>
    <row r="232" spans="1:12" x14ac:dyDescent="0.25">
      <c r="A232" s="8"/>
      <c r="B232" s="49"/>
      <c r="C232" s="8"/>
      <c r="D232" s="11">
        <v>287</v>
      </c>
      <c r="E232" s="30">
        <v>708.89</v>
      </c>
      <c r="F232" s="30">
        <v>1052</v>
      </c>
      <c r="G232" s="30">
        <v>-343.11</v>
      </c>
      <c r="H232" s="30">
        <v>5.18</v>
      </c>
      <c r="I232" s="30"/>
      <c r="J232" s="30">
        <f t="shared" si="6"/>
        <v>1486.6599999999999</v>
      </c>
      <c r="K232" s="30">
        <f t="shared" si="6"/>
        <v>0</v>
      </c>
      <c r="L232" s="30">
        <f t="shared" si="7"/>
        <v>1486.6599999999999</v>
      </c>
    </row>
    <row r="233" spans="1:12" x14ac:dyDescent="0.25">
      <c r="A233" s="8"/>
      <c r="B233" s="49"/>
      <c r="C233" s="8"/>
      <c r="D233" s="11">
        <v>83</v>
      </c>
      <c r="E233" s="30">
        <v>151.88999999999999</v>
      </c>
      <c r="F233" s="30">
        <v>1052</v>
      </c>
      <c r="G233" s="30">
        <v>-900.11</v>
      </c>
      <c r="H233" s="30">
        <v>5.46</v>
      </c>
      <c r="I233" s="30"/>
      <c r="J233" s="30">
        <f t="shared" si="6"/>
        <v>453.18</v>
      </c>
      <c r="K233" s="30">
        <f t="shared" si="6"/>
        <v>0</v>
      </c>
      <c r="L233" s="30">
        <f t="shared" si="7"/>
        <v>453.18</v>
      </c>
    </row>
    <row r="234" spans="1:12" x14ac:dyDescent="0.25">
      <c r="A234" s="8"/>
      <c r="B234" s="49"/>
      <c r="C234" s="8" t="s">
        <v>653</v>
      </c>
      <c r="D234" s="11">
        <v>2100</v>
      </c>
      <c r="E234" s="30">
        <v>882</v>
      </c>
      <c r="F234" s="30">
        <v>526</v>
      </c>
      <c r="G234" s="30">
        <v>356</v>
      </c>
      <c r="H234" s="30">
        <v>1.05</v>
      </c>
      <c r="I234" s="30"/>
      <c r="J234" s="30">
        <f t="shared" si="6"/>
        <v>2205</v>
      </c>
      <c r="K234" s="30">
        <f t="shared" si="6"/>
        <v>0</v>
      </c>
      <c r="L234" s="30">
        <f t="shared" si="7"/>
        <v>2205</v>
      </c>
    </row>
    <row r="235" spans="1:12" x14ac:dyDescent="0.25">
      <c r="A235" s="50"/>
      <c r="B235" s="51" t="s">
        <v>654</v>
      </c>
      <c r="C235" s="50"/>
      <c r="D235" s="52">
        <v>6650</v>
      </c>
      <c r="E235" s="53">
        <v>5110.88</v>
      </c>
      <c r="F235" s="53">
        <v>10444.84</v>
      </c>
      <c r="G235" s="53">
        <v>-5333.9599999999991</v>
      </c>
      <c r="H235" s="53"/>
      <c r="I235" s="53"/>
      <c r="J235" s="53"/>
      <c r="K235" s="53"/>
      <c r="L235" s="53">
        <f>SUM(L224:L234)</f>
        <v>13206.85</v>
      </c>
    </row>
    <row r="236" spans="1:12" x14ac:dyDescent="0.25">
      <c r="A236" s="8"/>
      <c r="B236" s="49" t="s">
        <v>331</v>
      </c>
      <c r="C236" s="8" t="s">
        <v>649</v>
      </c>
      <c r="D236" s="11">
        <v>380</v>
      </c>
      <c r="E236" s="30">
        <v>501.6</v>
      </c>
      <c r="F236" s="30">
        <v>375.71</v>
      </c>
      <c r="G236" s="30">
        <v>125.89000000000004</v>
      </c>
      <c r="H236" s="30">
        <v>2.91</v>
      </c>
      <c r="I236" s="30"/>
      <c r="J236" s="30">
        <f t="shared" si="6"/>
        <v>1105.8</v>
      </c>
      <c r="K236" s="30">
        <f t="shared" si="6"/>
        <v>0</v>
      </c>
      <c r="L236" s="30">
        <f t="shared" si="7"/>
        <v>1105.8</v>
      </c>
    </row>
    <row r="237" spans="1:12" x14ac:dyDescent="0.25">
      <c r="A237" s="8"/>
      <c r="B237" s="49"/>
      <c r="C237" s="8"/>
      <c r="D237" s="11">
        <v>730</v>
      </c>
      <c r="E237" s="30">
        <v>1138.8000000000002</v>
      </c>
      <c r="F237" s="30">
        <v>1052</v>
      </c>
      <c r="G237" s="30">
        <v>86.800000000000068</v>
      </c>
      <c r="H237" s="30">
        <v>3.12</v>
      </c>
      <c r="I237" s="30"/>
      <c r="J237" s="30">
        <f t="shared" si="6"/>
        <v>2277.6</v>
      </c>
      <c r="K237" s="30">
        <f t="shared" si="6"/>
        <v>0</v>
      </c>
      <c r="L237" s="30">
        <f t="shared" si="7"/>
        <v>2277.6</v>
      </c>
    </row>
    <row r="238" spans="1:12" x14ac:dyDescent="0.25">
      <c r="A238" s="8"/>
      <c r="B238" s="49"/>
      <c r="C238" s="8" t="s">
        <v>650</v>
      </c>
      <c r="D238" s="11">
        <v>850</v>
      </c>
      <c r="E238" s="30">
        <v>382.5</v>
      </c>
      <c r="F238" s="30">
        <v>408.83342569269519</v>
      </c>
      <c r="G238" s="30">
        <v>-26.333425692695194</v>
      </c>
      <c r="H238" s="30">
        <v>1.0900000000000001</v>
      </c>
      <c r="I238" s="30"/>
      <c r="J238" s="30">
        <f t="shared" si="6"/>
        <v>926.50000000000011</v>
      </c>
      <c r="K238" s="30">
        <f t="shared" si="6"/>
        <v>0</v>
      </c>
      <c r="L238" s="30">
        <f t="shared" si="7"/>
        <v>926.50000000000011</v>
      </c>
    </row>
    <row r="239" spans="1:12" x14ac:dyDescent="0.25">
      <c r="A239" s="8"/>
      <c r="B239" s="49"/>
      <c r="C239" s="8"/>
      <c r="D239" s="11">
        <v>90</v>
      </c>
      <c r="E239" s="30">
        <v>70.2</v>
      </c>
      <c r="F239" s="30">
        <v>384.8780487804878</v>
      </c>
      <c r="G239" s="30">
        <v>-314.67804878048781</v>
      </c>
      <c r="H239" s="30">
        <v>1.7</v>
      </c>
      <c r="I239" s="30"/>
      <c r="J239" s="30">
        <f t="shared" si="6"/>
        <v>153</v>
      </c>
      <c r="K239" s="30">
        <f t="shared" si="6"/>
        <v>0</v>
      </c>
      <c r="L239" s="30">
        <f t="shared" si="7"/>
        <v>153</v>
      </c>
    </row>
    <row r="240" spans="1:12" x14ac:dyDescent="0.25">
      <c r="A240" s="8"/>
      <c r="B240" s="49"/>
      <c r="C240" s="8"/>
      <c r="D240" s="11">
        <v>561</v>
      </c>
      <c r="E240" s="30">
        <v>785.4</v>
      </c>
      <c r="F240" s="30">
        <v>417.96883852691218</v>
      </c>
      <c r="G240" s="30">
        <v>367.4311614730878</v>
      </c>
      <c r="H240" s="30">
        <v>2.9</v>
      </c>
      <c r="I240" s="30"/>
      <c r="J240" s="30">
        <f t="shared" si="6"/>
        <v>1626.8999999999999</v>
      </c>
      <c r="K240" s="30">
        <f t="shared" si="6"/>
        <v>0</v>
      </c>
      <c r="L240" s="30">
        <f t="shared" si="7"/>
        <v>1626.8999999999999</v>
      </c>
    </row>
    <row r="241" spans="1:12" x14ac:dyDescent="0.25">
      <c r="A241" s="8"/>
      <c r="B241" s="49"/>
      <c r="C241" s="8"/>
      <c r="D241" s="11">
        <v>1176</v>
      </c>
      <c r="E241" s="30">
        <v>1571.6</v>
      </c>
      <c r="F241" s="30">
        <v>771.41251144100352</v>
      </c>
      <c r="G241" s="30">
        <v>800.18748855899662</v>
      </c>
      <c r="H241" s="30">
        <v>2.91</v>
      </c>
      <c r="I241" s="30"/>
      <c r="J241" s="30">
        <f t="shared" si="6"/>
        <v>3422.1600000000003</v>
      </c>
      <c r="K241" s="30">
        <f t="shared" si="6"/>
        <v>0</v>
      </c>
      <c r="L241" s="30">
        <f t="shared" si="7"/>
        <v>3422.1600000000003</v>
      </c>
    </row>
    <row r="242" spans="1:12" x14ac:dyDescent="0.25">
      <c r="A242" s="8"/>
      <c r="B242" s="49"/>
      <c r="C242" s="8"/>
      <c r="D242" s="11">
        <v>590</v>
      </c>
      <c r="E242" s="30">
        <v>978.04000000000008</v>
      </c>
      <c r="F242" s="30">
        <v>489.16675062972286</v>
      </c>
      <c r="G242" s="30">
        <v>488.87324937027711</v>
      </c>
      <c r="H242" s="30">
        <v>3.12</v>
      </c>
      <c r="I242" s="30"/>
      <c r="J242" s="30">
        <f t="shared" si="6"/>
        <v>1840.8</v>
      </c>
      <c r="K242" s="30">
        <f t="shared" si="6"/>
        <v>0</v>
      </c>
      <c r="L242" s="30">
        <f t="shared" si="7"/>
        <v>1840.8</v>
      </c>
    </row>
    <row r="243" spans="1:12" x14ac:dyDescent="0.25">
      <c r="A243" s="8"/>
      <c r="B243" s="49"/>
      <c r="C243" s="8"/>
      <c r="D243" s="11">
        <v>10</v>
      </c>
      <c r="E243" s="30">
        <v>21.9</v>
      </c>
      <c r="F243" s="30">
        <v>7.4504249291784701</v>
      </c>
      <c r="G243" s="30">
        <v>14.449575070821528</v>
      </c>
      <c r="H243" s="30">
        <v>4.68</v>
      </c>
      <c r="I243" s="30"/>
      <c r="J243" s="30">
        <f t="shared" si="6"/>
        <v>46.8</v>
      </c>
      <c r="K243" s="30">
        <f t="shared" si="6"/>
        <v>0</v>
      </c>
      <c r="L243" s="30">
        <f t="shared" si="7"/>
        <v>46.8</v>
      </c>
    </row>
    <row r="244" spans="1:12" x14ac:dyDescent="0.25">
      <c r="A244" s="8"/>
      <c r="B244" s="49"/>
      <c r="C244" s="8" t="s">
        <v>651</v>
      </c>
      <c r="D244" s="11">
        <v>5540</v>
      </c>
      <c r="E244" s="30">
        <v>2326.8000000000002</v>
      </c>
      <c r="F244" s="30">
        <v>1704.769748427673</v>
      </c>
      <c r="G244" s="30">
        <v>622.03025157232696</v>
      </c>
      <c r="H244" s="30">
        <v>1.05</v>
      </c>
      <c r="I244" s="30"/>
      <c r="J244" s="30">
        <f t="shared" si="6"/>
        <v>5817</v>
      </c>
      <c r="K244" s="30">
        <f t="shared" si="6"/>
        <v>0</v>
      </c>
      <c r="L244" s="30">
        <f t="shared" si="7"/>
        <v>5817</v>
      </c>
    </row>
    <row r="245" spans="1:12" x14ac:dyDescent="0.25">
      <c r="A245" s="8"/>
      <c r="B245" s="49"/>
      <c r="C245" s="8"/>
      <c r="D245" s="11">
        <v>1722</v>
      </c>
      <c r="E245" s="30">
        <v>774.9</v>
      </c>
      <c r="F245" s="30">
        <v>774.94025157232704</v>
      </c>
      <c r="G245" s="30">
        <v>-4.0251572327065333E-2</v>
      </c>
      <c r="H245" s="30">
        <v>1.0900000000000001</v>
      </c>
      <c r="I245" s="30"/>
      <c r="J245" s="30">
        <f t="shared" si="6"/>
        <v>1876.9800000000002</v>
      </c>
      <c r="K245" s="30">
        <f t="shared" si="6"/>
        <v>0</v>
      </c>
      <c r="L245" s="30">
        <f t="shared" si="7"/>
        <v>1876.9800000000002</v>
      </c>
    </row>
    <row r="246" spans="1:12" x14ac:dyDescent="0.25">
      <c r="A246" s="8"/>
      <c r="B246" s="49"/>
      <c r="C246" s="8" t="s">
        <v>652</v>
      </c>
      <c r="D246" s="11">
        <v>11090</v>
      </c>
      <c r="E246" s="30">
        <v>4657.8</v>
      </c>
      <c r="F246" s="30">
        <v>3005.71</v>
      </c>
      <c r="G246" s="30">
        <v>1652.09</v>
      </c>
      <c r="H246" s="30">
        <v>1.05</v>
      </c>
      <c r="I246" s="30"/>
      <c r="J246" s="30">
        <f t="shared" si="6"/>
        <v>11644.5</v>
      </c>
      <c r="K246" s="30">
        <f t="shared" si="6"/>
        <v>0</v>
      </c>
      <c r="L246" s="30">
        <f t="shared" si="7"/>
        <v>11644.5</v>
      </c>
    </row>
    <row r="247" spans="1:12" x14ac:dyDescent="0.25">
      <c r="A247" s="8"/>
      <c r="B247" s="49"/>
      <c r="C247" s="8" t="s">
        <v>653</v>
      </c>
      <c r="D247" s="11">
        <v>2010</v>
      </c>
      <c r="E247" s="30">
        <v>844.2</v>
      </c>
      <c r="F247" s="30">
        <v>526</v>
      </c>
      <c r="G247" s="30">
        <v>318.20000000000005</v>
      </c>
      <c r="H247" s="30">
        <v>1.05</v>
      </c>
      <c r="I247" s="30"/>
      <c r="J247" s="30">
        <f t="shared" si="6"/>
        <v>2110.5</v>
      </c>
      <c r="K247" s="30">
        <f t="shared" si="6"/>
        <v>0</v>
      </c>
      <c r="L247" s="30">
        <f t="shared" si="7"/>
        <v>2110.5</v>
      </c>
    </row>
    <row r="248" spans="1:12" x14ac:dyDescent="0.25">
      <c r="A248" s="50"/>
      <c r="B248" s="51" t="s">
        <v>660</v>
      </c>
      <c r="C248" s="50"/>
      <c r="D248" s="52">
        <v>24749</v>
      </c>
      <c r="E248" s="53">
        <v>14053.740000000002</v>
      </c>
      <c r="F248" s="53">
        <v>9918.84</v>
      </c>
      <c r="G248" s="53">
        <v>4134.8999999999996</v>
      </c>
      <c r="H248" s="53"/>
      <c r="I248" s="53"/>
      <c r="J248" s="53"/>
      <c r="K248" s="53"/>
      <c r="L248" s="53">
        <f>SUM(L236:L247)</f>
        <v>32848.539999999994</v>
      </c>
    </row>
    <row r="249" spans="1:12" x14ac:dyDescent="0.25">
      <c r="A249" s="8"/>
      <c r="B249" s="49" t="s">
        <v>275</v>
      </c>
      <c r="C249" s="8" t="s">
        <v>649</v>
      </c>
      <c r="D249" s="11">
        <v>85</v>
      </c>
      <c r="E249" s="30">
        <v>90.95</v>
      </c>
      <c r="F249" s="30">
        <v>122.49315068493151</v>
      </c>
      <c r="G249" s="30">
        <v>-31.543150684931504</v>
      </c>
      <c r="H249" s="30">
        <v>3.26</v>
      </c>
      <c r="I249" s="30"/>
      <c r="J249" s="30">
        <f t="shared" si="6"/>
        <v>277.09999999999997</v>
      </c>
      <c r="K249" s="30">
        <f t="shared" si="6"/>
        <v>0</v>
      </c>
      <c r="L249" s="30">
        <f t="shared" si="7"/>
        <v>277.09999999999997</v>
      </c>
    </row>
    <row r="250" spans="1:12" x14ac:dyDescent="0.25">
      <c r="A250" s="8"/>
      <c r="B250" s="49"/>
      <c r="C250" s="8"/>
      <c r="D250" s="11">
        <v>509</v>
      </c>
      <c r="E250" s="30">
        <v>727.87000000000012</v>
      </c>
      <c r="F250" s="30">
        <v>929.50684931506851</v>
      </c>
      <c r="G250" s="30">
        <v>-201.63684931506845</v>
      </c>
      <c r="H250" s="30">
        <v>3.63</v>
      </c>
      <c r="I250" s="30"/>
      <c r="J250" s="30">
        <f t="shared" si="6"/>
        <v>1847.6699999999998</v>
      </c>
      <c r="K250" s="30">
        <f t="shared" si="6"/>
        <v>0</v>
      </c>
      <c r="L250" s="30">
        <f t="shared" si="7"/>
        <v>1847.6699999999998</v>
      </c>
    </row>
    <row r="251" spans="1:12" x14ac:dyDescent="0.25">
      <c r="A251" s="8"/>
      <c r="B251" s="49"/>
      <c r="C251" s="8"/>
      <c r="D251" s="11">
        <v>236</v>
      </c>
      <c r="E251" s="30">
        <v>337.48</v>
      </c>
      <c r="F251" s="30">
        <v>375.71</v>
      </c>
      <c r="G251" s="30">
        <v>-38.229999999999961</v>
      </c>
      <c r="H251" s="30">
        <v>4.01</v>
      </c>
      <c r="I251" s="30"/>
      <c r="J251" s="30">
        <f t="shared" si="6"/>
        <v>946.3599999999999</v>
      </c>
      <c r="K251" s="30">
        <f t="shared" si="6"/>
        <v>0</v>
      </c>
      <c r="L251" s="30">
        <f t="shared" si="7"/>
        <v>946.3599999999999</v>
      </c>
    </row>
    <row r="252" spans="1:12" x14ac:dyDescent="0.25">
      <c r="A252" s="8"/>
      <c r="B252" s="49"/>
      <c r="C252" s="8" t="s">
        <v>650</v>
      </c>
      <c r="D252" s="11">
        <v>132</v>
      </c>
      <c r="E252" s="30">
        <v>141.24</v>
      </c>
      <c r="F252" s="30">
        <v>1052</v>
      </c>
      <c r="G252" s="30">
        <v>-910.76</v>
      </c>
      <c r="H252" s="30">
        <v>3.26</v>
      </c>
      <c r="I252" s="30"/>
      <c r="J252" s="30">
        <f t="shared" si="6"/>
        <v>430.32</v>
      </c>
      <c r="K252" s="30">
        <f t="shared" si="6"/>
        <v>0</v>
      </c>
      <c r="L252" s="30">
        <f t="shared" si="7"/>
        <v>430.32</v>
      </c>
    </row>
    <row r="253" spans="1:12" x14ac:dyDescent="0.25">
      <c r="A253" s="8"/>
      <c r="B253" s="49"/>
      <c r="C253" s="8"/>
      <c r="D253" s="11">
        <v>40</v>
      </c>
      <c r="E253" s="30">
        <v>57.2</v>
      </c>
      <c r="F253" s="30">
        <v>203.08648648648648</v>
      </c>
      <c r="G253" s="30">
        <v>-145.88648648648649</v>
      </c>
      <c r="H253" s="30">
        <v>4.01</v>
      </c>
      <c r="I253" s="30"/>
      <c r="J253" s="30">
        <f t="shared" si="6"/>
        <v>160.39999999999998</v>
      </c>
      <c r="K253" s="30">
        <f t="shared" si="6"/>
        <v>0</v>
      </c>
      <c r="L253" s="30">
        <f t="shared" si="7"/>
        <v>160.39999999999998</v>
      </c>
    </row>
    <row r="254" spans="1:12" x14ac:dyDescent="0.25">
      <c r="A254" s="8"/>
      <c r="B254" s="49"/>
      <c r="C254" s="8"/>
      <c r="D254" s="11">
        <v>34</v>
      </c>
      <c r="E254" s="30">
        <v>62.22</v>
      </c>
      <c r="F254" s="30">
        <v>1750.6235135135134</v>
      </c>
      <c r="G254" s="30">
        <v>-1688.4035135135134</v>
      </c>
      <c r="H254" s="30">
        <v>5.46</v>
      </c>
      <c r="I254" s="30"/>
      <c r="J254" s="30">
        <f t="shared" si="6"/>
        <v>185.64</v>
      </c>
      <c r="K254" s="30">
        <f t="shared" si="6"/>
        <v>0</v>
      </c>
      <c r="L254" s="30">
        <f t="shared" si="7"/>
        <v>185.64</v>
      </c>
    </row>
    <row r="255" spans="1:12" x14ac:dyDescent="0.25">
      <c r="A255" s="8"/>
      <c r="B255" s="49"/>
      <c r="C255" s="8" t="s">
        <v>651</v>
      </c>
      <c r="D255" s="11">
        <v>2</v>
      </c>
      <c r="E255" s="30">
        <v>2.86</v>
      </c>
      <c r="F255" s="30">
        <v>16.967741935483872</v>
      </c>
      <c r="G255" s="30">
        <v>-14.107741935483872</v>
      </c>
      <c r="H255" s="30">
        <v>4.01</v>
      </c>
      <c r="I255" s="30"/>
      <c r="J255" s="30">
        <f t="shared" si="6"/>
        <v>8.02</v>
      </c>
      <c r="K255" s="30">
        <f t="shared" si="6"/>
        <v>0</v>
      </c>
      <c r="L255" s="30">
        <f t="shared" si="7"/>
        <v>8.02</v>
      </c>
    </row>
    <row r="256" spans="1:12" x14ac:dyDescent="0.25">
      <c r="A256" s="8"/>
      <c r="B256" s="49"/>
      <c r="C256" s="8"/>
      <c r="D256" s="11">
        <v>462</v>
      </c>
      <c r="E256" s="30">
        <v>845.46</v>
      </c>
      <c r="F256" s="30">
        <v>2462.7422580645161</v>
      </c>
      <c r="G256" s="30">
        <v>-1617.2822580645161</v>
      </c>
      <c r="H256" s="30">
        <v>5.46</v>
      </c>
      <c r="I256" s="30"/>
      <c r="J256" s="30">
        <f t="shared" si="6"/>
        <v>2522.52</v>
      </c>
      <c r="K256" s="30">
        <f t="shared" si="6"/>
        <v>0</v>
      </c>
      <c r="L256" s="30">
        <f t="shared" si="7"/>
        <v>2522.52</v>
      </c>
    </row>
    <row r="257" spans="1:12" x14ac:dyDescent="0.25">
      <c r="A257" s="8"/>
      <c r="B257" s="49"/>
      <c r="C257" s="8" t="s">
        <v>652</v>
      </c>
      <c r="D257" s="11">
        <v>2720</v>
      </c>
      <c r="E257" s="30">
        <v>1142.4000000000001</v>
      </c>
      <c r="F257" s="30">
        <v>901.71</v>
      </c>
      <c r="G257" s="30">
        <v>240.69000000000011</v>
      </c>
      <c r="H257" s="30">
        <v>1.05</v>
      </c>
      <c r="I257" s="30"/>
      <c r="J257" s="30">
        <f t="shared" si="6"/>
        <v>2856</v>
      </c>
      <c r="K257" s="30">
        <f t="shared" si="6"/>
        <v>0</v>
      </c>
      <c r="L257" s="30">
        <f t="shared" si="7"/>
        <v>2856</v>
      </c>
    </row>
    <row r="258" spans="1:12" x14ac:dyDescent="0.25">
      <c r="A258" s="8"/>
      <c r="B258" s="49"/>
      <c r="C258" s="8"/>
      <c r="D258" s="11">
        <v>121</v>
      </c>
      <c r="E258" s="30">
        <v>298.87</v>
      </c>
      <c r="F258" s="30">
        <v>1732.7058823529412</v>
      </c>
      <c r="G258" s="30">
        <v>-1433.8358823529411</v>
      </c>
      <c r="H258" s="30">
        <v>5.18</v>
      </c>
      <c r="I258" s="30"/>
      <c r="J258" s="30">
        <f t="shared" si="6"/>
        <v>626.78</v>
      </c>
      <c r="K258" s="30">
        <f t="shared" si="6"/>
        <v>0</v>
      </c>
      <c r="L258" s="30">
        <f t="shared" si="7"/>
        <v>626.78</v>
      </c>
    </row>
    <row r="259" spans="1:12" x14ac:dyDescent="0.25">
      <c r="A259" s="8"/>
      <c r="B259" s="49"/>
      <c r="C259" s="8"/>
      <c r="D259" s="11">
        <v>12</v>
      </c>
      <c r="E259" s="30">
        <v>21.96</v>
      </c>
      <c r="F259" s="30">
        <v>371.29411764705884</v>
      </c>
      <c r="G259" s="30">
        <v>-349.33411764705886</v>
      </c>
      <c r="H259" s="30">
        <v>5.46</v>
      </c>
      <c r="I259" s="30"/>
      <c r="J259" s="30">
        <f t="shared" si="6"/>
        <v>65.52</v>
      </c>
      <c r="K259" s="30">
        <f t="shared" si="6"/>
        <v>0</v>
      </c>
      <c r="L259" s="30">
        <f t="shared" si="7"/>
        <v>65.52</v>
      </c>
    </row>
    <row r="260" spans="1:12" x14ac:dyDescent="0.25">
      <c r="A260" s="8"/>
      <c r="B260" s="49"/>
      <c r="C260" s="8" t="s">
        <v>653</v>
      </c>
      <c r="D260" s="11">
        <v>2090</v>
      </c>
      <c r="E260" s="30">
        <v>877.8</v>
      </c>
      <c r="F260" s="30">
        <v>526</v>
      </c>
      <c r="G260" s="30">
        <v>351.79999999999995</v>
      </c>
      <c r="H260" s="30">
        <v>1.05</v>
      </c>
      <c r="I260" s="30"/>
      <c r="J260" s="30">
        <f t="shared" si="6"/>
        <v>2194.5</v>
      </c>
      <c r="K260" s="30">
        <f t="shared" si="6"/>
        <v>0</v>
      </c>
      <c r="L260" s="30">
        <f t="shared" si="7"/>
        <v>2194.5</v>
      </c>
    </row>
    <row r="261" spans="1:12" x14ac:dyDescent="0.25">
      <c r="A261" s="50"/>
      <c r="B261" s="51" t="s">
        <v>655</v>
      </c>
      <c r="C261" s="50"/>
      <c r="D261" s="52">
        <v>6443</v>
      </c>
      <c r="E261" s="53">
        <v>4606.3100000000004</v>
      </c>
      <c r="F261" s="53">
        <v>10444.84</v>
      </c>
      <c r="G261" s="53">
        <v>-5838.53</v>
      </c>
      <c r="H261" s="53"/>
      <c r="I261" s="53"/>
      <c r="J261" s="53"/>
      <c r="K261" s="53"/>
      <c r="L261" s="53">
        <f>SUM(L249:L260)</f>
        <v>12120.830000000002</v>
      </c>
    </row>
    <row r="262" spans="1:12" x14ac:dyDescent="0.25">
      <c r="A262" s="8"/>
      <c r="B262" s="49" t="s">
        <v>276</v>
      </c>
      <c r="C262" s="8" t="s">
        <v>649</v>
      </c>
      <c r="D262" s="11">
        <v>386</v>
      </c>
      <c r="E262" s="30">
        <v>521.1</v>
      </c>
      <c r="F262" s="30">
        <v>357.20211822660093</v>
      </c>
      <c r="G262" s="30">
        <v>163.89788177339909</v>
      </c>
      <c r="H262" s="30">
        <v>3.06</v>
      </c>
      <c r="I262" s="30"/>
      <c r="J262" s="30">
        <f t="shared" ref="J262:K325" si="8">$D262*H262</f>
        <v>1181.1600000000001</v>
      </c>
      <c r="K262" s="30">
        <f t="shared" si="8"/>
        <v>0</v>
      </c>
      <c r="L262" s="30">
        <f t="shared" ref="L262:L325" si="9">J262+K262</f>
        <v>1181.1600000000001</v>
      </c>
    </row>
    <row r="263" spans="1:12" x14ac:dyDescent="0.25">
      <c r="A263" s="8"/>
      <c r="B263" s="49"/>
      <c r="C263" s="8"/>
      <c r="D263" s="11">
        <v>20</v>
      </c>
      <c r="E263" s="30">
        <v>21.4</v>
      </c>
      <c r="F263" s="30">
        <v>18.507881773399014</v>
      </c>
      <c r="G263" s="30">
        <v>2.8921182266009851</v>
      </c>
      <c r="H263" s="30">
        <v>3.96</v>
      </c>
      <c r="I263" s="30"/>
      <c r="J263" s="30">
        <f t="shared" si="8"/>
        <v>79.2</v>
      </c>
      <c r="K263" s="30">
        <f t="shared" si="8"/>
        <v>0</v>
      </c>
      <c r="L263" s="30">
        <f t="shared" si="9"/>
        <v>79.2</v>
      </c>
    </row>
    <row r="264" spans="1:12" x14ac:dyDescent="0.25">
      <c r="A264" s="8"/>
      <c r="B264" s="49"/>
      <c r="C264" s="8" t="s">
        <v>650</v>
      </c>
      <c r="D264" s="11">
        <v>305</v>
      </c>
      <c r="E264" s="30">
        <v>411.75</v>
      </c>
      <c r="F264" s="30">
        <v>526</v>
      </c>
      <c r="G264" s="30">
        <v>-114.25</v>
      </c>
      <c r="H264" s="30">
        <v>3.06</v>
      </c>
      <c r="I264" s="30"/>
      <c r="J264" s="30">
        <f t="shared" si="8"/>
        <v>933.30000000000007</v>
      </c>
      <c r="K264" s="30">
        <f t="shared" si="8"/>
        <v>0</v>
      </c>
      <c r="L264" s="30">
        <f t="shared" si="9"/>
        <v>933.30000000000007</v>
      </c>
    </row>
    <row r="265" spans="1:12" x14ac:dyDescent="0.25">
      <c r="A265" s="8"/>
      <c r="B265" s="49"/>
      <c r="C265" s="8"/>
      <c r="D265" s="11">
        <v>388</v>
      </c>
      <c r="E265" s="30">
        <v>415.15999999999997</v>
      </c>
      <c r="F265" s="30">
        <v>1052</v>
      </c>
      <c r="G265" s="30">
        <v>-636.84</v>
      </c>
      <c r="H265" s="30">
        <v>3.96</v>
      </c>
      <c r="I265" s="30"/>
      <c r="J265" s="30">
        <f t="shared" si="8"/>
        <v>1536.48</v>
      </c>
      <c r="K265" s="30">
        <f t="shared" si="8"/>
        <v>0</v>
      </c>
      <c r="L265" s="30">
        <f t="shared" si="9"/>
        <v>1536.48</v>
      </c>
    </row>
    <row r="266" spans="1:12" x14ac:dyDescent="0.25">
      <c r="A266" s="8"/>
      <c r="B266" s="49"/>
      <c r="C266" s="8"/>
      <c r="D266" s="11">
        <v>215</v>
      </c>
      <c r="E266" s="30">
        <v>230.05</v>
      </c>
      <c r="F266" s="30">
        <v>526</v>
      </c>
      <c r="G266" s="30">
        <v>-295.95</v>
      </c>
      <c r="H266" s="30">
        <v>4.57</v>
      </c>
      <c r="I266" s="30"/>
      <c r="J266" s="30">
        <f t="shared" si="8"/>
        <v>982.55000000000007</v>
      </c>
      <c r="K266" s="30">
        <f t="shared" si="8"/>
        <v>0</v>
      </c>
      <c r="L266" s="30">
        <f t="shared" si="9"/>
        <v>982.55000000000007</v>
      </c>
    </row>
    <row r="267" spans="1:12" x14ac:dyDescent="0.25">
      <c r="A267" s="8"/>
      <c r="B267" s="49"/>
      <c r="C267" s="8"/>
      <c r="D267" s="11">
        <v>0</v>
      </c>
      <c r="E267" s="30">
        <v>0</v>
      </c>
      <c r="F267" s="30">
        <v>901.71</v>
      </c>
      <c r="G267" s="30">
        <v>-901.71</v>
      </c>
      <c r="H267" s="30">
        <v>5.61</v>
      </c>
      <c r="I267" s="30"/>
      <c r="J267" s="30">
        <f t="shared" si="8"/>
        <v>0</v>
      </c>
      <c r="K267" s="30">
        <f t="shared" si="8"/>
        <v>0</v>
      </c>
      <c r="L267" s="30">
        <f t="shared" si="9"/>
        <v>0</v>
      </c>
    </row>
    <row r="268" spans="1:12" x14ac:dyDescent="0.25">
      <c r="A268" s="8"/>
      <c r="B268" s="49"/>
      <c r="C268" s="8" t="s">
        <v>651</v>
      </c>
      <c r="D268" s="11">
        <v>85</v>
      </c>
      <c r="E268" s="30">
        <v>90.95</v>
      </c>
      <c r="F268" s="30">
        <v>171.96153846153845</v>
      </c>
      <c r="G268" s="30">
        <v>-81.01153846153845</v>
      </c>
      <c r="H268" s="30">
        <v>4.57</v>
      </c>
      <c r="I268" s="30"/>
      <c r="J268" s="30">
        <f t="shared" si="8"/>
        <v>388.45000000000005</v>
      </c>
      <c r="K268" s="30">
        <f t="shared" si="8"/>
        <v>0</v>
      </c>
      <c r="L268" s="30">
        <f t="shared" si="9"/>
        <v>388.45000000000005</v>
      </c>
    </row>
    <row r="269" spans="1:12" x14ac:dyDescent="0.25">
      <c r="A269" s="8"/>
      <c r="B269" s="49"/>
      <c r="C269" s="8"/>
      <c r="D269" s="11">
        <v>50</v>
      </c>
      <c r="E269" s="30">
        <v>130</v>
      </c>
      <c r="F269" s="30">
        <v>221.00588235294117</v>
      </c>
      <c r="G269" s="30">
        <v>-91.005882352941171</v>
      </c>
      <c r="H269" s="30">
        <v>5.48</v>
      </c>
      <c r="I269" s="30"/>
      <c r="J269" s="30">
        <f t="shared" si="8"/>
        <v>274</v>
      </c>
      <c r="K269" s="30">
        <f t="shared" si="8"/>
        <v>0</v>
      </c>
      <c r="L269" s="30">
        <f t="shared" si="9"/>
        <v>274</v>
      </c>
    </row>
    <row r="270" spans="1:12" x14ac:dyDescent="0.25">
      <c r="A270" s="8"/>
      <c r="B270" s="49"/>
      <c r="C270" s="8"/>
      <c r="D270" s="11">
        <v>419</v>
      </c>
      <c r="E270" s="30">
        <v>1034.93</v>
      </c>
      <c r="F270" s="30">
        <v>1560.7425791855203</v>
      </c>
      <c r="G270" s="30">
        <v>-525.81257918552035</v>
      </c>
      <c r="H270" s="30">
        <v>5.61</v>
      </c>
      <c r="I270" s="30"/>
      <c r="J270" s="30">
        <f t="shared" si="8"/>
        <v>2350.59</v>
      </c>
      <c r="K270" s="30">
        <f t="shared" si="8"/>
        <v>0</v>
      </c>
      <c r="L270" s="30">
        <f t="shared" si="9"/>
        <v>2350.59</v>
      </c>
    </row>
    <row r="271" spans="1:12" x14ac:dyDescent="0.25">
      <c r="A271" s="8"/>
      <c r="B271" s="49"/>
      <c r="C271" s="8" t="s">
        <v>652</v>
      </c>
      <c r="D271" s="11">
        <v>780</v>
      </c>
      <c r="E271" s="30">
        <v>327.60000000000002</v>
      </c>
      <c r="F271" s="30">
        <v>375.71</v>
      </c>
      <c r="G271" s="30">
        <v>-48.109999999999957</v>
      </c>
      <c r="H271" s="30">
        <v>1.05</v>
      </c>
      <c r="I271" s="30"/>
      <c r="J271" s="30">
        <f t="shared" si="8"/>
        <v>819</v>
      </c>
      <c r="K271" s="30">
        <f t="shared" si="8"/>
        <v>0</v>
      </c>
      <c r="L271" s="30">
        <f t="shared" si="9"/>
        <v>819</v>
      </c>
    </row>
    <row r="272" spans="1:12" x14ac:dyDescent="0.25">
      <c r="A272" s="8"/>
      <c r="B272" s="49"/>
      <c r="C272" s="8"/>
      <c r="D272" s="11">
        <v>118</v>
      </c>
      <c r="E272" s="30">
        <v>291.46000000000004</v>
      </c>
      <c r="F272" s="30">
        <v>1052</v>
      </c>
      <c r="G272" s="30">
        <v>-760.54</v>
      </c>
      <c r="H272" s="30">
        <v>5.18</v>
      </c>
      <c r="I272" s="30"/>
      <c r="J272" s="30">
        <f t="shared" si="8"/>
        <v>611.24</v>
      </c>
      <c r="K272" s="30">
        <f t="shared" si="8"/>
        <v>0</v>
      </c>
      <c r="L272" s="30">
        <f t="shared" si="9"/>
        <v>611.24</v>
      </c>
    </row>
    <row r="273" spans="1:12" x14ac:dyDescent="0.25">
      <c r="A273" s="8"/>
      <c r="B273" s="49"/>
      <c r="C273" s="8"/>
      <c r="D273" s="11">
        <v>451</v>
      </c>
      <c r="E273" s="30">
        <v>1172.5999999999999</v>
      </c>
      <c r="F273" s="30">
        <v>1483.663043478261</v>
      </c>
      <c r="G273" s="30">
        <v>-311.06304347826085</v>
      </c>
      <c r="H273" s="30">
        <v>5.48</v>
      </c>
      <c r="I273" s="30"/>
      <c r="J273" s="30">
        <f t="shared" si="8"/>
        <v>2471.48</v>
      </c>
      <c r="K273" s="30">
        <f t="shared" si="8"/>
        <v>0</v>
      </c>
      <c r="L273" s="30">
        <f t="shared" si="9"/>
        <v>2471.48</v>
      </c>
    </row>
    <row r="274" spans="1:12" x14ac:dyDescent="0.25">
      <c r="A274" s="8"/>
      <c r="B274" s="49"/>
      <c r="C274" s="8"/>
      <c r="D274" s="11">
        <v>33</v>
      </c>
      <c r="E274" s="30">
        <v>81.510000000000005</v>
      </c>
      <c r="F274" s="30">
        <v>94.336956521739125</v>
      </c>
      <c r="G274" s="30">
        <v>-12.82695652173912</v>
      </c>
      <c r="H274" s="30">
        <v>5.61</v>
      </c>
      <c r="I274" s="30"/>
      <c r="J274" s="30">
        <f t="shared" si="8"/>
        <v>185.13000000000002</v>
      </c>
      <c r="K274" s="30">
        <f t="shared" si="8"/>
        <v>0</v>
      </c>
      <c r="L274" s="30">
        <f t="shared" si="9"/>
        <v>185.13000000000002</v>
      </c>
    </row>
    <row r="275" spans="1:12" x14ac:dyDescent="0.25">
      <c r="A275" s="8"/>
      <c r="B275" s="49"/>
      <c r="C275" s="8" t="s">
        <v>653</v>
      </c>
      <c r="D275" s="11">
        <v>2100</v>
      </c>
      <c r="E275" s="30">
        <v>882</v>
      </c>
      <c r="F275" s="30">
        <v>524.75059382422808</v>
      </c>
      <c r="G275" s="30">
        <v>357.24940617577192</v>
      </c>
      <c r="H275" s="30">
        <v>1.05</v>
      </c>
      <c r="I275" s="30"/>
      <c r="J275" s="30">
        <f t="shared" si="8"/>
        <v>2205</v>
      </c>
      <c r="K275" s="30">
        <f t="shared" si="8"/>
        <v>0</v>
      </c>
      <c r="L275" s="30">
        <f t="shared" si="9"/>
        <v>2205</v>
      </c>
    </row>
    <row r="276" spans="1:12" x14ac:dyDescent="0.25">
      <c r="A276" s="8"/>
      <c r="B276" s="49"/>
      <c r="C276" s="8"/>
      <c r="D276" s="11">
        <v>5</v>
      </c>
      <c r="E276" s="30">
        <v>13</v>
      </c>
      <c r="F276" s="30">
        <v>1.2494061757719717</v>
      </c>
      <c r="G276" s="30">
        <v>11.750593824228028</v>
      </c>
      <c r="H276" s="30">
        <v>5.48</v>
      </c>
      <c r="I276" s="30"/>
      <c r="J276" s="30">
        <f t="shared" si="8"/>
        <v>27.400000000000002</v>
      </c>
      <c r="K276" s="30">
        <f t="shared" si="8"/>
        <v>0</v>
      </c>
      <c r="L276" s="30">
        <f t="shared" si="9"/>
        <v>27.400000000000002</v>
      </c>
    </row>
    <row r="277" spans="1:12" x14ac:dyDescent="0.25">
      <c r="A277" s="50"/>
      <c r="B277" s="51" t="s">
        <v>656</v>
      </c>
      <c r="C277" s="50"/>
      <c r="D277" s="52">
        <v>5355</v>
      </c>
      <c r="E277" s="53">
        <v>5623.51</v>
      </c>
      <c r="F277" s="53">
        <v>8866.84</v>
      </c>
      <c r="G277" s="53">
        <v>-3243.3300000000004</v>
      </c>
      <c r="H277" s="53"/>
      <c r="I277" s="53"/>
      <c r="J277" s="53"/>
      <c r="K277" s="53"/>
      <c r="L277" s="53">
        <f>SUM(L262:L276)</f>
        <v>14044.979999999998</v>
      </c>
    </row>
    <row r="278" spans="1:12" x14ac:dyDescent="0.25">
      <c r="A278" s="8"/>
      <c r="B278" s="49" t="s">
        <v>299</v>
      </c>
      <c r="C278" s="8" t="s">
        <v>649</v>
      </c>
      <c r="D278" s="11">
        <v>116</v>
      </c>
      <c r="E278" s="30">
        <v>156.6</v>
      </c>
      <c r="F278" s="30">
        <v>320.45852941176469</v>
      </c>
      <c r="G278" s="30">
        <v>-163.85852941176469</v>
      </c>
      <c r="H278" s="30">
        <v>3.06</v>
      </c>
      <c r="I278" s="30"/>
      <c r="J278" s="30">
        <f t="shared" si="8"/>
        <v>354.96</v>
      </c>
      <c r="K278" s="30">
        <f t="shared" si="8"/>
        <v>0</v>
      </c>
      <c r="L278" s="30">
        <f t="shared" si="9"/>
        <v>354.96</v>
      </c>
    </row>
    <row r="279" spans="1:12" x14ac:dyDescent="0.25">
      <c r="A279" s="8"/>
      <c r="B279" s="49"/>
      <c r="C279" s="8"/>
      <c r="D279" s="11">
        <v>20</v>
      </c>
      <c r="E279" s="30">
        <v>21.4</v>
      </c>
      <c r="F279" s="30">
        <v>55.251470588235293</v>
      </c>
      <c r="G279" s="30">
        <v>-33.851470588235294</v>
      </c>
      <c r="H279" s="30">
        <v>4.57</v>
      </c>
      <c r="I279" s="30"/>
      <c r="J279" s="30">
        <f t="shared" si="8"/>
        <v>91.4</v>
      </c>
      <c r="K279" s="30">
        <f t="shared" si="8"/>
        <v>0</v>
      </c>
      <c r="L279" s="30">
        <f t="shared" si="9"/>
        <v>91.4</v>
      </c>
    </row>
    <row r="280" spans="1:12" x14ac:dyDescent="0.25">
      <c r="A280" s="8"/>
      <c r="B280" s="49"/>
      <c r="C280" s="8" t="s">
        <v>650</v>
      </c>
      <c r="D280" s="11">
        <v>391</v>
      </c>
      <c r="E280" s="30">
        <v>418.36999999999995</v>
      </c>
      <c r="F280" s="30">
        <v>1042.0754716981132</v>
      </c>
      <c r="G280" s="30">
        <v>-623.70547169811312</v>
      </c>
      <c r="H280" s="30">
        <v>3.96</v>
      </c>
      <c r="I280" s="30"/>
      <c r="J280" s="30">
        <f t="shared" si="8"/>
        <v>1548.36</v>
      </c>
      <c r="K280" s="30">
        <f t="shared" si="8"/>
        <v>0</v>
      </c>
      <c r="L280" s="30">
        <f t="shared" si="9"/>
        <v>1548.36</v>
      </c>
    </row>
    <row r="281" spans="1:12" x14ac:dyDescent="0.25">
      <c r="A281" s="8"/>
      <c r="B281" s="49"/>
      <c r="C281" s="8"/>
      <c r="D281" s="11">
        <v>230</v>
      </c>
      <c r="E281" s="30">
        <v>246.10000000000002</v>
      </c>
      <c r="F281" s="30">
        <v>535.92452830188677</v>
      </c>
      <c r="G281" s="30">
        <v>-289.8245283018868</v>
      </c>
      <c r="H281" s="30">
        <v>4.57</v>
      </c>
      <c r="I281" s="30"/>
      <c r="J281" s="30">
        <f t="shared" si="8"/>
        <v>1051.1000000000001</v>
      </c>
      <c r="K281" s="30">
        <f t="shared" si="8"/>
        <v>0</v>
      </c>
      <c r="L281" s="30">
        <f t="shared" si="9"/>
        <v>1051.1000000000001</v>
      </c>
    </row>
    <row r="282" spans="1:12" x14ac:dyDescent="0.25">
      <c r="A282" s="8"/>
      <c r="B282" s="49"/>
      <c r="C282" s="8"/>
      <c r="D282" s="11">
        <v>16</v>
      </c>
      <c r="E282" s="30">
        <v>39.520000000000003</v>
      </c>
      <c r="F282" s="30">
        <v>901.71</v>
      </c>
      <c r="G282" s="30">
        <v>-862.19</v>
      </c>
      <c r="H282" s="30">
        <v>5.61</v>
      </c>
      <c r="I282" s="30"/>
      <c r="J282" s="30">
        <f t="shared" si="8"/>
        <v>89.76</v>
      </c>
      <c r="K282" s="30">
        <f t="shared" si="8"/>
        <v>0</v>
      </c>
      <c r="L282" s="30">
        <f t="shared" si="9"/>
        <v>89.76</v>
      </c>
    </row>
    <row r="283" spans="1:12" x14ac:dyDescent="0.25">
      <c r="A283" s="8"/>
      <c r="B283" s="49"/>
      <c r="C283" s="8" t="s">
        <v>651</v>
      </c>
      <c r="D283" s="11">
        <v>5</v>
      </c>
      <c r="E283" s="30">
        <v>5.35</v>
      </c>
      <c r="F283" s="30">
        <v>8.6172018348623851</v>
      </c>
      <c r="G283" s="30">
        <v>-3.2672018348623855</v>
      </c>
      <c r="H283" s="30">
        <v>4.57</v>
      </c>
      <c r="I283" s="30"/>
      <c r="J283" s="30">
        <f t="shared" si="8"/>
        <v>22.85</v>
      </c>
      <c r="K283" s="30">
        <f t="shared" si="8"/>
        <v>0</v>
      </c>
      <c r="L283" s="30">
        <f t="shared" si="9"/>
        <v>22.85</v>
      </c>
    </row>
    <row r="284" spans="1:12" x14ac:dyDescent="0.25">
      <c r="A284" s="8"/>
      <c r="B284" s="49"/>
      <c r="C284" s="8"/>
      <c r="D284" s="11">
        <v>103</v>
      </c>
      <c r="E284" s="30">
        <v>267.8</v>
      </c>
      <c r="F284" s="30">
        <v>177.51435779816512</v>
      </c>
      <c r="G284" s="30">
        <v>90.285642201834889</v>
      </c>
      <c r="H284" s="30">
        <v>5.48</v>
      </c>
      <c r="I284" s="30"/>
      <c r="J284" s="30">
        <f t="shared" si="8"/>
        <v>564.44000000000005</v>
      </c>
      <c r="K284" s="30">
        <f t="shared" si="8"/>
        <v>0</v>
      </c>
      <c r="L284" s="30">
        <f t="shared" si="9"/>
        <v>564.44000000000005</v>
      </c>
    </row>
    <row r="285" spans="1:12" x14ac:dyDescent="0.25">
      <c r="A285" s="8"/>
      <c r="B285" s="49"/>
      <c r="C285" s="8"/>
      <c r="D285" s="11">
        <v>575</v>
      </c>
      <c r="E285" s="30">
        <v>1420.25</v>
      </c>
      <c r="F285" s="30">
        <v>2293.5784403669722</v>
      </c>
      <c r="G285" s="30">
        <v>-873.32844036697247</v>
      </c>
      <c r="H285" s="30">
        <v>5.61</v>
      </c>
      <c r="I285" s="30"/>
      <c r="J285" s="30">
        <f t="shared" si="8"/>
        <v>3225.75</v>
      </c>
      <c r="K285" s="30">
        <f t="shared" si="8"/>
        <v>0</v>
      </c>
      <c r="L285" s="30">
        <f t="shared" si="9"/>
        <v>3225.75</v>
      </c>
    </row>
    <row r="286" spans="1:12" x14ac:dyDescent="0.25">
      <c r="A286" s="8"/>
      <c r="B286" s="49"/>
      <c r="C286" s="8" t="s">
        <v>652</v>
      </c>
      <c r="D286" s="11">
        <v>1780</v>
      </c>
      <c r="E286" s="30">
        <v>747.6</v>
      </c>
      <c r="F286" s="30">
        <v>901.71</v>
      </c>
      <c r="G286" s="30">
        <v>-154.10999999999996</v>
      </c>
      <c r="H286" s="30">
        <v>1.05</v>
      </c>
      <c r="I286" s="30"/>
      <c r="J286" s="30">
        <f t="shared" si="8"/>
        <v>1869</v>
      </c>
      <c r="K286" s="30">
        <f t="shared" si="8"/>
        <v>0</v>
      </c>
      <c r="L286" s="30">
        <f t="shared" si="9"/>
        <v>1869</v>
      </c>
    </row>
    <row r="287" spans="1:12" x14ac:dyDescent="0.25">
      <c r="A287" s="8"/>
      <c r="B287" s="49"/>
      <c r="C287" s="8"/>
      <c r="D287" s="11">
        <v>247</v>
      </c>
      <c r="E287" s="30">
        <v>610.09</v>
      </c>
      <c r="F287" s="30">
        <v>702.703125</v>
      </c>
      <c r="G287" s="30">
        <v>-92.613125000000011</v>
      </c>
      <c r="H287" s="30">
        <v>5.18</v>
      </c>
      <c r="I287" s="30"/>
      <c r="J287" s="30">
        <f t="shared" si="8"/>
        <v>1279.46</v>
      </c>
      <c r="K287" s="30">
        <f t="shared" si="8"/>
        <v>0</v>
      </c>
      <c r="L287" s="30">
        <f t="shared" si="9"/>
        <v>1279.46</v>
      </c>
    </row>
    <row r="288" spans="1:12" x14ac:dyDescent="0.25">
      <c r="A288" s="8"/>
      <c r="B288" s="49"/>
      <c r="C288" s="8"/>
      <c r="D288" s="11">
        <v>410</v>
      </c>
      <c r="E288" s="30">
        <v>1066</v>
      </c>
      <c r="F288" s="30">
        <v>1401.296875</v>
      </c>
      <c r="G288" s="30">
        <v>-335.29687499999994</v>
      </c>
      <c r="H288" s="30">
        <v>5.48</v>
      </c>
      <c r="I288" s="30"/>
      <c r="J288" s="30">
        <f t="shared" si="8"/>
        <v>2246.8000000000002</v>
      </c>
      <c r="K288" s="30">
        <f t="shared" si="8"/>
        <v>0</v>
      </c>
      <c r="L288" s="30">
        <f t="shared" si="9"/>
        <v>2246.8000000000002</v>
      </c>
    </row>
    <row r="289" spans="1:12" x14ac:dyDescent="0.25">
      <c r="A289" s="8"/>
      <c r="B289" s="49"/>
      <c r="C289" s="8" t="s">
        <v>653</v>
      </c>
      <c r="D289" s="11">
        <v>1980</v>
      </c>
      <c r="E289" s="30">
        <v>831.6</v>
      </c>
      <c r="F289" s="30">
        <v>524.67506297229215</v>
      </c>
      <c r="G289" s="30">
        <v>306.92493702770787</v>
      </c>
      <c r="H289" s="30">
        <v>1.05</v>
      </c>
      <c r="I289" s="30"/>
      <c r="J289" s="30">
        <f t="shared" si="8"/>
        <v>2079</v>
      </c>
      <c r="K289" s="30">
        <f t="shared" si="8"/>
        <v>0</v>
      </c>
      <c r="L289" s="30">
        <f t="shared" si="9"/>
        <v>2079</v>
      </c>
    </row>
    <row r="290" spans="1:12" x14ac:dyDescent="0.25">
      <c r="A290" s="8"/>
      <c r="B290" s="49"/>
      <c r="C290" s="8"/>
      <c r="D290" s="11">
        <v>5</v>
      </c>
      <c r="E290" s="30">
        <v>13</v>
      </c>
      <c r="F290" s="30">
        <v>1.3249370277078085</v>
      </c>
      <c r="G290" s="30">
        <v>11.675062972292192</v>
      </c>
      <c r="H290" s="30">
        <v>5.48</v>
      </c>
      <c r="I290" s="30"/>
      <c r="J290" s="30">
        <f t="shared" si="8"/>
        <v>27.400000000000002</v>
      </c>
      <c r="K290" s="30">
        <f t="shared" si="8"/>
        <v>0</v>
      </c>
      <c r="L290" s="30">
        <f t="shared" si="9"/>
        <v>27.400000000000002</v>
      </c>
    </row>
    <row r="291" spans="1:12" x14ac:dyDescent="0.25">
      <c r="A291" s="50"/>
      <c r="B291" s="51" t="s">
        <v>657</v>
      </c>
      <c r="C291" s="50"/>
      <c r="D291" s="52">
        <v>5878</v>
      </c>
      <c r="E291" s="53">
        <v>5843.68</v>
      </c>
      <c r="F291" s="53">
        <v>8866.84</v>
      </c>
      <c r="G291" s="53">
        <v>-3023.1599999999994</v>
      </c>
      <c r="H291" s="53"/>
      <c r="I291" s="53"/>
      <c r="J291" s="53"/>
      <c r="K291" s="53"/>
      <c r="L291" s="53">
        <f>SUM(L278:L290)</f>
        <v>14450.279999999997</v>
      </c>
    </row>
    <row r="292" spans="1:12" x14ac:dyDescent="0.25">
      <c r="A292" s="8"/>
      <c r="B292" s="49" t="s">
        <v>317</v>
      </c>
      <c r="C292" s="8" t="s">
        <v>649</v>
      </c>
      <c r="D292" s="11">
        <v>5200</v>
      </c>
      <c r="E292" s="30">
        <v>2340</v>
      </c>
      <c r="F292" s="30">
        <v>1427.71</v>
      </c>
      <c r="G292" s="30">
        <v>912.29</v>
      </c>
      <c r="H292" s="30">
        <v>1.0900000000000001</v>
      </c>
      <c r="I292" s="30"/>
      <c r="J292" s="30">
        <f t="shared" si="8"/>
        <v>5668</v>
      </c>
      <c r="K292" s="30">
        <f t="shared" si="8"/>
        <v>0</v>
      </c>
      <c r="L292" s="30">
        <f t="shared" si="9"/>
        <v>5668</v>
      </c>
    </row>
    <row r="293" spans="1:12" x14ac:dyDescent="0.25">
      <c r="A293" s="8"/>
      <c r="B293" s="49"/>
      <c r="C293" s="8" t="s">
        <v>650</v>
      </c>
      <c r="D293" s="11">
        <v>6400</v>
      </c>
      <c r="E293" s="30">
        <v>2880</v>
      </c>
      <c r="F293" s="30">
        <v>1953.71</v>
      </c>
      <c r="G293" s="30">
        <v>926.29</v>
      </c>
      <c r="H293" s="30">
        <v>1.0900000000000001</v>
      </c>
      <c r="I293" s="30"/>
      <c r="J293" s="30">
        <f t="shared" si="8"/>
        <v>6976.0000000000009</v>
      </c>
      <c r="K293" s="30">
        <f t="shared" si="8"/>
        <v>0</v>
      </c>
      <c r="L293" s="30">
        <f t="shared" si="9"/>
        <v>6976.0000000000009</v>
      </c>
    </row>
    <row r="294" spans="1:12" x14ac:dyDescent="0.25">
      <c r="A294" s="8"/>
      <c r="B294" s="49"/>
      <c r="C294" s="8"/>
      <c r="D294" s="11">
        <v>1120</v>
      </c>
      <c r="E294" s="30">
        <v>1008</v>
      </c>
      <c r="F294" s="30">
        <v>1052</v>
      </c>
      <c r="G294" s="30">
        <v>-44.000000000000021</v>
      </c>
      <c r="H294" s="30">
        <v>1.76</v>
      </c>
      <c r="I294" s="30"/>
      <c r="J294" s="30">
        <f t="shared" si="8"/>
        <v>1971.2</v>
      </c>
      <c r="K294" s="30">
        <f t="shared" si="8"/>
        <v>0</v>
      </c>
      <c r="L294" s="30">
        <f t="shared" si="9"/>
        <v>1971.2</v>
      </c>
    </row>
    <row r="295" spans="1:12" x14ac:dyDescent="0.25">
      <c r="A295" s="8"/>
      <c r="B295" s="49"/>
      <c r="C295" s="8" t="s">
        <v>651</v>
      </c>
      <c r="D295" s="11">
        <v>7280</v>
      </c>
      <c r="E295" s="30">
        <v>3276</v>
      </c>
      <c r="F295" s="30">
        <v>1953.71</v>
      </c>
      <c r="G295" s="30">
        <v>1322.29</v>
      </c>
      <c r="H295" s="30">
        <v>1.0900000000000001</v>
      </c>
      <c r="I295" s="30"/>
      <c r="J295" s="30">
        <f t="shared" si="8"/>
        <v>7935.2000000000007</v>
      </c>
      <c r="K295" s="30">
        <f t="shared" si="8"/>
        <v>0</v>
      </c>
      <c r="L295" s="30">
        <f t="shared" si="9"/>
        <v>7935.2000000000007</v>
      </c>
    </row>
    <row r="296" spans="1:12" x14ac:dyDescent="0.25">
      <c r="A296" s="8"/>
      <c r="B296" s="49"/>
      <c r="C296" s="8" t="s">
        <v>652</v>
      </c>
      <c r="D296" s="11">
        <v>5250</v>
      </c>
      <c r="E296" s="30">
        <v>2362.5</v>
      </c>
      <c r="F296" s="30">
        <v>1427.71</v>
      </c>
      <c r="G296" s="30">
        <v>934.79</v>
      </c>
      <c r="H296" s="30">
        <v>1.04</v>
      </c>
      <c r="I296" s="30"/>
      <c r="J296" s="30">
        <f t="shared" si="8"/>
        <v>5460</v>
      </c>
      <c r="K296" s="30">
        <f t="shared" si="8"/>
        <v>0</v>
      </c>
      <c r="L296" s="30">
        <f t="shared" si="9"/>
        <v>5460</v>
      </c>
    </row>
    <row r="297" spans="1:12" x14ac:dyDescent="0.25">
      <c r="A297" s="8"/>
      <c r="B297" s="49"/>
      <c r="C297" s="8"/>
      <c r="D297" s="11">
        <v>5740</v>
      </c>
      <c r="E297" s="30">
        <v>2583</v>
      </c>
      <c r="F297" s="30">
        <v>1578</v>
      </c>
      <c r="G297" s="30">
        <v>1005</v>
      </c>
      <c r="H297" s="30">
        <v>1.0900000000000001</v>
      </c>
      <c r="I297" s="30"/>
      <c r="J297" s="30">
        <f t="shared" si="8"/>
        <v>6256.6</v>
      </c>
      <c r="K297" s="30">
        <f t="shared" si="8"/>
        <v>0</v>
      </c>
      <c r="L297" s="30">
        <f t="shared" si="9"/>
        <v>6256.6</v>
      </c>
    </row>
    <row r="298" spans="1:12" x14ac:dyDescent="0.25">
      <c r="A298" s="8"/>
      <c r="B298" s="49"/>
      <c r="C298" s="8" t="s">
        <v>653</v>
      </c>
      <c r="D298" s="11">
        <v>1552</v>
      </c>
      <c r="E298" s="30">
        <v>698.4</v>
      </c>
      <c r="F298" s="30">
        <v>440.55693470048573</v>
      </c>
      <c r="G298" s="30">
        <v>257.84306529951425</v>
      </c>
      <c r="H298" s="30">
        <v>1.04</v>
      </c>
      <c r="I298" s="30"/>
      <c r="J298" s="30">
        <f t="shared" si="8"/>
        <v>1614.0800000000002</v>
      </c>
      <c r="K298" s="30">
        <f t="shared" si="8"/>
        <v>0</v>
      </c>
      <c r="L298" s="30">
        <f t="shared" si="9"/>
        <v>1614.0800000000002</v>
      </c>
    </row>
    <row r="299" spans="1:12" x14ac:dyDescent="0.25">
      <c r="A299" s="8"/>
      <c r="B299" s="49"/>
      <c r="C299" s="8"/>
      <c r="D299" s="11">
        <v>301</v>
      </c>
      <c r="E299" s="30">
        <v>135.44999999999999</v>
      </c>
      <c r="F299" s="30">
        <v>85.443065299514288</v>
      </c>
      <c r="G299" s="30">
        <v>50.006934700485701</v>
      </c>
      <c r="H299" s="30">
        <v>1.0900000000000001</v>
      </c>
      <c r="I299" s="30"/>
      <c r="J299" s="30">
        <f t="shared" si="8"/>
        <v>328.09000000000003</v>
      </c>
      <c r="K299" s="30">
        <f t="shared" si="8"/>
        <v>0</v>
      </c>
      <c r="L299" s="30">
        <f t="shared" si="9"/>
        <v>328.09000000000003</v>
      </c>
    </row>
    <row r="300" spans="1:12" x14ac:dyDescent="0.25">
      <c r="A300" s="50"/>
      <c r="B300" s="51" t="s">
        <v>658</v>
      </c>
      <c r="C300" s="50"/>
      <c r="D300" s="52">
        <v>32843</v>
      </c>
      <c r="E300" s="53">
        <v>15283.35</v>
      </c>
      <c r="F300" s="53">
        <v>9918.84</v>
      </c>
      <c r="G300" s="53">
        <v>5364.5099999999993</v>
      </c>
      <c r="H300" s="53"/>
      <c r="I300" s="53"/>
      <c r="J300" s="53"/>
      <c r="K300" s="53"/>
      <c r="L300" s="53">
        <f>SUM(L292:L299)</f>
        <v>36209.17</v>
      </c>
    </row>
    <row r="301" spans="1:12" x14ac:dyDescent="0.25">
      <c r="A301" s="8"/>
      <c r="B301" s="49" t="s">
        <v>309</v>
      </c>
      <c r="C301" s="8" t="s">
        <v>649</v>
      </c>
      <c r="D301" s="11">
        <v>4806</v>
      </c>
      <c r="E301" s="30">
        <v>2162.6999999999998</v>
      </c>
      <c r="F301" s="30">
        <v>1427.71</v>
      </c>
      <c r="G301" s="30">
        <v>734.99</v>
      </c>
      <c r="H301" s="30">
        <v>1.0900000000000001</v>
      </c>
      <c r="I301" s="30"/>
      <c r="J301" s="30">
        <f t="shared" si="8"/>
        <v>5238.54</v>
      </c>
      <c r="K301" s="30">
        <f t="shared" si="8"/>
        <v>0</v>
      </c>
      <c r="L301" s="30">
        <f t="shared" si="9"/>
        <v>5238.54</v>
      </c>
    </row>
    <row r="302" spans="1:12" x14ac:dyDescent="0.25">
      <c r="A302" s="8"/>
      <c r="B302" s="49"/>
      <c r="C302" s="8" t="s">
        <v>650</v>
      </c>
      <c r="D302" s="11">
        <v>6195</v>
      </c>
      <c r="E302" s="30">
        <v>2787.75</v>
      </c>
      <c r="F302" s="30">
        <v>1953.71</v>
      </c>
      <c r="G302" s="30">
        <v>834.04</v>
      </c>
      <c r="H302" s="30">
        <v>1.0900000000000001</v>
      </c>
      <c r="I302" s="30"/>
      <c r="J302" s="30">
        <f t="shared" si="8"/>
        <v>6752.55</v>
      </c>
      <c r="K302" s="30">
        <f t="shared" si="8"/>
        <v>0</v>
      </c>
      <c r="L302" s="30">
        <f t="shared" si="9"/>
        <v>6752.55</v>
      </c>
    </row>
    <row r="303" spans="1:12" x14ac:dyDescent="0.25">
      <c r="A303" s="8"/>
      <c r="B303" s="49"/>
      <c r="C303" s="8"/>
      <c r="D303" s="11">
        <v>875</v>
      </c>
      <c r="E303" s="30">
        <v>787.5</v>
      </c>
      <c r="F303" s="30">
        <v>1052</v>
      </c>
      <c r="G303" s="30">
        <v>-264.5</v>
      </c>
      <c r="H303" s="30">
        <v>1.76</v>
      </c>
      <c r="I303" s="30"/>
      <c r="J303" s="30">
        <f t="shared" si="8"/>
        <v>1540</v>
      </c>
      <c r="K303" s="30">
        <f t="shared" si="8"/>
        <v>0</v>
      </c>
      <c r="L303" s="30">
        <f t="shared" si="9"/>
        <v>1540</v>
      </c>
    </row>
    <row r="304" spans="1:12" x14ac:dyDescent="0.25">
      <c r="A304" s="8"/>
      <c r="B304" s="49"/>
      <c r="C304" s="8" t="s">
        <v>651</v>
      </c>
      <c r="D304" s="11">
        <v>7648</v>
      </c>
      <c r="E304" s="30">
        <v>3441.6</v>
      </c>
      <c r="F304" s="30">
        <v>2479.71</v>
      </c>
      <c r="G304" s="30">
        <v>961.8900000000001</v>
      </c>
      <c r="H304" s="30">
        <v>1.0900000000000001</v>
      </c>
      <c r="I304" s="30"/>
      <c r="J304" s="30">
        <f t="shared" si="8"/>
        <v>8336.32</v>
      </c>
      <c r="K304" s="30">
        <f t="shared" si="8"/>
        <v>0</v>
      </c>
      <c r="L304" s="30">
        <f t="shared" si="9"/>
        <v>8336.32</v>
      </c>
    </row>
    <row r="305" spans="1:12" x14ac:dyDescent="0.25">
      <c r="A305" s="8"/>
      <c r="B305" s="49"/>
      <c r="C305" s="8" t="s">
        <v>652</v>
      </c>
      <c r="D305" s="11">
        <v>4068</v>
      </c>
      <c r="E305" s="30">
        <v>1830.6</v>
      </c>
      <c r="F305" s="30">
        <v>1212.8093143172762</v>
      </c>
      <c r="G305" s="30">
        <v>617.79068568272373</v>
      </c>
      <c r="H305" s="30">
        <v>1.04</v>
      </c>
      <c r="I305" s="30"/>
      <c r="J305" s="30">
        <f t="shared" si="8"/>
        <v>4230.72</v>
      </c>
      <c r="K305" s="30">
        <f t="shared" si="8"/>
        <v>0</v>
      </c>
      <c r="L305" s="30">
        <f t="shared" si="9"/>
        <v>4230.72</v>
      </c>
    </row>
    <row r="306" spans="1:12" x14ac:dyDescent="0.25">
      <c r="A306" s="8"/>
      <c r="B306" s="49"/>
      <c r="C306" s="8"/>
      <c r="D306" s="11">
        <v>6133</v>
      </c>
      <c r="E306" s="30">
        <v>2759.85</v>
      </c>
      <c r="F306" s="30">
        <v>1792.9006856827236</v>
      </c>
      <c r="G306" s="30">
        <v>966.94931431727628</v>
      </c>
      <c r="H306" s="30">
        <v>1.0900000000000001</v>
      </c>
      <c r="I306" s="30"/>
      <c r="J306" s="30">
        <f t="shared" si="8"/>
        <v>6684.97</v>
      </c>
      <c r="K306" s="30">
        <f t="shared" si="8"/>
        <v>0</v>
      </c>
      <c r="L306" s="30">
        <f t="shared" si="9"/>
        <v>6684.97</v>
      </c>
    </row>
    <row r="307" spans="1:12" x14ac:dyDescent="0.25">
      <c r="A307" s="8"/>
      <c r="B307" s="49"/>
      <c r="C307" s="8" t="s">
        <v>653</v>
      </c>
      <c r="D307" s="11">
        <v>1900</v>
      </c>
      <c r="E307" s="30">
        <v>855</v>
      </c>
      <c r="F307" s="30">
        <v>526</v>
      </c>
      <c r="G307" s="30">
        <v>329</v>
      </c>
      <c r="H307" s="30">
        <v>1.04</v>
      </c>
      <c r="I307" s="30"/>
      <c r="J307" s="30">
        <f t="shared" si="8"/>
        <v>1976</v>
      </c>
      <c r="K307" s="30">
        <f t="shared" si="8"/>
        <v>0</v>
      </c>
      <c r="L307" s="30">
        <f t="shared" si="9"/>
        <v>1976</v>
      </c>
    </row>
    <row r="308" spans="1:12" x14ac:dyDescent="0.25">
      <c r="A308" s="50"/>
      <c r="B308" s="51" t="s">
        <v>659</v>
      </c>
      <c r="C308" s="50"/>
      <c r="D308" s="52">
        <v>31625</v>
      </c>
      <c r="E308" s="53">
        <v>14625</v>
      </c>
      <c r="F308" s="53">
        <v>10444.84</v>
      </c>
      <c r="G308" s="53">
        <v>4180.16</v>
      </c>
      <c r="H308" s="53"/>
      <c r="I308" s="53"/>
      <c r="J308" s="53"/>
      <c r="K308" s="53"/>
      <c r="L308" s="53">
        <f>SUM(L301:L307)</f>
        <v>34759.1</v>
      </c>
    </row>
    <row r="309" spans="1:12" x14ac:dyDescent="0.25">
      <c r="A309" s="8"/>
      <c r="B309" s="49" t="s">
        <v>335</v>
      </c>
      <c r="C309" s="8" t="s">
        <v>649</v>
      </c>
      <c r="D309" s="11">
        <v>139</v>
      </c>
      <c r="E309" s="30">
        <v>183.48</v>
      </c>
      <c r="F309" s="30">
        <v>170.42890442890445</v>
      </c>
      <c r="G309" s="30">
        <v>13.051095571095544</v>
      </c>
      <c r="H309" s="30">
        <v>2.91</v>
      </c>
      <c r="I309" s="30"/>
      <c r="J309" s="30">
        <f t="shared" si="8"/>
        <v>404.49</v>
      </c>
      <c r="K309" s="30">
        <f t="shared" si="8"/>
        <v>0</v>
      </c>
      <c r="L309" s="30">
        <f t="shared" si="9"/>
        <v>404.49</v>
      </c>
    </row>
    <row r="310" spans="1:12" x14ac:dyDescent="0.25">
      <c r="A310" s="8"/>
      <c r="B310" s="49"/>
      <c r="C310" s="8"/>
      <c r="D310" s="11">
        <v>602</v>
      </c>
      <c r="E310" s="30">
        <v>939.12</v>
      </c>
      <c r="F310" s="30">
        <v>881.57109557109561</v>
      </c>
      <c r="G310" s="30">
        <v>57.54890442890445</v>
      </c>
      <c r="H310" s="30">
        <v>3.12</v>
      </c>
      <c r="I310" s="30"/>
      <c r="J310" s="30">
        <f t="shared" si="8"/>
        <v>1878.24</v>
      </c>
      <c r="K310" s="30">
        <f t="shared" si="8"/>
        <v>0</v>
      </c>
      <c r="L310" s="30">
        <f t="shared" si="9"/>
        <v>1878.24</v>
      </c>
    </row>
    <row r="311" spans="1:12" x14ac:dyDescent="0.25">
      <c r="A311" s="8"/>
      <c r="B311" s="49"/>
      <c r="C311" s="8"/>
      <c r="D311" s="11">
        <v>210</v>
      </c>
      <c r="E311" s="30">
        <v>459.9</v>
      </c>
      <c r="F311" s="30">
        <v>375.71</v>
      </c>
      <c r="G311" s="30">
        <v>84.19</v>
      </c>
      <c r="H311" s="30">
        <v>4.68</v>
      </c>
      <c r="I311" s="30"/>
      <c r="J311" s="30">
        <f t="shared" si="8"/>
        <v>982.8</v>
      </c>
      <c r="K311" s="30">
        <f t="shared" si="8"/>
        <v>0</v>
      </c>
      <c r="L311" s="30">
        <f t="shared" si="9"/>
        <v>982.8</v>
      </c>
    </row>
    <row r="312" spans="1:12" x14ac:dyDescent="0.25">
      <c r="A312" s="8"/>
      <c r="B312" s="49"/>
      <c r="C312" s="8" t="s">
        <v>650</v>
      </c>
      <c r="D312" s="11">
        <v>180</v>
      </c>
      <c r="E312" s="30">
        <v>81</v>
      </c>
      <c r="F312" s="30">
        <v>375.71</v>
      </c>
      <c r="G312" s="30">
        <v>-294.70999999999998</v>
      </c>
      <c r="H312" s="30">
        <v>1.0900000000000001</v>
      </c>
      <c r="I312" s="30"/>
      <c r="J312" s="30">
        <f t="shared" si="8"/>
        <v>196.20000000000002</v>
      </c>
      <c r="K312" s="30">
        <f t="shared" si="8"/>
        <v>0</v>
      </c>
      <c r="L312" s="30">
        <f t="shared" si="9"/>
        <v>196.20000000000002</v>
      </c>
    </row>
    <row r="313" spans="1:12" x14ac:dyDescent="0.25">
      <c r="A313" s="8"/>
      <c r="B313" s="49"/>
      <c r="C313" s="8"/>
      <c r="D313" s="11">
        <v>510</v>
      </c>
      <c r="E313" s="30">
        <v>714</v>
      </c>
      <c r="F313" s="30">
        <v>526</v>
      </c>
      <c r="G313" s="30">
        <v>188</v>
      </c>
      <c r="H313" s="30">
        <v>2.9</v>
      </c>
      <c r="I313" s="30"/>
      <c r="J313" s="30">
        <f t="shared" si="8"/>
        <v>1479</v>
      </c>
      <c r="K313" s="30">
        <f t="shared" si="8"/>
        <v>0</v>
      </c>
      <c r="L313" s="30">
        <f t="shared" si="9"/>
        <v>1479</v>
      </c>
    </row>
    <row r="314" spans="1:12" x14ac:dyDescent="0.25">
      <c r="A314" s="8"/>
      <c r="B314" s="49"/>
      <c r="C314" s="8"/>
      <c r="D314" s="11">
        <v>405</v>
      </c>
      <c r="E314" s="30">
        <v>534.6</v>
      </c>
      <c r="F314" s="30">
        <v>556.58139534883719</v>
      </c>
      <c r="G314" s="30">
        <v>-21.981395348837186</v>
      </c>
      <c r="H314" s="30">
        <v>2.91</v>
      </c>
      <c r="I314" s="30"/>
      <c r="J314" s="30">
        <f t="shared" si="8"/>
        <v>1178.55</v>
      </c>
      <c r="K314" s="30">
        <f t="shared" si="8"/>
        <v>0</v>
      </c>
      <c r="L314" s="30">
        <f t="shared" si="9"/>
        <v>1178.55</v>
      </c>
    </row>
    <row r="315" spans="1:12" x14ac:dyDescent="0.25">
      <c r="A315" s="8"/>
      <c r="B315" s="49"/>
      <c r="C315" s="8"/>
      <c r="D315" s="11">
        <v>405</v>
      </c>
      <c r="E315" s="30">
        <v>567</v>
      </c>
      <c r="F315" s="30">
        <v>495.41860465116281</v>
      </c>
      <c r="G315" s="30">
        <v>71.581395348837191</v>
      </c>
      <c r="H315" s="30">
        <v>3.06</v>
      </c>
      <c r="I315" s="30"/>
      <c r="J315" s="30">
        <f t="shared" si="8"/>
        <v>1239.3</v>
      </c>
      <c r="K315" s="30">
        <f t="shared" si="8"/>
        <v>0</v>
      </c>
      <c r="L315" s="30">
        <f t="shared" si="9"/>
        <v>1239.3</v>
      </c>
    </row>
    <row r="316" spans="1:12" x14ac:dyDescent="0.25">
      <c r="A316" s="8"/>
      <c r="B316" s="49"/>
      <c r="C316" s="8"/>
      <c r="D316" s="11">
        <v>316</v>
      </c>
      <c r="E316" s="30">
        <v>395</v>
      </c>
      <c r="F316" s="30">
        <v>421.86802030456852</v>
      </c>
      <c r="G316" s="30">
        <v>-26.868020304568518</v>
      </c>
      <c r="H316" s="30">
        <v>3.55</v>
      </c>
      <c r="I316" s="30"/>
      <c r="J316" s="30">
        <f t="shared" si="8"/>
        <v>1121.8</v>
      </c>
      <c r="K316" s="30">
        <f t="shared" si="8"/>
        <v>0</v>
      </c>
      <c r="L316" s="30">
        <f t="shared" si="9"/>
        <v>1121.8</v>
      </c>
    </row>
    <row r="317" spans="1:12" x14ac:dyDescent="0.25">
      <c r="A317" s="8"/>
      <c r="B317" s="49"/>
      <c r="C317" s="8"/>
      <c r="D317" s="11">
        <v>78</v>
      </c>
      <c r="E317" s="30">
        <v>177.84</v>
      </c>
      <c r="F317" s="30">
        <v>104.13197969543148</v>
      </c>
      <c r="G317" s="30">
        <v>73.708020304568521</v>
      </c>
      <c r="H317" s="30">
        <v>4.5199999999999996</v>
      </c>
      <c r="I317" s="30"/>
      <c r="J317" s="30">
        <f t="shared" si="8"/>
        <v>352.55999999999995</v>
      </c>
      <c r="K317" s="30">
        <f t="shared" si="8"/>
        <v>0</v>
      </c>
      <c r="L317" s="30">
        <f t="shared" si="9"/>
        <v>352.55999999999995</v>
      </c>
    </row>
    <row r="318" spans="1:12" x14ac:dyDescent="0.25">
      <c r="A318" s="8"/>
      <c r="B318" s="49"/>
      <c r="C318" s="8"/>
      <c r="D318" s="11">
        <v>350</v>
      </c>
      <c r="E318" s="30">
        <v>766.5</v>
      </c>
      <c r="F318" s="30">
        <v>526</v>
      </c>
      <c r="G318" s="30">
        <v>240.5</v>
      </c>
      <c r="H318" s="30">
        <v>4.68</v>
      </c>
      <c r="I318" s="30"/>
      <c r="J318" s="30">
        <f t="shared" si="8"/>
        <v>1638</v>
      </c>
      <c r="K318" s="30">
        <f t="shared" si="8"/>
        <v>0</v>
      </c>
      <c r="L318" s="30">
        <f t="shared" si="9"/>
        <v>1638</v>
      </c>
    </row>
    <row r="319" spans="1:12" x14ac:dyDescent="0.25">
      <c r="A319" s="8"/>
      <c r="B319" s="49"/>
      <c r="C319" s="8" t="s">
        <v>651</v>
      </c>
      <c r="D319" s="11">
        <v>3765</v>
      </c>
      <c r="E319" s="30">
        <v>1694.25</v>
      </c>
      <c r="F319" s="30">
        <v>1953.71</v>
      </c>
      <c r="G319" s="30">
        <v>-259.45999999999998</v>
      </c>
      <c r="H319" s="30">
        <v>1.0900000000000001</v>
      </c>
      <c r="I319" s="30"/>
      <c r="J319" s="30">
        <f t="shared" si="8"/>
        <v>4103.8500000000004</v>
      </c>
      <c r="K319" s="30">
        <f t="shared" si="8"/>
        <v>0</v>
      </c>
      <c r="L319" s="30">
        <f t="shared" si="9"/>
        <v>4103.8500000000004</v>
      </c>
    </row>
    <row r="320" spans="1:12" x14ac:dyDescent="0.25">
      <c r="A320" s="8"/>
      <c r="B320" s="49"/>
      <c r="C320" s="8" t="s">
        <v>652</v>
      </c>
      <c r="D320" s="11">
        <v>6320</v>
      </c>
      <c r="E320" s="30">
        <v>2654.4</v>
      </c>
      <c r="F320" s="30">
        <v>1953.71</v>
      </c>
      <c r="G320" s="30">
        <v>700.69</v>
      </c>
      <c r="H320" s="30">
        <v>1.05</v>
      </c>
      <c r="I320" s="30"/>
      <c r="J320" s="30">
        <f t="shared" si="8"/>
        <v>6636</v>
      </c>
      <c r="K320" s="30">
        <f t="shared" si="8"/>
        <v>0</v>
      </c>
      <c r="L320" s="30">
        <f t="shared" si="9"/>
        <v>6636</v>
      </c>
    </row>
    <row r="321" spans="1:12" x14ac:dyDescent="0.25">
      <c r="A321" s="8"/>
      <c r="B321" s="49"/>
      <c r="C321" s="8"/>
      <c r="D321" s="11">
        <v>2542</v>
      </c>
      <c r="E321" s="30">
        <v>1143.9000000000001</v>
      </c>
      <c r="F321" s="30">
        <v>1052</v>
      </c>
      <c r="G321" s="30">
        <v>91.899999999999977</v>
      </c>
      <c r="H321" s="30">
        <v>1.0900000000000001</v>
      </c>
      <c r="I321" s="30"/>
      <c r="J321" s="30">
        <f t="shared" si="8"/>
        <v>2770.78</v>
      </c>
      <c r="K321" s="30">
        <f t="shared" si="8"/>
        <v>0</v>
      </c>
      <c r="L321" s="30">
        <f t="shared" si="9"/>
        <v>2770.78</v>
      </c>
    </row>
    <row r="322" spans="1:12" x14ac:dyDescent="0.25">
      <c r="A322" s="8"/>
      <c r="B322" s="49"/>
      <c r="C322" s="8" t="s">
        <v>653</v>
      </c>
      <c r="D322" s="11">
        <v>2010</v>
      </c>
      <c r="E322" s="30">
        <v>844.2</v>
      </c>
      <c r="F322" s="30">
        <v>526</v>
      </c>
      <c r="G322" s="30">
        <v>318.20000000000005</v>
      </c>
      <c r="H322" s="30">
        <v>1.05</v>
      </c>
      <c r="I322" s="30"/>
      <c r="J322" s="30">
        <f t="shared" si="8"/>
        <v>2110.5</v>
      </c>
      <c r="K322" s="30">
        <f t="shared" si="8"/>
        <v>0</v>
      </c>
      <c r="L322" s="30">
        <f t="shared" si="9"/>
        <v>2110.5</v>
      </c>
    </row>
    <row r="323" spans="1:12" x14ac:dyDescent="0.25">
      <c r="A323" s="50"/>
      <c r="B323" s="51" t="s">
        <v>661</v>
      </c>
      <c r="C323" s="50"/>
      <c r="D323" s="52">
        <v>17832</v>
      </c>
      <c r="E323" s="53">
        <v>11155.19</v>
      </c>
      <c r="F323" s="53">
        <v>9918.84</v>
      </c>
      <c r="G323" s="53">
        <v>1236.3500000000001</v>
      </c>
      <c r="H323" s="53"/>
      <c r="I323" s="53"/>
      <c r="J323" s="53"/>
      <c r="K323" s="53"/>
      <c r="L323" s="53">
        <f>SUM(L309:L322)</f>
        <v>26092.07</v>
      </c>
    </row>
    <row r="324" spans="1:12" x14ac:dyDescent="0.25">
      <c r="A324" s="8"/>
      <c r="B324" s="49" t="s">
        <v>336</v>
      </c>
      <c r="C324" s="8" t="s">
        <v>649</v>
      </c>
      <c r="D324" s="11">
        <v>12</v>
      </c>
      <c r="E324" s="30">
        <v>14.88</v>
      </c>
      <c r="F324" s="30">
        <v>36.697674418604649</v>
      </c>
      <c r="G324" s="30">
        <v>-21.817674418604646</v>
      </c>
      <c r="H324" s="30">
        <v>2.9</v>
      </c>
      <c r="I324" s="30"/>
      <c r="J324" s="30">
        <f t="shared" si="8"/>
        <v>34.799999999999997</v>
      </c>
      <c r="K324" s="30">
        <f t="shared" si="8"/>
        <v>0</v>
      </c>
      <c r="L324" s="30">
        <f t="shared" si="9"/>
        <v>34.799999999999997</v>
      </c>
    </row>
    <row r="325" spans="1:12" x14ac:dyDescent="0.25">
      <c r="A325" s="8"/>
      <c r="B325" s="49"/>
      <c r="C325" s="8"/>
      <c r="D325" s="11">
        <v>227</v>
      </c>
      <c r="E325" s="30">
        <v>299.64</v>
      </c>
      <c r="F325" s="30">
        <v>447.19850187265916</v>
      </c>
      <c r="G325" s="30">
        <v>-147.55850187265918</v>
      </c>
      <c r="H325" s="30">
        <v>2.91</v>
      </c>
      <c r="I325" s="30"/>
      <c r="J325" s="30">
        <f t="shared" si="8"/>
        <v>660.57</v>
      </c>
      <c r="K325" s="30">
        <f t="shared" si="8"/>
        <v>0</v>
      </c>
      <c r="L325" s="30">
        <f t="shared" si="9"/>
        <v>660.57</v>
      </c>
    </row>
    <row r="326" spans="1:12" x14ac:dyDescent="0.25">
      <c r="A326" s="8"/>
      <c r="B326" s="49"/>
      <c r="C326" s="8"/>
      <c r="D326" s="11">
        <v>191</v>
      </c>
      <c r="E326" s="30">
        <v>297.95999999999998</v>
      </c>
      <c r="F326" s="30">
        <v>584.7696206633625</v>
      </c>
      <c r="G326" s="30">
        <v>-286.80962066336258</v>
      </c>
      <c r="H326" s="30">
        <v>3.12</v>
      </c>
      <c r="I326" s="30"/>
      <c r="J326" s="30">
        <f t="shared" ref="J326:K389" si="10">$D326*H326</f>
        <v>595.92000000000007</v>
      </c>
      <c r="K326" s="30">
        <f t="shared" si="10"/>
        <v>0</v>
      </c>
      <c r="L326" s="30">
        <f t="shared" ref="L326:L389" si="11">J326+K326</f>
        <v>595.92000000000007</v>
      </c>
    </row>
    <row r="327" spans="1:12" x14ac:dyDescent="0.25">
      <c r="A327" s="8"/>
      <c r="B327" s="49"/>
      <c r="C327" s="8"/>
      <c r="D327" s="11">
        <v>40</v>
      </c>
      <c r="E327" s="30">
        <v>91.2</v>
      </c>
      <c r="F327" s="30">
        <v>78.801498127340821</v>
      </c>
      <c r="G327" s="30">
        <v>12.398501872659182</v>
      </c>
      <c r="H327" s="30">
        <v>4.5199999999999996</v>
      </c>
      <c r="I327" s="30"/>
      <c r="J327" s="30">
        <f t="shared" si="10"/>
        <v>180.79999999999998</v>
      </c>
      <c r="K327" s="30">
        <f t="shared" si="10"/>
        <v>0</v>
      </c>
      <c r="L327" s="30">
        <f t="shared" si="11"/>
        <v>180.79999999999998</v>
      </c>
    </row>
    <row r="328" spans="1:12" x14ac:dyDescent="0.25">
      <c r="A328" s="8"/>
      <c r="B328" s="49"/>
      <c r="C328" s="8"/>
      <c r="D328" s="11">
        <v>91</v>
      </c>
      <c r="E328" s="30">
        <v>199.29</v>
      </c>
      <c r="F328" s="30">
        <v>280.24270491803281</v>
      </c>
      <c r="G328" s="30">
        <v>-80.952704918032822</v>
      </c>
      <c r="H328" s="30">
        <v>4.68</v>
      </c>
      <c r="I328" s="30"/>
      <c r="J328" s="30">
        <f t="shared" si="10"/>
        <v>425.88</v>
      </c>
      <c r="K328" s="30">
        <f t="shared" si="10"/>
        <v>0</v>
      </c>
      <c r="L328" s="30">
        <f t="shared" si="11"/>
        <v>425.88</v>
      </c>
    </row>
    <row r="329" spans="1:12" x14ac:dyDescent="0.25">
      <c r="A329" s="8"/>
      <c r="B329" s="49"/>
      <c r="C329" s="8" t="s">
        <v>650</v>
      </c>
      <c r="D329" s="11">
        <v>490</v>
      </c>
      <c r="E329" s="30">
        <v>220.5</v>
      </c>
      <c r="F329" s="30">
        <v>375.71</v>
      </c>
      <c r="G329" s="30">
        <v>-155.20999999999998</v>
      </c>
      <c r="H329" s="30">
        <v>1.0900000000000001</v>
      </c>
      <c r="I329" s="30"/>
      <c r="J329" s="30">
        <f t="shared" si="10"/>
        <v>534.1</v>
      </c>
      <c r="K329" s="30">
        <f t="shared" si="10"/>
        <v>0</v>
      </c>
      <c r="L329" s="30">
        <f t="shared" si="11"/>
        <v>534.1</v>
      </c>
    </row>
    <row r="330" spans="1:12" x14ac:dyDescent="0.25">
      <c r="A330" s="8"/>
      <c r="B330" s="49"/>
      <c r="C330" s="8"/>
      <c r="D330" s="11">
        <v>306</v>
      </c>
      <c r="E330" s="30">
        <v>428.4</v>
      </c>
      <c r="F330" s="30">
        <v>636.97046413502107</v>
      </c>
      <c r="G330" s="30">
        <v>-208.57046413502113</v>
      </c>
      <c r="H330" s="30">
        <v>2.9</v>
      </c>
      <c r="I330" s="30"/>
      <c r="J330" s="30">
        <f t="shared" si="10"/>
        <v>887.4</v>
      </c>
      <c r="K330" s="30">
        <f t="shared" si="10"/>
        <v>0</v>
      </c>
      <c r="L330" s="30">
        <f t="shared" si="11"/>
        <v>887.4</v>
      </c>
    </row>
    <row r="331" spans="1:12" x14ac:dyDescent="0.25">
      <c r="A331" s="8"/>
      <c r="B331" s="49"/>
      <c r="C331" s="8"/>
      <c r="D331" s="11">
        <v>543</v>
      </c>
      <c r="E331" s="30">
        <v>716.76</v>
      </c>
      <c r="F331" s="30">
        <v>933.02380952380952</v>
      </c>
      <c r="G331" s="30">
        <v>-216.26380952380956</v>
      </c>
      <c r="H331" s="30">
        <v>2.91</v>
      </c>
      <c r="I331" s="30"/>
      <c r="J331" s="30">
        <f t="shared" si="10"/>
        <v>1580.13</v>
      </c>
      <c r="K331" s="30">
        <f t="shared" si="10"/>
        <v>0</v>
      </c>
      <c r="L331" s="30">
        <f t="shared" si="11"/>
        <v>1580.13</v>
      </c>
    </row>
    <row r="332" spans="1:12" x14ac:dyDescent="0.25">
      <c r="A332" s="8"/>
      <c r="B332" s="49"/>
      <c r="C332" s="8"/>
      <c r="D332" s="11">
        <v>406</v>
      </c>
      <c r="E332" s="30">
        <v>568.4</v>
      </c>
      <c r="F332" s="30">
        <v>526</v>
      </c>
      <c r="G332" s="30">
        <v>42.399999999999977</v>
      </c>
      <c r="H332" s="30">
        <v>3.06</v>
      </c>
      <c r="I332" s="30"/>
      <c r="J332" s="30">
        <f t="shared" si="10"/>
        <v>1242.3600000000001</v>
      </c>
      <c r="K332" s="30">
        <f t="shared" si="10"/>
        <v>0</v>
      </c>
      <c r="L332" s="30">
        <f t="shared" si="11"/>
        <v>1242.3600000000001</v>
      </c>
    </row>
    <row r="333" spans="1:12" x14ac:dyDescent="0.25">
      <c r="A333" s="8"/>
      <c r="B333" s="49"/>
      <c r="C333" s="8"/>
      <c r="D333" s="11">
        <v>38</v>
      </c>
      <c r="E333" s="30">
        <v>59.28</v>
      </c>
      <c r="F333" s="30">
        <v>118.97619047619048</v>
      </c>
      <c r="G333" s="30">
        <v>-59.69619047619048</v>
      </c>
      <c r="H333" s="30">
        <v>3.12</v>
      </c>
      <c r="I333" s="30"/>
      <c r="J333" s="30">
        <f t="shared" si="10"/>
        <v>118.56</v>
      </c>
      <c r="K333" s="30">
        <f t="shared" si="10"/>
        <v>0</v>
      </c>
      <c r="L333" s="30">
        <f t="shared" si="11"/>
        <v>118.56</v>
      </c>
    </row>
    <row r="334" spans="1:12" x14ac:dyDescent="0.25">
      <c r="A334" s="8"/>
      <c r="B334" s="49"/>
      <c r="C334" s="8"/>
      <c r="D334" s="11">
        <v>187</v>
      </c>
      <c r="E334" s="30">
        <v>233.75</v>
      </c>
      <c r="F334" s="30">
        <v>415.02953586497893</v>
      </c>
      <c r="G334" s="30">
        <v>-181.27953586497893</v>
      </c>
      <c r="H334" s="30">
        <v>3.55</v>
      </c>
      <c r="I334" s="30"/>
      <c r="J334" s="30">
        <f t="shared" si="10"/>
        <v>663.85</v>
      </c>
      <c r="K334" s="30">
        <f t="shared" si="10"/>
        <v>0</v>
      </c>
      <c r="L334" s="30">
        <f t="shared" si="11"/>
        <v>663.85</v>
      </c>
    </row>
    <row r="335" spans="1:12" x14ac:dyDescent="0.25">
      <c r="A335" s="8"/>
      <c r="B335" s="49"/>
      <c r="C335" s="8" t="s">
        <v>651</v>
      </c>
      <c r="D335" s="11">
        <v>5740</v>
      </c>
      <c r="E335" s="30">
        <v>2583</v>
      </c>
      <c r="F335" s="30">
        <v>2479.71</v>
      </c>
      <c r="G335" s="30">
        <v>103.29000000000002</v>
      </c>
      <c r="H335" s="30">
        <v>1.0900000000000001</v>
      </c>
      <c r="I335" s="30"/>
      <c r="J335" s="30">
        <f t="shared" si="10"/>
        <v>6256.6</v>
      </c>
      <c r="K335" s="30">
        <f t="shared" si="10"/>
        <v>0</v>
      </c>
      <c r="L335" s="30">
        <f t="shared" si="11"/>
        <v>6256.6</v>
      </c>
    </row>
    <row r="336" spans="1:12" x14ac:dyDescent="0.25">
      <c r="A336" s="8"/>
      <c r="B336" s="49"/>
      <c r="C336" s="8" t="s">
        <v>652</v>
      </c>
      <c r="D336" s="11">
        <v>7565</v>
      </c>
      <c r="E336" s="30">
        <v>3177.3</v>
      </c>
      <c r="F336" s="30">
        <v>2209.6710705596106</v>
      </c>
      <c r="G336" s="30">
        <v>967.62892944038936</v>
      </c>
      <c r="H336" s="30">
        <v>1.05</v>
      </c>
      <c r="I336" s="30"/>
      <c r="J336" s="30">
        <f t="shared" si="10"/>
        <v>7943.25</v>
      </c>
      <c r="K336" s="30">
        <f t="shared" si="10"/>
        <v>0</v>
      </c>
      <c r="L336" s="30">
        <f t="shared" si="11"/>
        <v>7943.25</v>
      </c>
    </row>
    <row r="337" spans="1:12" x14ac:dyDescent="0.25">
      <c r="A337" s="8"/>
      <c r="B337" s="49"/>
      <c r="C337" s="8"/>
      <c r="D337" s="11">
        <v>1742</v>
      </c>
      <c r="E337" s="30">
        <v>783.9</v>
      </c>
      <c r="F337" s="30">
        <v>796.03892944038932</v>
      </c>
      <c r="G337" s="30">
        <v>-12.138929440389319</v>
      </c>
      <c r="H337" s="30">
        <v>1.0900000000000001</v>
      </c>
      <c r="I337" s="30"/>
      <c r="J337" s="30">
        <f t="shared" si="10"/>
        <v>1898.7800000000002</v>
      </c>
      <c r="K337" s="30">
        <f t="shared" si="10"/>
        <v>0</v>
      </c>
      <c r="L337" s="30">
        <f t="shared" si="11"/>
        <v>1898.7800000000002</v>
      </c>
    </row>
    <row r="338" spans="1:12" x14ac:dyDescent="0.25">
      <c r="A338" s="8"/>
      <c r="B338" s="49"/>
      <c r="C338" s="8" t="s">
        <v>653</v>
      </c>
      <c r="D338" s="11">
        <v>1980</v>
      </c>
      <c r="E338" s="30">
        <v>831.6</v>
      </c>
      <c r="F338" s="30">
        <v>526</v>
      </c>
      <c r="G338" s="30">
        <v>305.60000000000002</v>
      </c>
      <c r="H338" s="30">
        <v>1.05</v>
      </c>
      <c r="I338" s="30"/>
      <c r="J338" s="30">
        <f t="shared" si="10"/>
        <v>2079</v>
      </c>
      <c r="K338" s="30">
        <f t="shared" si="10"/>
        <v>0</v>
      </c>
      <c r="L338" s="30">
        <f t="shared" si="11"/>
        <v>2079</v>
      </c>
    </row>
    <row r="339" spans="1:12" x14ac:dyDescent="0.25">
      <c r="A339" s="50"/>
      <c r="B339" s="51" t="s">
        <v>662</v>
      </c>
      <c r="C339" s="50"/>
      <c r="D339" s="52">
        <v>19558</v>
      </c>
      <c r="E339" s="53">
        <v>10505.86</v>
      </c>
      <c r="F339" s="53">
        <v>10444.839999999998</v>
      </c>
      <c r="G339" s="53">
        <v>61.019999999999897</v>
      </c>
      <c r="H339" s="53"/>
      <c r="I339" s="53"/>
      <c r="J339" s="53"/>
      <c r="K339" s="53"/>
      <c r="L339" s="53">
        <f>SUM(L324:L338)</f>
        <v>25102</v>
      </c>
    </row>
    <row r="340" spans="1:12" x14ac:dyDescent="0.25">
      <c r="A340" s="8"/>
      <c r="B340" s="49" t="s">
        <v>337</v>
      </c>
      <c r="C340" s="8" t="s">
        <v>649</v>
      </c>
      <c r="D340" s="11">
        <v>307</v>
      </c>
      <c r="E340" s="30">
        <v>405.24</v>
      </c>
      <c r="F340" s="30">
        <v>375.71</v>
      </c>
      <c r="G340" s="30">
        <v>29.53000000000003</v>
      </c>
      <c r="H340" s="30">
        <v>2.91</v>
      </c>
      <c r="I340" s="30"/>
      <c r="J340" s="30">
        <f t="shared" si="10"/>
        <v>893.37</v>
      </c>
      <c r="K340" s="30">
        <f t="shared" si="10"/>
        <v>0</v>
      </c>
      <c r="L340" s="30">
        <f t="shared" si="11"/>
        <v>893.37</v>
      </c>
    </row>
    <row r="341" spans="1:12" x14ac:dyDescent="0.25">
      <c r="A341" s="8"/>
      <c r="B341" s="49"/>
      <c r="C341" s="8"/>
      <c r="D341" s="11">
        <v>583</v>
      </c>
      <c r="E341" s="30">
        <v>909.48</v>
      </c>
      <c r="F341" s="30">
        <v>1052</v>
      </c>
      <c r="G341" s="30">
        <v>-142.51999999999998</v>
      </c>
      <c r="H341" s="30">
        <v>3.12</v>
      </c>
      <c r="I341" s="30"/>
      <c r="J341" s="30">
        <f t="shared" si="10"/>
        <v>1818.96</v>
      </c>
      <c r="K341" s="30">
        <f t="shared" si="10"/>
        <v>0</v>
      </c>
      <c r="L341" s="30">
        <f t="shared" si="11"/>
        <v>1818.96</v>
      </c>
    </row>
    <row r="342" spans="1:12" x14ac:dyDescent="0.25">
      <c r="A342" s="8"/>
      <c r="B342" s="49"/>
      <c r="C342" s="8" t="s">
        <v>650</v>
      </c>
      <c r="D342" s="11">
        <v>290</v>
      </c>
      <c r="E342" s="30">
        <v>130.5</v>
      </c>
      <c r="F342" s="30">
        <v>375.71</v>
      </c>
      <c r="G342" s="30">
        <v>-245.20999999999998</v>
      </c>
      <c r="H342" s="30">
        <v>1.0900000000000001</v>
      </c>
      <c r="I342" s="30"/>
      <c r="J342" s="30">
        <f t="shared" si="10"/>
        <v>316.10000000000002</v>
      </c>
      <c r="K342" s="30">
        <f t="shared" si="10"/>
        <v>0</v>
      </c>
      <c r="L342" s="30">
        <f t="shared" si="11"/>
        <v>316.10000000000002</v>
      </c>
    </row>
    <row r="343" spans="1:12" x14ac:dyDescent="0.25">
      <c r="A343" s="8"/>
      <c r="B343" s="49"/>
      <c r="C343" s="8"/>
      <c r="D343" s="11">
        <v>191</v>
      </c>
      <c r="E343" s="30">
        <v>148.97999999999999</v>
      </c>
      <c r="F343" s="30">
        <v>382</v>
      </c>
      <c r="G343" s="30">
        <v>-233.02</v>
      </c>
      <c r="H343" s="30">
        <v>1.7</v>
      </c>
      <c r="I343" s="30"/>
      <c r="J343" s="30">
        <f t="shared" si="10"/>
        <v>324.7</v>
      </c>
      <c r="K343" s="30">
        <f t="shared" si="10"/>
        <v>0</v>
      </c>
      <c r="L343" s="30">
        <f t="shared" si="11"/>
        <v>324.7</v>
      </c>
    </row>
    <row r="344" spans="1:12" x14ac:dyDescent="0.25">
      <c r="A344" s="8"/>
      <c r="B344" s="49"/>
      <c r="C344" s="8"/>
      <c r="D344" s="11">
        <v>367</v>
      </c>
      <c r="E344" s="30">
        <v>513.79999999999995</v>
      </c>
      <c r="F344" s="30">
        <v>502.36027713625867</v>
      </c>
      <c r="G344" s="30">
        <v>11.439722863741324</v>
      </c>
      <c r="H344" s="30">
        <v>2.9</v>
      </c>
      <c r="I344" s="30"/>
      <c r="J344" s="30">
        <f t="shared" si="10"/>
        <v>1064.3</v>
      </c>
      <c r="K344" s="30">
        <f t="shared" si="10"/>
        <v>0</v>
      </c>
      <c r="L344" s="30">
        <f t="shared" si="11"/>
        <v>1064.3</v>
      </c>
    </row>
    <row r="345" spans="1:12" x14ac:dyDescent="0.25">
      <c r="A345" s="8"/>
      <c r="B345" s="49"/>
      <c r="C345" s="8"/>
      <c r="D345" s="11">
        <v>408</v>
      </c>
      <c r="E345" s="30">
        <v>544.98</v>
      </c>
      <c r="F345" s="30">
        <v>784.61001517450677</v>
      </c>
      <c r="G345" s="30">
        <v>-239.63001517450687</v>
      </c>
      <c r="H345" s="30">
        <v>2.91</v>
      </c>
      <c r="I345" s="30"/>
      <c r="J345" s="30">
        <f t="shared" si="10"/>
        <v>1187.28</v>
      </c>
      <c r="K345" s="30">
        <f t="shared" si="10"/>
        <v>0</v>
      </c>
      <c r="L345" s="30">
        <f t="shared" si="11"/>
        <v>1187.28</v>
      </c>
    </row>
    <row r="346" spans="1:12" x14ac:dyDescent="0.25">
      <c r="A346" s="8"/>
      <c r="B346" s="49"/>
      <c r="C346" s="8"/>
      <c r="D346" s="11">
        <v>220</v>
      </c>
      <c r="E346" s="30">
        <v>367.4</v>
      </c>
      <c r="F346" s="30">
        <v>175.59939301972688</v>
      </c>
      <c r="G346" s="30">
        <v>191.8006069802731</v>
      </c>
      <c r="H346" s="30">
        <v>3.12</v>
      </c>
      <c r="I346" s="30"/>
      <c r="J346" s="30">
        <f t="shared" si="10"/>
        <v>686.4</v>
      </c>
      <c r="K346" s="30">
        <f t="shared" si="10"/>
        <v>0</v>
      </c>
      <c r="L346" s="30">
        <f t="shared" si="11"/>
        <v>686.4</v>
      </c>
    </row>
    <row r="347" spans="1:12" x14ac:dyDescent="0.25">
      <c r="A347" s="8"/>
      <c r="B347" s="49"/>
      <c r="C347" s="8"/>
      <c r="D347" s="11">
        <v>115</v>
      </c>
      <c r="E347" s="30">
        <v>143.75</v>
      </c>
      <c r="F347" s="30">
        <v>91.790591805766311</v>
      </c>
      <c r="G347" s="30">
        <v>51.959408194233689</v>
      </c>
      <c r="H347" s="30">
        <v>3.55</v>
      </c>
      <c r="I347" s="30"/>
      <c r="J347" s="30">
        <f t="shared" si="10"/>
        <v>408.25</v>
      </c>
      <c r="K347" s="30">
        <f t="shared" si="10"/>
        <v>0</v>
      </c>
      <c r="L347" s="30">
        <f t="shared" si="11"/>
        <v>408.25</v>
      </c>
    </row>
    <row r="348" spans="1:12" x14ac:dyDescent="0.25">
      <c r="A348" s="8"/>
      <c r="B348" s="49"/>
      <c r="C348" s="8"/>
      <c r="D348" s="11">
        <v>138</v>
      </c>
      <c r="E348" s="30">
        <v>302.22000000000003</v>
      </c>
      <c r="F348" s="30">
        <v>167.63972286374135</v>
      </c>
      <c r="G348" s="30">
        <v>134.58027713625867</v>
      </c>
      <c r="H348" s="30">
        <v>4.68</v>
      </c>
      <c r="I348" s="30"/>
      <c r="J348" s="30">
        <f t="shared" si="10"/>
        <v>645.83999999999992</v>
      </c>
      <c r="K348" s="30">
        <f t="shared" si="10"/>
        <v>0</v>
      </c>
      <c r="L348" s="30">
        <f t="shared" si="11"/>
        <v>645.83999999999992</v>
      </c>
    </row>
    <row r="349" spans="1:12" x14ac:dyDescent="0.25">
      <c r="A349" s="8"/>
      <c r="B349" s="49"/>
      <c r="C349" s="8" t="s">
        <v>651</v>
      </c>
      <c r="D349" s="11">
        <v>4030</v>
      </c>
      <c r="E349" s="30">
        <v>1692.6</v>
      </c>
      <c r="F349" s="30">
        <v>1953.71</v>
      </c>
      <c r="G349" s="30">
        <v>-261.10999999999996</v>
      </c>
      <c r="H349" s="30">
        <v>1.05</v>
      </c>
      <c r="I349" s="30"/>
      <c r="J349" s="30">
        <f t="shared" si="10"/>
        <v>4231.5</v>
      </c>
      <c r="K349" s="30">
        <f t="shared" si="10"/>
        <v>0</v>
      </c>
      <c r="L349" s="30">
        <f t="shared" si="11"/>
        <v>4231.5</v>
      </c>
    </row>
    <row r="350" spans="1:12" x14ac:dyDescent="0.25">
      <c r="A350" s="8"/>
      <c r="B350" s="49"/>
      <c r="C350" s="8" t="s">
        <v>652</v>
      </c>
      <c r="D350" s="11">
        <v>10620</v>
      </c>
      <c r="E350" s="30">
        <v>4460.3999999999996</v>
      </c>
      <c r="F350" s="30">
        <v>3005.71</v>
      </c>
      <c r="G350" s="30">
        <v>1454.6899999999998</v>
      </c>
      <c r="H350" s="30">
        <v>1.05</v>
      </c>
      <c r="I350" s="30"/>
      <c r="J350" s="30">
        <f t="shared" si="10"/>
        <v>11151</v>
      </c>
      <c r="K350" s="30">
        <f t="shared" si="10"/>
        <v>0</v>
      </c>
      <c r="L350" s="30">
        <f t="shared" si="11"/>
        <v>11151</v>
      </c>
    </row>
    <row r="351" spans="1:12" x14ac:dyDescent="0.25">
      <c r="A351" s="8"/>
      <c r="B351" s="49"/>
      <c r="C351" s="8" t="s">
        <v>653</v>
      </c>
      <c r="D351" s="11">
        <v>1960</v>
      </c>
      <c r="E351" s="30">
        <v>823.2</v>
      </c>
      <c r="F351" s="30">
        <v>526</v>
      </c>
      <c r="G351" s="30">
        <v>297.20000000000005</v>
      </c>
      <c r="H351" s="30">
        <v>1.05</v>
      </c>
      <c r="I351" s="30"/>
      <c r="J351" s="30">
        <f t="shared" si="10"/>
        <v>2058</v>
      </c>
      <c r="K351" s="30">
        <f t="shared" si="10"/>
        <v>0</v>
      </c>
      <c r="L351" s="30">
        <f t="shared" si="11"/>
        <v>2058</v>
      </c>
    </row>
    <row r="352" spans="1:12" x14ac:dyDescent="0.25">
      <c r="A352" s="50"/>
      <c r="B352" s="51" t="s">
        <v>663</v>
      </c>
      <c r="C352" s="50"/>
      <c r="D352" s="52">
        <v>19229</v>
      </c>
      <c r="E352" s="53">
        <v>10442.550000000001</v>
      </c>
      <c r="F352" s="53">
        <v>9392.84</v>
      </c>
      <c r="G352" s="53">
        <v>1049.7099999999998</v>
      </c>
      <c r="H352" s="53"/>
      <c r="I352" s="53"/>
      <c r="J352" s="53"/>
      <c r="K352" s="53"/>
      <c r="L352" s="53">
        <f>SUM(L340:L351)</f>
        <v>24785.699999999997</v>
      </c>
    </row>
    <row r="353" spans="1:16" s="2" customFormat="1" x14ac:dyDescent="0.25">
      <c r="A353" s="31" t="s">
        <v>339</v>
      </c>
      <c r="B353" s="54"/>
      <c r="C353" s="31"/>
      <c r="D353" s="34">
        <v>170162</v>
      </c>
      <c r="E353" s="35">
        <v>97250.069999999934</v>
      </c>
      <c r="F353" s="35">
        <v>98662.400000000023</v>
      </c>
      <c r="G353" s="35">
        <v>-1412.3299999999954</v>
      </c>
      <c r="H353" s="35"/>
      <c r="I353" s="35"/>
      <c r="J353" s="35"/>
      <c r="K353" s="35"/>
      <c r="L353" s="35"/>
      <c r="M353" s="47"/>
      <c r="P353"/>
    </row>
    <row r="354" spans="1:16" x14ac:dyDescent="0.25">
      <c r="A354" s="8" t="s">
        <v>80</v>
      </c>
      <c r="B354" s="49" t="s">
        <v>272</v>
      </c>
      <c r="C354" s="8" t="s">
        <v>649</v>
      </c>
      <c r="D354" s="11">
        <v>252</v>
      </c>
      <c r="E354" s="30">
        <v>551.88</v>
      </c>
      <c r="F354" s="30">
        <v>876</v>
      </c>
      <c r="G354" s="30">
        <v>-324.12</v>
      </c>
      <c r="H354" s="30">
        <v>4.68</v>
      </c>
      <c r="I354" s="30"/>
      <c r="J354" s="30">
        <f t="shared" si="10"/>
        <v>1179.3599999999999</v>
      </c>
      <c r="K354" s="30">
        <f t="shared" si="10"/>
        <v>0</v>
      </c>
      <c r="L354" s="30">
        <f t="shared" si="11"/>
        <v>1179.3599999999999</v>
      </c>
    </row>
    <row r="355" spans="1:16" x14ac:dyDescent="0.25">
      <c r="A355" s="8"/>
      <c r="B355" s="49"/>
      <c r="C355" s="8" t="s">
        <v>650</v>
      </c>
      <c r="D355" s="11">
        <v>680</v>
      </c>
      <c r="E355" s="30">
        <v>285.60000000000002</v>
      </c>
      <c r="F355" s="30">
        <v>292</v>
      </c>
      <c r="G355" s="30">
        <v>-6.3999999999999773</v>
      </c>
      <c r="H355" s="30">
        <v>1.05</v>
      </c>
      <c r="I355" s="30"/>
      <c r="J355" s="30">
        <f t="shared" si="10"/>
        <v>714</v>
      </c>
      <c r="K355" s="30">
        <f t="shared" si="10"/>
        <v>0</v>
      </c>
      <c r="L355" s="30">
        <f t="shared" si="11"/>
        <v>714</v>
      </c>
    </row>
    <row r="356" spans="1:16" x14ac:dyDescent="0.25">
      <c r="A356" s="8"/>
      <c r="B356" s="49"/>
      <c r="C356" s="8"/>
      <c r="D356" s="11">
        <v>1368</v>
      </c>
      <c r="E356" s="30">
        <v>1244.8800000000001</v>
      </c>
      <c r="F356" s="30">
        <v>292</v>
      </c>
      <c r="G356" s="30">
        <v>952.88000000000011</v>
      </c>
      <c r="H356" s="30">
        <v>1.83</v>
      </c>
      <c r="I356" s="30"/>
      <c r="J356" s="30">
        <f t="shared" si="10"/>
        <v>2503.44</v>
      </c>
      <c r="K356" s="30">
        <f t="shared" si="10"/>
        <v>0</v>
      </c>
      <c r="L356" s="30">
        <f t="shared" si="11"/>
        <v>2503.44</v>
      </c>
    </row>
    <row r="357" spans="1:16" x14ac:dyDescent="0.25">
      <c r="A357" s="8"/>
      <c r="B357" s="49"/>
      <c r="C357" s="8"/>
      <c r="D357" s="11">
        <v>656</v>
      </c>
      <c r="E357" s="30">
        <v>865.91999999999985</v>
      </c>
      <c r="F357" s="30">
        <v>876</v>
      </c>
      <c r="G357" s="30">
        <v>-10.080000000000041</v>
      </c>
      <c r="H357" s="30">
        <v>2.58</v>
      </c>
      <c r="I357" s="30"/>
      <c r="J357" s="30">
        <f t="shared" si="10"/>
        <v>1692.48</v>
      </c>
      <c r="K357" s="30">
        <f t="shared" si="10"/>
        <v>0</v>
      </c>
      <c r="L357" s="30">
        <f t="shared" si="11"/>
        <v>1692.48</v>
      </c>
    </row>
    <row r="358" spans="1:16" x14ac:dyDescent="0.25">
      <c r="A358" s="8"/>
      <c r="B358" s="49"/>
      <c r="C358" s="8" t="s">
        <v>651</v>
      </c>
      <c r="D358" s="11">
        <v>4244</v>
      </c>
      <c r="E358" s="30">
        <v>1782.48</v>
      </c>
      <c r="F358" s="30">
        <v>1460</v>
      </c>
      <c r="G358" s="30">
        <v>322.48</v>
      </c>
      <c r="H358" s="30">
        <v>1.05</v>
      </c>
      <c r="I358" s="30"/>
      <c r="J358" s="30">
        <f t="shared" si="10"/>
        <v>4456.2</v>
      </c>
      <c r="K358" s="30">
        <f t="shared" si="10"/>
        <v>0</v>
      </c>
      <c r="L358" s="30">
        <f t="shared" si="11"/>
        <v>4456.2</v>
      </c>
    </row>
    <row r="359" spans="1:16" x14ac:dyDescent="0.25">
      <c r="A359" s="8"/>
      <c r="B359" s="49"/>
      <c r="C359" s="8" t="s">
        <v>652</v>
      </c>
      <c r="D359" s="11">
        <v>5724</v>
      </c>
      <c r="E359" s="30">
        <v>2404.08</v>
      </c>
      <c r="F359" s="30">
        <v>1752</v>
      </c>
      <c r="G359" s="30">
        <v>652.08000000000004</v>
      </c>
      <c r="H359" s="30">
        <v>1.05</v>
      </c>
      <c r="I359" s="30"/>
      <c r="J359" s="30">
        <f t="shared" si="10"/>
        <v>6010.2</v>
      </c>
      <c r="K359" s="30">
        <f t="shared" si="10"/>
        <v>0</v>
      </c>
      <c r="L359" s="30">
        <f t="shared" si="11"/>
        <v>6010.2</v>
      </c>
    </row>
    <row r="360" spans="1:16" x14ac:dyDescent="0.25">
      <c r="A360" s="8"/>
      <c r="B360" s="49"/>
      <c r="C360" s="8" t="s">
        <v>653</v>
      </c>
      <c r="D360" s="11">
        <v>1320</v>
      </c>
      <c r="E360" s="30">
        <v>554.4</v>
      </c>
      <c r="F360" s="30">
        <v>292</v>
      </c>
      <c r="G360" s="30">
        <v>262.39999999999998</v>
      </c>
      <c r="H360" s="30">
        <v>1.05</v>
      </c>
      <c r="I360" s="30"/>
      <c r="J360" s="30">
        <f t="shared" si="10"/>
        <v>1386</v>
      </c>
      <c r="K360" s="30">
        <f t="shared" si="10"/>
        <v>0</v>
      </c>
      <c r="L360" s="30">
        <f t="shared" si="11"/>
        <v>1386</v>
      </c>
    </row>
    <row r="361" spans="1:16" x14ac:dyDescent="0.25">
      <c r="A361" s="50"/>
      <c r="B361" s="51" t="s">
        <v>654</v>
      </c>
      <c r="C361" s="50"/>
      <c r="D361" s="52">
        <v>14244</v>
      </c>
      <c r="E361" s="53">
        <v>7689.24</v>
      </c>
      <c r="F361" s="53">
        <v>5840</v>
      </c>
      <c r="G361" s="53">
        <v>1849.2400000000002</v>
      </c>
      <c r="H361" s="53"/>
      <c r="I361" s="53"/>
      <c r="J361" s="53"/>
      <c r="K361" s="53"/>
      <c r="L361" s="53">
        <f>SUM(L354:L360)</f>
        <v>17941.68</v>
      </c>
    </row>
    <row r="362" spans="1:16" x14ac:dyDescent="0.25">
      <c r="A362" s="8"/>
      <c r="B362" s="49" t="s">
        <v>275</v>
      </c>
      <c r="C362" s="8" t="s">
        <v>649</v>
      </c>
      <c r="D362" s="11">
        <v>569</v>
      </c>
      <c r="E362" s="30">
        <v>1246.1100000000001</v>
      </c>
      <c r="F362" s="30">
        <v>876</v>
      </c>
      <c r="G362" s="30">
        <v>370.11</v>
      </c>
      <c r="H362" s="30">
        <v>4.68</v>
      </c>
      <c r="I362" s="30"/>
      <c r="J362" s="30">
        <f t="shared" si="10"/>
        <v>2662.9199999999996</v>
      </c>
      <c r="K362" s="30">
        <f t="shared" si="10"/>
        <v>0</v>
      </c>
      <c r="L362" s="30">
        <f t="shared" si="11"/>
        <v>2662.9199999999996</v>
      </c>
    </row>
    <row r="363" spans="1:16" x14ac:dyDescent="0.25">
      <c r="A363" s="8"/>
      <c r="B363" s="49"/>
      <c r="C363" s="8" t="s">
        <v>650</v>
      </c>
      <c r="D363" s="11">
        <v>219</v>
      </c>
      <c r="E363" s="30">
        <v>91.98</v>
      </c>
      <c r="F363" s="30">
        <v>292</v>
      </c>
      <c r="G363" s="30">
        <v>-200.01999999999998</v>
      </c>
      <c r="H363" s="30">
        <v>1.05</v>
      </c>
      <c r="I363" s="30"/>
      <c r="J363" s="30">
        <f t="shared" si="10"/>
        <v>229.95000000000002</v>
      </c>
      <c r="K363" s="30">
        <f t="shared" si="10"/>
        <v>0</v>
      </c>
      <c r="L363" s="30">
        <f t="shared" si="11"/>
        <v>229.95000000000002</v>
      </c>
    </row>
    <row r="364" spans="1:16" x14ac:dyDescent="0.25">
      <c r="A364" s="8"/>
      <c r="B364" s="49"/>
      <c r="C364" s="8"/>
      <c r="D364" s="11">
        <v>1147</v>
      </c>
      <c r="E364" s="30">
        <v>1043.77</v>
      </c>
      <c r="F364" s="30">
        <v>292</v>
      </c>
      <c r="G364" s="30">
        <v>751.77</v>
      </c>
      <c r="H364" s="30">
        <v>1.83</v>
      </c>
      <c r="I364" s="30"/>
      <c r="J364" s="30">
        <f t="shared" si="10"/>
        <v>2099.0100000000002</v>
      </c>
      <c r="K364" s="30">
        <f t="shared" si="10"/>
        <v>0</v>
      </c>
      <c r="L364" s="30">
        <f t="shared" si="11"/>
        <v>2099.0100000000002</v>
      </c>
    </row>
    <row r="365" spans="1:16" x14ac:dyDescent="0.25">
      <c r="A365" s="8"/>
      <c r="B365" s="49"/>
      <c r="C365" s="8"/>
      <c r="D365" s="11">
        <v>414</v>
      </c>
      <c r="E365" s="30">
        <v>546.48</v>
      </c>
      <c r="F365" s="30">
        <v>937.72357723577238</v>
      </c>
      <c r="G365" s="30">
        <v>-391.24357723577236</v>
      </c>
      <c r="H365" s="30">
        <v>2.58</v>
      </c>
      <c r="I365" s="30"/>
      <c r="J365" s="30">
        <f t="shared" si="10"/>
        <v>1068.1200000000001</v>
      </c>
      <c r="K365" s="30">
        <f t="shared" si="10"/>
        <v>0</v>
      </c>
      <c r="L365" s="30">
        <f t="shared" si="11"/>
        <v>1068.1200000000001</v>
      </c>
    </row>
    <row r="366" spans="1:16" x14ac:dyDescent="0.25">
      <c r="A366" s="8"/>
      <c r="B366" s="49"/>
      <c r="C366" s="8"/>
      <c r="D366" s="11">
        <v>97</v>
      </c>
      <c r="E366" s="30">
        <v>212.43</v>
      </c>
      <c r="F366" s="30">
        <v>230.27642276422762</v>
      </c>
      <c r="G366" s="30">
        <v>-17.846422764227611</v>
      </c>
      <c r="H366" s="30">
        <v>4.68</v>
      </c>
      <c r="I366" s="30"/>
      <c r="J366" s="30">
        <f t="shared" si="10"/>
        <v>453.96</v>
      </c>
      <c r="K366" s="30">
        <f t="shared" si="10"/>
        <v>0</v>
      </c>
      <c r="L366" s="30">
        <f t="shared" si="11"/>
        <v>453.96</v>
      </c>
    </row>
    <row r="367" spans="1:16" x14ac:dyDescent="0.25">
      <c r="A367" s="8"/>
      <c r="B367" s="49"/>
      <c r="C367" s="8" t="s">
        <v>651</v>
      </c>
      <c r="D367" s="11">
        <v>3060</v>
      </c>
      <c r="E367" s="30">
        <v>1285.2</v>
      </c>
      <c r="F367" s="30">
        <v>1447.7604790419161</v>
      </c>
      <c r="G367" s="30">
        <v>-162.5604790419161</v>
      </c>
      <c r="H367" s="30">
        <v>1.05</v>
      </c>
      <c r="I367" s="30"/>
      <c r="J367" s="30">
        <f t="shared" si="10"/>
        <v>3213</v>
      </c>
      <c r="K367" s="30">
        <f t="shared" si="10"/>
        <v>0</v>
      </c>
      <c r="L367" s="30">
        <f t="shared" si="11"/>
        <v>3213</v>
      </c>
    </row>
    <row r="368" spans="1:16" x14ac:dyDescent="0.25">
      <c r="A368" s="8"/>
      <c r="B368" s="49"/>
      <c r="C368" s="8"/>
      <c r="D368" s="11">
        <v>28</v>
      </c>
      <c r="E368" s="30">
        <v>12.6</v>
      </c>
      <c r="F368" s="30">
        <v>12.239520958083832</v>
      </c>
      <c r="G368" s="30">
        <v>0.36047904191616809</v>
      </c>
      <c r="H368" s="30">
        <v>1.0900000000000001</v>
      </c>
      <c r="I368" s="30"/>
      <c r="J368" s="30">
        <f t="shared" si="10"/>
        <v>30.520000000000003</v>
      </c>
      <c r="K368" s="30">
        <f t="shared" si="10"/>
        <v>0</v>
      </c>
      <c r="L368" s="30">
        <f t="shared" si="11"/>
        <v>30.520000000000003</v>
      </c>
    </row>
    <row r="369" spans="1:16" x14ac:dyDescent="0.25">
      <c r="A369" s="8"/>
      <c r="B369" s="49"/>
      <c r="C369" s="8" t="s">
        <v>652</v>
      </c>
      <c r="D369" s="11">
        <v>6632</v>
      </c>
      <c r="E369" s="30">
        <v>2785.44</v>
      </c>
      <c r="F369" s="30">
        <v>1752</v>
      </c>
      <c r="G369" s="30">
        <v>1033.44</v>
      </c>
      <c r="H369" s="30">
        <v>1.05</v>
      </c>
      <c r="I369" s="30"/>
      <c r="J369" s="30">
        <f t="shared" si="10"/>
        <v>6963.6</v>
      </c>
      <c r="K369" s="30">
        <f t="shared" si="10"/>
        <v>0</v>
      </c>
      <c r="L369" s="30">
        <f t="shared" si="11"/>
        <v>6963.6</v>
      </c>
    </row>
    <row r="370" spans="1:16" x14ac:dyDescent="0.25">
      <c r="A370" s="8"/>
      <c r="B370" s="49"/>
      <c r="C370" s="8" t="s">
        <v>653</v>
      </c>
      <c r="D370" s="11">
        <v>1285</v>
      </c>
      <c r="E370" s="30">
        <v>539.70000000000005</v>
      </c>
      <c r="F370" s="30">
        <v>292</v>
      </c>
      <c r="G370" s="30">
        <v>247.70000000000005</v>
      </c>
      <c r="H370" s="30">
        <v>1.05</v>
      </c>
      <c r="I370" s="30"/>
      <c r="J370" s="30">
        <f t="shared" si="10"/>
        <v>1349.25</v>
      </c>
      <c r="K370" s="30">
        <f t="shared" si="10"/>
        <v>0</v>
      </c>
      <c r="L370" s="30">
        <f t="shared" si="11"/>
        <v>1349.25</v>
      </c>
    </row>
    <row r="371" spans="1:16" x14ac:dyDescent="0.25">
      <c r="A371" s="50"/>
      <c r="B371" s="51" t="s">
        <v>655</v>
      </c>
      <c r="C371" s="50"/>
      <c r="D371" s="52">
        <v>13451</v>
      </c>
      <c r="E371" s="53">
        <v>7763.71</v>
      </c>
      <c r="F371" s="53">
        <v>6132</v>
      </c>
      <c r="G371" s="53">
        <v>1631.7100000000003</v>
      </c>
      <c r="H371" s="53"/>
      <c r="I371" s="53"/>
      <c r="J371" s="53"/>
      <c r="K371" s="53"/>
      <c r="L371" s="53">
        <f>SUM(L362:L370)</f>
        <v>18070.330000000002</v>
      </c>
    </row>
    <row r="372" spans="1:16" s="2" customFormat="1" x14ac:dyDescent="0.25">
      <c r="A372" s="31" t="s">
        <v>340</v>
      </c>
      <c r="B372" s="54"/>
      <c r="C372" s="31"/>
      <c r="D372" s="34">
        <v>27695</v>
      </c>
      <c r="E372" s="35">
        <v>15452.950000000003</v>
      </c>
      <c r="F372" s="35">
        <v>11972</v>
      </c>
      <c r="G372" s="35">
        <v>3480.9500000000007</v>
      </c>
      <c r="H372" s="35"/>
      <c r="I372" s="35"/>
      <c r="J372" s="35"/>
      <c r="K372" s="35"/>
      <c r="L372" s="35"/>
      <c r="M372" s="47"/>
      <c r="P372"/>
    </row>
    <row r="373" spans="1:16" x14ac:dyDescent="0.25">
      <c r="A373" s="8" t="s">
        <v>73</v>
      </c>
      <c r="B373" s="49" t="s">
        <v>342</v>
      </c>
      <c r="C373" s="8" t="s">
        <v>649</v>
      </c>
      <c r="D373" s="11">
        <v>775</v>
      </c>
      <c r="E373" s="30">
        <v>527</v>
      </c>
      <c r="F373" s="30">
        <v>283.99782135076254</v>
      </c>
      <c r="G373" s="30">
        <v>243.00217864923746</v>
      </c>
      <c r="H373" s="30">
        <v>1.69</v>
      </c>
      <c r="I373" s="30"/>
      <c r="J373" s="30">
        <f t="shared" si="10"/>
        <v>1309.75</v>
      </c>
      <c r="K373" s="30">
        <f t="shared" si="10"/>
        <v>0</v>
      </c>
      <c r="L373" s="30">
        <f t="shared" si="11"/>
        <v>1309.75</v>
      </c>
    </row>
    <row r="374" spans="1:16" x14ac:dyDescent="0.25">
      <c r="A374" s="8"/>
      <c r="B374" s="49"/>
      <c r="C374" s="8"/>
      <c r="D374" s="11">
        <v>2368</v>
      </c>
      <c r="E374" s="30">
        <v>1657.6</v>
      </c>
      <c r="F374" s="30">
        <v>832.21395737567912</v>
      </c>
      <c r="G374" s="30">
        <v>825.38604262432079</v>
      </c>
      <c r="H374" s="30">
        <v>1.73</v>
      </c>
      <c r="I374" s="30"/>
      <c r="J374" s="30">
        <f t="shared" si="10"/>
        <v>4096.6400000000003</v>
      </c>
      <c r="K374" s="30">
        <f t="shared" si="10"/>
        <v>0</v>
      </c>
      <c r="L374" s="30">
        <f t="shared" si="11"/>
        <v>4096.6400000000003</v>
      </c>
    </row>
    <row r="375" spans="1:16" x14ac:dyDescent="0.25">
      <c r="A375" s="8"/>
      <c r="B375" s="49"/>
      <c r="C375" s="8"/>
      <c r="D375" s="11">
        <v>1520</v>
      </c>
      <c r="E375" s="30">
        <v>988</v>
      </c>
      <c r="F375" s="30">
        <v>557.00217864923752</v>
      </c>
      <c r="G375" s="30">
        <v>430.99782135076248</v>
      </c>
      <c r="H375" s="30">
        <v>1.81</v>
      </c>
      <c r="I375" s="30"/>
      <c r="J375" s="30">
        <f t="shared" si="10"/>
        <v>2751.2000000000003</v>
      </c>
      <c r="K375" s="30">
        <f t="shared" si="10"/>
        <v>0</v>
      </c>
      <c r="L375" s="30">
        <f t="shared" si="11"/>
        <v>2751.2000000000003</v>
      </c>
    </row>
    <row r="376" spans="1:16" x14ac:dyDescent="0.25">
      <c r="A376" s="8"/>
      <c r="B376" s="49"/>
      <c r="C376" s="8"/>
      <c r="D376" s="11">
        <v>25</v>
      </c>
      <c r="E376" s="30">
        <v>16.75</v>
      </c>
      <c r="F376" s="30">
        <v>8.7860426243209364</v>
      </c>
      <c r="G376" s="30">
        <v>7.9639573756790636</v>
      </c>
      <c r="H376" s="30">
        <v>1.86</v>
      </c>
      <c r="I376" s="30"/>
      <c r="J376" s="30">
        <f t="shared" si="10"/>
        <v>46.5</v>
      </c>
      <c r="K376" s="30">
        <f t="shared" si="10"/>
        <v>0</v>
      </c>
      <c r="L376" s="30">
        <f t="shared" si="11"/>
        <v>46.5</v>
      </c>
    </row>
    <row r="377" spans="1:16" x14ac:dyDescent="0.25">
      <c r="A377" s="8"/>
      <c r="B377" s="49"/>
      <c r="C377" s="8" t="s">
        <v>650</v>
      </c>
      <c r="D377" s="11">
        <v>4916</v>
      </c>
      <c r="E377" s="30">
        <v>3342.8799999999997</v>
      </c>
      <c r="F377" s="30">
        <v>1728.9302946325624</v>
      </c>
      <c r="G377" s="30">
        <v>1613.9497053674374</v>
      </c>
      <c r="H377" s="30">
        <v>1.69</v>
      </c>
      <c r="I377" s="30"/>
      <c r="J377" s="30">
        <f t="shared" si="10"/>
        <v>8308.0399999999991</v>
      </c>
      <c r="K377" s="30">
        <f t="shared" si="10"/>
        <v>0</v>
      </c>
      <c r="L377" s="30">
        <f t="shared" si="11"/>
        <v>8308.0399999999991</v>
      </c>
    </row>
    <row r="378" spans="1:16" x14ac:dyDescent="0.25">
      <c r="A378" s="8"/>
      <c r="B378" s="49"/>
      <c r="C378" s="8"/>
      <c r="D378" s="11">
        <v>2355</v>
      </c>
      <c r="E378" s="30">
        <v>1648.5</v>
      </c>
      <c r="F378" s="30">
        <v>836.81304663039691</v>
      </c>
      <c r="G378" s="30">
        <v>811.68695336960309</v>
      </c>
      <c r="H378" s="30">
        <v>1.73</v>
      </c>
      <c r="I378" s="30"/>
      <c r="J378" s="30">
        <f t="shared" si="10"/>
        <v>4074.15</v>
      </c>
      <c r="K378" s="30">
        <f t="shared" si="10"/>
        <v>0</v>
      </c>
      <c r="L378" s="30">
        <f t="shared" si="11"/>
        <v>4074.15</v>
      </c>
    </row>
    <row r="379" spans="1:16" x14ac:dyDescent="0.25">
      <c r="A379" s="8"/>
      <c r="B379" s="49"/>
      <c r="C379" s="8"/>
      <c r="D379" s="11">
        <v>10</v>
      </c>
      <c r="E379" s="30">
        <v>6.5</v>
      </c>
      <c r="F379" s="30">
        <v>3.5056882327399048</v>
      </c>
      <c r="G379" s="30">
        <v>2.9943117672600952</v>
      </c>
      <c r="H379" s="30">
        <v>1.81</v>
      </c>
      <c r="I379" s="30"/>
      <c r="J379" s="30">
        <f t="shared" si="10"/>
        <v>18.100000000000001</v>
      </c>
      <c r="K379" s="30">
        <f t="shared" si="10"/>
        <v>0</v>
      </c>
      <c r="L379" s="30">
        <f t="shared" si="11"/>
        <v>18.100000000000001</v>
      </c>
    </row>
    <row r="380" spans="1:16" x14ac:dyDescent="0.25">
      <c r="A380" s="8"/>
      <c r="B380" s="49"/>
      <c r="C380" s="8"/>
      <c r="D380" s="11">
        <v>1990</v>
      </c>
      <c r="E380" s="30">
        <v>1333.3</v>
      </c>
      <c r="F380" s="30">
        <v>794.75097050430065</v>
      </c>
      <c r="G380" s="30">
        <v>538.5490294956993</v>
      </c>
      <c r="H380" s="30">
        <v>1.86</v>
      </c>
      <c r="I380" s="30"/>
      <c r="J380" s="30">
        <f t="shared" si="10"/>
        <v>3701.4</v>
      </c>
      <c r="K380" s="30">
        <f t="shared" si="10"/>
        <v>0</v>
      </c>
      <c r="L380" s="30">
        <f t="shared" si="11"/>
        <v>3701.4</v>
      </c>
    </row>
    <row r="381" spans="1:16" x14ac:dyDescent="0.25">
      <c r="A381" s="8"/>
      <c r="B381" s="49"/>
      <c r="C381" s="8" t="s">
        <v>651</v>
      </c>
      <c r="D381" s="11">
        <v>5904</v>
      </c>
      <c r="E381" s="30">
        <v>4014.72</v>
      </c>
      <c r="F381" s="30">
        <v>2109.5719034984481</v>
      </c>
      <c r="G381" s="30">
        <v>1905.1480965015519</v>
      </c>
      <c r="H381" s="30">
        <v>1.69</v>
      </c>
      <c r="I381" s="30"/>
      <c r="J381" s="30">
        <f t="shared" si="10"/>
        <v>9977.76</v>
      </c>
      <c r="K381" s="30">
        <f t="shared" si="10"/>
        <v>0</v>
      </c>
      <c r="L381" s="30">
        <f t="shared" si="11"/>
        <v>9977.76</v>
      </c>
    </row>
    <row r="382" spans="1:16" x14ac:dyDescent="0.25">
      <c r="A382" s="8"/>
      <c r="B382" s="49"/>
      <c r="C382" s="8"/>
      <c r="D382" s="11">
        <v>3600</v>
      </c>
      <c r="E382" s="30">
        <v>2520</v>
      </c>
      <c r="F382" s="30">
        <v>1253.3521903181829</v>
      </c>
      <c r="G382" s="30">
        <v>1266.6478096818171</v>
      </c>
      <c r="H382" s="30">
        <v>1.73</v>
      </c>
      <c r="I382" s="30"/>
      <c r="J382" s="30">
        <f t="shared" si="10"/>
        <v>6228</v>
      </c>
      <c r="K382" s="30">
        <f t="shared" si="10"/>
        <v>0</v>
      </c>
      <c r="L382" s="30">
        <f t="shared" si="11"/>
        <v>6228</v>
      </c>
    </row>
    <row r="383" spans="1:16" x14ac:dyDescent="0.25">
      <c r="A383" s="8"/>
      <c r="B383" s="49"/>
      <c r="C383" s="8"/>
      <c r="D383" s="11">
        <v>3</v>
      </c>
      <c r="E383" s="30">
        <v>2.0099999999999998</v>
      </c>
      <c r="F383" s="30">
        <v>1.0759061833688701</v>
      </c>
      <c r="G383" s="30">
        <v>0.93409381663112967</v>
      </c>
      <c r="H383" s="30">
        <v>1.86</v>
      </c>
      <c r="I383" s="30"/>
      <c r="J383" s="30">
        <f t="shared" si="10"/>
        <v>5.58</v>
      </c>
      <c r="K383" s="30">
        <f t="shared" si="10"/>
        <v>0</v>
      </c>
      <c r="L383" s="30">
        <f t="shared" si="11"/>
        <v>5.58</v>
      </c>
    </row>
    <row r="384" spans="1:16" x14ac:dyDescent="0.25">
      <c r="A384" s="8"/>
      <c r="B384" s="49"/>
      <c r="C384" s="8" t="s">
        <v>652</v>
      </c>
      <c r="D384" s="11">
        <v>2430</v>
      </c>
      <c r="E384" s="30">
        <v>1579.5</v>
      </c>
      <c r="F384" s="30">
        <v>853.68449180792959</v>
      </c>
      <c r="G384" s="30">
        <v>725.81550819207041</v>
      </c>
      <c r="H384" s="30">
        <v>1.64</v>
      </c>
      <c r="I384" s="30"/>
      <c r="J384" s="30">
        <f t="shared" si="10"/>
        <v>3985.2</v>
      </c>
      <c r="K384" s="30">
        <f t="shared" si="10"/>
        <v>0</v>
      </c>
      <c r="L384" s="30">
        <f t="shared" si="11"/>
        <v>3985.2</v>
      </c>
    </row>
    <row r="385" spans="1:12" x14ac:dyDescent="0.25">
      <c r="A385" s="8"/>
      <c r="B385" s="49"/>
      <c r="C385" s="8"/>
      <c r="D385" s="11">
        <v>2769</v>
      </c>
      <c r="E385" s="30">
        <v>1882.92</v>
      </c>
      <c r="F385" s="30">
        <v>994.78023821566217</v>
      </c>
      <c r="G385" s="30">
        <v>888.13976178433779</v>
      </c>
      <c r="H385" s="30">
        <v>1.69</v>
      </c>
      <c r="I385" s="30"/>
      <c r="J385" s="30">
        <f t="shared" si="10"/>
        <v>4679.6099999999997</v>
      </c>
      <c r="K385" s="30">
        <f t="shared" si="10"/>
        <v>0</v>
      </c>
      <c r="L385" s="30">
        <f t="shared" si="11"/>
        <v>4679.6099999999997</v>
      </c>
    </row>
    <row r="386" spans="1:12" x14ac:dyDescent="0.25">
      <c r="A386" s="8"/>
      <c r="B386" s="49"/>
      <c r="C386" s="8"/>
      <c r="D386" s="11">
        <v>5127</v>
      </c>
      <c r="E386" s="30">
        <v>3588.9</v>
      </c>
      <c r="F386" s="30">
        <v>1820.0088785447635</v>
      </c>
      <c r="G386" s="30">
        <v>1768.8911214552365</v>
      </c>
      <c r="H386" s="30">
        <v>1.73</v>
      </c>
      <c r="I386" s="30"/>
      <c r="J386" s="30">
        <f t="shared" si="10"/>
        <v>8869.7099999999991</v>
      </c>
      <c r="K386" s="30">
        <f t="shared" si="10"/>
        <v>0</v>
      </c>
      <c r="L386" s="30">
        <f t="shared" si="11"/>
        <v>8869.7099999999991</v>
      </c>
    </row>
    <row r="387" spans="1:12" x14ac:dyDescent="0.25">
      <c r="A387" s="8"/>
      <c r="B387" s="49"/>
      <c r="C387" s="8"/>
      <c r="D387" s="11">
        <v>1</v>
      </c>
      <c r="E387" s="30">
        <v>0.65</v>
      </c>
      <c r="F387" s="30">
        <v>0.34298531810766725</v>
      </c>
      <c r="G387" s="30">
        <v>0.30701468189233277</v>
      </c>
      <c r="H387" s="30">
        <v>1.81</v>
      </c>
      <c r="I387" s="30"/>
      <c r="J387" s="30">
        <f t="shared" si="10"/>
        <v>1.81</v>
      </c>
      <c r="K387" s="30">
        <f t="shared" si="10"/>
        <v>0</v>
      </c>
      <c r="L387" s="30">
        <f t="shared" si="11"/>
        <v>1.81</v>
      </c>
    </row>
    <row r="388" spans="1:12" x14ac:dyDescent="0.25">
      <c r="A388" s="8"/>
      <c r="B388" s="49"/>
      <c r="C388" s="8"/>
      <c r="D388" s="11">
        <v>1460</v>
      </c>
      <c r="E388" s="30">
        <v>978.2</v>
      </c>
      <c r="F388" s="30">
        <v>536.1834061135371</v>
      </c>
      <c r="G388" s="30">
        <v>442.01659388646294</v>
      </c>
      <c r="H388" s="30">
        <v>1.86</v>
      </c>
      <c r="I388" s="30"/>
      <c r="J388" s="30">
        <f t="shared" si="10"/>
        <v>2715.6000000000004</v>
      </c>
      <c r="K388" s="30">
        <f t="shared" si="10"/>
        <v>0</v>
      </c>
      <c r="L388" s="30">
        <f t="shared" si="11"/>
        <v>2715.6000000000004</v>
      </c>
    </row>
    <row r="389" spans="1:12" x14ac:dyDescent="0.25">
      <c r="A389" s="8"/>
      <c r="B389" s="49"/>
      <c r="C389" s="8" t="s">
        <v>653</v>
      </c>
      <c r="D389" s="11">
        <v>2135</v>
      </c>
      <c r="E389" s="30">
        <v>1494.5</v>
      </c>
      <c r="F389" s="30">
        <v>816.1522727272727</v>
      </c>
      <c r="G389" s="30">
        <v>678.3477272727273</v>
      </c>
      <c r="H389" s="30">
        <v>1.73</v>
      </c>
      <c r="I389" s="30"/>
      <c r="J389" s="30">
        <f t="shared" si="10"/>
        <v>3693.55</v>
      </c>
      <c r="K389" s="30">
        <f t="shared" si="10"/>
        <v>0</v>
      </c>
      <c r="L389" s="30">
        <f t="shared" si="11"/>
        <v>3693.55</v>
      </c>
    </row>
    <row r="390" spans="1:12" x14ac:dyDescent="0.25">
      <c r="A390" s="8"/>
      <c r="B390" s="49"/>
      <c r="C390" s="8"/>
      <c r="D390" s="11">
        <v>65</v>
      </c>
      <c r="E390" s="30">
        <v>43.55</v>
      </c>
      <c r="F390" s="30">
        <v>24.847727272727273</v>
      </c>
      <c r="G390" s="30">
        <v>18.702272727272724</v>
      </c>
      <c r="H390" s="30">
        <v>1.86</v>
      </c>
      <c r="I390" s="30"/>
      <c r="J390" s="30">
        <f t="shared" ref="J390:K451" si="12">$D390*H390</f>
        <v>120.9</v>
      </c>
      <c r="K390" s="30">
        <f t="shared" si="12"/>
        <v>0</v>
      </c>
      <c r="L390" s="30">
        <f t="shared" ref="L390:L451" si="13">J390+K390</f>
        <v>120.9</v>
      </c>
    </row>
    <row r="391" spans="1:12" x14ac:dyDescent="0.25">
      <c r="A391" s="50"/>
      <c r="B391" s="51" t="s">
        <v>664</v>
      </c>
      <c r="C391" s="50"/>
      <c r="D391" s="52">
        <v>37453</v>
      </c>
      <c r="E391" s="53">
        <v>25625.480000000003</v>
      </c>
      <c r="F391" s="53">
        <v>13456.000000000002</v>
      </c>
      <c r="G391" s="53">
        <v>12169.48</v>
      </c>
      <c r="H391" s="53"/>
      <c r="I391" s="53"/>
      <c r="J391" s="53"/>
      <c r="K391" s="53"/>
      <c r="L391" s="53">
        <f>SUM(L373:L390)</f>
        <v>64583.5</v>
      </c>
    </row>
    <row r="392" spans="1:12" x14ac:dyDescent="0.25">
      <c r="A392" s="8"/>
      <c r="B392" s="49" t="s">
        <v>346</v>
      </c>
      <c r="C392" s="8" t="s">
        <v>649</v>
      </c>
      <c r="D392" s="11">
        <v>1</v>
      </c>
      <c r="E392" s="30">
        <v>0.68</v>
      </c>
      <c r="F392" s="30">
        <v>0.36918349429323971</v>
      </c>
      <c r="G392" s="30">
        <v>0.31081650570676034</v>
      </c>
      <c r="H392" s="30">
        <v>1.69</v>
      </c>
      <c r="I392" s="30"/>
      <c r="J392" s="30">
        <f t="shared" si="12"/>
        <v>1.69</v>
      </c>
      <c r="K392" s="30">
        <f t="shared" si="12"/>
        <v>0</v>
      </c>
      <c r="L392" s="30">
        <f t="shared" si="13"/>
        <v>1.69</v>
      </c>
    </row>
    <row r="393" spans="1:12" x14ac:dyDescent="0.25">
      <c r="A393" s="8"/>
      <c r="B393" s="49"/>
      <c r="C393" s="8"/>
      <c r="D393" s="11">
        <v>3277</v>
      </c>
      <c r="E393" s="30">
        <v>2293.9</v>
      </c>
      <c r="F393" s="30">
        <v>1224.3813184419896</v>
      </c>
      <c r="G393" s="30">
        <v>1069.51868155801</v>
      </c>
      <c r="H393" s="30">
        <v>1.73</v>
      </c>
      <c r="I393" s="30"/>
      <c r="J393" s="30">
        <f t="shared" si="12"/>
        <v>5669.21</v>
      </c>
      <c r="K393" s="30">
        <f t="shared" si="12"/>
        <v>0</v>
      </c>
      <c r="L393" s="30">
        <f t="shared" si="13"/>
        <v>5669.21</v>
      </c>
    </row>
    <row r="394" spans="1:12" x14ac:dyDescent="0.25">
      <c r="A394" s="8"/>
      <c r="B394" s="49"/>
      <c r="C394" s="8"/>
      <c r="D394" s="11">
        <v>1175</v>
      </c>
      <c r="E394" s="30">
        <v>763.75</v>
      </c>
      <c r="F394" s="30">
        <v>450.60419516643867</v>
      </c>
      <c r="G394" s="30">
        <v>313.14580483356133</v>
      </c>
      <c r="H394" s="30">
        <v>1.81</v>
      </c>
      <c r="I394" s="30"/>
      <c r="J394" s="30">
        <f t="shared" si="12"/>
        <v>2126.75</v>
      </c>
      <c r="K394" s="30">
        <f t="shared" si="12"/>
        <v>0</v>
      </c>
      <c r="L394" s="30">
        <f t="shared" si="13"/>
        <v>2126.75</v>
      </c>
    </row>
    <row r="395" spans="1:12" x14ac:dyDescent="0.25">
      <c r="A395" s="8"/>
      <c r="B395" s="49"/>
      <c r="C395" s="8"/>
      <c r="D395" s="11">
        <v>18</v>
      </c>
      <c r="E395" s="30">
        <v>12.06</v>
      </c>
      <c r="F395" s="30">
        <v>6.6453028972783148</v>
      </c>
      <c r="G395" s="30">
        <v>5.4146971027216857</v>
      </c>
      <c r="H395" s="30">
        <v>1.86</v>
      </c>
      <c r="I395" s="30"/>
      <c r="J395" s="30">
        <f t="shared" si="12"/>
        <v>33.480000000000004</v>
      </c>
      <c r="K395" s="30">
        <f t="shared" si="12"/>
        <v>0</v>
      </c>
      <c r="L395" s="30">
        <f t="shared" si="13"/>
        <v>33.480000000000004</v>
      </c>
    </row>
    <row r="396" spans="1:12" x14ac:dyDescent="0.25">
      <c r="A396" s="8"/>
      <c r="B396" s="49"/>
      <c r="C396" s="8" t="s">
        <v>650</v>
      </c>
      <c r="D396" s="11">
        <v>3960</v>
      </c>
      <c r="E396" s="30">
        <v>2692.7999999999997</v>
      </c>
      <c r="F396" s="30">
        <v>1554.4910302878091</v>
      </c>
      <c r="G396" s="30">
        <v>1138.3089697121909</v>
      </c>
      <c r="H396" s="30">
        <v>1.69</v>
      </c>
      <c r="I396" s="30"/>
      <c r="J396" s="30">
        <f t="shared" si="12"/>
        <v>6692.4</v>
      </c>
      <c r="K396" s="30">
        <f t="shared" si="12"/>
        <v>0</v>
      </c>
      <c r="L396" s="30">
        <f t="shared" si="13"/>
        <v>6692.4</v>
      </c>
    </row>
    <row r="397" spans="1:12" x14ac:dyDescent="0.25">
      <c r="A397" s="8"/>
      <c r="B397" s="49"/>
      <c r="C397" s="8"/>
      <c r="D397" s="11">
        <v>4019</v>
      </c>
      <c r="E397" s="30">
        <v>2813.3</v>
      </c>
      <c r="F397" s="30">
        <v>1541.2076865787619</v>
      </c>
      <c r="G397" s="30">
        <v>1272.092313421238</v>
      </c>
      <c r="H397" s="30">
        <v>1.73</v>
      </c>
      <c r="I397" s="30"/>
      <c r="J397" s="30">
        <f t="shared" si="12"/>
        <v>6952.87</v>
      </c>
      <c r="K397" s="30">
        <f t="shared" si="12"/>
        <v>0</v>
      </c>
      <c r="L397" s="30">
        <f t="shared" si="13"/>
        <v>6952.87</v>
      </c>
    </row>
    <row r="398" spans="1:12" x14ac:dyDescent="0.25">
      <c r="A398" s="8"/>
      <c r="B398" s="49"/>
      <c r="C398" s="8"/>
      <c r="D398" s="11">
        <v>70</v>
      </c>
      <c r="E398" s="30">
        <v>45.5</v>
      </c>
      <c r="F398" s="30">
        <v>26.106430155210646</v>
      </c>
      <c r="G398" s="30">
        <v>19.393569844789354</v>
      </c>
      <c r="H398" s="30">
        <v>1.81</v>
      </c>
      <c r="I398" s="30"/>
      <c r="J398" s="30">
        <f t="shared" si="12"/>
        <v>126.7</v>
      </c>
      <c r="K398" s="30">
        <f t="shared" si="12"/>
        <v>0</v>
      </c>
      <c r="L398" s="30">
        <f t="shared" si="13"/>
        <v>126.7</v>
      </c>
    </row>
    <row r="399" spans="1:12" x14ac:dyDescent="0.25">
      <c r="A399" s="8"/>
      <c r="B399" s="49"/>
      <c r="C399" s="8"/>
      <c r="D399" s="11">
        <v>604</v>
      </c>
      <c r="E399" s="30">
        <v>404.67999999999995</v>
      </c>
      <c r="F399" s="30">
        <v>242.19485297821834</v>
      </c>
      <c r="G399" s="30">
        <v>162.4851470217817</v>
      </c>
      <c r="H399" s="30">
        <v>1.86</v>
      </c>
      <c r="I399" s="30"/>
      <c r="J399" s="30">
        <f t="shared" si="12"/>
        <v>1123.44</v>
      </c>
      <c r="K399" s="30">
        <f t="shared" si="12"/>
        <v>0</v>
      </c>
      <c r="L399" s="30">
        <f t="shared" si="13"/>
        <v>1123.44</v>
      </c>
    </row>
    <row r="400" spans="1:12" x14ac:dyDescent="0.25">
      <c r="A400" s="8"/>
      <c r="B400" s="49"/>
      <c r="C400" s="8" t="s">
        <v>651</v>
      </c>
      <c r="D400" s="11">
        <v>4345</v>
      </c>
      <c r="E400" s="30">
        <v>2954.6000000000004</v>
      </c>
      <c r="F400" s="30">
        <v>1615.845983586401</v>
      </c>
      <c r="G400" s="30">
        <v>1338.7540164135989</v>
      </c>
      <c r="H400" s="30">
        <v>1.69</v>
      </c>
      <c r="I400" s="30"/>
      <c r="J400" s="30">
        <f t="shared" si="12"/>
        <v>7343.05</v>
      </c>
      <c r="K400" s="30">
        <f t="shared" si="12"/>
        <v>0</v>
      </c>
      <c r="L400" s="30">
        <f t="shared" si="13"/>
        <v>7343.05</v>
      </c>
    </row>
    <row r="401" spans="1:12" x14ac:dyDescent="0.25">
      <c r="A401" s="8"/>
      <c r="B401" s="49"/>
      <c r="C401" s="8"/>
      <c r="D401" s="11">
        <v>4890</v>
      </c>
      <c r="E401" s="30">
        <v>3423</v>
      </c>
      <c r="F401" s="30">
        <v>1746.3217724048843</v>
      </c>
      <c r="G401" s="30">
        <v>1676.6782275951157</v>
      </c>
      <c r="H401" s="30">
        <v>1.73</v>
      </c>
      <c r="I401" s="30"/>
      <c r="J401" s="30">
        <f t="shared" si="12"/>
        <v>8459.7000000000007</v>
      </c>
      <c r="K401" s="30">
        <f t="shared" si="12"/>
        <v>0</v>
      </c>
      <c r="L401" s="30">
        <f t="shared" si="13"/>
        <v>8459.7000000000007</v>
      </c>
    </row>
    <row r="402" spans="1:12" x14ac:dyDescent="0.25">
      <c r="A402" s="8"/>
      <c r="B402" s="49"/>
      <c r="C402" s="8"/>
      <c r="D402" s="11">
        <v>5</v>
      </c>
      <c r="E402" s="30">
        <v>3.25</v>
      </c>
      <c r="F402" s="30">
        <v>1.832244008714597</v>
      </c>
      <c r="G402" s="30">
        <v>1.417755991285403</v>
      </c>
      <c r="H402" s="30">
        <v>1.81</v>
      </c>
      <c r="I402" s="30"/>
      <c r="J402" s="30">
        <f t="shared" si="12"/>
        <v>9.0500000000000007</v>
      </c>
      <c r="K402" s="30">
        <f t="shared" si="12"/>
        <v>0</v>
      </c>
      <c r="L402" s="30">
        <f t="shared" si="13"/>
        <v>9.0500000000000007</v>
      </c>
    </row>
    <row r="403" spans="1:12" x14ac:dyDescent="0.25">
      <c r="A403" s="8"/>
      <c r="B403" s="49"/>
      <c r="C403" s="8" t="s">
        <v>652</v>
      </c>
      <c r="D403" s="11">
        <v>4525</v>
      </c>
      <c r="E403" s="30">
        <v>2941.25</v>
      </c>
      <c r="F403" s="30">
        <v>1582.0821039826894</v>
      </c>
      <c r="G403" s="30">
        <v>1359.1678960173106</v>
      </c>
      <c r="H403" s="30">
        <v>1.64</v>
      </c>
      <c r="I403" s="30"/>
      <c r="J403" s="30">
        <f t="shared" si="12"/>
        <v>7421</v>
      </c>
      <c r="K403" s="30">
        <f t="shared" si="12"/>
        <v>0</v>
      </c>
      <c r="L403" s="30">
        <f t="shared" si="13"/>
        <v>7421</v>
      </c>
    </row>
    <row r="404" spans="1:12" x14ac:dyDescent="0.25">
      <c r="A404" s="8"/>
      <c r="B404" s="49"/>
      <c r="C404" s="8"/>
      <c r="D404" s="11">
        <v>1275</v>
      </c>
      <c r="E404" s="30">
        <v>867</v>
      </c>
      <c r="F404" s="30">
        <v>443.0888429752066</v>
      </c>
      <c r="G404" s="30">
        <v>423.9111570247934</v>
      </c>
      <c r="H404" s="30">
        <v>1.69</v>
      </c>
      <c r="I404" s="30"/>
      <c r="J404" s="30">
        <f t="shared" si="12"/>
        <v>2154.75</v>
      </c>
      <c r="K404" s="30">
        <f t="shared" si="12"/>
        <v>0</v>
      </c>
      <c r="L404" s="30">
        <f t="shared" si="13"/>
        <v>2154.75</v>
      </c>
    </row>
    <row r="405" spans="1:12" x14ac:dyDescent="0.25">
      <c r="A405" s="8"/>
      <c r="B405" s="49"/>
      <c r="C405" s="8"/>
      <c r="D405" s="11">
        <v>5092</v>
      </c>
      <c r="E405" s="30">
        <v>3564.4</v>
      </c>
      <c r="F405" s="30">
        <v>1784.0454519257337</v>
      </c>
      <c r="G405" s="30">
        <v>1780.3545480742664</v>
      </c>
      <c r="H405" s="30">
        <v>1.73</v>
      </c>
      <c r="I405" s="30"/>
      <c r="J405" s="30">
        <f t="shared" si="12"/>
        <v>8809.16</v>
      </c>
      <c r="K405" s="30">
        <f t="shared" si="12"/>
        <v>0</v>
      </c>
      <c r="L405" s="30">
        <f t="shared" si="13"/>
        <v>8809.16</v>
      </c>
    </row>
    <row r="406" spans="1:12" x14ac:dyDescent="0.25">
      <c r="A406" s="8"/>
      <c r="B406" s="49"/>
      <c r="C406" s="8"/>
      <c r="D406" s="11">
        <v>1136</v>
      </c>
      <c r="E406" s="30">
        <v>761.11999999999989</v>
      </c>
      <c r="F406" s="30">
        <v>395.78360111637033</v>
      </c>
      <c r="G406" s="30">
        <v>365.33639888362961</v>
      </c>
      <c r="H406" s="30">
        <v>1.86</v>
      </c>
      <c r="I406" s="30"/>
      <c r="J406" s="30">
        <f t="shared" si="12"/>
        <v>2112.96</v>
      </c>
      <c r="K406" s="30">
        <f t="shared" si="12"/>
        <v>0</v>
      </c>
      <c r="L406" s="30">
        <f t="shared" si="13"/>
        <v>2112.96</v>
      </c>
    </row>
    <row r="407" spans="1:12" x14ac:dyDescent="0.25">
      <c r="A407" s="8"/>
      <c r="B407" s="49"/>
      <c r="C407" s="8" t="s">
        <v>653</v>
      </c>
      <c r="D407" s="11">
        <v>5</v>
      </c>
      <c r="E407" s="30">
        <v>3.25</v>
      </c>
      <c r="F407" s="30">
        <v>1.832244008714597</v>
      </c>
      <c r="G407" s="30">
        <v>1.417755991285403</v>
      </c>
      <c r="H407" s="30">
        <v>1.64</v>
      </c>
      <c r="I407" s="30"/>
      <c r="J407" s="30">
        <f t="shared" si="12"/>
        <v>8.1999999999999993</v>
      </c>
      <c r="K407" s="30">
        <f t="shared" si="12"/>
        <v>0</v>
      </c>
      <c r="L407" s="30">
        <f t="shared" si="13"/>
        <v>8.1999999999999993</v>
      </c>
    </row>
    <row r="408" spans="1:12" x14ac:dyDescent="0.25">
      <c r="A408" s="8"/>
      <c r="B408" s="49"/>
      <c r="C408" s="8"/>
      <c r="D408" s="11">
        <v>2070</v>
      </c>
      <c r="E408" s="30">
        <v>1449</v>
      </c>
      <c r="F408" s="30">
        <v>758.54901960784321</v>
      </c>
      <c r="G408" s="30">
        <v>690.45098039215679</v>
      </c>
      <c r="H408" s="30">
        <v>1.73</v>
      </c>
      <c r="I408" s="30"/>
      <c r="J408" s="30">
        <f t="shared" si="12"/>
        <v>3581.1</v>
      </c>
      <c r="K408" s="30">
        <f t="shared" si="12"/>
        <v>0</v>
      </c>
      <c r="L408" s="30">
        <f t="shared" si="13"/>
        <v>3581.1</v>
      </c>
    </row>
    <row r="409" spans="1:12" x14ac:dyDescent="0.25">
      <c r="A409" s="8"/>
      <c r="B409" s="49"/>
      <c r="C409" s="8"/>
      <c r="D409" s="11">
        <v>220</v>
      </c>
      <c r="E409" s="30">
        <v>147.4</v>
      </c>
      <c r="F409" s="30">
        <v>80.618736383442268</v>
      </c>
      <c r="G409" s="30">
        <v>66.781263616557737</v>
      </c>
      <c r="H409" s="30">
        <v>1.86</v>
      </c>
      <c r="I409" s="30"/>
      <c r="J409" s="30">
        <f t="shared" si="12"/>
        <v>409.20000000000005</v>
      </c>
      <c r="K409" s="30">
        <f t="shared" si="12"/>
        <v>0</v>
      </c>
      <c r="L409" s="30">
        <f t="shared" si="13"/>
        <v>409.20000000000005</v>
      </c>
    </row>
    <row r="410" spans="1:12" x14ac:dyDescent="0.25">
      <c r="A410" s="50"/>
      <c r="B410" s="51" t="s">
        <v>665</v>
      </c>
      <c r="C410" s="50"/>
      <c r="D410" s="52">
        <v>36687</v>
      </c>
      <c r="E410" s="53">
        <v>25140.940000000002</v>
      </c>
      <c r="F410" s="53">
        <v>13455.999999999998</v>
      </c>
      <c r="G410" s="53">
        <v>11684.940000000002</v>
      </c>
      <c r="H410" s="53"/>
      <c r="I410" s="53"/>
      <c r="J410" s="53"/>
      <c r="K410" s="53"/>
      <c r="L410" s="53">
        <f>SUM(L392:L409)</f>
        <v>63034.709999999992</v>
      </c>
    </row>
    <row r="411" spans="1:12" x14ac:dyDescent="0.25">
      <c r="A411" s="8"/>
      <c r="B411" s="49" t="s">
        <v>348</v>
      </c>
      <c r="C411" s="8" t="s">
        <v>649</v>
      </c>
      <c r="D411" s="11">
        <v>4165</v>
      </c>
      <c r="E411" s="30">
        <v>2915.5</v>
      </c>
      <c r="F411" s="30">
        <v>1630.0389016018307</v>
      </c>
      <c r="G411" s="30">
        <v>1285.4610983981693</v>
      </c>
      <c r="H411" s="30">
        <v>1.73</v>
      </c>
      <c r="I411" s="30"/>
      <c r="J411" s="30">
        <f t="shared" si="12"/>
        <v>7205.45</v>
      </c>
      <c r="K411" s="30">
        <f t="shared" si="12"/>
        <v>0</v>
      </c>
      <c r="L411" s="30">
        <f t="shared" si="13"/>
        <v>7205.45</v>
      </c>
    </row>
    <row r="412" spans="1:12" x14ac:dyDescent="0.25">
      <c r="A412" s="8"/>
      <c r="B412" s="49"/>
      <c r="C412" s="8"/>
      <c r="D412" s="11">
        <v>135</v>
      </c>
      <c r="E412" s="30">
        <v>90.45</v>
      </c>
      <c r="F412" s="30">
        <v>51.961098398169341</v>
      </c>
      <c r="G412" s="30">
        <v>38.488901601830662</v>
      </c>
      <c r="H412" s="30">
        <v>1.86</v>
      </c>
      <c r="I412" s="30"/>
      <c r="J412" s="30">
        <f t="shared" si="12"/>
        <v>251.10000000000002</v>
      </c>
      <c r="K412" s="30">
        <f t="shared" si="12"/>
        <v>0</v>
      </c>
      <c r="L412" s="30">
        <f t="shared" si="13"/>
        <v>251.10000000000002</v>
      </c>
    </row>
    <row r="413" spans="1:12" x14ac:dyDescent="0.25">
      <c r="A413" s="8"/>
      <c r="B413" s="49"/>
      <c r="C413" s="8" t="s">
        <v>650</v>
      </c>
      <c r="D413" s="11">
        <v>2505</v>
      </c>
      <c r="E413" s="30">
        <v>1703.4</v>
      </c>
      <c r="F413" s="30">
        <v>964.69392165211843</v>
      </c>
      <c r="G413" s="30">
        <v>738.70607834788166</v>
      </c>
      <c r="H413" s="30">
        <v>1.69</v>
      </c>
      <c r="I413" s="30"/>
      <c r="J413" s="30">
        <f t="shared" si="12"/>
        <v>4233.45</v>
      </c>
      <c r="K413" s="30">
        <f t="shared" si="12"/>
        <v>0</v>
      </c>
      <c r="L413" s="30">
        <f t="shared" si="13"/>
        <v>4233.45</v>
      </c>
    </row>
    <row r="414" spans="1:12" x14ac:dyDescent="0.25">
      <c r="A414" s="8"/>
      <c r="B414" s="49"/>
      <c r="C414" s="8"/>
      <c r="D414" s="11">
        <v>4470</v>
      </c>
      <c r="E414" s="30">
        <v>3129</v>
      </c>
      <c r="F414" s="30">
        <v>1741.3921173089207</v>
      </c>
      <c r="G414" s="30">
        <v>1387.6078826910793</v>
      </c>
      <c r="H414" s="30">
        <v>1.73</v>
      </c>
      <c r="I414" s="30"/>
      <c r="J414" s="30">
        <f t="shared" si="12"/>
        <v>7733.1</v>
      </c>
      <c r="K414" s="30">
        <f t="shared" si="12"/>
        <v>0</v>
      </c>
      <c r="L414" s="30">
        <f t="shared" si="13"/>
        <v>7733.1</v>
      </c>
    </row>
    <row r="415" spans="1:12" x14ac:dyDescent="0.25">
      <c r="A415" s="8"/>
      <c r="B415" s="49"/>
      <c r="C415" s="8"/>
      <c r="D415" s="11">
        <v>1590</v>
      </c>
      <c r="E415" s="30">
        <v>1065.3</v>
      </c>
      <c r="F415" s="30">
        <v>657.91396103896102</v>
      </c>
      <c r="G415" s="30">
        <v>407.38603896103888</v>
      </c>
      <c r="H415" s="30">
        <v>1.86</v>
      </c>
      <c r="I415" s="30"/>
      <c r="J415" s="30">
        <f t="shared" si="12"/>
        <v>2957.4</v>
      </c>
      <c r="K415" s="30">
        <f t="shared" si="12"/>
        <v>0</v>
      </c>
      <c r="L415" s="30">
        <f t="shared" si="13"/>
        <v>2957.4</v>
      </c>
    </row>
    <row r="416" spans="1:12" x14ac:dyDescent="0.25">
      <c r="A416" s="8"/>
      <c r="B416" s="49"/>
      <c r="C416" s="8" t="s">
        <v>651</v>
      </c>
      <c r="D416" s="11">
        <v>4655</v>
      </c>
      <c r="E416" s="30">
        <v>3165.4</v>
      </c>
      <c r="F416" s="30">
        <v>1790.6575445024075</v>
      </c>
      <c r="G416" s="30">
        <v>1374.7424554975926</v>
      </c>
      <c r="H416" s="30">
        <v>1.69</v>
      </c>
      <c r="I416" s="30"/>
      <c r="J416" s="30">
        <f t="shared" si="12"/>
        <v>7866.95</v>
      </c>
      <c r="K416" s="30">
        <f t="shared" si="12"/>
        <v>0</v>
      </c>
      <c r="L416" s="30">
        <f t="shared" si="13"/>
        <v>7866.95</v>
      </c>
    </row>
    <row r="417" spans="1:12" x14ac:dyDescent="0.25">
      <c r="A417" s="8"/>
      <c r="B417" s="49"/>
      <c r="C417" s="8"/>
      <c r="D417" s="11">
        <v>4150</v>
      </c>
      <c r="E417" s="30">
        <v>2905</v>
      </c>
      <c r="F417" s="30">
        <v>1569.3376935928306</v>
      </c>
      <c r="G417" s="30">
        <v>1335.6623064071694</v>
      </c>
      <c r="H417" s="30">
        <v>1.73</v>
      </c>
      <c r="I417" s="30"/>
      <c r="J417" s="30">
        <f t="shared" si="12"/>
        <v>7179.5</v>
      </c>
      <c r="K417" s="30">
        <f t="shared" si="12"/>
        <v>0</v>
      </c>
      <c r="L417" s="30">
        <f t="shared" si="13"/>
        <v>7179.5</v>
      </c>
    </row>
    <row r="418" spans="1:12" x14ac:dyDescent="0.25">
      <c r="A418" s="8"/>
      <c r="B418" s="49"/>
      <c r="C418" s="8"/>
      <c r="D418" s="11">
        <v>10</v>
      </c>
      <c r="E418" s="30">
        <v>6.7</v>
      </c>
      <c r="F418" s="30">
        <v>4.0047619047619047</v>
      </c>
      <c r="G418" s="30">
        <v>2.6952380952380954</v>
      </c>
      <c r="H418" s="30">
        <v>1.86</v>
      </c>
      <c r="I418" s="30"/>
      <c r="J418" s="30">
        <f t="shared" si="12"/>
        <v>18.600000000000001</v>
      </c>
      <c r="K418" s="30">
        <f t="shared" si="12"/>
        <v>0</v>
      </c>
      <c r="L418" s="30">
        <f t="shared" si="13"/>
        <v>18.600000000000001</v>
      </c>
    </row>
    <row r="419" spans="1:12" x14ac:dyDescent="0.25">
      <c r="A419" s="8"/>
      <c r="B419" s="49"/>
      <c r="C419" s="8" t="s">
        <v>652</v>
      </c>
      <c r="D419" s="11">
        <v>910</v>
      </c>
      <c r="E419" s="30">
        <v>591.5</v>
      </c>
      <c r="F419" s="30">
        <v>377.7635597682991</v>
      </c>
      <c r="G419" s="30">
        <v>213.7364402317009</v>
      </c>
      <c r="H419" s="30">
        <v>1.64</v>
      </c>
      <c r="I419" s="30"/>
      <c r="J419" s="30">
        <f t="shared" si="12"/>
        <v>1492.3999999999999</v>
      </c>
      <c r="K419" s="30">
        <f t="shared" si="12"/>
        <v>0</v>
      </c>
      <c r="L419" s="30">
        <f t="shared" si="13"/>
        <v>1492.3999999999999</v>
      </c>
    </row>
    <row r="420" spans="1:12" x14ac:dyDescent="0.25">
      <c r="A420" s="8"/>
      <c r="B420" s="49"/>
      <c r="C420" s="8"/>
      <c r="D420" s="11">
        <v>7155</v>
      </c>
      <c r="E420" s="30">
        <v>4865.3999999999996</v>
      </c>
      <c r="F420" s="30">
        <v>2651.6620267977296</v>
      </c>
      <c r="G420" s="30">
        <v>2213.73797320227</v>
      </c>
      <c r="H420" s="30">
        <v>1.69</v>
      </c>
      <c r="I420" s="30"/>
      <c r="J420" s="30">
        <f t="shared" si="12"/>
        <v>12091.949999999999</v>
      </c>
      <c r="K420" s="30">
        <f t="shared" si="12"/>
        <v>0</v>
      </c>
      <c r="L420" s="30">
        <f t="shared" si="13"/>
        <v>12091.949999999999</v>
      </c>
    </row>
    <row r="421" spans="1:12" x14ac:dyDescent="0.25">
      <c r="A421" s="8"/>
      <c r="B421" s="49"/>
      <c r="C421" s="8"/>
      <c r="D421" s="11">
        <v>2030</v>
      </c>
      <c r="E421" s="30">
        <v>1421</v>
      </c>
      <c r="F421" s="30">
        <v>809.11374407582946</v>
      </c>
      <c r="G421" s="30">
        <v>611.88625592417054</v>
      </c>
      <c r="H421" s="30">
        <v>1.73</v>
      </c>
      <c r="I421" s="30"/>
      <c r="J421" s="30">
        <f t="shared" si="12"/>
        <v>3511.9</v>
      </c>
      <c r="K421" s="30">
        <f t="shared" si="12"/>
        <v>0</v>
      </c>
      <c r="L421" s="30">
        <f t="shared" si="13"/>
        <v>3511.9</v>
      </c>
    </row>
    <row r="422" spans="1:12" x14ac:dyDescent="0.25">
      <c r="A422" s="8"/>
      <c r="B422" s="49"/>
      <c r="C422" s="8"/>
      <c r="D422" s="11">
        <v>885</v>
      </c>
      <c r="E422" s="30">
        <v>592.94999999999993</v>
      </c>
      <c r="F422" s="30">
        <v>366.46066935814167</v>
      </c>
      <c r="G422" s="30">
        <v>226.48933064185829</v>
      </c>
      <c r="H422" s="30">
        <v>1.86</v>
      </c>
      <c r="I422" s="30"/>
      <c r="J422" s="30">
        <f t="shared" si="12"/>
        <v>1646.1000000000001</v>
      </c>
      <c r="K422" s="30">
        <f t="shared" si="12"/>
        <v>0</v>
      </c>
      <c r="L422" s="30">
        <f t="shared" si="13"/>
        <v>1646.1000000000001</v>
      </c>
    </row>
    <row r="423" spans="1:12" x14ac:dyDescent="0.25">
      <c r="A423" s="8"/>
      <c r="B423" s="49"/>
      <c r="C423" s="8" t="s">
        <v>653</v>
      </c>
      <c r="D423" s="11">
        <v>2200</v>
      </c>
      <c r="E423" s="30">
        <v>1540</v>
      </c>
      <c r="F423" s="30">
        <v>841</v>
      </c>
      <c r="G423" s="30">
        <v>699</v>
      </c>
      <c r="H423" s="30">
        <v>1.73</v>
      </c>
      <c r="I423" s="30"/>
      <c r="J423" s="30">
        <f t="shared" si="12"/>
        <v>3806</v>
      </c>
      <c r="K423" s="30">
        <f t="shared" si="12"/>
        <v>0</v>
      </c>
      <c r="L423" s="30">
        <f t="shared" si="13"/>
        <v>3806</v>
      </c>
    </row>
    <row r="424" spans="1:12" x14ac:dyDescent="0.25">
      <c r="A424" s="50"/>
      <c r="B424" s="51" t="s">
        <v>666</v>
      </c>
      <c r="C424" s="50"/>
      <c r="D424" s="52">
        <v>34860</v>
      </c>
      <c r="E424" s="53">
        <v>23991.600000000002</v>
      </c>
      <c r="F424" s="53">
        <v>13455.999999999998</v>
      </c>
      <c r="G424" s="53">
        <v>10535.599999999999</v>
      </c>
      <c r="H424" s="53"/>
      <c r="I424" s="53"/>
      <c r="J424" s="53"/>
      <c r="K424" s="53"/>
      <c r="L424" s="53">
        <f>SUM(L411:L423)</f>
        <v>59993.899999999994</v>
      </c>
    </row>
    <row r="425" spans="1:12" x14ac:dyDescent="0.25">
      <c r="A425" s="8"/>
      <c r="B425" s="49" t="s">
        <v>350</v>
      </c>
      <c r="C425" s="8" t="s">
        <v>649</v>
      </c>
      <c r="D425" s="11">
        <v>2975</v>
      </c>
      <c r="E425" s="30">
        <v>2082.5</v>
      </c>
      <c r="F425" s="30">
        <v>1187.7155833897541</v>
      </c>
      <c r="G425" s="30">
        <v>894.78441661024601</v>
      </c>
      <c r="H425" s="30">
        <v>1.73</v>
      </c>
      <c r="I425" s="30"/>
      <c r="J425" s="30">
        <f t="shared" si="12"/>
        <v>5146.75</v>
      </c>
      <c r="K425" s="30">
        <f t="shared" si="12"/>
        <v>0</v>
      </c>
      <c r="L425" s="30">
        <f t="shared" si="13"/>
        <v>5146.75</v>
      </c>
    </row>
    <row r="426" spans="1:12" x14ac:dyDescent="0.25">
      <c r="A426" s="8"/>
      <c r="B426" s="49"/>
      <c r="C426" s="8"/>
      <c r="D426" s="11">
        <v>1235</v>
      </c>
      <c r="E426" s="30">
        <v>827.45</v>
      </c>
      <c r="F426" s="30">
        <v>494.28441661024596</v>
      </c>
      <c r="G426" s="30">
        <v>333.16558338975403</v>
      </c>
      <c r="H426" s="30">
        <v>1.86</v>
      </c>
      <c r="I426" s="30"/>
      <c r="J426" s="30">
        <f t="shared" si="12"/>
        <v>2297.1</v>
      </c>
      <c r="K426" s="30">
        <f t="shared" si="12"/>
        <v>0</v>
      </c>
      <c r="L426" s="30">
        <f t="shared" si="13"/>
        <v>2297.1</v>
      </c>
    </row>
    <row r="427" spans="1:12" x14ac:dyDescent="0.25">
      <c r="A427" s="8"/>
      <c r="B427" s="49"/>
      <c r="C427" s="8" t="s">
        <v>650</v>
      </c>
      <c r="D427" s="11">
        <v>3245</v>
      </c>
      <c r="E427" s="30">
        <v>2206.6</v>
      </c>
      <c r="F427" s="30">
        <v>1325.5668003436078</v>
      </c>
      <c r="G427" s="30">
        <v>881.0331996563923</v>
      </c>
      <c r="H427" s="30">
        <v>1.69</v>
      </c>
      <c r="I427" s="30"/>
      <c r="J427" s="30">
        <f t="shared" si="12"/>
        <v>5484.05</v>
      </c>
      <c r="K427" s="30">
        <f t="shared" si="12"/>
        <v>0</v>
      </c>
      <c r="L427" s="30">
        <f t="shared" si="13"/>
        <v>5484.05</v>
      </c>
    </row>
    <row r="428" spans="1:12" x14ac:dyDescent="0.25">
      <c r="A428" s="8"/>
      <c r="B428" s="49"/>
      <c r="C428" s="8"/>
      <c r="D428" s="11">
        <v>4075</v>
      </c>
      <c r="E428" s="30">
        <v>2852.5</v>
      </c>
      <c r="F428" s="30">
        <v>1654.5455282615933</v>
      </c>
      <c r="G428" s="30">
        <v>1197.9544717384067</v>
      </c>
      <c r="H428" s="30">
        <v>1.73</v>
      </c>
      <c r="I428" s="30"/>
      <c r="J428" s="30">
        <f t="shared" si="12"/>
        <v>7049.75</v>
      </c>
      <c r="K428" s="30">
        <f t="shared" si="12"/>
        <v>0</v>
      </c>
      <c r="L428" s="30">
        <f t="shared" si="13"/>
        <v>7049.75</v>
      </c>
    </row>
    <row r="429" spans="1:12" x14ac:dyDescent="0.25">
      <c r="A429" s="8"/>
      <c r="B429" s="49"/>
      <c r="C429" s="8"/>
      <c r="D429" s="11">
        <v>920</v>
      </c>
      <c r="E429" s="30">
        <v>616.4</v>
      </c>
      <c r="F429" s="30">
        <v>383.88767139479904</v>
      </c>
      <c r="G429" s="30">
        <v>232.51232860520091</v>
      </c>
      <c r="H429" s="30">
        <v>1.86</v>
      </c>
      <c r="I429" s="30"/>
      <c r="J429" s="30">
        <f t="shared" si="12"/>
        <v>1711.2</v>
      </c>
      <c r="K429" s="30">
        <f t="shared" si="12"/>
        <v>0</v>
      </c>
      <c r="L429" s="30">
        <f t="shared" si="13"/>
        <v>1711.2</v>
      </c>
    </row>
    <row r="430" spans="1:12" x14ac:dyDescent="0.25">
      <c r="A430" s="8"/>
      <c r="B430" s="49"/>
      <c r="C430" s="8" t="s">
        <v>651</v>
      </c>
      <c r="D430" s="11">
        <v>3825</v>
      </c>
      <c r="E430" s="30">
        <v>2601</v>
      </c>
      <c r="F430" s="30">
        <v>1626.5972400709873</v>
      </c>
      <c r="G430" s="30">
        <v>974.40275992901297</v>
      </c>
      <c r="H430" s="30">
        <v>1.69</v>
      </c>
      <c r="I430" s="30"/>
      <c r="J430" s="30">
        <f t="shared" si="12"/>
        <v>6464.25</v>
      </c>
      <c r="K430" s="30">
        <f t="shared" si="12"/>
        <v>0</v>
      </c>
      <c r="L430" s="30">
        <f t="shared" si="13"/>
        <v>6464.25</v>
      </c>
    </row>
    <row r="431" spans="1:12" x14ac:dyDescent="0.25">
      <c r="A431" s="8"/>
      <c r="B431" s="49"/>
      <c r="C431" s="8"/>
      <c r="D431" s="11">
        <v>4323</v>
      </c>
      <c r="E431" s="30">
        <v>3026.1000000000004</v>
      </c>
      <c r="F431" s="30">
        <v>1736.6037100477779</v>
      </c>
      <c r="G431" s="30">
        <v>1289.4962899522222</v>
      </c>
      <c r="H431" s="30">
        <v>1.73</v>
      </c>
      <c r="I431" s="30"/>
      <c r="J431" s="30">
        <f t="shared" si="12"/>
        <v>7478.79</v>
      </c>
      <c r="K431" s="30">
        <f t="shared" si="12"/>
        <v>0</v>
      </c>
      <c r="L431" s="30">
        <f t="shared" si="13"/>
        <v>7478.79</v>
      </c>
    </row>
    <row r="432" spans="1:12" x14ac:dyDescent="0.25">
      <c r="A432" s="8"/>
      <c r="B432" s="49"/>
      <c r="C432" s="8"/>
      <c r="D432" s="11">
        <v>2</v>
      </c>
      <c r="E432" s="30">
        <v>1.34</v>
      </c>
      <c r="F432" s="30">
        <v>0.79904988123515441</v>
      </c>
      <c r="G432" s="30">
        <v>0.54095011876484567</v>
      </c>
      <c r="H432" s="30">
        <v>1.86</v>
      </c>
      <c r="I432" s="30"/>
      <c r="J432" s="30">
        <f t="shared" si="12"/>
        <v>3.72</v>
      </c>
      <c r="K432" s="30">
        <f t="shared" si="12"/>
        <v>0</v>
      </c>
      <c r="L432" s="30">
        <f t="shared" si="13"/>
        <v>3.72</v>
      </c>
    </row>
    <row r="433" spans="1:12" x14ac:dyDescent="0.25">
      <c r="A433" s="8"/>
      <c r="B433" s="49"/>
      <c r="C433" s="8" t="s">
        <v>652</v>
      </c>
      <c r="D433" s="11">
        <v>1085</v>
      </c>
      <c r="E433" s="30">
        <v>705.25</v>
      </c>
      <c r="F433" s="30">
        <v>414.56380662959606</v>
      </c>
      <c r="G433" s="30">
        <v>290.68619337040394</v>
      </c>
      <c r="H433" s="30">
        <v>1.64</v>
      </c>
      <c r="I433" s="30"/>
      <c r="J433" s="30">
        <f t="shared" si="12"/>
        <v>1779.3999999999999</v>
      </c>
      <c r="K433" s="30">
        <f t="shared" si="12"/>
        <v>0</v>
      </c>
      <c r="L433" s="30">
        <f t="shared" si="13"/>
        <v>1779.3999999999999</v>
      </c>
    </row>
    <row r="434" spans="1:12" x14ac:dyDescent="0.25">
      <c r="A434" s="8"/>
      <c r="B434" s="49"/>
      <c r="C434" s="8"/>
      <c r="D434" s="11">
        <v>5470</v>
      </c>
      <c r="E434" s="30">
        <v>3719.6000000000004</v>
      </c>
      <c r="F434" s="30">
        <v>2166.8749537208441</v>
      </c>
      <c r="G434" s="30">
        <v>1552.7250462791558</v>
      </c>
      <c r="H434" s="30">
        <v>1.69</v>
      </c>
      <c r="I434" s="30"/>
      <c r="J434" s="30">
        <f t="shared" si="12"/>
        <v>9244.2999999999993</v>
      </c>
      <c r="K434" s="30">
        <f t="shared" si="12"/>
        <v>0</v>
      </c>
      <c r="L434" s="30">
        <f t="shared" si="13"/>
        <v>9244.2999999999993</v>
      </c>
    </row>
    <row r="435" spans="1:12" x14ac:dyDescent="0.25">
      <c r="A435" s="8"/>
      <c r="B435" s="49"/>
      <c r="C435" s="8"/>
      <c r="D435" s="11">
        <v>2400</v>
      </c>
      <c r="E435" s="30">
        <v>1680</v>
      </c>
      <c r="F435" s="30">
        <v>963.68581285301752</v>
      </c>
      <c r="G435" s="30">
        <v>716.31418714698248</v>
      </c>
      <c r="H435" s="30">
        <v>1.73</v>
      </c>
      <c r="I435" s="30"/>
      <c r="J435" s="30">
        <f t="shared" si="12"/>
        <v>4152</v>
      </c>
      <c r="K435" s="30">
        <f t="shared" si="12"/>
        <v>0</v>
      </c>
      <c r="L435" s="30">
        <f t="shared" si="13"/>
        <v>4152</v>
      </c>
    </row>
    <row r="436" spans="1:12" x14ac:dyDescent="0.25">
      <c r="A436" s="8"/>
      <c r="B436" s="49"/>
      <c r="C436" s="8"/>
      <c r="D436" s="11">
        <v>1640</v>
      </c>
      <c r="E436" s="30">
        <v>1098.8</v>
      </c>
      <c r="F436" s="30">
        <v>659.87542679654223</v>
      </c>
      <c r="G436" s="30">
        <v>438.92457320345773</v>
      </c>
      <c r="H436" s="30">
        <v>1.86</v>
      </c>
      <c r="I436" s="30"/>
      <c r="J436" s="30">
        <f t="shared" si="12"/>
        <v>3050.4</v>
      </c>
      <c r="K436" s="30">
        <f t="shared" si="12"/>
        <v>0</v>
      </c>
      <c r="L436" s="30">
        <f t="shared" si="13"/>
        <v>3050.4</v>
      </c>
    </row>
    <row r="437" spans="1:12" x14ac:dyDescent="0.25">
      <c r="A437" s="8"/>
      <c r="B437" s="49"/>
      <c r="C437" s="8" t="s">
        <v>653</v>
      </c>
      <c r="D437" s="11">
        <v>2145</v>
      </c>
      <c r="E437" s="30">
        <v>1501.5</v>
      </c>
      <c r="F437" s="30">
        <v>835.15972222222229</v>
      </c>
      <c r="G437" s="30">
        <v>666.34027777777771</v>
      </c>
      <c r="H437" s="30">
        <v>1.73</v>
      </c>
      <c r="I437" s="30"/>
      <c r="J437" s="30">
        <f t="shared" si="12"/>
        <v>3710.85</v>
      </c>
      <c r="K437" s="30">
        <f t="shared" si="12"/>
        <v>0</v>
      </c>
      <c r="L437" s="30">
        <f t="shared" si="13"/>
        <v>3710.85</v>
      </c>
    </row>
    <row r="438" spans="1:12" x14ac:dyDescent="0.25">
      <c r="A438" s="8"/>
      <c r="B438" s="49"/>
      <c r="C438" s="8"/>
      <c r="D438" s="11">
        <v>15</v>
      </c>
      <c r="E438" s="30">
        <v>10.050000000000001</v>
      </c>
      <c r="F438" s="30">
        <v>5.8402777777777777</v>
      </c>
      <c r="G438" s="30">
        <v>4.209722222222223</v>
      </c>
      <c r="H438" s="30">
        <v>1.86</v>
      </c>
      <c r="I438" s="30"/>
      <c r="J438" s="30">
        <f t="shared" si="12"/>
        <v>27.900000000000002</v>
      </c>
      <c r="K438" s="30">
        <f t="shared" si="12"/>
        <v>0</v>
      </c>
      <c r="L438" s="30">
        <f t="shared" si="13"/>
        <v>27.900000000000002</v>
      </c>
    </row>
    <row r="439" spans="1:12" x14ac:dyDescent="0.25">
      <c r="A439" s="50"/>
      <c r="B439" s="51" t="s">
        <v>667</v>
      </c>
      <c r="C439" s="50"/>
      <c r="D439" s="52">
        <v>33355</v>
      </c>
      <c r="E439" s="53">
        <v>22929.089999999997</v>
      </c>
      <c r="F439" s="53">
        <v>13456</v>
      </c>
      <c r="G439" s="53">
        <v>9473.09</v>
      </c>
      <c r="H439" s="53"/>
      <c r="I439" s="53"/>
      <c r="J439" s="53"/>
      <c r="K439" s="53"/>
      <c r="L439" s="53">
        <f>SUM(L425:L438)</f>
        <v>57600.46</v>
      </c>
    </row>
    <row r="440" spans="1:12" x14ac:dyDescent="0.25">
      <c r="A440" s="8"/>
      <c r="B440" s="49" t="s">
        <v>352</v>
      </c>
      <c r="C440" s="8" t="s">
        <v>649</v>
      </c>
      <c r="D440" s="11">
        <v>4045</v>
      </c>
      <c r="E440" s="30">
        <v>2831.5</v>
      </c>
      <c r="F440" s="30">
        <v>1579.8785714285714</v>
      </c>
      <c r="G440" s="30">
        <v>1251.6214285714286</v>
      </c>
      <c r="H440" s="30">
        <v>1.73</v>
      </c>
      <c r="I440" s="30"/>
      <c r="J440" s="30">
        <f t="shared" si="12"/>
        <v>6997.85</v>
      </c>
      <c r="K440" s="30">
        <f t="shared" si="12"/>
        <v>0</v>
      </c>
      <c r="L440" s="30">
        <f t="shared" si="13"/>
        <v>6997.85</v>
      </c>
    </row>
    <row r="441" spans="1:12" x14ac:dyDescent="0.25">
      <c r="A441" s="8"/>
      <c r="B441" s="49"/>
      <c r="C441" s="8"/>
      <c r="D441" s="11">
        <v>255</v>
      </c>
      <c r="E441" s="30">
        <v>170.85</v>
      </c>
      <c r="F441" s="30">
        <v>102.12142857142857</v>
      </c>
      <c r="G441" s="30">
        <v>68.728571428571428</v>
      </c>
      <c r="H441" s="30">
        <v>1.86</v>
      </c>
      <c r="I441" s="30"/>
      <c r="J441" s="30">
        <f t="shared" si="12"/>
        <v>474.3</v>
      </c>
      <c r="K441" s="30">
        <f t="shared" si="12"/>
        <v>0</v>
      </c>
      <c r="L441" s="30">
        <f t="shared" si="13"/>
        <v>474.3</v>
      </c>
    </row>
    <row r="442" spans="1:12" x14ac:dyDescent="0.25">
      <c r="A442" s="8"/>
      <c r="B442" s="49"/>
      <c r="C442" s="8" t="s">
        <v>650</v>
      </c>
      <c r="D442" s="11">
        <v>2015</v>
      </c>
      <c r="E442" s="30">
        <v>1370.2</v>
      </c>
      <c r="F442" s="30">
        <v>783.79264554811584</v>
      </c>
      <c r="G442" s="30">
        <v>586.4073544518842</v>
      </c>
      <c r="H442" s="30">
        <v>1.69</v>
      </c>
      <c r="I442" s="30"/>
      <c r="J442" s="30">
        <f t="shared" si="12"/>
        <v>3405.35</v>
      </c>
      <c r="K442" s="30">
        <f t="shared" si="12"/>
        <v>0</v>
      </c>
      <c r="L442" s="30">
        <f t="shared" si="13"/>
        <v>3405.35</v>
      </c>
    </row>
    <row r="443" spans="1:12" x14ac:dyDescent="0.25">
      <c r="A443" s="8"/>
      <c r="B443" s="49"/>
      <c r="C443" s="8"/>
      <c r="D443" s="11">
        <v>5791</v>
      </c>
      <c r="E443" s="30">
        <v>4053.7</v>
      </c>
      <c r="F443" s="30">
        <v>2213.5140897018996</v>
      </c>
      <c r="G443" s="30">
        <v>1840.1859102981002</v>
      </c>
      <c r="H443" s="30">
        <v>1.73</v>
      </c>
      <c r="I443" s="30"/>
      <c r="J443" s="30">
        <f t="shared" si="12"/>
        <v>10018.43</v>
      </c>
      <c r="K443" s="30">
        <f t="shared" si="12"/>
        <v>0</v>
      </c>
      <c r="L443" s="30">
        <f t="shared" si="13"/>
        <v>10018.43</v>
      </c>
    </row>
    <row r="444" spans="1:12" x14ac:dyDescent="0.25">
      <c r="A444" s="8"/>
      <c r="B444" s="49"/>
      <c r="C444" s="8"/>
      <c r="D444" s="11">
        <v>960</v>
      </c>
      <c r="E444" s="30">
        <v>643.19999999999993</v>
      </c>
      <c r="F444" s="30">
        <v>366.69326474998451</v>
      </c>
      <c r="G444" s="30">
        <v>276.50673525001542</v>
      </c>
      <c r="H444" s="30">
        <v>1.86</v>
      </c>
      <c r="I444" s="30"/>
      <c r="J444" s="30">
        <f t="shared" si="12"/>
        <v>1785.6000000000001</v>
      </c>
      <c r="K444" s="30">
        <f t="shared" si="12"/>
        <v>0</v>
      </c>
      <c r="L444" s="30">
        <f t="shared" si="13"/>
        <v>1785.6000000000001</v>
      </c>
    </row>
    <row r="445" spans="1:12" x14ac:dyDescent="0.25">
      <c r="A445" s="8"/>
      <c r="B445" s="49"/>
      <c r="C445" s="8" t="s">
        <v>651</v>
      </c>
      <c r="D445" s="11">
        <v>4280</v>
      </c>
      <c r="E445" s="30">
        <v>2910.3999999999996</v>
      </c>
      <c r="F445" s="30">
        <v>1568.2566261629011</v>
      </c>
      <c r="G445" s="30">
        <v>1342.1433738370988</v>
      </c>
      <c r="H445" s="30">
        <v>1.69</v>
      </c>
      <c r="I445" s="30"/>
      <c r="J445" s="30">
        <f t="shared" si="12"/>
        <v>7233.2</v>
      </c>
      <c r="K445" s="30">
        <f t="shared" si="12"/>
        <v>0</v>
      </c>
      <c r="L445" s="30">
        <f t="shared" si="13"/>
        <v>7233.2</v>
      </c>
    </row>
    <row r="446" spans="1:12" x14ac:dyDescent="0.25">
      <c r="A446" s="8"/>
      <c r="B446" s="49"/>
      <c r="C446" s="8"/>
      <c r="D446" s="11">
        <v>4635</v>
      </c>
      <c r="E446" s="30">
        <v>3244.5</v>
      </c>
      <c r="F446" s="30">
        <v>1795.7433738370987</v>
      </c>
      <c r="G446" s="30">
        <v>1448.7566261629013</v>
      </c>
      <c r="H446" s="30">
        <v>1.73</v>
      </c>
      <c r="I446" s="30"/>
      <c r="J446" s="30">
        <f t="shared" si="12"/>
        <v>8018.55</v>
      </c>
      <c r="K446" s="30">
        <f t="shared" si="12"/>
        <v>0</v>
      </c>
      <c r="L446" s="30">
        <f t="shared" si="13"/>
        <v>8018.55</v>
      </c>
    </row>
    <row r="447" spans="1:12" x14ac:dyDescent="0.25">
      <c r="A447" s="8"/>
      <c r="B447" s="49"/>
      <c r="C447" s="8" t="s">
        <v>652</v>
      </c>
      <c r="D447" s="11">
        <v>7405</v>
      </c>
      <c r="E447" s="30">
        <v>4813.25</v>
      </c>
      <c r="F447" s="30">
        <v>2851.8076907759096</v>
      </c>
      <c r="G447" s="30">
        <v>1961.4423092240906</v>
      </c>
      <c r="H447" s="30">
        <v>1.64</v>
      </c>
      <c r="I447" s="30"/>
      <c r="J447" s="30">
        <f t="shared" si="12"/>
        <v>12144.199999999999</v>
      </c>
      <c r="K447" s="30">
        <f t="shared" si="12"/>
        <v>0</v>
      </c>
      <c r="L447" s="30">
        <f t="shared" si="13"/>
        <v>12144.199999999999</v>
      </c>
    </row>
    <row r="448" spans="1:12" x14ac:dyDescent="0.25">
      <c r="A448" s="8"/>
      <c r="B448" s="49"/>
      <c r="C448" s="8"/>
      <c r="D448" s="11">
        <v>3670</v>
      </c>
      <c r="E448" s="30">
        <v>2495.6000000000004</v>
      </c>
      <c r="F448" s="30">
        <v>1345.8710725432011</v>
      </c>
      <c r="G448" s="30">
        <v>1149.7289274567991</v>
      </c>
      <c r="H448" s="30">
        <v>1.69</v>
      </c>
      <c r="I448" s="30"/>
      <c r="J448" s="30">
        <f t="shared" si="12"/>
        <v>6202.3</v>
      </c>
      <c r="K448" s="30">
        <f t="shared" si="12"/>
        <v>0</v>
      </c>
      <c r="L448" s="30">
        <f t="shared" si="13"/>
        <v>6202.3</v>
      </c>
    </row>
    <row r="449" spans="1:12" x14ac:dyDescent="0.25">
      <c r="A449" s="8"/>
      <c r="B449" s="49"/>
      <c r="C449" s="8"/>
      <c r="D449" s="11">
        <v>20</v>
      </c>
      <c r="E449" s="30">
        <v>14</v>
      </c>
      <c r="F449" s="30">
        <v>7.3212366808896086</v>
      </c>
      <c r="G449" s="30">
        <v>6.6787633191103914</v>
      </c>
      <c r="H449" s="30">
        <v>1.73</v>
      </c>
      <c r="I449" s="30"/>
      <c r="J449" s="30">
        <f t="shared" si="12"/>
        <v>34.6</v>
      </c>
      <c r="K449" s="30">
        <f t="shared" si="12"/>
        <v>0</v>
      </c>
      <c r="L449" s="30">
        <f t="shared" si="13"/>
        <v>34.6</v>
      </c>
    </row>
    <row r="450" spans="1:12" x14ac:dyDescent="0.25">
      <c r="A450" s="8"/>
      <c r="B450" s="49"/>
      <c r="C450" s="8" t="s">
        <v>653</v>
      </c>
      <c r="D450" s="11">
        <v>260</v>
      </c>
      <c r="E450" s="30">
        <v>169</v>
      </c>
      <c r="F450" s="30">
        <v>95.0695652173913</v>
      </c>
      <c r="G450" s="30">
        <v>73.9304347826087</v>
      </c>
      <c r="H450" s="30">
        <v>1.64</v>
      </c>
      <c r="I450" s="30"/>
      <c r="J450" s="30">
        <f t="shared" si="12"/>
        <v>426.4</v>
      </c>
      <c r="K450" s="30">
        <f t="shared" si="12"/>
        <v>0</v>
      </c>
      <c r="L450" s="30">
        <f t="shared" si="13"/>
        <v>426.4</v>
      </c>
    </row>
    <row r="451" spans="1:12" x14ac:dyDescent="0.25">
      <c r="A451" s="8"/>
      <c r="B451" s="49"/>
      <c r="C451" s="8"/>
      <c r="D451" s="11">
        <v>2040</v>
      </c>
      <c r="E451" s="30">
        <v>1428</v>
      </c>
      <c r="F451" s="30">
        <v>745.9304347826087</v>
      </c>
      <c r="G451" s="30">
        <v>682.0695652173913</v>
      </c>
      <c r="H451" s="30">
        <v>1.73</v>
      </c>
      <c r="I451" s="30"/>
      <c r="J451" s="30">
        <f t="shared" si="12"/>
        <v>3529.2</v>
      </c>
      <c r="K451" s="30">
        <f t="shared" si="12"/>
        <v>0</v>
      </c>
      <c r="L451" s="30">
        <f t="shared" si="13"/>
        <v>3529.2</v>
      </c>
    </row>
    <row r="452" spans="1:12" x14ac:dyDescent="0.25">
      <c r="A452" s="50"/>
      <c r="B452" s="51" t="s">
        <v>668</v>
      </c>
      <c r="C452" s="50"/>
      <c r="D452" s="52">
        <v>35376</v>
      </c>
      <c r="E452" s="53">
        <v>24144.199999999997</v>
      </c>
      <c r="F452" s="53">
        <v>13455.999999999998</v>
      </c>
      <c r="G452" s="53">
        <v>10688.2</v>
      </c>
      <c r="H452" s="53"/>
      <c r="I452" s="53"/>
      <c r="J452" s="53"/>
      <c r="K452" s="53"/>
      <c r="L452" s="53">
        <f>SUM(L440:L451)</f>
        <v>60269.979999999996</v>
      </c>
    </row>
    <row r="453" spans="1:12" x14ac:dyDescent="0.25">
      <c r="A453" s="8"/>
      <c r="B453" s="49" t="s">
        <v>353</v>
      </c>
      <c r="C453" s="8" t="s">
        <v>649</v>
      </c>
      <c r="D453" s="11">
        <v>4070</v>
      </c>
      <c r="E453" s="30">
        <v>2849</v>
      </c>
      <c r="F453" s="30">
        <v>1540.8405788252535</v>
      </c>
      <c r="G453" s="30">
        <v>1308.1594211747465</v>
      </c>
      <c r="H453" s="30">
        <v>1.73</v>
      </c>
      <c r="I453" s="30"/>
      <c r="J453" s="30">
        <f t="shared" ref="J453:K516" si="14">$D453*H453</f>
        <v>7041.1</v>
      </c>
      <c r="K453" s="30">
        <f t="shared" si="14"/>
        <v>0</v>
      </c>
      <c r="L453" s="30">
        <f t="shared" ref="L453:L516" si="15">J453+K453</f>
        <v>7041.1</v>
      </c>
    </row>
    <row r="454" spans="1:12" x14ac:dyDescent="0.25">
      <c r="A454" s="8"/>
      <c r="B454" s="49"/>
      <c r="C454" s="8"/>
      <c r="D454" s="11">
        <v>365</v>
      </c>
      <c r="E454" s="30">
        <v>244.55</v>
      </c>
      <c r="F454" s="30">
        <v>141.15942117474663</v>
      </c>
      <c r="G454" s="30">
        <v>103.39057882525337</v>
      </c>
      <c r="H454" s="30">
        <v>1.86</v>
      </c>
      <c r="I454" s="30"/>
      <c r="J454" s="30">
        <f t="shared" si="14"/>
        <v>678.90000000000009</v>
      </c>
      <c r="K454" s="30">
        <f t="shared" si="14"/>
        <v>0</v>
      </c>
      <c r="L454" s="30">
        <f t="shared" si="15"/>
        <v>678.90000000000009</v>
      </c>
    </row>
    <row r="455" spans="1:12" x14ac:dyDescent="0.25">
      <c r="A455" s="8"/>
      <c r="B455" s="49"/>
      <c r="C455" s="8" t="s">
        <v>650</v>
      </c>
      <c r="D455" s="11">
        <v>2550</v>
      </c>
      <c r="E455" s="30">
        <v>1733.9999999999998</v>
      </c>
      <c r="F455" s="30">
        <v>945.69111990901308</v>
      </c>
      <c r="G455" s="30">
        <v>788.30888009098692</v>
      </c>
      <c r="H455" s="30">
        <v>1.69</v>
      </c>
      <c r="I455" s="30"/>
      <c r="J455" s="30">
        <f t="shared" si="14"/>
        <v>4309.5</v>
      </c>
      <c r="K455" s="30">
        <f t="shared" si="14"/>
        <v>0</v>
      </c>
      <c r="L455" s="30">
        <f t="shared" si="15"/>
        <v>4309.5</v>
      </c>
    </row>
    <row r="456" spans="1:12" x14ac:dyDescent="0.25">
      <c r="A456" s="8"/>
      <c r="B456" s="49"/>
      <c r="C456" s="8"/>
      <c r="D456" s="11">
        <v>4775</v>
      </c>
      <c r="E456" s="30">
        <v>3342.5</v>
      </c>
      <c r="F456" s="30">
        <v>1758.4941450175945</v>
      </c>
      <c r="G456" s="30">
        <v>1584.0058549824055</v>
      </c>
      <c r="H456" s="30">
        <v>1.73</v>
      </c>
      <c r="I456" s="30"/>
      <c r="J456" s="30">
        <f t="shared" si="14"/>
        <v>8260.75</v>
      </c>
      <c r="K456" s="30">
        <f t="shared" si="14"/>
        <v>0</v>
      </c>
      <c r="L456" s="30">
        <f t="shared" si="15"/>
        <v>8260.75</v>
      </c>
    </row>
    <row r="457" spans="1:12" x14ac:dyDescent="0.25">
      <c r="A457" s="8"/>
      <c r="B457" s="49"/>
      <c r="C457" s="8"/>
      <c r="D457" s="11">
        <v>1730</v>
      </c>
      <c r="E457" s="30">
        <v>1159.0999999999999</v>
      </c>
      <c r="F457" s="30">
        <v>659.81473507339251</v>
      </c>
      <c r="G457" s="30">
        <v>499.28526492660745</v>
      </c>
      <c r="H457" s="30">
        <v>1.86</v>
      </c>
      <c r="I457" s="30"/>
      <c r="J457" s="30">
        <f t="shared" si="14"/>
        <v>3217.8</v>
      </c>
      <c r="K457" s="30">
        <f t="shared" si="14"/>
        <v>0</v>
      </c>
      <c r="L457" s="30">
        <f t="shared" si="15"/>
        <v>3217.8</v>
      </c>
    </row>
    <row r="458" spans="1:12" x14ac:dyDescent="0.25">
      <c r="A458" s="8"/>
      <c r="B458" s="49"/>
      <c r="C458" s="8" t="s">
        <v>651</v>
      </c>
      <c r="D458" s="11">
        <v>2745</v>
      </c>
      <c r="E458" s="30">
        <v>1866.6</v>
      </c>
      <c r="F458" s="30">
        <v>982.35957446808516</v>
      </c>
      <c r="G458" s="30">
        <v>884.24042553191475</v>
      </c>
      <c r="H458" s="30">
        <v>1.69</v>
      </c>
      <c r="I458" s="30"/>
      <c r="J458" s="30">
        <f t="shared" si="14"/>
        <v>4639.05</v>
      </c>
      <c r="K458" s="30">
        <f t="shared" si="14"/>
        <v>0</v>
      </c>
      <c r="L458" s="30">
        <f t="shared" si="15"/>
        <v>4639.05</v>
      </c>
    </row>
    <row r="459" spans="1:12" x14ac:dyDescent="0.25">
      <c r="A459" s="8"/>
      <c r="B459" s="49"/>
      <c r="C459" s="8"/>
      <c r="D459" s="11">
        <v>6792</v>
      </c>
      <c r="E459" s="30">
        <v>4754.3999999999996</v>
      </c>
      <c r="F459" s="30">
        <v>2380.9378357240621</v>
      </c>
      <c r="G459" s="30">
        <v>2373.4621642759375</v>
      </c>
      <c r="H459" s="30">
        <v>1.73</v>
      </c>
      <c r="I459" s="30"/>
      <c r="J459" s="30">
        <f t="shared" si="14"/>
        <v>11750.16</v>
      </c>
      <c r="K459" s="30">
        <f t="shared" si="14"/>
        <v>0</v>
      </c>
      <c r="L459" s="30">
        <f t="shared" si="15"/>
        <v>11750.16</v>
      </c>
    </row>
    <row r="460" spans="1:12" x14ac:dyDescent="0.25">
      <c r="A460" s="8"/>
      <c r="B460" s="49"/>
      <c r="C460" s="8"/>
      <c r="D460" s="11">
        <v>2</v>
      </c>
      <c r="E460" s="30">
        <v>1.34</v>
      </c>
      <c r="F460" s="30">
        <v>0.70258980785296576</v>
      </c>
      <c r="G460" s="30">
        <v>0.63741019214703432</v>
      </c>
      <c r="H460" s="30">
        <v>1.86</v>
      </c>
      <c r="I460" s="30"/>
      <c r="J460" s="30">
        <f t="shared" si="14"/>
        <v>3.72</v>
      </c>
      <c r="K460" s="30">
        <f t="shared" si="14"/>
        <v>0</v>
      </c>
      <c r="L460" s="30">
        <f t="shared" si="15"/>
        <v>3.72</v>
      </c>
    </row>
    <row r="461" spans="1:12" x14ac:dyDescent="0.25">
      <c r="A461" s="8"/>
      <c r="B461" s="49"/>
      <c r="C461" s="8" t="s">
        <v>652</v>
      </c>
      <c r="D461" s="11">
        <v>8665</v>
      </c>
      <c r="E461" s="30">
        <v>5632.25</v>
      </c>
      <c r="F461" s="30">
        <v>3308.5929411764705</v>
      </c>
      <c r="G461" s="30">
        <v>2323.6570588235295</v>
      </c>
      <c r="H461" s="30">
        <v>1.64</v>
      </c>
      <c r="I461" s="30"/>
      <c r="J461" s="30">
        <f t="shared" si="14"/>
        <v>14210.599999999999</v>
      </c>
      <c r="K461" s="30">
        <f t="shared" si="14"/>
        <v>0</v>
      </c>
      <c r="L461" s="30">
        <f t="shared" si="15"/>
        <v>14210.599999999999</v>
      </c>
    </row>
    <row r="462" spans="1:12" x14ac:dyDescent="0.25">
      <c r="A462" s="8"/>
      <c r="B462" s="49"/>
      <c r="C462" s="8"/>
      <c r="D462" s="11">
        <v>2135</v>
      </c>
      <c r="E462" s="30">
        <v>1451.8</v>
      </c>
      <c r="F462" s="30">
        <v>813.82923076923078</v>
      </c>
      <c r="G462" s="30">
        <v>637.97076923076918</v>
      </c>
      <c r="H462" s="30">
        <v>1.69</v>
      </c>
      <c r="I462" s="30"/>
      <c r="J462" s="30">
        <f t="shared" si="14"/>
        <v>3608.15</v>
      </c>
      <c r="K462" s="30">
        <f t="shared" si="14"/>
        <v>0</v>
      </c>
      <c r="L462" s="30">
        <f t="shared" si="15"/>
        <v>3608.15</v>
      </c>
    </row>
    <row r="463" spans="1:12" x14ac:dyDescent="0.25">
      <c r="A463" s="8"/>
      <c r="B463" s="49"/>
      <c r="C463" s="8"/>
      <c r="D463" s="11">
        <v>215</v>
      </c>
      <c r="E463" s="30">
        <v>150.5</v>
      </c>
      <c r="F463" s="30">
        <v>82.577828054298635</v>
      </c>
      <c r="G463" s="30">
        <v>67.922171945701365</v>
      </c>
      <c r="H463" s="30">
        <v>1.73</v>
      </c>
      <c r="I463" s="30"/>
      <c r="J463" s="30">
        <f t="shared" si="14"/>
        <v>371.95</v>
      </c>
      <c r="K463" s="30">
        <f t="shared" si="14"/>
        <v>0</v>
      </c>
      <c r="L463" s="30">
        <f t="shared" si="15"/>
        <v>371.95</v>
      </c>
    </row>
    <row r="464" spans="1:12" x14ac:dyDescent="0.25">
      <c r="A464" s="8"/>
      <c r="B464" s="49"/>
      <c r="C464" s="8" t="s">
        <v>653</v>
      </c>
      <c r="D464" s="11">
        <v>2400</v>
      </c>
      <c r="E464" s="30">
        <v>1560</v>
      </c>
      <c r="F464" s="30">
        <v>841</v>
      </c>
      <c r="G464" s="30">
        <v>719</v>
      </c>
      <c r="H464" s="30">
        <v>1.64</v>
      </c>
      <c r="I464" s="30"/>
      <c r="J464" s="30">
        <f t="shared" si="14"/>
        <v>3935.9999999999995</v>
      </c>
      <c r="K464" s="30">
        <f t="shared" si="14"/>
        <v>0</v>
      </c>
      <c r="L464" s="30">
        <f t="shared" si="15"/>
        <v>3935.9999999999995</v>
      </c>
    </row>
    <row r="465" spans="1:16" x14ac:dyDescent="0.25">
      <c r="A465" s="50"/>
      <c r="B465" s="51" t="s">
        <v>669</v>
      </c>
      <c r="C465" s="50"/>
      <c r="D465" s="52">
        <v>36444</v>
      </c>
      <c r="E465" s="53">
        <v>24746.039999999997</v>
      </c>
      <c r="F465" s="53">
        <v>13455.999999999998</v>
      </c>
      <c r="G465" s="53">
        <v>11290.04</v>
      </c>
      <c r="H465" s="53"/>
      <c r="I465" s="53"/>
      <c r="J465" s="53"/>
      <c r="K465" s="53"/>
      <c r="L465" s="53">
        <f>SUM(L453:L464)</f>
        <v>62027.679999999993</v>
      </c>
    </row>
    <row r="466" spans="1:16" s="2" customFormat="1" x14ac:dyDescent="0.25">
      <c r="A466" s="31" t="s">
        <v>355</v>
      </c>
      <c r="B466" s="54"/>
      <c r="C466" s="31"/>
      <c r="D466" s="34">
        <v>214175</v>
      </c>
      <c r="E466" s="35">
        <v>146577.35</v>
      </c>
      <c r="F466" s="35">
        <v>80735.999999999985</v>
      </c>
      <c r="G466" s="35">
        <v>65841.349999999977</v>
      </c>
      <c r="H466" s="35"/>
      <c r="I466" s="35"/>
      <c r="J466" s="35"/>
      <c r="K466" s="35"/>
      <c r="L466" s="35"/>
      <c r="M466" s="47"/>
      <c r="P466"/>
    </row>
    <row r="467" spans="1:16" x14ac:dyDescent="0.25">
      <c r="A467" s="8" t="s">
        <v>46</v>
      </c>
      <c r="B467" s="49" t="s">
        <v>272</v>
      </c>
      <c r="C467" s="8" t="s">
        <v>649</v>
      </c>
      <c r="D467" s="11">
        <v>61</v>
      </c>
      <c r="E467" s="30">
        <v>45.14</v>
      </c>
      <c r="F467" s="30">
        <v>33.083608360836081</v>
      </c>
      <c r="G467" s="30">
        <v>12.05639163916392</v>
      </c>
      <c r="H467" s="30">
        <v>1.36</v>
      </c>
      <c r="I467" s="30"/>
      <c r="J467" s="30">
        <f t="shared" si="14"/>
        <v>82.960000000000008</v>
      </c>
      <c r="K467" s="30">
        <f t="shared" si="14"/>
        <v>0</v>
      </c>
      <c r="L467" s="30">
        <f t="shared" si="15"/>
        <v>82.960000000000008</v>
      </c>
    </row>
    <row r="468" spans="1:16" x14ac:dyDescent="0.25">
      <c r="A468" s="8"/>
      <c r="B468" s="49"/>
      <c r="C468" s="8"/>
      <c r="D468" s="11">
        <v>3464</v>
      </c>
      <c r="E468" s="30">
        <v>2632.64</v>
      </c>
      <c r="F468" s="30">
        <v>1873.833883388339</v>
      </c>
      <c r="G468" s="30">
        <v>758.80611661166097</v>
      </c>
      <c r="H468" s="30">
        <v>1.4</v>
      </c>
      <c r="I468" s="30"/>
      <c r="J468" s="30">
        <f t="shared" si="14"/>
        <v>4849.5999999999995</v>
      </c>
      <c r="K468" s="30">
        <f t="shared" si="14"/>
        <v>0</v>
      </c>
      <c r="L468" s="30">
        <f t="shared" si="15"/>
        <v>4849.5999999999995</v>
      </c>
    </row>
    <row r="469" spans="1:16" x14ac:dyDescent="0.25">
      <c r="A469" s="8"/>
      <c r="B469" s="49"/>
      <c r="C469" s="8"/>
      <c r="D469" s="11">
        <v>60</v>
      </c>
      <c r="E469" s="30">
        <v>40.799999999999997</v>
      </c>
      <c r="F469" s="30">
        <v>32.541254125412536</v>
      </c>
      <c r="G469" s="30">
        <v>8.2587458745874613</v>
      </c>
      <c r="H469" s="30">
        <v>1.7</v>
      </c>
      <c r="I469" s="30"/>
      <c r="J469" s="30">
        <f t="shared" si="14"/>
        <v>102</v>
      </c>
      <c r="K469" s="30">
        <f t="shared" si="14"/>
        <v>0</v>
      </c>
      <c r="L469" s="30">
        <f t="shared" si="15"/>
        <v>102</v>
      </c>
    </row>
    <row r="470" spans="1:16" x14ac:dyDescent="0.25">
      <c r="A470" s="8"/>
      <c r="B470" s="49"/>
      <c r="C470" s="8"/>
      <c r="D470" s="11">
        <v>42</v>
      </c>
      <c r="E470" s="30">
        <v>35.28</v>
      </c>
      <c r="F470" s="30">
        <v>22.778877887788777</v>
      </c>
      <c r="G470" s="30">
        <v>12.501122112211224</v>
      </c>
      <c r="H470" s="30">
        <v>2.12</v>
      </c>
      <c r="I470" s="30"/>
      <c r="J470" s="30">
        <f t="shared" si="14"/>
        <v>89.04</v>
      </c>
      <c r="K470" s="30">
        <f t="shared" si="14"/>
        <v>0</v>
      </c>
      <c r="L470" s="30">
        <f t="shared" si="15"/>
        <v>89.04</v>
      </c>
    </row>
    <row r="471" spans="1:16" x14ac:dyDescent="0.25">
      <c r="A471" s="8"/>
      <c r="B471" s="49"/>
      <c r="C471" s="8"/>
      <c r="D471" s="11">
        <v>18</v>
      </c>
      <c r="E471" s="30">
        <v>14.58</v>
      </c>
      <c r="F471" s="30">
        <v>9.7623762376237622</v>
      </c>
      <c r="G471" s="30">
        <v>4.8176237623762379</v>
      </c>
      <c r="H471" s="30">
        <v>2.21</v>
      </c>
      <c r="I471" s="30"/>
      <c r="J471" s="30">
        <f t="shared" si="14"/>
        <v>39.78</v>
      </c>
      <c r="K471" s="30">
        <f t="shared" si="14"/>
        <v>0</v>
      </c>
      <c r="L471" s="30">
        <f t="shared" si="15"/>
        <v>39.78</v>
      </c>
    </row>
    <row r="472" spans="1:16" x14ac:dyDescent="0.25">
      <c r="A472" s="8"/>
      <c r="B472" s="49"/>
      <c r="C472" s="8" t="s">
        <v>650</v>
      </c>
      <c r="D472" s="11">
        <v>2072</v>
      </c>
      <c r="E472" s="30">
        <v>1471.12</v>
      </c>
      <c r="F472" s="30">
        <v>898.41336851363235</v>
      </c>
      <c r="G472" s="30">
        <v>572.70663148636754</v>
      </c>
      <c r="H472" s="30">
        <v>1.29</v>
      </c>
      <c r="I472" s="30"/>
      <c r="J472" s="30">
        <f t="shared" si="14"/>
        <v>2672.88</v>
      </c>
      <c r="K472" s="30">
        <f t="shared" si="14"/>
        <v>0</v>
      </c>
      <c r="L472" s="30">
        <f t="shared" si="15"/>
        <v>2672.88</v>
      </c>
    </row>
    <row r="473" spans="1:16" x14ac:dyDescent="0.25">
      <c r="A473" s="8"/>
      <c r="B473" s="49"/>
      <c r="C473" s="8"/>
      <c r="D473" s="11">
        <v>1174</v>
      </c>
      <c r="E473" s="30">
        <v>892.2399999999999</v>
      </c>
      <c r="F473" s="30">
        <v>1499.7952097407103</v>
      </c>
      <c r="G473" s="30">
        <v>-607.55520974071021</v>
      </c>
      <c r="H473" s="30">
        <v>1.4</v>
      </c>
      <c r="I473" s="30"/>
      <c r="J473" s="30">
        <f t="shared" si="14"/>
        <v>1643.6</v>
      </c>
      <c r="K473" s="30">
        <f t="shared" si="14"/>
        <v>0</v>
      </c>
      <c r="L473" s="30">
        <f t="shared" si="15"/>
        <v>1643.6</v>
      </c>
    </row>
    <row r="474" spans="1:16" x14ac:dyDescent="0.25">
      <c r="A474" s="8"/>
      <c r="B474" s="49"/>
      <c r="C474" s="8"/>
      <c r="D474" s="11">
        <v>3730</v>
      </c>
      <c r="E474" s="30">
        <v>2909.4</v>
      </c>
      <c r="F474" s="30">
        <v>1545.7914217456573</v>
      </c>
      <c r="G474" s="30">
        <v>1363.6085782543428</v>
      </c>
      <c r="H474" s="30">
        <v>1.44</v>
      </c>
      <c r="I474" s="30"/>
      <c r="J474" s="30">
        <f t="shared" si="14"/>
        <v>5371.2</v>
      </c>
      <c r="K474" s="30">
        <f t="shared" si="14"/>
        <v>0</v>
      </c>
      <c r="L474" s="30">
        <f t="shared" si="15"/>
        <v>5371.2</v>
      </c>
    </row>
    <row r="475" spans="1:16" x14ac:dyDescent="0.25">
      <c r="A475" s="8"/>
      <c r="B475" s="49"/>
      <c r="C475" s="8" t="s">
        <v>651</v>
      </c>
      <c r="D475" s="11">
        <v>4951</v>
      </c>
      <c r="E475" s="30">
        <v>3515.21</v>
      </c>
      <c r="F475" s="30">
        <v>2057.6136585365853</v>
      </c>
      <c r="G475" s="30">
        <v>1457.5963414634148</v>
      </c>
      <c r="H475" s="30">
        <v>1.29</v>
      </c>
      <c r="I475" s="30"/>
      <c r="J475" s="30">
        <f t="shared" si="14"/>
        <v>6386.79</v>
      </c>
      <c r="K475" s="30">
        <f t="shared" si="14"/>
        <v>0</v>
      </c>
      <c r="L475" s="30">
        <f t="shared" si="15"/>
        <v>6386.79</v>
      </c>
    </row>
    <row r="476" spans="1:16" x14ac:dyDescent="0.25">
      <c r="A476" s="8"/>
      <c r="B476" s="49"/>
      <c r="C476" s="8"/>
      <c r="D476" s="11">
        <v>2985</v>
      </c>
      <c r="E476" s="30">
        <v>2268.6</v>
      </c>
      <c r="F476" s="30">
        <v>1123.3096296296296</v>
      </c>
      <c r="G476" s="30">
        <v>1145.2903703703703</v>
      </c>
      <c r="H476" s="30">
        <v>1.4</v>
      </c>
      <c r="I476" s="30"/>
      <c r="J476" s="30">
        <f t="shared" si="14"/>
        <v>4179</v>
      </c>
      <c r="K476" s="30">
        <f t="shared" si="14"/>
        <v>0</v>
      </c>
      <c r="L476" s="30">
        <f t="shared" si="15"/>
        <v>4179</v>
      </c>
    </row>
    <row r="477" spans="1:16" x14ac:dyDescent="0.25">
      <c r="A477" s="8"/>
      <c r="B477" s="49"/>
      <c r="C477" s="8"/>
      <c r="D477" s="11">
        <v>1587</v>
      </c>
      <c r="E477" s="30">
        <v>1031.55</v>
      </c>
      <c r="F477" s="30">
        <v>763.076711833785</v>
      </c>
      <c r="G477" s="30">
        <v>268.47328816621496</v>
      </c>
      <c r="H477" s="30">
        <v>1.66</v>
      </c>
      <c r="I477" s="30"/>
      <c r="J477" s="30">
        <f t="shared" si="14"/>
        <v>2634.42</v>
      </c>
      <c r="K477" s="30">
        <f t="shared" si="14"/>
        <v>0</v>
      </c>
      <c r="L477" s="30">
        <f t="shared" si="15"/>
        <v>2634.42</v>
      </c>
    </row>
    <row r="478" spans="1:16" x14ac:dyDescent="0.25">
      <c r="A478" s="8"/>
      <c r="B478" s="49"/>
      <c r="C478" s="8" t="s">
        <v>652</v>
      </c>
      <c r="D478" s="11">
        <v>128</v>
      </c>
      <c r="E478" s="30">
        <v>90.88</v>
      </c>
      <c r="F478" s="30">
        <v>46.667490757741028</v>
      </c>
      <c r="G478" s="30">
        <v>44.212509242258967</v>
      </c>
      <c r="H478" s="30">
        <v>1.29</v>
      </c>
      <c r="I478" s="30"/>
      <c r="J478" s="30">
        <f t="shared" si="14"/>
        <v>165.12</v>
      </c>
      <c r="K478" s="30">
        <f t="shared" si="14"/>
        <v>0</v>
      </c>
      <c r="L478" s="30">
        <f t="shared" si="15"/>
        <v>165.12</v>
      </c>
    </row>
    <row r="479" spans="1:16" x14ac:dyDescent="0.25">
      <c r="A479" s="8"/>
      <c r="B479" s="49"/>
      <c r="C479" s="8"/>
      <c r="D479" s="11">
        <v>11009</v>
      </c>
      <c r="E479" s="30">
        <v>8366.84</v>
      </c>
      <c r="F479" s="30">
        <v>3897.832665491128</v>
      </c>
      <c r="G479" s="30">
        <v>4469.0073345088722</v>
      </c>
      <c r="H479" s="30">
        <v>1.4</v>
      </c>
      <c r="I479" s="30"/>
      <c r="J479" s="30">
        <f t="shared" si="14"/>
        <v>15412.599999999999</v>
      </c>
      <c r="K479" s="30">
        <f t="shared" si="14"/>
        <v>0</v>
      </c>
      <c r="L479" s="30">
        <f t="shared" si="15"/>
        <v>15412.599999999999</v>
      </c>
    </row>
    <row r="480" spans="1:16" x14ac:dyDescent="0.25">
      <c r="A480" s="8"/>
      <c r="B480" s="49"/>
      <c r="C480" s="8"/>
      <c r="D480" s="11">
        <v>464</v>
      </c>
      <c r="E480" s="30">
        <v>361.92</v>
      </c>
      <c r="F480" s="30">
        <v>170.07583643122675</v>
      </c>
      <c r="G480" s="30">
        <v>191.84416356877327</v>
      </c>
      <c r="H480" s="30">
        <v>1.44</v>
      </c>
      <c r="I480" s="30"/>
      <c r="J480" s="30">
        <f t="shared" si="14"/>
        <v>668.16</v>
      </c>
      <c r="K480" s="30">
        <f t="shared" si="14"/>
        <v>0</v>
      </c>
      <c r="L480" s="30">
        <f t="shared" si="15"/>
        <v>668.16</v>
      </c>
    </row>
    <row r="481" spans="1:12" x14ac:dyDescent="0.25">
      <c r="A481" s="8"/>
      <c r="B481" s="49"/>
      <c r="C481" s="8"/>
      <c r="D481" s="11">
        <v>2085</v>
      </c>
      <c r="E481" s="30">
        <v>1355.25</v>
      </c>
      <c r="F481" s="30">
        <v>815.4240073199046</v>
      </c>
      <c r="G481" s="30">
        <v>539.82599268009551</v>
      </c>
      <c r="H481" s="30">
        <v>1.66</v>
      </c>
      <c r="I481" s="30"/>
      <c r="J481" s="30">
        <f t="shared" si="14"/>
        <v>3461.1</v>
      </c>
      <c r="K481" s="30">
        <f t="shared" si="14"/>
        <v>0</v>
      </c>
      <c r="L481" s="30">
        <f t="shared" si="15"/>
        <v>3461.1</v>
      </c>
    </row>
    <row r="482" spans="1:12" x14ac:dyDescent="0.25">
      <c r="A482" s="8"/>
      <c r="B482" s="49"/>
      <c r="C482" s="8" t="s">
        <v>653</v>
      </c>
      <c r="D482" s="11">
        <v>2653</v>
      </c>
      <c r="E482" s="30">
        <v>2069.34</v>
      </c>
      <c r="F482" s="30">
        <v>986</v>
      </c>
      <c r="G482" s="30">
        <v>1083.3400000000001</v>
      </c>
      <c r="H482" s="30">
        <v>1.44</v>
      </c>
      <c r="I482" s="30"/>
      <c r="J482" s="30">
        <f t="shared" si="14"/>
        <v>3820.3199999999997</v>
      </c>
      <c r="K482" s="30">
        <f t="shared" si="14"/>
        <v>0</v>
      </c>
      <c r="L482" s="30">
        <f t="shared" si="15"/>
        <v>3820.3199999999997</v>
      </c>
    </row>
    <row r="483" spans="1:12" x14ac:dyDescent="0.25">
      <c r="A483" s="50"/>
      <c r="B483" s="51" t="s">
        <v>654</v>
      </c>
      <c r="C483" s="50"/>
      <c r="D483" s="52">
        <v>36483</v>
      </c>
      <c r="E483" s="53">
        <v>27100.789999999997</v>
      </c>
      <c r="F483" s="53">
        <v>15776</v>
      </c>
      <c r="G483" s="53">
        <v>11324.789999999999</v>
      </c>
      <c r="H483" s="53"/>
      <c r="I483" s="53"/>
      <c r="J483" s="53"/>
      <c r="K483" s="53"/>
      <c r="L483" s="53">
        <f>SUM(L467:L482)</f>
        <v>51578.569999999992</v>
      </c>
    </row>
    <row r="484" spans="1:12" x14ac:dyDescent="0.25">
      <c r="A484" s="8"/>
      <c r="B484" s="49" t="s">
        <v>357</v>
      </c>
      <c r="C484" s="8" t="s">
        <v>649</v>
      </c>
      <c r="D484" s="11">
        <v>923</v>
      </c>
      <c r="E484" s="30">
        <v>701.48</v>
      </c>
      <c r="F484" s="30">
        <v>978.57849462365584</v>
      </c>
      <c r="G484" s="30">
        <v>-277.09849462365582</v>
      </c>
      <c r="H484" s="30">
        <v>1.4</v>
      </c>
      <c r="I484" s="30"/>
      <c r="J484" s="30">
        <f t="shared" si="14"/>
        <v>1292.1999999999998</v>
      </c>
      <c r="K484" s="30">
        <f t="shared" si="14"/>
        <v>0</v>
      </c>
      <c r="L484" s="30">
        <f t="shared" si="15"/>
        <v>1292.1999999999998</v>
      </c>
    </row>
    <row r="485" spans="1:12" x14ac:dyDescent="0.25">
      <c r="A485" s="8"/>
      <c r="B485" s="49"/>
      <c r="C485" s="8"/>
      <c r="D485" s="11">
        <v>1046</v>
      </c>
      <c r="E485" s="30">
        <v>711.28</v>
      </c>
      <c r="F485" s="30">
        <v>932.50994575045206</v>
      </c>
      <c r="G485" s="30">
        <v>-221.22994575045209</v>
      </c>
      <c r="H485" s="30">
        <v>1.61</v>
      </c>
      <c r="I485" s="30"/>
      <c r="J485" s="30">
        <f t="shared" si="14"/>
        <v>1684.0600000000002</v>
      </c>
      <c r="K485" s="30">
        <f t="shared" si="14"/>
        <v>0</v>
      </c>
      <c r="L485" s="30">
        <f t="shared" si="15"/>
        <v>1684.0600000000002</v>
      </c>
    </row>
    <row r="486" spans="1:12" x14ac:dyDescent="0.25">
      <c r="A486" s="8"/>
      <c r="B486" s="49"/>
      <c r="C486" s="8"/>
      <c r="D486" s="11">
        <v>30</v>
      </c>
      <c r="E486" s="30">
        <v>20.399999999999999</v>
      </c>
      <c r="F486" s="30">
        <v>26.745027124773959</v>
      </c>
      <c r="G486" s="30">
        <v>-6.34502712477396</v>
      </c>
      <c r="H486" s="30">
        <v>1.69</v>
      </c>
      <c r="I486" s="30"/>
      <c r="J486" s="30">
        <f t="shared" si="14"/>
        <v>50.699999999999996</v>
      </c>
      <c r="K486" s="30">
        <f t="shared" si="14"/>
        <v>0</v>
      </c>
      <c r="L486" s="30">
        <f t="shared" si="15"/>
        <v>50.699999999999996</v>
      </c>
    </row>
    <row r="487" spans="1:12" x14ac:dyDescent="0.25">
      <c r="A487" s="8"/>
      <c r="B487" s="49"/>
      <c r="C487" s="8"/>
      <c r="D487" s="11">
        <v>37</v>
      </c>
      <c r="E487" s="30">
        <v>25.159999999999997</v>
      </c>
      <c r="F487" s="30">
        <v>34.166532501118041</v>
      </c>
      <c r="G487" s="30">
        <v>-9.0065325011180466</v>
      </c>
      <c r="H487" s="30">
        <v>1.7</v>
      </c>
      <c r="I487" s="30"/>
      <c r="J487" s="30">
        <f t="shared" si="14"/>
        <v>62.9</v>
      </c>
      <c r="K487" s="30">
        <f t="shared" si="14"/>
        <v>0</v>
      </c>
      <c r="L487" s="30">
        <f t="shared" si="15"/>
        <v>62.9</v>
      </c>
    </row>
    <row r="488" spans="1:12" x14ac:dyDescent="0.25">
      <c r="A488" s="8"/>
      <c r="B488" s="49"/>
      <c r="C488" s="8" t="s">
        <v>650</v>
      </c>
      <c r="D488" s="11">
        <v>1632</v>
      </c>
      <c r="E488" s="30">
        <v>1158.72</v>
      </c>
      <c r="F488" s="30">
        <v>935.55348837209306</v>
      </c>
      <c r="G488" s="30">
        <v>223.16651162790697</v>
      </c>
      <c r="H488" s="30">
        <v>1.29</v>
      </c>
      <c r="I488" s="30"/>
      <c r="J488" s="30">
        <f t="shared" si="14"/>
        <v>2105.2800000000002</v>
      </c>
      <c r="K488" s="30">
        <f t="shared" si="14"/>
        <v>0</v>
      </c>
      <c r="L488" s="30">
        <f t="shared" si="15"/>
        <v>2105.2800000000002</v>
      </c>
    </row>
    <row r="489" spans="1:12" x14ac:dyDescent="0.25">
      <c r="A489" s="8"/>
      <c r="B489" s="49"/>
      <c r="C489" s="8"/>
      <c r="D489" s="11">
        <v>2613</v>
      </c>
      <c r="E489" s="30">
        <v>1985.8799999999999</v>
      </c>
      <c r="F489" s="30">
        <v>1797.5831404451885</v>
      </c>
      <c r="G489" s="30">
        <v>188.29685955481136</v>
      </c>
      <c r="H489" s="30">
        <v>1.4</v>
      </c>
      <c r="I489" s="30"/>
      <c r="J489" s="30">
        <f t="shared" si="14"/>
        <v>3658.2</v>
      </c>
      <c r="K489" s="30">
        <f t="shared" si="14"/>
        <v>0</v>
      </c>
      <c r="L489" s="30">
        <f t="shared" si="15"/>
        <v>3658.2</v>
      </c>
    </row>
    <row r="490" spans="1:12" x14ac:dyDescent="0.25">
      <c r="A490" s="8"/>
      <c r="B490" s="49"/>
      <c r="C490" s="8"/>
      <c r="D490" s="11">
        <v>1330</v>
      </c>
      <c r="E490" s="30">
        <v>1037.3999999999999</v>
      </c>
      <c r="F490" s="30">
        <v>972.88838957859764</v>
      </c>
      <c r="G490" s="30">
        <v>64.511610421402324</v>
      </c>
      <c r="H490" s="30">
        <v>1.44</v>
      </c>
      <c r="I490" s="30"/>
      <c r="J490" s="30">
        <f t="shared" si="14"/>
        <v>1915.1999999999998</v>
      </c>
      <c r="K490" s="30">
        <f t="shared" si="14"/>
        <v>0</v>
      </c>
      <c r="L490" s="30">
        <f t="shared" si="15"/>
        <v>1915.1999999999998</v>
      </c>
    </row>
    <row r="491" spans="1:12" x14ac:dyDescent="0.25">
      <c r="A491" s="8"/>
      <c r="B491" s="49"/>
      <c r="C491" s="8"/>
      <c r="D491" s="11">
        <v>328</v>
      </c>
      <c r="E491" s="30">
        <v>223.04</v>
      </c>
      <c r="F491" s="30">
        <v>237.97498160412067</v>
      </c>
      <c r="G491" s="30">
        <v>-14.934981604120679</v>
      </c>
      <c r="H491" s="30">
        <v>1.61</v>
      </c>
      <c r="I491" s="30"/>
      <c r="J491" s="30">
        <f t="shared" si="14"/>
        <v>528.08000000000004</v>
      </c>
      <c r="K491" s="30">
        <f t="shared" si="14"/>
        <v>0</v>
      </c>
      <c r="L491" s="30">
        <f t="shared" si="15"/>
        <v>528.08000000000004</v>
      </c>
    </row>
    <row r="492" spans="1:12" x14ac:dyDescent="0.25">
      <c r="A492" s="8"/>
      <c r="B492" s="49"/>
      <c r="C492" s="8" t="s">
        <v>651</v>
      </c>
      <c r="D492" s="11">
        <v>4175</v>
      </c>
      <c r="E492" s="30">
        <v>2964.25</v>
      </c>
      <c r="F492" s="30">
        <v>2660.5703153648483</v>
      </c>
      <c r="G492" s="30">
        <v>303.67968463515183</v>
      </c>
      <c r="H492" s="30">
        <v>1.29</v>
      </c>
      <c r="I492" s="30"/>
      <c r="J492" s="30">
        <f t="shared" si="14"/>
        <v>5385.75</v>
      </c>
      <c r="K492" s="30">
        <f t="shared" si="14"/>
        <v>0</v>
      </c>
      <c r="L492" s="30">
        <f t="shared" si="15"/>
        <v>5385.75</v>
      </c>
    </row>
    <row r="493" spans="1:12" x14ac:dyDescent="0.25">
      <c r="A493" s="8"/>
      <c r="B493" s="49"/>
      <c r="C493" s="8"/>
      <c r="D493" s="11">
        <v>7</v>
      </c>
      <c r="E493" s="30">
        <v>5.46</v>
      </c>
      <c r="F493" s="30">
        <v>4.1329341317365262</v>
      </c>
      <c r="G493" s="30">
        <v>1.3270658682634737</v>
      </c>
      <c r="H493" s="30">
        <v>1.44</v>
      </c>
      <c r="I493" s="30"/>
      <c r="J493" s="30">
        <f t="shared" si="14"/>
        <v>10.08</v>
      </c>
      <c r="K493" s="30">
        <f t="shared" si="14"/>
        <v>0</v>
      </c>
      <c r="L493" s="30">
        <f t="shared" si="15"/>
        <v>10.08</v>
      </c>
    </row>
    <row r="494" spans="1:12" x14ac:dyDescent="0.25">
      <c r="A494" s="8"/>
      <c r="B494" s="49"/>
      <c r="C494" s="8"/>
      <c r="D494" s="11">
        <v>2200</v>
      </c>
      <c r="E494" s="30">
        <v>1430</v>
      </c>
      <c r="F494" s="30">
        <v>1279.2967505034153</v>
      </c>
      <c r="G494" s="30">
        <v>150.7032494965847</v>
      </c>
      <c r="H494" s="30">
        <v>1.66</v>
      </c>
      <c r="I494" s="30"/>
      <c r="J494" s="30">
        <f t="shared" si="14"/>
        <v>3652</v>
      </c>
      <c r="K494" s="30">
        <f t="shared" si="14"/>
        <v>0</v>
      </c>
      <c r="L494" s="30">
        <f t="shared" si="15"/>
        <v>3652</v>
      </c>
    </row>
    <row r="495" spans="1:12" x14ac:dyDescent="0.25">
      <c r="A495" s="8"/>
      <c r="B495" s="49"/>
      <c r="C495" s="8" t="s">
        <v>652</v>
      </c>
      <c r="D495" s="11">
        <v>393</v>
      </c>
      <c r="E495" s="30">
        <v>279.02999999999997</v>
      </c>
      <c r="F495" s="30">
        <v>233.30996197986207</v>
      </c>
      <c r="G495" s="30">
        <v>45.720038020137949</v>
      </c>
      <c r="H495" s="30">
        <v>1.29</v>
      </c>
      <c r="I495" s="30"/>
      <c r="J495" s="30">
        <f t="shared" si="14"/>
        <v>506.97</v>
      </c>
      <c r="K495" s="30">
        <f t="shared" si="14"/>
        <v>0</v>
      </c>
      <c r="L495" s="30">
        <f t="shared" si="15"/>
        <v>506.97</v>
      </c>
    </row>
    <row r="496" spans="1:12" x14ac:dyDescent="0.25">
      <c r="A496" s="8"/>
      <c r="B496" s="49"/>
      <c r="C496" s="8"/>
      <c r="D496" s="11">
        <v>2160</v>
      </c>
      <c r="E496" s="30">
        <v>1641.6</v>
      </c>
      <c r="F496" s="30">
        <v>1183.3155330663828</v>
      </c>
      <c r="G496" s="30">
        <v>458.28446693361695</v>
      </c>
      <c r="H496" s="30">
        <v>1.4</v>
      </c>
      <c r="I496" s="30"/>
      <c r="J496" s="30">
        <f t="shared" si="14"/>
        <v>3024</v>
      </c>
      <c r="K496" s="30">
        <f t="shared" si="14"/>
        <v>0</v>
      </c>
      <c r="L496" s="30">
        <f t="shared" si="15"/>
        <v>3024</v>
      </c>
    </row>
    <row r="497" spans="1:12" x14ac:dyDescent="0.25">
      <c r="A497" s="8"/>
      <c r="B497" s="49"/>
      <c r="C497" s="8"/>
      <c r="D497" s="11">
        <v>3017</v>
      </c>
      <c r="E497" s="30">
        <v>2353.2600000000002</v>
      </c>
      <c r="F497" s="30">
        <v>1633.6170254635881</v>
      </c>
      <c r="G497" s="30">
        <v>719.64297453641166</v>
      </c>
      <c r="H497" s="30">
        <v>1.44</v>
      </c>
      <c r="I497" s="30"/>
      <c r="J497" s="30">
        <f t="shared" si="14"/>
        <v>4344.4799999999996</v>
      </c>
      <c r="K497" s="30">
        <f t="shared" si="14"/>
        <v>0</v>
      </c>
      <c r="L497" s="30">
        <f t="shared" si="15"/>
        <v>4344.4799999999996</v>
      </c>
    </row>
    <row r="498" spans="1:12" x14ac:dyDescent="0.25">
      <c r="A498" s="8"/>
      <c r="B498" s="49"/>
      <c r="C498" s="8"/>
      <c r="D498" s="11">
        <v>3045</v>
      </c>
      <c r="E498" s="30">
        <v>1979.25</v>
      </c>
      <c r="F498" s="30">
        <v>1879.7574794901668</v>
      </c>
      <c r="G498" s="30">
        <v>99.492520509833213</v>
      </c>
      <c r="H498" s="30">
        <v>1.66</v>
      </c>
      <c r="I498" s="30"/>
      <c r="J498" s="30">
        <f t="shared" si="14"/>
        <v>5054.7</v>
      </c>
      <c r="K498" s="30">
        <f t="shared" si="14"/>
        <v>0</v>
      </c>
      <c r="L498" s="30">
        <f t="shared" si="15"/>
        <v>5054.7</v>
      </c>
    </row>
    <row r="499" spans="1:12" x14ac:dyDescent="0.25">
      <c r="A499" s="8"/>
      <c r="B499" s="49"/>
      <c r="C499" s="8" t="s">
        <v>653</v>
      </c>
      <c r="D499" s="11">
        <v>206</v>
      </c>
      <c r="E499" s="30">
        <v>156.56</v>
      </c>
      <c r="F499" s="30">
        <v>101.71056584877316</v>
      </c>
      <c r="G499" s="30">
        <v>54.849434151226845</v>
      </c>
      <c r="H499" s="30">
        <v>1.4</v>
      </c>
      <c r="I499" s="30"/>
      <c r="J499" s="30">
        <f t="shared" si="14"/>
        <v>288.39999999999998</v>
      </c>
      <c r="K499" s="30">
        <f t="shared" si="14"/>
        <v>0</v>
      </c>
      <c r="L499" s="30">
        <f t="shared" si="15"/>
        <v>288.39999999999998</v>
      </c>
    </row>
    <row r="500" spans="1:12" x14ac:dyDescent="0.25">
      <c r="A500" s="8"/>
      <c r="B500" s="49"/>
      <c r="C500" s="8"/>
      <c r="D500" s="11">
        <v>1791</v>
      </c>
      <c r="E500" s="30">
        <v>1396.98</v>
      </c>
      <c r="F500" s="30">
        <v>884.28943415122683</v>
      </c>
      <c r="G500" s="30">
        <v>512.69056584877319</v>
      </c>
      <c r="H500" s="30">
        <v>1.44</v>
      </c>
      <c r="I500" s="30"/>
      <c r="J500" s="30">
        <f t="shared" si="14"/>
        <v>2579.04</v>
      </c>
      <c r="K500" s="30">
        <f t="shared" si="14"/>
        <v>0</v>
      </c>
      <c r="L500" s="30">
        <f t="shared" si="15"/>
        <v>2579.04</v>
      </c>
    </row>
    <row r="501" spans="1:12" x14ac:dyDescent="0.25">
      <c r="A501" s="50"/>
      <c r="B501" s="51" t="s">
        <v>670</v>
      </c>
      <c r="C501" s="50"/>
      <c r="D501" s="52">
        <v>24933</v>
      </c>
      <c r="E501" s="53">
        <v>18069.75</v>
      </c>
      <c r="F501" s="53">
        <v>15775.999999999996</v>
      </c>
      <c r="G501" s="53">
        <v>2293.75</v>
      </c>
      <c r="H501" s="53"/>
      <c r="I501" s="53"/>
      <c r="J501" s="53"/>
      <c r="K501" s="53"/>
      <c r="L501" s="53">
        <f>SUM(L484:L500)</f>
        <v>36142.040000000008</v>
      </c>
    </row>
    <row r="502" spans="1:12" x14ac:dyDescent="0.25">
      <c r="A502" s="8"/>
      <c r="B502" s="49" t="s">
        <v>360</v>
      </c>
      <c r="C502" s="8" t="s">
        <v>649</v>
      </c>
      <c r="D502" s="11">
        <v>2003</v>
      </c>
      <c r="E502" s="30">
        <v>1482.22</v>
      </c>
      <c r="F502" s="30">
        <v>1051.8966654247392</v>
      </c>
      <c r="G502" s="30">
        <v>430.32333457526096</v>
      </c>
      <c r="H502" s="30">
        <v>1.36</v>
      </c>
      <c r="I502" s="30"/>
      <c r="J502" s="30">
        <f t="shared" si="14"/>
        <v>2724.0800000000004</v>
      </c>
      <c r="K502" s="30">
        <f t="shared" si="14"/>
        <v>0</v>
      </c>
      <c r="L502" s="30">
        <f t="shared" si="15"/>
        <v>2724.0800000000004</v>
      </c>
    </row>
    <row r="503" spans="1:12" x14ac:dyDescent="0.25">
      <c r="A503" s="8"/>
      <c r="B503" s="49"/>
      <c r="C503" s="8"/>
      <c r="D503" s="11">
        <v>1761</v>
      </c>
      <c r="E503" s="30">
        <v>1338.36</v>
      </c>
      <c r="F503" s="30">
        <v>889.52151639344265</v>
      </c>
      <c r="G503" s="30">
        <v>448.83848360655725</v>
      </c>
      <c r="H503" s="30">
        <v>1.4</v>
      </c>
      <c r="I503" s="30"/>
      <c r="J503" s="30">
        <f t="shared" si="14"/>
        <v>2465.3999999999996</v>
      </c>
      <c r="K503" s="30">
        <f t="shared" si="14"/>
        <v>0</v>
      </c>
      <c r="L503" s="30">
        <f t="shared" si="15"/>
        <v>2465.3999999999996</v>
      </c>
    </row>
    <row r="504" spans="1:12" x14ac:dyDescent="0.25">
      <c r="A504" s="8"/>
      <c r="B504" s="49"/>
      <c r="C504" s="8"/>
      <c r="D504" s="11">
        <v>58</v>
      </c>
      <c r="E504" s="30">
        <v>48.72</v>
      </c>
      <c r="F504" s="30">
        <v>30.581818181818182</v>
      </c>
      <c r="G504" s="30">
        <v>18.138181818181817</v>
      </c>
      <c r="H504" s="30">
        <v>2.12</v>
      </c>
      <c r="I504" s="30"/>
      <c r="J504" s="30">
        <f t="shared" si="14"/>
        <v>122.96000000000001</v>
      </c>
      <c r="K504" s="30">
        <f t="shared" si="14"/>
        <v>0</v>
      </c>
      <c r="L504" s="30">
        <f t="shared" si="15"/>
        <v>122.96000000000001</v>
      </c>
    </row>
    <row r="505" spans="1:12" x14ac:dyDescent="0.25">
      <c r="A505" s="8"/>
      <c r="B505" s="49"/>
      <c r="C505" s="8" t="s">
        <v>650</v>
      </c>
      <c r="D505" s="11">
        <v>4100</v>
      </c>
      <c r="E505" s="30">
        <v>2911</v>
      </c>
      <c r="F505" s="30">
        <v>1972</v>
      </c>
      <c r="G505" s="30">
        <v>939</v>
      </c>
      <c r="H505" s="30">
        <v>1.29</v>
      </c>
      <c r="I505" s="30"/>
      <c r="J505" s="30">
        <f t="shared" si="14"/>
        <v>5289</v>
      </c>
      <c r="K505" s="30">
        <f t="shared" si="14"/>
        <v>0</v>
      </c>
      <c r="L505" s="30">
        <f t="shared" si="15"/>
        <v>5289</v>
      </c>
    </row>
    <row r="506" spans="1:12" x14ac:dyDescent="0.25">
      <c r="A506" s="8"/>
      <c r="B506" s="49"/>
      <c r="C506" s="8"/>
      <c r="D506" s="11">
        <v>1716</v>
      </c>
      <c r="E506" s="30">
        <v>1304.1600000000001</v>
      </c>
      <c r="F506" s="30">
        <v>673.82556750298681</v>
      </c>
      <c r="G506" s="30">
        <v>630.33443249701327</v>
      </c>
      <c r="H506" s="30">
        <v>1.4</v>
      </c>
      <c r="I506" s="30"/>
      <c r="J506" s="30">
        <f t="shared" si="14"/>
        <v>2402.3999999999996</v>
      </c>
      <c r="K506" s="30">
        <f t="shared" si="14"/>
        <v>0</v>
      </c>
      <c r="L506" s="30">
        <f t="shared" si="15"/>
        <v>2402.3999999999996</v>
      </c>
    </row>
    <row r="507" spans="1:12" x14ac:dyDescent="0.25">
      <c r="A507" s="8"/>
      <c r="B507" s="49"/>
      <c r="C507" s="8"/>
      <c r="D507" s="11">
        <v>2480</v>
      </c>
      <c r="E507" s="30">
        <v>1934.4</v>
      </c>
      <c r="F507" s="30">
        <v>986</v>
      </c>
      <c r="G507" s="30">
        <v>948.40000000000009</v>
      </c>
      <c r="H507" s="30">
        <v>1.44</v>
      </c>
      <c r="I507" s="30"/>
      <c r="J507" s="30">
        <f t="shared" si="14"/>
        <v>3571.2</v>
      </c>
      <c r="K507" s="30">
        <f t="shared" si="14"/>
        <v>0</v>
      </c>
      <c r="L507" s="30">
        <f t="shared" si="15"/>
        <v>3571.2</v>
      </c>
    </row>
    <row r="508" spans="1:12" x14ac:dyDescent="0.25">
      <c r="A508" s="8"/>
      <c r="B508" s="49"/>
      <c r="C508" s="8"/>
      <c r="D508" s="11">
        <v>795</v>
      </c>
      <c r="E508" s="30">
        <v>643.95000000000005</v>
      </c>
      <c r="F508" s="30">
        <v>312.17443249701319</v>
      </c>
      <c r="G508" s="30">
        <v>331.77556750298686</v>
      </c>
      <c r="H508" s="30">
        <v>2.21</v>
      </c>
      <c r="I508" s="30"/>
      <c r="J508" s="30">
        <f t="shared" si="14"/>
        <v>1756.95</v>
      </c>
      <c r="K508" s="30">
        <f t="shared" si="14"/>
        <v>0</v>
      </c>
      <c r="L508" s="30">
        <f t="shared" si="15"/>
        <v>1756.95</v>
      </c>
    </row>
    <row r="509" spans="1:12" x14ac:dyDescent="0.25">
      <c r="A509" s="8"/>
      <c r="B509" s="49"/>
      <c r="C509" s="8" t="s">
        <v>651</v>
      </c>
      <c r="D509" s="11">
        <v>5851</v>
      </c>
      <c r="E509" s="30">
        <v>4154.21</v>
      </c>
      <c r="F509" s="30">
        <v>2495.419683834778</v>
      </c>
      <c r="G509" s="30">
        <v>1658.7903161652218</v>
      </c>
      <c r="H509" s="30">
        <v>1.29</v>
      </c>
      <c r="I509" s="30"/>
      <c r="J509" s="30">
        <f t="shared" si="14"/>
        <v>7547.79</v>
      </c>
      <c r="K509" s="30">
        <f t="shared" si="14"/>
        <v>0</v>
      </c>
      <c r="L509" s="30">
        <f t="shared" si="15"/>
        <v>7547.79</v>
      </c>
    </row>
    <row r="510" spans="1:12" x14ac:dyDescent="0.25">
      <c r="A510" s="8"/>
      <c r="B510" s="49"/>
      <c r="C510" s="8"/>
      <c r="D510" s="11">
        <v>2460</v>
      </c>
      <c r="E510" s="30">
        <v>1869.6</v>
      </c>
      <c r="F510" s="30">
        <v>986</v>
      </c>
      <c r="G510" s="30">
        <v>883.59999999999991</v>
      </c>
      <c r="H510" s="30">
        <v>1.4</v>
      </c>
      <c r="I510" s="30"/>
      <c r="J510" s="30">
        <f t="shared" si="14"/>
        <v>3444</v>
      </c>
      <c r="K510" s="30">
        <f t="shared" si="14"/>
        <v>0</v>
      </c>
      <c r="L510" s="30">
        <f t="shared" si="15"/>
        <v>3444</v>
      </c>
    </row>
    <row r="511" spans="1:12" x14ac:dyDescent="0.25">
      <c r="A511" s="8"/>
      <c r="B511" s="49"/>
      <c r="C511" s="8"/>
      <c r="D511" s="11">
        <v>920</v>
      </c>
      <c r="E511" s="30">
        <v>598</v>
      </c>
      <c r="F511" s="30">
        <v>462.58031616522186</v>
      </c>
      <c r="G511" s="30">
        <v>135.41968383477814</v>
      </c>
      <c r="H511" s="30">
        <v>1.66</v>
      </c>
      <c r="I511" s="30"/>
      <c r="J511" s="30">
        <f t="shared" si="14"/>
        <v>1527.1999999999998</v>
      </c>
      <c r="K511" s="30">
        <f t="shared" si="14"/>
        <v>0</v>
      </c>
      <c r="L511" s="30">
        <f t="shared" si="15"/>
        <v>1527.1999999999998</v>
      </c>
    </row>
    <row r="512" spans="1:12" x14ac:dyDescent="0.25">
      <c r="A512" s="8"/>
      <c r="B512" s="49"/>
      <c r="C512" s="8" t="s">
        <v>652</v>
      </c>
      <c r="D512" s="11">
        <v>93</v>
      </c>
      <c r="E512" s="30">
        <v>66.03</v>
      </c>
      <c r="F512" s="30">
        <v>36.737980769230766</v>
      </c>
      <c r="G512" s="30">
        <v>29.292019230769235</v>
      </c>
      <c r="H512" s="30">
        <v>1.29</v>
      </c>
      <c r="I512" s="30"/>
      <c r="J512" s="30">
        <f t="shared" si="14"/>
        <v>119.97</v>
      </c>
      <c r="K512" s="30">
        <f t="shared" si="14"/>
        <v>0</v>
      </c>
      <c r="L512" s="30">
        <f t="shared" si="15"/>
        <v>119.97</v>
      </c>
    </row>
    <row r="513" spans="1:12" x14ac:dyDescent="0.25">
      <c r="A513" s="8"/>
      <c r="B513" s="49"/>
      <c r="C513" s="8"/>
      <c r="D513" s="11">
        <v>10486</v>
      </c>
      <c r="E513" s="30">
        <v>7969.3600000000006</v>
      </c>
      <c r="F513" s="30">
        <v>3702.2654731116259</v>
      </c>
      <c r="G513" s="30">
        <v>4267.0945268883743</v>
      </c>
      <c r="H513" s="30">
        <v>1.4</v>
      </c>
      <c r="I513" s="30"/>
      <c r="J513" s="30">
        <f t="shared" si="14"/>
        <v>14680.4</v>
      </c>
      <c r="K513" s="30">
        <f t="shared" si="14"/>
        <v>0</v>
      </c>
      <c r="L513" s="30">
        <f t="shared" si="15"/>
        <v>14680.4</v>
      </c>
    </row>
    <row r="514" spans="1:12" x14ac:dyDescent="0.25">
      <c r="A514" s="8"/>
      <c r="B514" s="49"/>
      <c r="C514" s="8"/>
      <c r="D514" s="11">
        <v>1881</v>
      </c>
      <c r="E514" s="30">
        <v>1467.18</v>
      </c>
      <c r="F514" s="30">
        <v>683.77539227298939</v>
      </c>
      <c r="G514" s="30">
        <v>783.40460772701056</v>
      </c>
      <c r="H514" s="30">
        <v>1.44</v>
      </c>
      <c r="I514" s="30"/>
      <c r="J514" s="30">
        <f t="shared" si="14"/>
        <v>2708.64</v>
      </c>
      <c r="K514" s="30">
        <f t="shared" si="14"/>
        <v>0</v>
      </c>
      <c r="L514" s="30">
        <f t="shared" si="15"/>
        <v>2708.64</v>
      </c>
    </row>
    <row r="515" spans="1:12" x14ac:dyDescent="0.25">
      <c r="A515" s="8"/>
      <c r="B515" s="49"/>
      <c r="C515" s="8"/>
      <c r="D515" s="11">
        <v>1284</v>
      </c>
      <c r="E515" s="30">
        <v>834.6</v>
      </c>
      <c r="F515" s="30">
        <v>507.22115384615381</v>
      </c>
      <c r="G515" s="30">
        <v>327.37884615384621</v>
      </c>
      <c r="H515" s="30">
        <v>1.66</v>
      </c>
      <c r="I515" s="30"/>
      <c r="J515" s="30">
        <f t="shared" si="14"/>
        <v>2131.44</v>
      </c>
      <c r="K515" s="30">
        <f t="shared" si="14"/>
        <v>0</v>
      </c>
      <c r="L515" s="30">
        <f t="shared" si="15"/>
        <v>2131.44</v>
      </c>
    </row>
    <row r="516" spans="1:12" x14ac:dyDescent="0.25">
      <c r="A516" s="8"/>
      <c r="B516" s="49"/>
      <c r="C516" s="8" t="s">
        <v>653</v>
      </c>
      <c r="D516" s="11">
        <v>2770</v>
      </c>
      <c r="E516" s="30">
        <v>2160.6</v>
      </c>
      <c r="F516" s="30">
        <v>986</v>
      </c>
      <c r="G516" s="30">
        <v>1174.5999999999999</v>
      </c>
      <c r="H516" s="30">
        <v>1.44</v>
      </c>
      <c r="I516" s="30"/>
      <c r="J516" s="30">
        <f t="shared" si="14"/>
        <v>3988.7999999999997</v>
      </c>
      <c r="K516" s="30">
        <f t="shared" si="14"/>
        <v>0</v>
      </c>
      <c r="L516" s="30">
        <f t="shared" si="15"/>
        <v>3988.7999999999997</v>
      </c>
    </row>
    <row r="517" spans="1:12" x14ac:dyDescent="0.25">
      <c r="A517" s="50"/>
      <c r="B517" s="51" t="s">
        <v>671</v>
      </c>
      <c r="C517" s="50"/>
      <c r="D517" s="52">
        <v>38658</v>
      </c>
      <c r="E517" s="53">
        <v>28782.39</v>
      </c>
      <c r="F517" s="53">
        <v>15776</v>
      </c>
      <c r="G517" s="53">
        <v>13006.390000000001</v>
      </c>
      <c r="H517" s="53"/>
      <c r="I517" s="53"/>
      <c r="J517" s="53"/>
      <c r="K517" s="53"/>
      <c r="L517" s="53">
        <f>SUM(L502:L516)</f>
        <v>54480.23</v>
      </c>
    </row>
    <row r="518" spans="1:12" x14ac:dyDescent="0.25">
      <c r="A518" s="8"/>
      <c r="B518" s="49" t="s">
        <v>275</v>
      </c>
      <c r="C518" s="8" t="s">
        <v>649</v>
      </c>
      <c r="D518" s="11">
        <v>500</v>
      </c>
      <c r="E518" s="30">
        <v>2375</v>
      </c>
      <c r="F518" s="30">
        <v>1602.25</v>
      </c>
      <c r="G518" s="30">
        <v>772.75</v>
      </c>
      <c r="H518" s="30"/>
      <c r="I518" s="30">
        <v>4.75</v>
      </c>
      <c r="J518" s="30">
        <f t="shared" ref="J518:K581" si="16">$D518*H518</f>
        <v>0</v>
      </c>
      <c r="K518" s="30">
        <f t="shared" si="16"/>
        <v>2375</v>
      </c>
      <c r="L518" s="30">
        <f t="shared" ref="L518:L581" si="17">J518+K518</f>
        <v>2375</v>
      </c>
    </row>
    <row r="519" spans="1:12" x14ac:dyDescent="0.25">
      <c r="A519" s="8"/>
      <c r="B519" s="49"/>
      <c r="C519" s="8"/>
      <c r="D519" s="11">
        <v>120</v>
      </c>
      <c r="E519" s="30">
        <v>684</v>
      </c>
      <c r="F519" s="30">
        <v>369.75</v>
      </c>
      <c r="G519" s="30">
        <v>314.25</v>
      </c>
      <c r="H519" s="30"/>
      <c r="I519" s="30">
        <v>5.7</v>
      </c>
      <c r="J519" s="30">
        <f t="shared" si="16"/>
        <v>0</v>
      </c>
      <c r="K519" s="30">
        <f t="shared" si="16"/>
        <v>684</v>
      </c>
      <c r="L519" s="30">
        <f t="shared" si="17"/>
        <v>684</v>
      </c>
    </row>
    <row r="520" spans="1:12" x14ac:dyDescent="0.25">
      <c r="A520" s="8"/>
      <c r="B520" s="49"/>
      <c r="C520" s="8" t="s">
        <v>650</v>
      </c>
      <c r="D520" s="11">
        <v>197</v>
      </c>
      <c r="E520" s="30">
        <v>935.75</v>
      </c>
      <c r="F520" s="30">
        <v>526.2268185973619</v>
      </c>
      <c r="G520" s="30">
        <v>409.5231814026381</v>
      </c>
      <c r="H520" s="30"/>
      <c r="I520" s="30">
        <v>4.75</v>
      </c>
      <c r="J520" s="30">
        <f t="shared" si="16"/>
        <v>0</v>
      </c>
      <c r="K520" s="30">
        <f t="shared" si="16"/>
        <v>935.75</v>
      </c>
      <c r="L520" s="30">
        <f t="shared" si="17"/>
        <v>935.75</v>
      </c>
    </row>
    <row r="521" spans="1:12" x14ac:dyDescent="0.25">
      <c r="A521" s="8"/>
      <c r="B521" s="49"/>
      <c r="C521" s="8"/>
      <c r="D521" s="11">
        <v>875</v>
      </c>
      <c r="E521" s="30">
        <v>4987.5</v>
      </c>
      <c r="F521" s="30">
        <v>3417.7731814026383</v>
      </c>
      <c r="G521" s="30">
        <v>1569.7268185973619</v>
      </c>
      <c r="H521" s="30"/>
      <c r="I521" s="30">
        <v>5.7</v>
      </c>
      <c r="J521" s="30">
        <f t="shared" si="16"/>
        <v>0</v>
      </c>
      <c r="K521" s="30">
        <f t="shared" si="16"/>
        <v>4987.5</v>
      </c>
      <c r="L521" s="30">
        <f t="shared" si="17"/>
        <v>4987.5</v>
      </c>
    </row>
    <row r="522" spans="1:12" x14ac:dyDescent="0.25">
      <c r="A522" s="8"/>
      <c r="B522" s="49"/>
      <c r="C522" s="8" t="s">
        <v>651</v>
      </c>
      <c r="D522" s="11">
        <v>1116</v>
      </c>
      <c r="E522" s="30">
        <v>6361.2000000000007</v>
      </c>
      <c r="F522" s="30">
        <v>3944</v>
      </c>
      <c r="G522" s="30">
        <v>2417.1999999999998</v>
      </c>
      <c r="H522" s="30"/>
      <c r="I522" s="30">
        <v>5.7</v>
      </c>
      <c r="J522" s="30">
        <f t="shared" si="16"/>
        <v>0</v>
      </c>
      <c r="K522" s="30">
        <f t="shared" si="16"/>
        <v>6361.2</v>
      </c>
      <c r="L522" s="30">
        <f t="shared" si="17"/>
        <v>6361.2</v>
      </c>
    </row>
    <row r="523" spans="1:12" x14ac:dyDescent="0.25">
      <c r="A523" s="8"/>
      <c r="B523" s="49"/>
      <c r="C523" s="8" t="s">
        <v>652</v>
      </c>
      <c r="D523" s="11">
        <v>779</v>
      </c>
      <c r="E523" s="30">
        <v>3700.25</v>
      </c>
      <c r="F523" s="30">
        <v>2781.236324786325</v>
      </c>
      <c r="G523" s="30">
        <v>919.01367521367513</v>
      </c>
      <c r="H523" s="30"/>
      <c r="I523" s="30">
        <v>4.75</v>
      </c>
      <c r="J523" s="30">
        <f t="shared" si="16"/>
        <v>0</v>
      </c>
      <c r="K523" s="30">
        <f t="shared" si="16"/>
        <v>3700.25</v>
      </c>
      <c r="L523" s="30">
        <f t="shared" si="17"/>
        <v>3700.25</v>
      </c>
    </row>
    <row r="524" spans="1:12" x14ac:dyDescent="0.25">
      <c r="A524" s="8"/>
      <c r="B524" s="49"/>
      <c r="C524" s="8"/>
      <c r="D524" s="11">
        <v>5</v>
      </c>
      <c r="E524" s="30">
        <v>27.75</v>
      </c>
      <c r="F524" s="30">
        <v>18.961538461538463</v>
      </c>
      <c r="G524" s="30">
        <v>8.7884615384615365</v>
      </c>
      <c r="H524" s="30"/>
      <c r="I524" s="30">
        <v>5.55</v>
      </c>
      <c r="J524" s="30">
        <f t="shared" si="16"/>
        <v>0</v>
      </c>
      <c r="K524" s="30">
        <f t="shared" si="16"/>
        <v>27.75</v>
      </c>
      <c r="L524" s="30">
        <f t="shared" si="17"/>
        <v>27.75</v>
      </c>
    </row>
    <row r="525" spans="1:12" x14ac:dyDescent="0.25">
      <c r="A525" s="8"/>
      <c r="B525" s="49"/>
      <c r="C525" s="8"/>
      <c r="D525" s="11">
        <v>586</v>
      </c>
      <c r="E525" s="30">
        <v>3340.2000000000003</v>
      </c>
      <c r="F525" s="30">
        <v>2129.8021367521364</v>
      </c>
      <c r="G525" s="30">
        <v>1210.3978632478631</v>
      </c>
      <c r="H525" s="30"/>
      <c r="I525" s="30">
        <v>5.7</v>
      </c>
      <c r="J525" s="30">
        <f t="shared" si="16"/>
        <v>0</v>
      </c>
      <c r="K525" s="30">
        <f t="shared" si="16"/>
        <v>3340.2000000000003</v>
      </c>
      <c r="L525" s="30">
        <f t="shared" si="17"/>
        <v>3340.2000000000003</v>
      </c>
    </row>
    <row r="526" spans="1:12" x14ac:dyDescent="0.25">
      <c r="A526" s="8"/>
      <c r="B526" s="49"/>
      <c r="C526" s="8" t="s">
        <v>653</v>
      </c>
      <c r="D526" s="11">
        <v>190</v>
      </c>
      <c r="E526" s="30">
        <v>902.5</v>
      </c>
      <c r="F526" s="30">
        <v>755.40322580645159</v>
      </c>
      <c r="G526" s="30">
        <v>147.09677419354844</v>
      </c>
      <c r="H526" s="30"/>
      <c r="I526" s="30">
        <v>4.75</v>
      </c>
      <c r="J526" s="30">
        <f t="shared" si="16"/>
        <v>0</v>
      </c>
      <c r="K526" s="30">
        <f t="shared" si="16"/>
        <v>902.5</v>
      </c>
      <c r="L526" s="30">
        <f t="shared" si="17"/>
        <v>902.5</v>
      </c>
    </row>
    <row r="527" spans="1:12" x14ac:dyDescent="0.25">
      <c r="A527" s="8"/>
      <c r="B527" s="49"/>
      <c r="C527" s="8"/>
      <c r="D527" s="11">
        <v>58</v>
      </c>
      <c r="E527" s="30">
        <v>330.6</v>
      </c>
      <c r="F527" s="30">
        <v>230.59677419354838</v>
      </c>
      <c r="G527" s="30">
        <v>100.00322580645164</v>
      </c>
      <c r="H527" s="30"/>
      <c r="I527" s="30">
        <v>5.7</v>
      </c>
      <c r="J527" s="30">
        <f t="shared" si="16"/>
        <v>0</v>
      </c>
      <c r="K527" s="30">
        <f t="shared" si="16"/>
        <v>330.6</v>
      </c>
      <c r="L527" s="30">
        <f t="shared" si="17"/>
        <v>330.6</v>
      </c>
    </row>
    <row r="528" spans="1:12" x14ac:dyDescent="0.25">
      <c r="A528" s="50"/>
      <c r="B528" s="51" t="s">
        <v>655</v>
      </c>
      <c r="C528" s="50"/>
      <c r="D528" s="52">
        <v>4426</v>
      </c>
      <c r="E528" s="53">
        <v>23644.75</v>
      </c>
      <c r="F528" s="53">
        <v>15776</v>
      </c>
      <c r="G528" s="53">
        <v>7868.75</v>
      </c>
      <c r="H528" s="53"/>
      <c r="I528" s="53"/>
      <c r="J528" s="53"/>
      <c r="K528" s="53"/>
      <c r="L528" s="53">
        <f>SUM(L518:L527)</f>
        <v>23644.75</v>
      </c>
    </row>
    <row r="529" spans="1:12" x14ac:dyDescent="0.25">
      <c r="A529" s="8"/>
      <c r="B529" s="49" t="s">
        <v>276</v>
      </c>
      <c r="C529" s="8" t="s">
        <v>649</v>
      </c>
      <c r="D529" s="11">
        <v>1125</v>
      </c>
      <c r="E529" s="30">
        <v>855</v>
      </c>
      <c r="F529" s="30">
        <v>950.32106164383561</v>
      </c>
      <c r="G529" s="30">
        <v>-95.321061643835634</v>
      </c>
      <c r="H529" s="30">
        <v>1.4</v>
      </c>
      <c r="I529" s="30"/>
      <c r="J529" s="30">
        <f t="shared" si="16"/>
        <v>1575</v>
      </c>
      <c r="K529" s="30">
        <f t="shared" si="16"/>
        <v>0</v>
      </c>
      <c r="L529" s="30">
        <f t="shared" si="17"/>
        <v>1575</v>
      </c>
    </row>
    <row r="530" spans="1:12" x14ac:dyDescent="0.25">
      <c r="A530" s="8"/>
      <c r="B530" s="49"/>
      <c r="C530" s="8"/>
      <c r="D530" s="11">
        <v>1042</v>
      </c>
      <c r="E530" s="30">
        <v>708.56</v>
      </c>
      <c r="F530" s="30">
        <v>944.3125</v>
      </c>
      <c r="G530" s="30">
        <v>-235.75250000000005</v>
      </c>
      <c r="H530" s="30">
        <v>1.61</v>
      </c>
      <c r="I530" s="30"/>
      <c r="J530" s="30">
        <f t="shared" si="16"/>
        <v>1677.6200000000001</v>
      </c>
      <c r="K530" s="30">
        <f t="shared" si="16"/>
        <v>0</v>
      </c>
      <c r="L530" s="30">
        <f t="shared" si="17"/>
        <v>1677.6200000000001</v>
      </c>
    </row>
    <row r="531" spans="1:12" x14ac:dyDescent="0.25">
      <c r="A531" s="8"/>
      <c r="B531" s="49"/>
      <c r="C531" s="8"/>
      <c r="D531" s="11">
        <v>89</v>
      </c>
      <c r="E531" s="30">
        <v>60.519999999999996</v>
      </c>
      <c r="F531" s="30">
        <v>77.366438356164394</v>
      </c>
      <c r="G531" s="30">
        <v>-16.846438356164388</v>
      </c>
      <c r="H531" s="30">
        <v>1.7</v>
      </c>
      <c r="I531" s="30"/>
      <c r="J531" s="30">
        <f t="shared" si="16"/>
        <v>151.29999999999998</v>
      </c>
      <c r="K531" s="30">
        <f t="shared" si="16"/>
        <v>0</v>
      </c>
      <c r="L531" s="30">
        <f t="shared" si="17"/>
        <v>151.29999999999998</v>
      </c>
    </row>
    <row r="532" spans="1:12" x14ac:dyDescent="0.25">
      <c r="A532" s="8"/>
      <c r="B532" s="49"/>
      <c r="C532" s="8" t="s">
        <v>650</v>
      </c>
      <c r="D532" s="11">
        <v>4882</v>
      </c>
      <c r="E532" s="30">
        <v>3710.3199999999997</v>
      </c>
      <c r="F532" s="30">
        <v>2611.981748587013</v>
      </c>
      <c r="G532" s="30">
        <v>1098.3382514129869</v>
      </c>
      <c r="H532" s="30">
        <v>1.4</v>
      </c>
      <c r="I532" s="30"/>
      <c r="J532" s="30">
        <f t="shared" si="16"/>
        <v>6834.7999999999993</v>
      </c>
      <c r="K532" s="30">
        <f t="shared" si="16"/>
        <v>0</v>
      </c>
      <c r="L532" s="30">
        <f t="shared" si="17"/>
        <v>6834.7999999999993</v>
      </c>
    </row>
    <row r="533" spans="1:12" x14ac:dyDescent="0.25">
      <c r="A533" s="8"/>
      <c r="B533" s="49"/>
      <c r="C533" s="8"/>
      <c r="D533" s="11">
        <v>2232</v>
      </c>
      <c r="E533" s="30">
        <v>1740.96</v>
      </c>
      <c r="F533" s="30">
        <v>1328.4346584742539</v>
      </c>
      <c r="G533" s="30">
        <v>412.52534152574617</v>
      </c>
      <c r="H533" s="30">
        <v>1.44</v>
      </c>
      <c r="I533" s="30"/>
      <c r="J533" s="30">
        <f t="shared" si="16"/>
        <v>3214.08</v>
      </c>
      <c r="K533" s="30">
        <f t="shared" si="16"/>
        <v>0</v>
      </c>
      <c r="L533" s="30">
        <f t="shared" si="17"/>
        <v>3214.08</v>
      </c>
    </row>
    <row r="534" spans="1:12" x14ac:dyDescent="0.25">
      <c r="A534" s="8"/>
      <c r="B534" s="49"/>
      <c r="C534" s="8"/>
      <c r="D534" s="11">
        <v>7</v>
      </c>
      <c r="E534" s="30">
        <v>39.9</v>
      </c>
      <c r="F534" s="30">
        <v>3.5835929387331258</v>
      </c>
      <c r="G534" s="30">
        <v>36.316407061266872</v>
      </c>
      <c r="H534" s="30"/>
      <c r="I534" s="30">
        <v>5.7</v>
      </c>
      <c r="J534" s="30">
        <f t="shared" si="16"/>
        <v>0</v>
      </c>
      <c r="K534" s="30">
        <f t="shared" si="16"/>
        <v>39.9</v>
      </c>
      <c r="L534" s="30">
        <f t="shared" si="17"/>
        <v>39.9</v>
      </c>
    </row>
    <row r="535" spans="1:12" x14ac:dyDescent="0.25">
      <c r="A535" s="8"/>
      <c r="B535" s="49"/>
      <c r="C535" s="8" t="s">
        <v>651</v>
      </c>
      <c r="D535" s="11">
        <v>3377</v>
      </c>
      <c r="E535" s="30">
        <v>2397.67</v>
      </c>
      <c r="F535" s="30">
        <v>2022.2531671344875</v>
      </c>
      <c r="G535" s="30">
        <v>375.41683286551256</v>
      </c>
      <c r="H535" s="30">
        <v>1.29</v>
      </c>
      <c r="I535" s="30"/>
      <c r="J535" s="30">
        <f t="shared" si="16"/>
        <v>4356.33</v>
      </c>
      <c r="K535" s="30">
        <f t="shared" si="16"/>
        <v>0</v>
      </c>
      <c r="L535" s="30">
        <f t="shared" si="17"/>
        <v>4356.33</v>
      </c>
    </row>
    <row r="536" spans="1:12" x14ac:dyDescent="0.25">
      <c r="A536" s="8"/>
      <c r="B536" s="49"/>
      <c r="C536" s="8"/>
      <c r="D536" s="11">
        <v>875</v>
      </c>
      <c r="E536" s="30">
        <v>665</v>
      </c>
      <c r="F536" s="30">
        <v>527.03115455100806</v>
      </c>
      <c r="G536" s="30">
        <v>137.968845448992</v>
      </c>
      <c r="H536" s="30">
        <v>1.4</v>
      </c>
      <c r="I536" s="30"/>
      <c r="J536" s="30">
        <f t="shared" si="16"/>
        <v>1225</v>
      </c>
      <c r="K536" s="30">
        <f t="shared" si="16"/>
        <v>0</v>
      </c>
      <c r="L536" s="30">
        <f t="shared" si="17"/>
        <v>1225</v>
      </c>
    </row>
    <row r="537" spans="1:12" x14ac:dyDescent="0.25">
      <c r="A537" s="8"/>
      <c r="B537" s="49"/>
      <c r="C537" s="8"/>
      <c r="D537" s="11">
        <v>2111</v>
      </c>
      <c r="E537" s="30">
        <v>1372.15</v>
      </c>
      <c r="F537" s="30">
        <v>1394.7156783145047</v>
      </c>
      <c r="G537" s="30">
        <v>-22.56567831450451</v>
      </c>
      <c r="H537" s="30">
        <v>1.66</v>
      </c>
      <c r="I537" s="30"/>
      <c r="J537" s="30">
        <f t="shared" si="16"/>
        <v>3504.2599999999998</v>
      </c>
      <c r="K537" s="30">
        <f t="shared" si="16"/>
        <v>0</v>
      </c>
      <c r="L537" s="30">
        <f t="shared" si="17"/>
        <v>3504.2599999999998</v>
      </c>
    </row>
    <row r="538" spans="1:12" x14ac:dyDescent="0.25">
      <c r="A538" s="8"/>
      <c r="B538" s="49"/>
      <c r="C538" s="8" t="s">
        <v>652</v>
      </c>
      <c r="D538" s="11">
        <v>3975</v>
      </c>
      <c r="E538" s="30">
        <v>3021</v>
      </c>
      <c r="F538" s="30">
        <v>2010.0805625781625</v>
      </c>
      <c r="G538" s="30">
        <v>1010.9194374218374</v>
      </c>
      <c r="H538" s="30">
        <v>1.4</v>
      </c>
      <c r="I538" s="30"/>
      <c r="J538" s="30">
        <f t="shared" si="16"/>
        <v>5565</v>
      </c>
      <c r="K538" s="30">
        <f t="shared" si="16"/>
        <v>0</v>
      </c>
      <c r="L538" s="30">
        <f t="shared" si="17"/>
        <v>5565</v>
      </c>
    </row>
    <row r="539" spans="1:12" x14ac:dyDescent="0.25">
      <c r="A539" s="8"/>
      <c r="B539" s="49"/>
      <c r="C539" s="8"/>
      <c r="D539" s="11">
        <v>1979</v>
      </c>
      <c r="E539" s="30">
        <v>1543.62</v>
      </c>
      <c r="F539" s="30">
        <v>938.57335257335262</v>
      </c>
      <c r="G539" s="30">
        <v>605.04664742664727</v>
      </c>
      <c r="H539" s="30">
        <v>1.44</v>
      </c>
      <c r="I539" s="30"/>
      <c r="J539" s="30">
        <f t="shared" si="16"/>
        <v>2849.7599999999998</v>
      </c>
      <c r="K539" s="30">
        <f t="shared" si="16"/>
        <v>0</v>
      </c>
      <c r="L539" s="30">
        <f t="shared" si="17"/>
        <v>2849.7599999999998</v>
      </c>
    </row>
    <row r="540" spans="1:12" x14ac:dyDescent="0.25">
      <c r="A540" s="8"/>
      <c r="B540" s="49"/>
      <c r="C540" s="8"/>
      <c r="D540" s="11">
        <v>3655</v>
      </c>
      <c r="E540" s="30">
        <v>2375.75</v>
      </c>
      <c r="F540" s="30">
        <v>1981.3460848484849</v>
      </c>
      <c r="G540" s="30">
        <v>394.40391515151504</v>
      </c>
      <c r="H540" s="30">
        <v>1.66</v>
      </c>
      <c r="I540" s="30"/>
      <c r="J540" s="30">
        <f t="shared" si="16"/>
        <v>6067.2999999999993</v>
      </c>
      <c r="K540" s="30">
        <f t="shared" si="16"/>
        <v>0</v>
      </c>
      <c r="L540" s="30">
        <f t="shared" si="17"/>
        <v>6067.2999999999993</v>
      </c>
    </row>
    <row r="541" spans="1:12" x14ac:dyDescent="0.25">
      <c r="A541" s="8"/>
      <c r="B541" s="49"/>
      <c r="C541" s="8" t="s">
        <v>653</v>
      </c>
      <c r="D541" s="11">
        <v>20</v>
      </c>
      <c r="E541" s="30">
        <v>15.2</v>
      </c>
      <c r="F541" s="30">
        <v>8.5294117647058822</v>
      </c>
      <c r="G541" s="30">
        <v>6.670588235294117</v>
      </c>
      <c r="H541" s="30">
        <v>1.4</v>
      </c>
      <c r="I541" s="30"/>
      <c r="J541" s="30">
        <f t="shared" si="16"/>
        <v>28</v>
      </c>
      <c r="K541" s="30">
        <f t="shared" si="16"/>
        <v>0</v>
      </c>
      <c r="L541" s="30">
        <f t="shared" si="17"/>
        <v>28</v>
      </c>
    </row>
    <row r="542" spans="1:12" x14ac:dyDescent="0.25">
      <c r="A542" s="8"/>
      <c r="B542" s="49"/>
      <c r="C542" s="8"/>
      <c r="D542" s="11">
        <v>2292</v>
      </c>
      <c r="E542" s="30">
        <v>1787.76</v>
      </c>
      <c r="F542" s="30">
        <v>977.47058823529403</v>
      </c>
      <c r="G542" s="30">
        <v>810.28941176470596</v>
      </c>
      <c r="H542" s="30">
        <v>1.44</v>
      </c>
      <c r="I542" s="30"/>
      <c r="J542" s="30">
        <f t="shared" si="16"/>
        <v>3300.48</v>
      </c>
      <c r="K542" s="30">
        <f t="shared" si="16"/>
        <v>0</v>
      </c>
      <c r="L542" s="30">
        <f t="shared" si="17"/>
        <v>3300.48</v>
      </c>
    </row>
    <row r="543" spans="1:12" x14ac:dyDescent="0.25">
      <c r="A543" s="50"/>
      <c r="B543" s="51" t="s">
        <v>656</v>
      </c>
      <c r="C543" s="50"/>
      <c r="D543" s="52">
        <v>27661</v>
      </c>
      <c r="E543" s="53">
        <v>20293.41</v>
      </c>
      <c r="F543" s="53">
        <v>15776</v>
      </c>
      <c r="G543" s="53">
        <v>4517.4099999999989</v>
      </c>
      <c r="H543" s="53"/>
      <c r="I543" s="53"/>
      <c r="J543" s="53"/>
      <c r="K543" s="53"/>
      <c r="L543" s="53">
        <f>SUM(L529:L542)</f>
        <v>40388.829999999994</v>
      </c>
    </row>
    <row r="544" spans="1:12" x14ac:dyDescent="0.25">
      <c r="A544" s="8"/>
      <c r="B544" s="49" t="s">
        <v>299</v>
      </c>
      <c r="C544" s="8" t="s">
        <v>649</v>
      </c>
      <c r="D544" s="11">
        <v>991</v>
      </c>
      <c r="E544" s="30">
        <v>1357.67</v>
      </c>
      <c r="F544" s="30">
        <v>1972</v>
      </c>
      <c r="G544" s="30">
        <v>-614.32999999999993</v>
      </c>
      <c r="H544" s="30">
        <v>3.7</v>
      </c>
      <c r="I544" s="30"/>
      <c r="J544" s="30">
        <f t="shared" si="16"/>
        <v>3666.7000000000003</v>
      </c>
      <c r="K544" s="30">
        <f t="shared" si="16"/>
        <v>0</v>
      </c>
      <c r="L544" s="30">
        <f t="shared" si="17"/>
        <v>3666.7000000000003</v>
      </c>
    </row>
    <row r="545" spans="1:12" x14ac:dyDescent="0.25">
      <c r="A545" s="8"/>
      <c r="B545" s="49"/>
      <c r="C545" s="8" t="s">
        <v>650</v>
      </c>
      <c r="D545" s="11">
        <v>205</v>
      </c>
      <c r="E545" s="30">
        <v>280.85000000000002</v>
      </c>
      <c r="F545" s="30">
        <v>594.5</v>
      </c>
      <c r="G545" s="30">
        <v>-313.64999999999998</v>
      </c>
      <c r="H545" s="30">
        <v>3.7</v>
      </c>
      <c r="I545" s="30"/>
      <c r="J545" s="30">
        <f t="shared" si="16"/>
        <v>758.5</v>
      </c>
      <c r="K545" s="30">
        <f t="shared" si="16"/>
        <v>0</v>
      </c>
      <c r="L545" s="30">
        <f t="shared" si="17"/>
        <v>758.5</v>
      </c>
    </row>
    <row r="546" spans="1:12" x14ac:dyDescent="0.25">
      <c r="A546" s="8"/>
      <c r="B546" s="49"/>
      <c r="C546" s="8"/>
      <c r="D546" s="11">
        <v>420</v>
      </c>
      <c r="E546" s="30">
        <v>1995</v>
      </c>
      <c r="F546" s="30">
        <v>3349.5</v>
      </c>
      <c r="G546" s="30">
        <v>-1354.5</v>
      </c>
      <c r="H546" s="30"/>
      <c r="I546" s="30">
        <v>4.75</v>
      </c>
      <c r="J546" s="30">
        <f t="shared" si="16"/>
        <v>0</v>
      </c>
      <c r="K546" s="30">
        <f t="shared" si="16"/>
        <v>1995</v>
      </c>
      <c r="L546" s="30">
        <f t="shared" si="17"/>
        <v>1995</v>
      </c>
    </row>
    <row r="547" spans="1:12" x14ac:dyDescent="0.25">
      <c r="A547" s="8"/>
      <c r="B547" s="49"/>
      <c r="C547" s="8" t="s">
        <v>651</v>
      </c>
      <c r="D547" s="11">
        <v>860</v>
      </c>
      <c r="E547" s="30">
        <v>4085</v>
      </c>
      <c r="F547" s="30">
        <v>3944</v>
      </c>
      <c r="G547" s="30">
        <v>141</v>
      </c>
      <c r="H547" s="30"/>
      <c r="I547" s="30">
        <v>4.75</v>
      </c>
      <c r="J547" s="30">
        <f t="shared" si="16"/>
        <v>0</v>
      </c>
      <c r="K547" s="30">
        <f t="shared" si="16"/>
        <v>4085</v>
      </c>
      <c r="L547" s="30">
        <f t="shared" si="17"/>
        <v>4085</v>
      </c>
    </row>
    <row r="548" spans="1:12" x14ac:dyDescent="0.25">
      <c r="A548" s="8"/>
      <c r="B548" s="49"/>
      <c r="C548" s="8" t="s">
        <v>652</v>
      </c>
      <c r="D548" s="11">
        <v>4</v>
      </c>
      <c r="E548" s="30">
        <v>5.48</v>
      </c>
      <c r="F548" s="30">
        <v>15.967611336032389</v>
      </c>
      <c r="G548" s="30">
        <v>-10.487611336032389</v>
      </c>
      <c r="H548" s="30">
        <v>3.7</v>
      </c>
      <c r="I548" s="30"/>
      <c r="J548" s="30">
        <f t="shared" si="16"/>
        <v>14.8</v>
      </c>
      <c r="K548" s="30">
        <f t="shared" si="16"/>
        <v>0</v>
      </c>
      <c r="L548" s="30">
        <f t="shared" si="17"/>
        <v>14.8</v>
      </c>
    </row>
    <row r="549" spans="1:12" x14ac:dyDescent="0.25">
      <c r="A549" s="8"/>
      <c r="B549" s="49"/>
      <c r="C549" s="8"/>
      <c r="D549" s="11">
        <v>1220</v>
      </c>
      <c r="E549" s="30">
        <v>5795</v>
      </c>
      <c r="F549" s="30">
        <v>4914.0323886639671</v>
      </c>
      <c r="G549" s="30">
        <v>880.96761133603241</v>
      </c>
      <c r="H549" s="30"/>
      <c r="I549" s="30">
        <v>4.75</v>
      </c>
      <c r="J549" s="30">
        <f t="shared" si="16"/>
        <v>0</v>
      </c>
      <c r="K549" s="30">
        <f t="shared" si="16"/>
        <v>5795</v>
      </c>
      <c r="L549" s="30">
        <f t="shared" si="17"/>
        <v>5795</v>
      </c>
    </row>
    <row r="550" spans="1:12" x14ac:dyDescent="0.25">
      <c r="A550" s="8"/>
      <c r="B550" s="49"/>
      <c r="C550" s="8" t="s">
        <v>653</v>
      </c>
      <c r="D550" s="11">
        <v>180</v>
      </c>
      <c r="E550" s="30">
        <v>855</v>
      </c>
      <c r="F550" s="30">
        <v>986</v>
      </c>
      <c r="G550" s="30">
        <v>-131</v>
      </c>
      <c r="H550" s="30"/>
      <c r="I550" s="30">
        <v>4.75</v>
      </c>
      <c r="J550" s="30">
        <f t="shared" si="16"/>
        <v>0</v>
      </c>
      <c r="K550" s="30">
        <f t="shared" si="16"/>
        <v>855</v>
      </c>
      <c r="L550" s="30">
        <f t="shared" si="17"/>
        <v>855</v>
      </c>
    </row>
    <row r="551" spans="1:12" x14ac:dyDescent="0.25">
      <c r="A551" s="50"/>
      <c r="B551" s="51" t="s">
        <v>657</v>
      </c>
      <c r="C551" s="50"/>
      <c r="D551" s="52">
        <v>3880</v>
      </c>
      <c r="E551" s="53">
        <v>14374</v>
      </c>
      <c r="F551" s="53">
        <v>15776</v>
      </c>
      <c r="G551" s="53">
        <v>-1402</v>
      </c>
      <c r="H551" s="53"/>
      <c r="I551" s="53"/>
      <c r="J551" s="53"/>
      <c r="K551" s="53"/>
      <c r="L551" s="53">
        <f>SUM(L544:L550)</f>
        <v>17170</v>
      </c>
    </row>
    <row r="552" spans="1:12" x14ac:dyDescent="0.25">
      <c r="A552" s="8"/>
      <c r="B552" s="49" t="s">
        <v>317</v>
      </c>
      <c r="C552" s="8" t="s">
        <v>649</v>
      </c>
      <c r="D552" s="11">
        <v>1255</v>
      </c>
      <c r="E552" s="30">
        <v>1556.2</v>
      </c>
      <c r="F552" s="30">
        <v>1972</v>
      </c>
      <c r="G552" s="30">
        <v>-415.79999999999995</v>
      </c>
      <c r="H552" s="30">
        <v>3.18</v>
      </c>
      <c r="I552" s="30"/>
      <c r="J552" s="30">
        <f t="shared" si="16"/>
        <v>3990.9</v>
      </c>
      <c r="K552" s="30">
        <f t="shared" si="16"/>
        <v>0</v>
      </c>
      <c r="L552" s="30">
        <f t="shared" si="17"/>
        <v>3990.9</v>
      </c>
    </row>
    <row r="553" spans="1:12" x14ac:dyDescent="0.25">
      <c r="A553" s="8"/>
      <c r="B553" s="49"/>
      <c r="C553" s="8" t="s">
        <v>650</v>
      </c>
      <c r="D553" s="11">
        <v>100</v>
      </c>
      <c r="E553" s="30">
        <v>124</v>
      </c>
      <c r="F553" s="30">
        <v>986</v>
      </c>
      <c r="G553" s="30">
        <v>-862</v>
      </c>
      <c r="H553" s="30">
        <v>3.18</v>
      </c>
      <c r="I553" s="30"/>
      <c r="J553" s="30">
        <f t="shared" si="16"/>
        <v>318</v>
      </c>
      <c r="K553" s="30">
        <f t="shared" si="16"/>
        <v>0</v>
      </c>
      <c r="L553" s="30">
        <f t="shared" si="17"/>
        <v>318</v>
      </c>
    </row>
    <row r="554" spans="1:12" x14ac:dyDescent="0.25">
      <c r="A554" s="8"/>
      <c r="B554" s="49"/>
      <c r="C554" s="8"/>
      <c r="D554" s="11">
        <v>405</v>
      </c>
      <c r="E554" s="30">
        <v>1453.95</v>
      </c>
      <c r="F554" s="30">
        <v>2958</v>
      </c>
      <c r="G554" s="30">
        <v>-1504.05</v>
      </c>
      <c r="H554" s="30">
        <v>7.78</v>
      </c>
      <c r="I554" s="30"/>
      <c r="J554" s="30">
        <f t="shared" si="16"/>
        <v>3150.9</v>
      </c>
      <c r="K554" s="30">
        <f t="shared" si="16"/>
        <v>0</v>
      </c>
      <c r="L554" s="30">
        <f t="shared" si="17"/>
        <v>3150.9</v>
      </c>
    </row>
    <row r="555" spans="1:12" x14ac:dyDescent="0.25">
      <c r="A555" s="8"/>
      <c r="B555" s="49"/>
      <c r="C555" s="8" t="s">
        <v>651</v>
      </c>
      <c r="D555" s="11">
        <v>1061</v>
      </c>
      <c r="E555" s="30">
        <v>1315.6399999999999</v>
      </c>
      <c r="F555" s="30">
        <v>2958</v>
      </c>
      <c r="G555" s="30">
        <v>-1642.3600000000001</v>
      </c>
      <c r="H555" s="30">
        <v>3.21</v>
      </c>
      <c r="I555" s="30"/>
      <c r="J555" s="30">
        <f t="shared" si="16"/>
        <v>3405.81</v>
      </c>
      <c r="K555" s="30">
        <f t="shared" si="16"/>
        <v>0</v>
      </c>
      <c r="L555" s="30">
        <f t="shared" si="17"/>
        <v>3405.81</v>
      </c>
    </row>
    <row r="556" spans="1:12" x14ac:dyDescent="0.25">
      <c r="A556" s="8"/>
      <c r="B556" s="49"/>
      <c r="C556" s="8"/>
      <c r="D556" s="11">
        <v>145</v>
      </c>
      <c r="E556" s="30">
        <v>520.54999999999995</v>
      </c>
      <c r="F556" s="30">
        <v>986</v>
      </c>
      <c r="G556" s="30">
        <v>-465.45000000000005</v>
      </c>
      <c r="H556" s="30">
        <v>7.78</v>
      </c>
      <c r="I556" s="30"/>
      <c r="J556" s="30">
        <f t="shared" si="16"/>
        <v>1128.1000000000001</v>
      </c>
      <c r="K556" s="30">
        <f t="shared" si="16"/>
        <v>0</v>
      </c>
      <c r="L556" s="30">
        <f t="shared" si="17"/>
        <v>1128.1000000000001</v>
      </c>
    </row>
    <row r="557" spans="1:12" x14ac:dyDescent="0.25">
      <c r="A557" s="8"/>
      <c r="B557" s="49"/>
      <c r="C557" s="8" t="s">
        <v>652</v>
      </c>
      <c r="D557" s="11">
        <v>4770</v>
      </c>
      <c r="E557" s="30">
        <v>5914.8</v>
      </c>
      <c r="F557" s="30">
        <v>4930</v>
      </c>
      <c r="G557" s="30">
        <v>984.8</v>
      </c>
      <c r="H557" s="30">
        <v>3.21</v>
      </c>
      <c r="I557" s="30"/>
      <c r="J557" s="30">
        <f t="shared" si="16"/>
        <v>15311.7</v>
      </c>
      <c r="K557" s="30">
        <f t="shared" si="16"/>
        <v>0</v>
      </c>
      <c r="L557" s="30">
        <f t="shared" si="17"/>
        <v>15311.7</v>
      </c>
    </row>
    <row r="558" spans="1:12" x14ac:dyDescent="0.25">
      <c r="A558" s="8"/>
      <c r="B558" s="49"/>
      <c r="C558" s="8" t="s">
        <v>653</v>
      </c>
      <c r="D558" s="11">
        <v>975</v>
      </c>
      <c r="E558" s="30">
        <v>1209</v>
      </c>
      <c r="F558" s="30">
        <v>986</v>
      </c>
      <c r="G558" s="30">
        <v>223.00000000000006</v>
      </c>
      <c r="H558" s="30">
        <v>3.21</v>
      </c>
      <c r="I558" s="30"/>
      <c r="J558" s="30">
        <f t="shared" si="16"/>
        <v>3129.75</v>
      </c>
      <c r="K558" s="30">
        <f t="shared" si="16"/>
        <v>0</v>
      </c>
      <c r="L558" s="30">
        <f t="shared" si="17"/>
        <v>3129.75</v>
      </c>
    </row>
    <row r="559" spans="1:12" x14ac:dyDescent="0.25">
      <c r="A559" s="50"/>
      <c r="B559" s="51" t="s">
        <v>658</v>
      </c>
      <c r="C559" s="50"/>
      <c r="D559" s="52">
        <v>8711</v>
      </c>
      <c r="E559" s="53">
        <v>12094.14</v>
      </c>
      <c r="F559" s="53">
        <v>15776</v>
      </c>
      <c r="G559" s="53">
        <v>-3681.8599999999997</v>
      </c>
      <c r="H559" s="53"/>
      <c r="I559" s="53"/>
      <c r="J559" s="53"/>
      <c r="K559" s="53"/>
      <c r="L559" s="53">
        <f>SUM(L552:L558)</f>
        <v>30435.16</v>
      </c>
    </row>
    <row r="560" spans="1:12" x14ac:dyDescent="0.25">
      <c r="A560" s="8"/>
      <c r="B560" s="49" t="s">
        <v>309</v>
      </c>
      <c r="C560" s="8" t="s">
        <v>649</v>
      </c>
      <c r="D560" s="11">
        <v>1221</v>
      </c>
      <c r="E560" s="30">
        <v>1514.04</v>
      </c>
      <c r="F560" s="30">
        <v>1972</v>
      </c>
      <c r="G560" s="30">
        <v>-457.96000000000004</v>
      </c>
      <c r="H560" s="30">
        <v>3.18</v>
      </c>
      <c r="I560" s="30"/>
      <c r="J560" s="30">
        <f t="shared" si="16"/>
        <v>3882.78</v>
      </c>
      <c r="K560" s="30">
        <f t="shared" si="16"/>
        <v>0</v>
      </c>
      <c r="L560" s="30">
        <f t="shared" si="17"/>
        <v>3882.78</v>
      </c>
    </row>
    <row r="561" spans="1:16" x14ac:dyDescent="0.25">
      <c r="A561" s="8"/>
      <c r="B561" s="49"/>
      <c r="C561" s="8" t="s">
        <v>650</v>
      </c>
      <c r="D561" s="11">
        <v>100</v>
      </c>
      <c r="E561" s="30">
        <v>124</v>
      </c>
      <c r="F561" s="30">
        <v>986</v>
      </c>
      <c r="G561" s="30">
        <v>-862</v>
      </c>
      <c r="H561" s="30">
        <v>3.18</v>
      </c>
      <c r="I561" s="30"/>
      <c r="J561" s="30">
        <f t="shared" si="16"/>
        <v>318</v>
      </c>
      <c r="K561" s="30">
        <f t="shared" si="16"/>
        <v>0</v>
      </c>
      <c r="L561" s="30">
        <f t="shared" si="17"/>
        <v>318</v>
      </c>
    </row>
    <row r="562" spans="1:16" x14ac:dyDescent="0.25">
      <c r="A562" s="8"/>
      <c r="B562" s="49"/>
      <c r="C562" s="8"/>
      <c r="D562" s="11">
        <v>405</v>
      </c>
      <c r="E562" s="30">
        <v>1453.95</v>
      </c>
      <c r="F562" s="30">
        <v>2958</v>
      </c>
      <c r="G562" s="30">
        <v>-1504.05</v>
      </c>
      <c r="H562" s="30">
        <v>7.78</v>
      </c>
      <c r="I562" s="30"/>
      <c r="J562" s="30">
        <f t="shared" si="16"/>
        <v>3150.9</v>
      </c>
      <c r="K562" s="30">
        <f t="shared" si="16"/>
        <v>0</v>
      </c>
      <c r="L562" s="30">
        <f t="shared" si="17"/>
        <v>3150.9</v>
      </c>
    </row>
    <row r="563" spans="1:16" x14ac:dyDescent="0.25">
      <c r="A563" s="8"/>
      <c r="B563" s="49"/>
      <c r="C563" s="8" t="s">
        <v>651</v>
      </c>
      <c r="D563" s="11">
        <v>776</v>
      </c>
      <c r="E563" s="30">
        <v>962.24</v>
      </c>
      <c r="F563" s="30">
        <v>2400.031007751938</v>
      </c>
      <c r="G563" s="30">
        <v>-1437.791007751938</v>
      </c>
      <c r="H563" s="30">
        <v>3.18</v>
      </c>
      <c r="I563" s="30"/>
      <c r="J563" s="30">
        <f t="shared" si="16"/>
        <v>2467.6800000000003</v>
      </c>
      <c r="K563" s="30">
        <f t="shared" si="16"/>
        <v>0</v>
      </c>
      <c r="L563" s="30">
        <f t="shared" si="17"/>
        <v>2467.6800000000003</v>
      </c>
    </row>
    <row r="564" spans="1:16" x14ac:dyDescent="0.25">
      <c r="A564" s="8"/>
      <c r="B564" s="49"/>
      <c r="C564" s="8"/>
      <c r="D564" s="11">
        <v>323</v>
      </c>
      <c r="E564" s="30">
        <v>400.52</v>
      </c>
      <c r="F564" s="30">
        <v>1543.968992248062</v>
      </c>
      <c r="G564" s="30">
        <v>-1143.448992248062</v>
      </c>
      <c r="H564" s="30">
        <v>3.21</v>
      </c>
      <c r="I564" s="30"/>
      <c r="J564" s="30">
        <f t="shared" si="16"/>
        <v>1036.83</v>
      </c>
      <c r="K564" s="30">
        <f t="shared" si="16"/>
        <v>0</v>
      </c>
      <c r="L564" s="30">
        <f t="shared" si="17"/>
        <v>1036.83</v>
      </c>
    </row>
    <row r="565" spans="1:16" x14ac:dyDescent="0.25">
      <c r="A565" s="8"/>
      <c r="B565" s="49"/>
      <c r="C565" s="8" t="s">
        <v>652</v>
      </c>
      <c r="D565" s="11">
        <v>2571</v>
      </c>
      <c r="E565" s="30">
        <v>3522.27</v>
      </c>
      <c r="F565" s="30">
        <v>4930</v>
      </c>
      <c r="G565" s="30">
        <v>-1407.73</v>
      </c>
      <c r="H565" s="30">
        <v>3.72</v>
      </c>
      <c r="I565" s="30"/>
      <c r="J565" s="30">
        <f t="shared" si="16"/>
        <v>9564.1200000000008</v>
      </c>
      <c r="K565" s="30">
        <f t="shared" si="16"/>
        <v>0</v>
      </c>
      <c r="L565" s="30">
        <f t="shared" si="17"/>
        <v>9564.1200000000008</v>
      </c>
    </row>
    <row r="566" spans="1:16" x14ac:dyDescent="0.25">
      <c r="A566" s="8"/>
      <c r="B566" s="49"/>
      <c r="C566" s="8" t="s">
        <v>653</v>
      </c>
      <c r="D566" s="11">
        <v>320</v>
      </c>
      <c r="E566" s="30">
        <v>438.4</v>
      </c>
      <c r="F566" s="30">
        <v>986</v>
      </c>
      <c r="G566" s="30">
        <v>-547.6</v>
      </c>
      <c r="H566" s="30">
        <v>3.72</v>
      </c>
      <c r="I566" s="30"/>
      <c r="J566" s="30">
        <f t="shared" si="16"/>
        <v>1190.4000000000001</v>
      </c>
      <c r="K566" s="30">
        <f t="shared" si="16"/>
        <v>0</v>
      </c>
      <c r="L566" s="30">
        <f t="shared" si="17"/>
        <v>1190.4000000000001</v>
      </c>
    </row>
    <row r="567" spans="1:16" x14ac:dyDescent="0.25">
      <c r="A567" s="50"/>
      <c r="B567" s="51" t="s">
        <v>659</v>
      </c>
      <c r="C567" s="50"/>
      <c r="D567" s="52">
        <v>5716</v>
      </c>
      <c r="E567" s="53">
        <v>8415.42</v>
      </c>
      <c r="F567" s="53">
        <v>15776</v>
      </c>
      <c r="G567" s="53">
        <v>-7360.58</v>
      </c>
      <c r="H567" s="53"/>
      <c r="I567" s="53"/>
      <c r="J567" s="53"/>
      <c r="K567" s="53"/>
      <c r="L567" s="53">
        <f>SUM(L560:L566)</f>
        <v>21610.710000000003</v>
      </c>
    </row>
    <row r="568" spans="1:16" s="2" customFormat="1" x14ac:dyDescent="0.25">
      <c r="A568" s="31" t="s">
        <v>372</v>
      </c>
      <c r="B568" s="54"/>
      <c r="C568" s="31"/>
      <c r="D568" s="34">
        <v>150468</v>
      </c>
      <c r="E568" s="35">
        <v>152774.65</v>
      </c>
      <c r="F568" s="35">
        <v>126208.00000000001</v>
      </c>
      <c r="G568" s="35">
        <v>26566.649999999994</v>
      </c>
      <c r="H568" s="35"/>
      <c r="I568" s="35"/>
      <c r="J568" s="35"/>
      <c r="K568" s="35"/>
      <c r="L568" s="35"/>
      <c r="M568" s="47"/>
      <c r="P568"/>
    </row>
    <row r="569" spans="1:16" x14ac:dyDescent="0.25">
      <c r="A569" s="8" t="s">
        <v>3</v>
      </c>
      <c r="B569" s="49" t="s">
        <v>272</v>
      </c>
      <c r="C569" s="8" t="s">
        <v>649</v>
      </c>
      <c r="D569" s="11">
        <v>105</v>
      </c>
      <c r="E569" s="30">
        <v>74.55</v>
      </c>
      <c r="F569" s="30">
        <v>43.200451297480249</v>
      </c>
      <c r="G569" s="30">
        <v>31.349548702519748</v>
      </c>
      <c r="H569" s="30">
        <v>1.29</v>
      </c>
      <c r="I569" s="30"/>
      <c r="J569" s="30">
        <f t="shared" si="16"/>
        <v>135.45000000000002</v>
      </c>
      <c r="K569" s="30">
        <f t="shared" si="16"/>
        <v>0</v>
      </c>
      <c r="L569" s="30">
        <f t="shared" si="17"/>
        <v>135.45000000000002</v>
      </c>
    </row>
    <row r="570" spans="1:16" x14ac:dyDescent="0.25">
      <c r="A570" s="8"/>
      <c r="B570" s="49"/>
      <c r="C570" s="8"/>
      <c r="D570" s="11">
        <v>70</v>
      </c>
      <c r="E570" s="30">
        <v>54.6</v>
      </c>
      <c r="F570" s="30">
        <v>26.397793864184763</v>
      </c>
      <c r="G570" s="30">
        <v>28.202206135815238</v>
      </c>
      <c r="H570" s="30">
        <v>1.44</v>
      </c>
      <c r="I570" s="30"/>
      <c r="J570" s="30">
        <f t="shared" si="16"/>
        <v>100.8</v>
      </c>
      <c r="K570" s="30">
        <f t="shared" si="16"/>
        <v>0</v>
      </c>
      <c r="L570" s="30">
        <f t="shared" si="17"/>
        <v>100.8</v>
      </c>
    </row>
    <row r="571" spans="1:16" x14ac:dyDescent="0.25">
      <c r="A571" s="8"/>
      <c r="B571" s="49"/>
      <c r="C571" s="8"/>
      <c r="D571" s="11">
        <v>5385</v>
      </c>
      <c r="E571" s="30">
        <v>3661.8</v>
      </c>
      <c r="F571" s="30">
        <v>2118.4017548383354</v>
      </c>
      <c r="G571" s="30">
        <v>1543.3982451616648</v>
      </c>
      <c r="H571" s="30">
        <v>1.61</v>
      </c>
      <c r="I571" s="30"/>
      <c r="J571" s="30">
        <f t="shared" si="16"/>
        <v>8669.85</v>
      </c>
      <c r="K571" s="30">
        <f t="shared" si="16"/>
        <v>0</v>
      </c>
      <c r="L571" s="30">
        <f t="shared" si="17"/>
        <v>8669.85</v>
      </c>
    </row>
    <row r="572" spans="1:16" x14ac:dyDescent="0.25">
      <c r="A572" s="8"/>
      <c r="B572" s="49"/>
      <c r="C572" s="8" t="s">
        <v>650</v>
      </c>
      <c r="D572" s="11">
        <v>12210</v>
      </c>
      <c r="E572" s="30">
        <v>9523.7999999999993</v>
      </c>
      <c r="F572" s="30">
        <v>4152.7016576067517</v>
      </c>
      <c r="G572" s="30">
        <v>5371.0983423932475</v>
      </c>
      <c r="H572" s="30">
        <v>1.44</v>
      </c>
      <c r="I572" s="30"/>
      <c r="J572" s="30">
        <f t="shared" si="16"/>
        <v>17582.399999999998</v>
      </c>
      <c r="K572" s="30">
        <f t="shared" si="16"/>
        <v>0</v>
      </c>
      <c r="L572" s="30">
        <f t="shared" si="17"/>
        <v>17582.399999999998</v>
      </c>
    </row>
    <row r="573" spans="1:16" x14ac:dyDescent="0.25">
      <c r="A573" s="8"/>
      <c r="B573" s="49"/>
      <c r="C573" s="8"/>
      <c r="D573" s="11">
        <v>670</v>
      </c>
      <c r="E573" s="30">
        <v>455.6</v>
      </c>
      <c r="F573" s="30">
        <v>223.29834239324796</v>
      </c>
      <c r="G573" s="30">
        <v>232.30165760675203</v>
      </c>
      <c r="H573" s="30">
        <v>1.61</v>
      </c>
      <c r="I573" s="30"/>
      <c r="J573" s="30">
        <f t="shared" si="16"/>
        <v>1078.7</v>
      </c>
      <c r="K573" s="30">
        <f t="shared" si="16"/>
        <v>0</v>
      </c>
      <c r="L573" s="30">
        <f t="shared" si="17"/>
        <v>1078.7</v>
      </c>
    </row>
    <row r="574" spans="1:16" x14ac:dyDescent="0.25">
      <c r="A574" s="8"/>
      <c r="B574" s="49"/>
      <c r="C574" s="8" t="s">
        <v>651</v>
      </c>
      <c r="D574" s="11">
        <v>4540</v>
      </c>
      <c r="E574" s="30">
        <v>3541.2000000000003</v>
      </c>
      <c r="F574" s="30">
        <v>1745.7729768223219</v>
      </c>
      <c r="G574" s="30">
        <v>1795.4270231776782</v>
      </c>
      <c r="H574" s="30">
        <v>1.44</v>
      </c>
      <c r="I574" s="30"/>
      <c r="J574" s="30">
        <f t="shared" si="16"/>
        <v>6537.5999999999995</v>
      </c>
      <c r="K574" s="30">
        <f t="shared" si="16"/>
        <v>0</v>
      </c>
      <c r="L574" s="30">
        <f t="shared" si="17"/>
        <v>6537.5999999999995</v>
      </c>
    </row>
    <row r="575" spans="1:16" x14ac:dyDescent="0.25">
      <c r="A575" s="8"/>
      <c r="B575" s="49"/>
      <c r="C575" s="8"/>
      <c r="D575" s="11">
        <v>161</v>
      </c>
      <c r="E575" s="30">
        <v>109.48</v>
      </c>
      <c r="F575" s="30">
        <v>82.037261294830003</v>
      </c>
      <c r="G575" s="30">
        <v>27.442738705170001</v>
      </c>
      <c r="H575" s="30">
        <v>1.61</v>
      </c>
      <c r="I575" s="30"/>
      <c r="J575" s="30">
        <f t="shared" si="16"/>
        <v>259.21000000000004</v>
      </c>
      <c r="K575" s="30">
        <f t="shared" si="16"/>
        <v>0</v>
      </c>
      <c r="L575" s="30">
        <f t="shared" si="17"/>
        <v>259.21000000000004</v>
      </c>
    </row>
    <row r="576" spans="1:16" x14ac:dyDescent="0.25">
      <c r="A576" s="8"/>
      <c r="B576" s="49"/>
      <c r="C576" s="8"/>
      <c r="D576" s="11">
        <v>64</v>
      </c>
      <c r="E576" s="30">
        <v>41.6</v>
      </c>
      <c r="F576" s="30">
        <v>32.31979859563593</v>
      </c>
      <c r="G576" s="30">
        <v>9.280201404364071</v>
      </c>
      <c r="H576" s="30">
        <v>1.76</v>
      </c>
      <c r="I576" s="30"/>
      <c r="J576" s="30">
        <f t="shared" si="16"/>
        <v>112.64</v>
      </c>
      <c r="K576" s="30">
        <f t="shared" si="16"/>
        <v>0</v>
      </c>
      <c r="L576" s="30">
        <f t="shared" si="17"/>
        <v>112.64</v>
      </c>
    </row>
    <row r="577" spans="1:12" x14ac:dyDescent="0.25">
      <c r="A577" s="8"/>
      <c r="B577" s="49"/>
      <c r="C577" s="8"/>
      <c r="D577" s="11">
        <v>3006</v>
      </c>
      <c r="E577" s="30">
        <v>2164.3200000000002</v>
      </c>
      <c r="F577" s="30">
        <v>1389.3475204344979</v>
      </c>
      <c r="G577" s="30">
        <v>774.972479565502</v>
      </c>
      <c r="H577" s="30">
        <v>1.81</v>
      </c>
      <c r="I577" s="30"/>
      <c r="J577" s="30">
        <f t="shared" si="16"/>
        <v>5440.8600000000006</v>
      </c>
      <c r="K577" s="30">
        <f t="shared" si="16"/>
        <v>0</v>
      </c>
      <c r="L577" s="30">
        <f t="shared" si="17"/>
        <v>5440.8600000000006</v>
      </c>
    </row>
    <row r="578" spans="1:12" x14ac:dyDescent="0.25">
      <c r="A578" s="8"/>
      <c r="B578" s="49"/>
      <c r="C578" s="8"/>
      <c r="D578" s="11">
        <v>1915</v>
      </c>
      <c r="E578" s="30">
        <v>1589.45</v>
      </c>
      <c r="F578" s="30">
        <v>946.00384517069404</v>
      </c>
      <c r="G578" s="30">
        <v>643.44615482930601</v>
      </c>
      <c r="H578" s="30">
        <v>2.13</v>
      </c>
      <c r="I578" s="30"/>
      <c r="J578" s="30">
        <f t="shared" si="16"/>
        <v>4078.95</v>
      </c>
      <c r="K578" s="30">
        <f t="shared" si="16"/>
        <v>0</v>
      </c>
      <c r="L578" s="30">
        <f t="shared" si="17"/>
        <v>4078.95</v>
      </c>
    </row>
    <row r="579" spans="1:12" x14ac:dyDescent="0.25">
      <c r="A579" s="8"/>
      <c r="B579" s="49"/>
      <c r="C579" s="8"/>
      <c r="D579" s="11">
        <v>370</v>
      </c>
      <c r="E579" s="30">
        <v>288.59999999999997</v>
      </c>
      <c r="F579" s="30">
        <v>180.51859768202016</v>
      </c>
      <c r="G579" s="30">
        <v>108.08140231797984</v>
      </c>
      <c r="H579" s="30">
        <v>2.29</v>
      </c>
      <c r="I579" s="30"/>
      <c r="J579" s="30">
        <f t="shared" si="16"/>
        <v>847.30000000000007</v>
      </c>
      <c r="K579" s="30">
        <f t="shared" si="16"/>
        <v>0</v>
      </c>
      <c r="L579" s="30">
        <f t="shared" si="17"/>
        <v>847.30000000000007</v>
      </c>
    </row>
    <row r="580" spans="1:12" x14ac:dyDescent="0.25">
      <c r="A580" s="8"/>
      <c r="B580" s="49"/>
      <c r="C580" s="8" t="s">
        <v>652</v>
      </c>
      <c r="D580" s="11">
        <v>6275</v>
      </c>
      <c r="E580" s="30">
        <v>4894.5</v>
      </c>
      <c r="F580" s="30">
        <v>2713.763286845081</v>
      </c>
      <c r="G580" s="30">
        <v>2180.736713154919</v>
      </c>
      <c r="H580" s="30">
        <v>1.44</v>
      </c>
      <c r="I580" s="30"/>
      <c r="J580" s="30">
        <f t="shared" si="16"/>
        <v>9036</v>
      </c>
      <c r="K580" s="30">
        <f t="shared" si="16"/>
        <v>0</v>
      </c>
      <c r="L580" s="30">
        <f t="shared" si="17"/>
        <v>9036</v>
      </c>
    </row>
    <row r="581" spans="1:12" x14ac:dyDescent="0.25">
      <c r="A581" s="8"/>
      <c r="B581" s="49"/>
      <c r="C581" s="8"/>
      <c r="D581" s="11">
        <v>5550</v>
      </c>
      <c r="E581" s="30">
        <v>4606.5</v>
      </c>
      <c r="F581" s="30">
        <v>2479.6857262819776</v>
      </c>
      <c r="G581" s="30">
        <v>2126.8142737180224</v>
      </c>
      <c r="H581" s="30">
        <v>2.13</v>
      </c>
      <c r="I581" s="30"/>
      <c r="J581" s="30">
        <f t="shared" si="16"/>
        <v>11821.5</v>
      </c>
      <c r="K581" s="30">
        <f t="shared" si="16"/>
        <v>0</v>
      </c>
      <c r="L581" s="30">
        <f t="shared" si="17"/>
        <v>11821.5</v>
      </c>
    </row>
    <row r="582" spans="1:12" x14ac:dyDescent="0.25">
      <c r="A582" s="8"/>
      <c r="B582" s="49"/>
      <c r="C582" s="8"/>
      <c r="D582" s="11">
        <v>628</v>
      </c>
      <c r="E582" s="30">
        <v>489.83999999999992</v>
      </c>
      <c r="F582" s="30">
        <v>276.55098687294122</v>
      </c>
      <c r="G582" s="30">
        <v>213.28901312705875</v>
      </c>
      <c r="H582" s="30">
        <v>2.29</v>
      </c>
      <c r="I582" s="30"/>
      <c r="J582" s="30">
        <f t="shared" ref="J582:K645" si="18">$D582*H582</f>
        <v>1438.1200000000001</v>
      </c>
      <c r="K582" s="30">
        <f t="shared" si="18"/>
        <v>0</v>
      </c>
      <c r="L582" s="30">
        <f t="shared" ref="L582:L645" si="19">J582+K582</f>
        <v>1438.1200000000001</v>
      </c>
    </row>
    <row r="583" spans="1:12" x14ac:dyDescent="0.25">
      <c r="A583" s="50"/>
      <c r="B583" s="51" t="s">
        <v>654</v>
      </c>
      <c r="C583" s="50"/>
      <c r="D583" s="52">
        <v>40949</v>
      </c>
      <c r="E583" s="53">
        <v>31495.839999999997</v>
      </c>
      <c r="F583" s="53">
        <v>16410</v>
      </c>
      <c r="G583" s="53">
        <v>15085.84</v>
      </c>
      <c r="H583" s="53"/>
      <c r="I583" s="53"/>
      <c r="J583" s="53"/>
      <c r="K583" s="53"/>
      <c r="L583" s="53">
        <f>SUM(L569:L582)</f>
        <v>67139.38</v>
      </c>
    </row>
    <row r="584" spans="1:12" x14ac:dyDescent="0.25">
      <c r="A584" s="8"/>
      <c r="B584" s="49" t="s">
        <v>331</v>
      </c>
      <c r="C584" s="8" t="s">
        <v>649</v>
      </c>
      <c r="D584" s="11">
        <v>1527</v>
      </c>
      <c r="E584" s="30">
        <v>1038.3599999999999</v>
      </c>
      <c r="F584" s="30">
        <v>822.51994091580502</v>
      </c>
      <c r="G584" s="30">
        <v>215.84005908419488</v>
      </c>
      <c r="H584" s="30">
        <v>1.7</v>
      </c>
      <c r="I584" s="30"/>
      <c r="J584" s="30">
        <f t="shared" si="18"/>
        <v>2595.9</v>
      </c>
      <c r="K584" s="30">
        <f t="shared" si="18"/>
        <v>0</v>
      </c>
      <c r="L584" s="30">
        <f t="shared" si="19"/>
        <v>2595.9</v>
      </c>
    </row>
    <row r="585" spans="1:12" x14ac:dyDescent="0.25">
      <c r="A585" s="8"/>
      <c r="B585" s="49"/>
      <c r="C585" s="8"/>
      <c r="D585" s="11">
        <v>2080</v>
      </c>
      <c r="E585" s="30">
        <v>1643.2</v>
      </c>
      <c r="F585" s="30">
        <v>1217.8897095027078</v>
      </c>
      <c r="G585" s="30">
        <v>425.31029049729193</v>
      </c>
      <c r="H585" s="30">
        <v>1.86</v>
      </c>
      <c r="I585" s="30"/>
      <c r="J585" s="30">
        <f t="shared" si="18"/>
        <v>3868.8</v>
      </c>
      <c r="K585" s="30">
        <f t="shared" si="18"/>
        <v>0</v>
      </c>
      <c r="L585" s="30">
        <f t="shared" si="19"/>
        <v>3868.8</v>
      </c>
    </row>
    <row r="586" spans="1:12" x14ac:dyDescent="0.25">
      <c r="A586" s="8"/>
      <c r="B586" s="49"/>
      <c r="C586" s="8"/>
      <c r="D586" s="11">
        <v>16</v>
      </c>
      <c r="E586" s="30">
        <v>12.64</v>
      </c>
      <c r="F586" s="30">
        <v>8.6184145741014291</v>
      </c>
      <c r="G586" s="30">
        <v>4.0215854258985715</v>
      </c>
      <c r="H586" s="30">
        <v>1.99</v>
      </c>
      <c r="I586" s="30"/>
      <c r="J586" s="30">
        <f t="shared" si="18"/>
        <v>31.84</v>
      </c>
      <c r="K586" s="30">
        <f t="shared" si="18"/>
        <v>0</v>
      </c>
      <c r="L586" s="30">
        <f t="shared" si="19"/>
        <v>31.84</v>
      </c>
    </row>
    <row r="587" spans="1:12" x14ac:dyDescent="0.25">
      <c r="A587" s="8"/>
      <c r="B587" s="49"/>
      <c r="C587" s="8"/>
      <c r="D587" s="11">
        <v>173</v>
      </c>
      <c r="E587" s="30">
        <v>136.67000000000002</v>
      </c>
      <c r="F587" s="30">
        <v>93.186607582471694</v>
      </c>
      <c r="G587" s="30">
        <v>43.483392417528307</v>
      </c>
      <c r="H587" s="30">
        <v>2</v>
      </c>
      <c r="I587" s="30"/>
      <c r="J587" s="30">
        <f t="shared" si="18"/>
        <v>346</v>
      </c>
      <c r="K587" s="30">
        <f t="shared" si="18"/>
        <v>0</v>
      </c>
      <c r="L587" s="30">
        <f t="shared" si="19"/>
        <v>346</v>
      </c>
    </row>
    <row r="588" spans="1:12" x14ac:dyDescent="0.25">
      <c r="A588" s="8"/>
      <c r="B588" s="49"/>
      <c r="C588" s="8"/>
      <c r="D588" s="11">
        <v>85</v>
      </c>
      <c r="E588" s="30">
        <v>84.15</v>
      </c>
      <c r="F588" s="30">
        <v>45.785327424913831</v>
      </c>
      <c r="G588" s="30">
        <v>38.364672575086175</v>
      </c>
      <c r="H588" s="30">
        <v>2.2200000000000002</v>
      </c>
      <c r="I588" s="30"/>
      <c r="J588" s="30">
        <f t="shared" si="18"/>
        <v>188.70000000000002</v>
      </c>
      <c r="K588" s="30">
        <f t="shared" si="18"/>
        <v>0</v>
      </c>
      <c r="L588" s="30">
        <f t="shared" si="19"/>
        <v>188.70000000000002</v>
      </c>
    </row>
    <row r="589" spans="1:12" x14ac:dyDescent="0.25">
      <c r="A589" s="8"/>
      <c r="B589" s="49"/>
      <c r="C589" s="8" t="s">
        <v>650</v>
      </c>
      <c r="D589" s="11">
        <v>1119</v>
      </c>
      <c r="E589" s="30">
        <v>760.92000000000007</v>
      </c>
      <c r="F589" s="30">
        <v>707.96690241944725</v>
      </c>
      <c r="G589" s="30">
        <v>52.9530975805528</v>
      </c>
      <c r="H589" s="30">
        <v>1.7</v>
      </c>
      <c r="I589" s="30"/>
      <c r="J589" s="30">
        <f t="shared" si="18"/>
        <v>1902.3</v>
      </c>
      <c r="K589" s="30">
        <f t="shared" si="18"/>
        <v>0</v>
      </c>
      <c r="L589" s="30">
        <f t="shared" si="19"/>
        <v>1902.3</v>
      </c>
    </row>
    <row r="590" spans="1:12" x14ac:dyDescent="0.25">
      <c r="A590" s="8"/>
      <c r="B590" s="49"/>
      <c r="C590" s="8"/>
      <c r="D590" s="11">
        <v>1305</v>
      </c>
      <c r="E590" s="30">
        <v>939.6</v>
      </c>
      <c r="F590" s="30">
        <v>701.56748538011698</v>
      </c>
      <c r="G590" s="30">
        <v>238.03251461988307</v>
      </c>
      <c r="H590" s="30">
        <v>1.81</v>
      </c>
      <c r="I590" s="30"/>
      <c r="J590" s="30">
        <f t="shared" si="18"/>
        <v>2362.0500000000002</v>
      </c>
      <c r="K590" s="30">
        <f t="shared" si="18"/>
        <v>0</v>
      </c>
      <c r="L590" s="30">
        <f t="shared" si="19"/>
        <v>2362.0500000000002</v>
      </c>
    </row>
    <row r="591" spans="1:12" x14ac:dyDescent="0.25">
      <c r="A591" s="8"/>
      <c r="B591" s="49"/>
      <c r="C591" s="8"/>
      <c r="D591" s="11">
        <v>60</v>
      </c>
      <c r="E591" s="30">
        <v>47.4</v>
      </c>
      <c r="F591" s="30">
        <v>37.646470588235296</v>
      </c>
      <c r="G591" s="30">
        <v>9.7535294117647027</v>
      </c>
      <c r="H591" s="30">
        <v>1.86</v>
      </c>
      <c r="I591" s="30"/>
      <c r="J591" s="30">
        <f t="shared" si="18"/>
        <v>111.60000000000001</v>
      </c>
      <c r="K591" s="30">
        <f t="shared" si="18"/>
        <v>0</v>
      </c>
      <c r="L591" s="30">
        <f t="shared" si="19"/>
        <v>111.60000000000001</v>
      </c>
    </row>
    <row r="592" spans="1:12" x14ac:dyDescent="0.25">
      <c r="A592" s="8"/>
      <c r="B592" s="49"/>
      <c r="C592" s="8"/>
      <c r="D592" s="11">
        <v>3607</v>
      </c>
      <c r="E592" s="30">
        <v>2921.67</v>
      </c>
      <c r="F592" s="30">
        <v>2110.019853113175</v>
      </c>
      <c r="G592" s="30">
        <v>811.65014688682481</v>
      </c>
      <c r="H592" s="30">
        <v>1.9</v>
      </c>
      <c r="I592" s="30"/>
      <c r="J592" s="30">
        <f t="shared" si="18"/>
        <v>6853.2999999999993</v>
      </c>
      <c r="K592" s="30">
        <f t="shared" si="18"/>
        <v>0</v>
      </c>
      <c r="L592" s="30">
        <f t="shared" si="19"/>
        <v>6853.2999999999993</v>
      </c>
    </row>
    <row r="593" spans="1:12" x14ac:dyDescent="0.25">
      <c r="A593" s="8"/>
      <c r="B593" s="49"/>
      <c r="C593" s="8"/>
      <c r="D593" s="11">
        <v>147</v>
      </c>
      <c r="E593" s="30">
        <v>101.43</v>
      </c>
      <c r="F593" s="30">
        <v>78.371345029239762</v>
      </c>
      <c r="G593" s="30">
        <v>23.058654970760244</v>
      </c>
      <c r="H593" s="30">
        <v>1.94</v>
      </c>
      <c r="I593" s="30"/>
      <c r="J593" s="30">
        <f t="shared" si="18"/>
        <v>285.18</v>
      </c>
      <c r="K593" s="30">
        <f t="shared" si="18"/>
        <v>0</v>
      </c>
      <c r="L593" s="30">
        <f t="shared" si="19"/>
        <v>285.18</v>
      </c>
    </row>
    <row r="594" spans="1:12" x14ac:dyDescent="0.25">
      <c r="A594" s="8"/>
      <c r="B594" s="49"/>
      <c r="C594" s="8"/>
      <c r="D594" s="11">
        <v>1312</v>
      </c>
      <c r="E594" s="30">
        <v>1010.24</v>
      </c>
      <c r="F594" s="30">
        <v>739.36166666666668</v>
      </c>
      <c r="G594" s="30">
        <v>270.87833333333333</v>
      </c>
      <c r="H594" s="30">
        <v>2.04</v>
      </c>
      <c r="I594" s="30"/>
      <c r="J594" s="30">
        <f t="shared" si="18"/>
        <v>2676.48</v>
      </c>
      <c r="K594" s="30">
        <f t="shared" si="18"/>
        <v>0</v>
      </c>
      <c r="L594" s="30">
        <f t="shared" si="19"/>
        <v>2676.48</v>
      </c>
    </row>
    <row r="595" spans="1:12" x14ac:dyDescent="0.25">
      <c r="A595" s="8"/>
      <c r="B595" s="49"/>
      <c r="C595" s="8"/>
      <c r="D595" s="11">
        <v>2</v>
      </c>
      <c r="E595" s="30">
        <v>1.54</v>
      </c>
      <c r="F595" s="30">
        <v>1.0662768031189083</v>
      </c>
      <c r="G595" s="30">
        <v>0.47372319688109177</v>
      </c>
      <c r="H595" s="30">
        <v>2.15</v>
      </c>
      <c r="I595" s="30"/>
      <c r="J595" s="30">
        <f t="shared" si="18"/>
        <v>4.3</v>
      </c>
      <c r="K595" s="30">
        <f t="shared" si="18"/>
        <v>0</v>
      </c>
      <c r="L595" s="30">
        <f t="shared" si="19"/>
        <v>4.3</v>
      </c>
    </row>
    <row r="596" spans="1:12" x14ac:dyDescent="0.25">
      <c r="A596" s="8"/>
      <c r="B596" s="49"/>
      <c r="C596" s="8" t="s">
        <v>651</v>
      </c>
      <c r="D596" s="11">
        <v>170</v>
      </c>
      <c r="E596" s="30">
        <v>115.6</v>
      </c>
      <c r="F596" s="30">
        <v>118.23267641449459</v>
      </c>
      <c r="G596" s="30">
        <v>-2.6326764144945933</v>
      </c>
      <c r="H596" s="30">
        <v>1.61</v>
      </c>
      <c r="I596" s="30"/>
      <c r="J596" s="30">
        <f t="shared" si="18"/>
        <v>273.7</v>
      </c>
      <c r="K596" s="30">
        <f t="shared" si="18"/>
        <v>0</v>
      </c>
      <c r="L596" s="30">
        <f t="shared" si="19"/>
        <v>273.7</v>
      </c>
    </row>
    <row r="597" spans="1:12" x14ac:dyDescent="0.25">
      <c r="A597" s="8"/>
      <c r="B597" s="49"/>
      <c r="C597" s="8"/>
      <c r="D597" s="11">
        <v>831</v>
      </c>
      <c r="E597" s="30">
        <v>581.70000000000005</v>
      </c>
      <c r="F597" s="30">
        <v>577.94914176732357</v>
      </c>
      <c r="G597" s="30">
        <v>3.7508582326764497</v>
      </c>
      <c r="H597" s="30">
        <v>1.66</v>
      </c>
      <c r="I597" s="30"/>
      <c r="J597" s="30">
        <f t="shared" si="18"/>
        <v>1379.46</v>
      </c>
      <c r="K597" s="30">
        <f t="shared" si="18"/>
        <v>0</v>
      </c>
      <c r="L597" s="30">
        <f t="shared" si="19"/>
        <v>1379.46</v>
      </c>
    </row>
    <row r="598" spans="1:12" x14ac:dyDescent="0.25">
      <c r="A598" s="8"/>
      <c r="B598" s="49"/>
      <c r="C598" s="8"/>
      <c r="D598" s="11">
        <v>121</v>
      </c>
      <c r="E598" s="30">
        <v>82.28</v>
      </c>
      <c r="F598" s="30">
        <v>71.352640444854359</v>
      </c>
      <c r="G598" s="30">
        <v>10.927359555145639</v>
      </c>
      <c r="H598" s="30">
        <v>1.7</v>
      </c>
      <c r="I598" s="30"/>
      <c r="J598" s="30">
        <f t="shared" si="18"/>
        <v>205.7</v>
      </c>
      <c r="K598" s="30">
        <f t="shared" si="18"/>
        <v>0</v>
      </c>
      <c r="L598" s="30">
        <f t="shared" si="19"/>
        <v>205.7</v>
      </c>
    </row>
    <row r="599" spans="1:12" x14ac:dyDescent="0.25">
      <c r="A599" s="8"/>
      <c r="B599" s="49"/>
      <c r="C599" s="8"/>
      <c r="D599" s="11">
        <v>297</v>
      </c>
      <c r="E599" s="30">
        <v>193.05</v>
      </c>
      <c r="F599" s="30">
        <v>206.55944055944056</v>
      </c>
      <c r="G599" s="30">
        <v>-13.509440559440549</v>
      </c>
      <c r="H599" s="30">
        <v>1.76</v>
      </c>
      <c r="I599" s="30"/>
      <c r="J599" s="30">
        <f t="shared" si="18"/>
        <v>522.72</v>
      </c>
      <c r="K599" s="30">
        <f t="shared" si="18"/>
        <v>0</v>
      </c>
      <c r="L599" s="30">
        <f t="shared" si="19"/>
        <v>522.72</v>
      </c>
    </row>
    <row r="600" spans="1:12" x14ac:dyDescent="0.25">
      <c r="A600" s="8"/>
      <c r="B600" s="49"/>
      <c r="C600" s="8"/>
      <c r="D600" s="11">
        <v>711</v>
      </c>
      <c r="E600" s="30">
        <v>511.91999999999996</v>
      </c>
      <c r="F600" s="30">
        <v>396.97239460007995</v>
      </c>
      <c r="G600" s="30">
        <v>114.94760539992004</v>
      </c>
      <c r="H600" s="30">
        <v>1.81</v>
      </c>
      <c r="I600" s="30"/>
      <c r="J600" s="30">
        <f t="shared" si="18"/>
        <v>1286.9100000000001</v>
      </c>
      <c r="K600" s="30">
        <f t="shared" si="18"/>
        <v>0</v>
      </c>
      <c r="L600" s="30">
        <f t="shared" si="19"/>
        <v>1286.9100000000001</v>
      </c>
    </row>
    <row r="601" spans="1:12" x14ac:dyDescent="0.25">
      <c r="A601" s="8"/>
      <c r="B601" s="49"/>
      <c r="C601" s="8"/>
      <c r="D601" s="11">
        <v>169</v>
      </c>
      <c r="E601" s="30">
        <v>133.51</v>
      </c>
      <c r="F601" s="30">
        <v>99.767786241054225</v>
      </c>
      <c r="G601" s="30">
        <v>33.74221375894578</v>
      </c>
      <c r="H601" s="30">
        <v>1.86</v>
      </c>
      <c r="I601" s="30"/>
      <c r="J601" s="30">
        <f t="shared" si="18"/>
        <v>314.34000000000003</v>
      </c>
      <c r="K601" s="30">
        <f t="shared" si="18"/>
        <v>0</v>
      </c>
      <c r="L601" s="30">
        <f t="shared" si="19"/>
        <v>314.34000000000003</v>
      </c>
    </row>
    <row r="602" spans="1:12" x14ac:dyDescent="0.25">
      <c r="A602" s="8"/>
      <c r="B602" s="49"/>
      <c r="C602" s="8"/>
      <c r="D602" s="11">
        <v>4461</v>
      </c>
      <c r="E602" s="30">
        <v>3613.41</v>
      </c>
      <c r="F602" s="30">
        <v>2542.4639385670107</v>
      </c>
      <c r="G602" s="30">
        <v>1070.9460614329896</v>
      </c>
      <c r="H602" s="30">
        <v>1.9</v>
      </c>
      <c r="I602" s="30"/>
      <c r="J602" s="30">
        <f t="shared" si="18"/>
        <v>8475.9</v>
      </c>
      <c r="K602" s="30">
        <f t="shared" si="18"/>
        <v>0</v>
      </c>
      <c r="L602" s="30">
        <f t="shared" si="19"/>
        <v>8475.9</v>
      </c>
    </row>
    <row r="603" spans="1:12" x14ac:dyDescent="0.25">
      <c r="A603" s="8"/>
      <c r="B603" s="49"/>
      <c r="C603" s="8"/>
      <c r="D603" s="11">
        <v>617</v>
      </c>
      <c r="E603" s="30">
        <v>475.09</v>
      </c>
      <c r="F603" s="30">
        <v>362.70198140574229</v>
      </c>
      <c r="G603" s="30">
        <v>112.3880185942577</v>
      </c>
      <c r="H603" s="30">
        <v>2.04</v>
      </c>
      <c r="I603" s="30"/>
      <c r="J603" s="30">
        <f t="shared" si="18"/>
        <v>1258.68</v>
      </c>
      <c r="K603" s="30">
        <f t="shared" si="18"/>
        <v>0</v>
      </c>
      <c r="L603" s="30">
        <f t="shared" si="19"/>
        <v>1258.68</v>
      </c>
    </row>
    <row r="604" spans="1:12" x14ac:dyDescent="0.25">
      <c r="A604" s="8"/>
      <c r="B604" s="49"/>
      <c r="C604" s="8" t="s">
        <v>652</v>
      </c>
      <c r="D604" s="11">
        <v>535</v>
      </c>
      <c r="E604" s="30">
        <v>374.5</v>
      </c>
      <c r="F604" s="30">
        <v>539.43778801843314</v>
      </c>
      <c r="G604" s="30">
        <v>-164.93778801843314</v>
      </c>
      <c r="H604" s="30">
        <v>1.66</v>
      </c>
      <c r="I604" s="30"/>
      <c r="J604" s="30">
        <f t="shared" si="18"/>
        <v>888.09999999999991</v>
      </c>
      <c r="K604" s="30">
        <f t="shared" si="18"/>
        <v>0</v>
      </c>
      <c r="L604" s="30">
        <f t="shared" si="19"/>
        <v>888.09999999999991</v>
      </c>
    </row>
    <row r="605" spans="1:12" x14ac:dyDescent="0.25">
      <c r="A605" s="8"/>
      <c r="B605" s="49"/>
      <c r="C605" s="8"/>
      <c r="D605" s="11">
        <v>290</v>
      </c>
      <c r="E605" s="30">
        <v>203</v>
      </c>
      <c r="F605" s="30">
        <v>292.40552995391704</v>
      </c>
      <c r="G605" s="30">
        <v>-89.405529953917039</v>
      </c>
      <c r="H605" s="30">
        <v>1.73</v>
      </c>
      <c r="I605" s="30"/>
      <c r="J605" s="30">
        <f t="shared" si="18"/>
        <v>501.7</v>
      </c>
      <c r="K605" s="30">
        <f t="shared" si="18"/>
        <v>0</v>
      </c>
      <c r="L605" s="30">
        <f t="shared" si="19"/>
        <v>501.7</v>
      </c>
    </row>
    <row r="606" spans="1:12" x14ac:dyDescent="0.25">
      <c r="A606" s="8"/>
      <c r="B606" s="49"/>
      <c r="C606" s="8"/>
      <c r="D606" s="11">
        <v>654</v>
      </c>
      <c r="E606" s="30">
        <v>470.88000000000005</v>
      </c>
      <c r="F606" s="30">
        <v>410.93108689091008</v>
      </c>
      <c r="G606" s="30">
        <v>59.948913109089943</v>
      </c>
      <c r="H606" s="30">
        <v>1.81</v>
      </c>
      <c r="I606" s="30"/>
      <c r="J606" s="30">
        <f t="shared" si="18"/>
        <v>1183.74</v>
      </c>
      <c r="K606" s="30">
        <f t="shared" si="18"/>
        <v>0</v>
      </c>
      <c r="L606" s="30">
        <f t="shared" si="19"/>
        <v>1183.74</v>
      </c>
    </row>
    <row r="607" spans="1:12" x14ac:dyDescent="0.25">
      <c r="A607" s="8"/>
      <c r="B607" s="49"/>
      <c r="C607" s="8"/>
      <c r="D607" s="11">
        <v>5601</v>
      </c>
      <c r="E607" s="30">
        <v>4536.8100000000004</v>
      </c>
      <c r="F607" s="30">
        <v>3249.7042511265536</v>
      </c>
      <c r="G607" s="30">
        <v>1287.1057488734459</v>
      </c>
      <c r="H607" s="30">
        <v>1.9</v>
      </c>
      <c r="I607" s="30"/>
      <c r="J607" s="30">
        <f t="shared" si="18"/>
        <v>10641.9</v>
      </c>
      <c r="K607" s="30">
        <f t="shared" si="18"/>
        <v>0</v>
      </c>
      <c r="L607" s="30">
        <f t="shared" si="19"/>
        <v>10641.9</v>
      </c>
    </row>
    <row r="608" spans="1:12" x14ac:dyDescent="0.25">
      <c r="A608" s="8"/>
      <c r="B608" s="49"/>
      <c r="C608" s="8"/>
      <c r="D608" s="11">
        <v>5</v>
      </c>
      <c r="E608" s="30">
        <v>3.45</v>
      </c>
      <c r="F608" s="30">
        <v>2.5985748218527318</v>
      </c>
      <c r="G608" s="30">
        <v>0.85142517814726837</v>
      </c>
      <c r="H608" s="30">
        <v>1.94</v>
      </c>
      <c r="I608" s="30"/>
      <c r="J608" s="30">
        <f t="shared" si="18"/>
        <v>9.6999999999999993</v>
      </c>
      <c r="K608" s="30">
        <f t="shared" si="18"/>
        <v>0</v>
      </c>
      <c r="L608" s="30">
        <f t="shared" si="19"/>
        <v>9.6999999999999993</v>
      </c>
    </row>
    <row r="609" spans="1:12" x14ac:dyDescent="0.25">
      <c r="A609" s="8"/>
      <c r="B609" s="49"/>
      <c r="C609" s="8"/>
      <c r="D609" s="11">
        <v>1601</v>
      </c>
      <c r="E609" s="30">
        <v>1232.77</v>
      </c>
      <c r="F609" s="30">
        <v>974.92276918833306</v>
      </c>
      <c r="G609" s="30">
        <v>257.84723081166686</v>
      </c>
      <c r="H609" s="30">
        <v>2.04</v>
      </c>
      <c r="I609" s="30"/>
      <c r="J609" s="30">
        <f t="shared" si="18"/>
        <v>3266.04</v>
      </c>
      <c r="K609" s="30">
        <f t="shared" si="18"/>
        <v>0</v>
      </c>
      <c r="L609" s="30">
        <f t="shared" si="19"/>
        <v>3266.04</v>
      </c>
    </row>
    <row r="610" spans="1:12" x14ac:dyDescent="0.25">
      <c r="A610" s="50"/>
      <c r="B610" s="51" t="s">
        <v>660</v>
      </c>
      <c r="C610" s="50"/>
      <c r="D610" s="52">
        <v>27496</v>
      </c>
      <c r="E610" s="53">
        <v>21225.790000000005</v>
      </c>
      <c r="F610" s="53">
        <v>16410</v>
      </c>
      <c r="G610" s="53">
        <v>4815.7899999999991</v>
      </c>
      <c r="H610" s="53"/>
      <c r="I610" s="53"/>
      <c r="J610" s="53"/>
      <c r="K610" s="53"/>
      <c r="L610" s="53">
        <f>SUM(L584:L609)</f>
        <v>51435.039999999994</v>
      </c>
    </row>
    <row r="611" spans="1:12" x14ac:dyDescent="0.25">
      <c r="A611" s="8"/>
      <c r="B611" s="49" t="s">
        <v>357</v>
      </c>
      <c r="C611" s="8" t="s">
        <v>649</v>
      </c>
      <c r="D611" s="11">
        <v>1528</v>
      </c>
      <c r="E611" s="30">
        <v>1039.04</v>
      </c>
      <c r="F611" s="30">
        <v>823.46403940886705</v>
      </c>
      <c r="G611" s="30">
        <v>215.57596059113291</v>
      </c>
      <c r="H611" s="30">
        <v>1.7</v>
      </c>
      <c r="I611" s="30"/>
      <c r="J611" s="30">
        <f t="shared" si="18"/>
        <v>2597.6</v>
      </c>
      <c r="K611" s="30">
        <f t="shared" si="18"/>
        <v>0</v>
      </c>
      <c r="L611" s="30">
        <f t="shared" si="19"/>
        <v>2597.6</v>
      </c>
    </row>
    <row r="612" spans="1:12" x14ac:dyDescent="0.25">
      <c r="A612" s="8"/>
      <c r="B612" s="49"/>
      <c r="C612" s="8"/>
      <c r="D612" s="11">
        <v>2081</v>
      </c>
      <c r="E612" s="30">
        <v>1643.9900000000002</v>
      </c>
      <c r="F612" s="30">
        <v>1218.4896551724137</v>
      </c>
      <c r="G612" s="30">
        <v>425.50034482758633</v>
      </c>
      <c r="H612" s="30">
        <v>1.86</v>
      </c>
      <c r="I612" s="30"/>
      <c r="J612" s="30">
        <f t="shared" si="18"/>
        <v>3870.6600000000003</v>
      </c>
      <c r="K612" s="30">
        <f t="shared" si="18"/>
        <v>0</v>
      </c>
      <c r="L612" s="30">
        <f t="shared" si="19"/>
        <v>3870.6600000000003</v>
      </c>
    </row>
    <row r="613" spans="1:12" x14ac:dyDescent="0.25">
      <c r="A613" s="8"/>
      <c r="B613" s="49"/>
      <c r="C613" s="8"/>
      <c r="D613" s="11">
        <v>16</v>
      </c>
      <c r="E613" s="30">
        <v>12.64</v>
      </c>
      <c r="F613" s="30">
        <v>8.622660098522168</v>
      </c>
      <c r="G613" s="30">
        <v>4.0173399014778326</v>
      </c>
      <c r="H613" s="30">
        <v>1.99</v>
      </c>
      <c r="I613" s="30"/>
      <c r="J613" s="30">
        <f t="shared" si="18"/>
        <v>31.84</v>
      </c>
      <c r="K613" s="30">
        <f t="shared" si="18"/>
        <v>0</v>
      </c>
      <c r="L613" s="30">
        <f t="shared" si="19"/>
        <v>31.84</v>
      </c>
    </row>
    <row r="614" spans="1:12" x14ac:dyDescent="0.25">
      <c r="A614" s="8"/>
      <c r="B614" s="49"/>
      <c r="C614" s="8"/>
      <c r="D614" s="11">
        <v>171</v>
      </c>
      <c r="E614" s="30">
        <v>135.08999999999997</v>
      </c>
      <c r="F614" s="30">
        <v>92.154679802955656</v>
      </c>
      <c r="G614" s="30">
        <v>42.935320197044334</v>
      </c>
      <c r="H614" s="30">
        <v>2</v>
      </c>
      <c r="I614" s="30"/>
      <c r="J614" s="30">
        <f t="shared" si="18"/>
        <v>342</v>
      </c>
      <c r="K614" s="30">
        <f t="shared" si="18"/>
        <v>0</v>
      </c>
      <c r="L614" s="30">
        <f t="shared" si="19"/>
        <v>342</v>
      </c>
    </row>
    <row r="615" spans="1:12" x14ac:dyDescent="0.25">
      <c r="A615" s="8"/>
      <c r="B615" s="49"/>
      <c r="C615" s="8"/>
      <c r="D615" s="11">
        <v>84</v>
      </c>
      <c r="E615" s="30">
        <v>83.16</v>
      </c>
      <c r="F615" s="30">
        <v>45.268965517241377</v>
      </c>
      <c r="G615" s="30">
        <v>37.89103448275862</v>
      </c>
      <c r="H615" s="30">
        <v>2.2200000000000002</v>
      </c>
      <c r="I615" s="30"/>
      <c r="J615" s="30">
        <f t="shared" si="18"/>
        <v>186.48000000000002</v>
      </c>
      <c r="K615" s="30">
        <f t="shared" si="18"/>
        <v>0</v>
      </c>
      <c r="L615" s="30">
        <f t="shared" si="19"/>
        <v>186.48000000000002</v>
      </c>
    </row>
    <row r="616" spans="1:12" x14ac:dyDescent="0.25">
      <c r="A616" s="8"/>
      <c r="B616" s="49"/>
      <c r="C616" s="8" t="s">
        <v>650</v>
      </c>
      <c r="D616" s="11">
        <v>1116</v>
      </c>
      <c r="E616" s="30">
        <v>758.88</v>
      </c>
      <c r="F616" s="30">
        <v>706.21674648290877</v>
      </c>
      <c r="G616" s="30">
        <v>52.663253517091107</v>
      </c>
      <c r="H616" s="30">
        <v>1.7</v>
      </c>
      <c r="I616" s="30"/>
      <c r="J616" s="30">
        <f t="shared" si="18"/>
        <v>1897.2</v>
      </c>
      <c r="K616" s="30">
        <f t="shared" si="18"/>
        <v>0</v>
      </c>
      <c r="L616" s="30">
        <f t="shared" si="19"/>
        <v>1897.2</v>
      </c>
    </row>
    <row r="617" spans="1:12" x14ac:dyDescent="0.25">
      <c r="A617" s="8"/>
      <c r="B617" s="49"/>
      <c r="C617" s="8"/>
      <c r="D617" s="11">
        <v>1305</v>
      </c>
      <c r="E617" s="30">
        <v>939.6</v>
      </c>
      <c r="F617" s="30">
        <v>701.33766195811006</v>
      </c>
      <c r="G617" s="30">
        <v>238.26233804188993</v>
      </c>
      <c r="H617" s="30">
        <v>1.81</v>
      </c>
      <c r="I617" s="30"/>
      <c r="J617" s="30">
        <f t="shared" si="18"/>
        <v>2362.0500000000002</v>
      </c>
      <c r="K617" s="30">
        <f t="shared" si="18"/>
        <v>0</v>
      </c>
      <c r="L617" s="30">
        <f t="shared" si="19"/>
        <v>2362.0500000000002</v>
      </c>
    </row>
    <row r="618" spans="1:12" x14ac:dyDescent="0.25">
      <c r="A618" s="8"/>
      <c r="B618" s="49"/>
      <c r="C618" s="8"/>
      <c r="D618" s="11">
        <v>60</v>
      </c>
      <c r="E618" s="30">
        <v>47.4</v>
      </c>
      <c r="F618" s="30">
        <v>37.646470588235296</v>
      </c>
      <c r="G618" s="30">
        <v>9.7535294117647027</v>
      </c>
      <c r="H618" s="30">
        <v>1.86</v>
      </c>
      <c r="I618" s="30"/>
      <c r="J618" s="30">
        <f t="shared" si="18"/>
        <v>111.60000000000001</v>
      </c>
      <c r="K618" s="30">
        <f t="shared" si="18"/>
        <v>0</v>
      </c>
      <c r="L618" s="30">
        <f t="shared" si="19"/>
        <v>111.60000000000001</v>
      </c>
    </row>
    <row r="619" spans="1:12" x14ac:dyDescent="0.25">
      <c r="A619" s="8"/>
      <c r="B619" s="49"/>
      <c r="C619" s="8"/>
      <c r="D619" s="11">
        <v>3608</v>
      </c>
      <c r="E619" s="30">
        <v>2922.48</v>
      </c>
      <c r="F619" s="30">
        <v>2110.3649907006802</v>
      </c>
      <c r="G619" s="30">
        <v>812.11500929931958</v>
      </c>
      <c r="H619" s="30">
        <v>1.9</v>
      </c>
      <c r="I619" s="30"/>
      <c r="J619" s="30">
        <f t="shared" si="18"/>
        <v>6855.2</v>
      </c>
      <c r="K619" s="30">
        <f t="shared" si="18"/>
        <v>0</v>
      </c>
      <c r="L619" s="30">
        <f t="shared" si="19"/>
        <v>6855.2</v>
      </c>
    </row>
    <row r="620" spans="1:12" x14ac:dyDescent="0.25">
      <c r="A620" s="8"/>
      <c r="B620" s="49"/>
      <c r="C620" s="8"/>
      <c r="D620" s="11">
        <v>148</v>
      </c>
      <c r="E620" s="30">
        <v>102.12</v>
      </c>
      <c r="F620" s="30">
        <v>78.866049683390159</v>
      </c>
      <c r="G620" s="30">
        <v>23.253950316609846</v>
      </c>
      <c r="H620" s="30">
        <v>1.94</v>
      </c>
      <c r="I620" s="30"/>
      <c r="J620" s="30">
        <f t="shared" si="18"/>
        <v>287.12</v>
      </c>
      <c r="K620" s="30">
        <f t="shared" si="18"/>
        <v>0</v>
      </c>
      <c r="L620" s="30">
        <f t="shared" si="19"/>
        <v>287.12</v>
      </c>
    </row>
    <row r="621" spans="1:12" x14ac:dyDescent="0.25">
      <c r="A621" s="8"/>
      <c r="B621" s="49"/>
      <c r="C621" s="8"/>
      <c r="D621" s="11">
        <v>1313</v>
      </c>
      <c r="E621" s="30">
        <v>1011.01</v>
      </c>
      <c r="F621" s="30">
        <v>739.96944444444443</v>
      </c>
      <c r="G621" s="30">
        <v>271.04055555555561</v>
      </c>
      <c r="H621" s="30">
        <v>2.04</v>
      </c>
      <c r="I621" s="30"/>
      <c r="J621" s="30">
        <f t="shared" si="18"/>
        <v>2678.52</v>
      </c>
      <c r="K621" s="30">
        <f t="shared" si="18"/>
        <v>0</v>
      </c>
      <c r="L621" s="30">
        <f t="shared" si="19"/>
        <v>2678.52</v>
      </c>
    </row>
    <row r="622" spans="1:12" x14ac:dyDescent="0.25">
      <c r="A622" s="8"/>
      <c r="B622" s="49"/>
      <c r="C622" s="8"/>
      <c r="D622" s="11">
        <v>3</v>
      </c>
      <c r="E622" s="30">
        <v>2.31</v>
      </c>
      <c r="F622" s="30">
        <v>1.5986361422308815</v>
      </c>
      <c r="G622" s="30">
        <v>0.71136385776911859</v>
      </c>
      <c r="H622" s="30">
        <v>2.15</v>
      </c>
      <c r="I622" s="30"/>
      <c r="J622" s="30">
        <f t="shared" si="18"/>
        <v>6.4499999999999993</v>
      </c>
      <c r="K622" s="30">
        <f t="shared" si="18"/>
        <v>0</v>
      </c>
      <c r="L622" s="30">
        <f t="shared" si="19"/>
        <v>6.4499999999999993</v>
      </c>
    </row>
    <row r="623" spans="1:12" x14ac:dyDescent="0.25">
      <c r="A623" s="8"/>
      <c r="B623" s="49"/>
      <c r="C623" s="8" t="s">
        <v>651</v>
      </c>
      <c r="D623" s="11">
        <v>170</v>
      </c>
      <c r="E623" s="30">
        <v>115.60000000000001</v>
      </c>
      <c r="F623" s="30">
        <v>118.30788804071247</v>
      </c>
      <c r="G623" s="30">
        <v>-2.7078880407124633</v>
      </c>
      <c r="H623" s="30">
        <v>1.61</v>
      </c>
      <c r="I623" s="30"/>
      <c r="J623" s="30">
        <f t="shared" si="18"/>
        <v>273.7</v>
      </c>
      <c r="K623" s="30">
        <f t="shared" si="18"/>
        <v>0</v>
      </c>
      <c r="L623" s="30">
        <f t="shared" si="19"/>
        <v>273.7</v>
      </c>
    </row>
    <row r="624" spans="1:12" x14ac:dyDescent="0.25">
      <c r="A624" s="8"/>
      <c r="B624" s="49"/>
      <c r="C624" s="8"/>
      <c r="D624" s="11">
        <v>829</v>
      </c>
      <c r="E624" s="30">
        <v>580.29999999999995</v>
      </c>
      <c r="F624" s="30">
        <v>576.92493638676842</v>
      </c>
      <c r="G624" s="30">
        <v>3.3750636132315037</v>
      </c>
      <c r="H624" s="30">
        <v>1.66</v>
      </c>
      <c r="I624" s="30"/>
      <c r="J624" s="30">
        <f t="shared" si="18"/>
        <v>1376.1399999999999</v>
      </c>
      <c r="K624" s="30">
        <f t="shared" si="18"/>
        <v>0</v>
      </c>
      <c r="L624" s="30">
        <f t="shared" si="19"/>
        <v>1376.1399999999999</v>
      </c>
    </row>
    <row r="625" spans="1:12" x14ac:dyDescent="0.25">
      <c r="A625" s="8"/>
      <c r="B625" s="49"/>
      <c r="C625" s="8"/>
      <c r="D625" s="11">
        <v>121</v>
      </c>
      <c r="E625" s="30">
        <v>82.28</v>
      </c>
      <c r="F625" s="30">
        <v>71.353883766263621</v>
      </c>
      <c r="G625" s="30">
        <v>10.926116233736371</v>
      </c>
      <c r="H625" s="30">
        <v>1.7</v>
      </c>
      <c r="I625" s="30"/>
      <c r="J625" s="30">
        <f t="shared" si="18"/>
        <v>205.7</v>
      </c>
      <c r="K625" s="30">
        <f t="shared" si="18"/>
        <v>0</v>
      </c>
      <c r="L625" s="30">
        <f t="shared" si="19"/>
        <v>205.7</v>
      </c>
    </row>
    <row r="626" spans="1:12" x14ac:dyDescent="0.25">
      <c r="A626" s="8"/>
      <c r="B626" s="49"/>
      <c r="C626" s="8"/>
      <c r="D626" s="11">
        <v>298</v>
      </c>
      <c r="E626" s="30">
        <v>193.7</v>
      </c>
      <c r="F626" s="30">
        <v>207.38676844783714</v>
      </c>
      <c r="G626" s="30">
        <v>-13.686768447837153</v>
      </c>
      <c r="H626" s="30">
        <v>1.76</v>
      </c>
      <c r="I626" s="30"/>
      <c r="J626" s="30">
        <f t="shared" si="18"/>
        <v>524.48</v>
      </c>
      <c r="K626" s="30">
        <f t="shared" si="18"/>
        <v>0</v>
      </c>
      <c r="L626" s="30">
        <f t="shared" si="19"/>
        <v>524.48</v>
      </c>
    </row>
    <row r="627" spans="1:12" x14ac:dyDescent="0.25">
      <c r="A627" s="8"/>
      <c r="B627" s="49"/>
      <c r="C627" s="8"/>
      <c r="D627" s="11">
        <v>709</v>
      </c>
      <c r="E627" s="30">
        <v>510.48</v>
      </c>
      <c r="F627" s="30">
        <v>395.94160013537004</v>
      </c>
      <c r="G627" s="30">
        <v>114.53839986462998</v>
      </c>
      <c r="H627" s="30">
        <v>1.81</v>
      </c>
      <c r="I627" s="30"/>
      <c r="J627" s="30">
        <f t="shared" si="18"/>
        <v>1283.29</v>
      </c>
      <c r="K627" s="30">
        <f t="shared" si="18"/>
        <v>0</v>
      </c>
      <c r="L627" s="30">
        <f t="shared" si="19"/>
        <v>1283.29</v>
      </c>
    </row>
    <row r="628" spans="1:12" x14ac:dyDescent="0.25">
      <c r="A628" s="8"/>
      <c r="B628" s="49"/>
      <c r="C628" s="8"/>
      <c r="D628" s="11">
        <v>171</v>
      </c>
      <c r="E628" s="30">
        <v>135.09</v>
      </c>
      <c r="F628" s="30">
        <v>100.94983432486752</v>
      </c>
      <c r="G628" s="30">
        <v>34.140165675132479</v>
      </c>
      <c r="H628" s="30">
        <v>1.86</v>
      </c>
      <c r="I628" s="30"/>
      <c r="J628" s="30">
        <f t="shared" si="18"/>
        <v>318.06</v>
      </c>
      <c r="K628" s="30">
        <f t="shared" si="18"/>
        <v>0</v>
      </c>
      <c r="L628" s="30">
        <f t="shared" si="19"/>
        <v>318.06</v>
      </c>
    </row>
    <row r="629" spans="1:12" x14ac:dyDescent="0.25">
      <c r="A629" s="8"/>
      <c r="B629" s="49"/>
      <c r="C629" s="8"/>
      <c r="D629" s="11">
        <v>4460</v>
      </c>
      <c r="E629" s="30">
        <v>3612.6000000000004</v>
      </c>
      <c r="F629" s="30">
        <v>2542.3658871199104</v>
      </c>
      <c r="G629" s="30">
        <v>1070.2341128800895</v>
      </c>
      <c r="H629" s="30">
        <v>1.9</v>
      </c>
      <c r="I629" s="30"/>
      <c r="J629" s="30">
        <f t="shared" si="18"/>
        <v>8474</v>
      </c>
      <c r="K629" s="30">
        <f t="shared" si="18"/>
        <v>0</v>
      </c>
      <c r="L629" s="30">
        <f t="shared" si="19"/>
        <v>8474</v>
      </c>
    </row>
    <row r="630" spans="1:12" x14ac:dyDescent="0.25">
      <c r="A630" s="8"/>
      <c r="B630" s="49"/>
      <c r="C630" s="8"/>
      <c r="D630" s="11">
        <v>617</v>
      </c>
      <c r="E630" s="30">
        <v>475.09000000000003</v>
      </c>
      <c r="F630" s="30">
        <v>362.76920177826997</v>
      </c>
      <c r="G630" s="30">
        <v>112.32079822173002</v>
      </c>
      <c r="H630" s="30">
        <v>2.04</v>
      </c>
      <c r="I630" s="30"/>
      <c r="J630" s="30">
        <f t="shared" si="18"/>
        <v>1258.68</v>
      </c>
      <c r="K630" s="30">
        <f t="shared" si="18"/>
        <v>0</v>
      </c>
      <c r="L630" s="30">
        <f t="shared" si="19"/>
        <v>1258.68</v>
      </c>
    </row>
    <row r="631" spans="1:12" x14ac:dyDescent="0.25">
      <c r="A631" s="8"/>
      <c r="B631" s="49"/>
      <c r="C631" s="8" t="s">
        <v>652</v>
      </c>
      <c r="D631" s="11">
        <v>535</v>
      </c>
      <c r="E631" s="30">
        <v>374.5</v>
      </c>
      <c r="F631" s="30">
        <v>539.43778801843314</v>
      </c>
      <c r="G631" s="30">
        <v>-164.93778801843314</v>
      </c>
      <c r="H631" s="30">
        <v>1.66</v>
      </c>
      <c r="I631" s="30"/>
      <c r="J631" s="30">
        <f t="shared" si="18"/>
        <v>888.09999999999991</v>
      </c>
      <c r="K631" s="30">
        <f t="shared" si="18"/>
        <v>0</v>
      </c>
      <c r="L631" s="30">
        <f t="shared" si="19"/>
        <v>888.09999999999991</v>
      </c>
    </row>
    <row r="632" spans="1:12" x14ac:dyDescent="0.25">
      <c r="A632" s="8"/>
      <c r="B632" s="49"/>
      <c r="C632" s="8"/>
      <c r="D632" s="11">
        <v>290</v>
      </c>
      <c r="E632" s="30">
        <v>203</v>
      </c>
      <c r="F632" s="30">
        <v>292.40552995391704</v>
      </c>
      <c r="G632" s="30">
        <v>-89.405529953917039</v>
      </c>
      <c r="H632" s="30">
        <v>1.73</v>
      </c>
      <c r="I632" s="30"/>
      <c r="J632" s="30">
        <f t="shared" si="18"/>
        <v>501.7</v>
      </c>
      <c r="K632" s="30">
        <f t="shared" si="18"/>
        <v>0</v>
      </c>
      <c r="L632" s="30">
        <f t="shared" si="19"/>
        <v>501.7</v>
      </c>
    </row>
    <row r="633" spans="1:12" x14ac:dyDescent="0.25">
      <c r="A633" s="8"/>
      <c r="B633" s="49"/>
      <c r="C633" s="8"/>
      <c r="D633" s="11">
        <v>654</v>
      </c>
      <c r="E633" s="30">
        <v>470.88000000000005</v>
      </c>
      <c r="F633" s="30">
        <v>410.7287345289551</v>
      </c>
      <c r="G633" s="30">
        <v>60.151265471044923</v>
      </c>
      <c r="H633" s="30">
        <v>1.81</v>
      </c>
      <c r="I633" s="30"/>
      <c r="J633" s="30">
        <f t="shared" si="18"/>
        <v>1183.74</v>
      </c>
      <c r="K633" s="30">
        <f t="shared" si="18"/>
        <v>0</v>
      </c>
      <c r="L633" s="30">
        <f t="shared" si="19"/>
        <v>1183.74</v>
      </c>
    </row>
    <row r="634" spans="1:12" x14ac:dyDescent="0.25">
      <c r="A634" s="8"/>
      <c r="B634" s="49"/>
      <c r="C634" s="8"/>
      <c r="D634" s="11">
        <v>5602</v>
      </c>
      <c r="E634" s="30">
        <v>4537.6200000000008</v>
      </c>
      <c r="F634" s="30">
        <v>3249.0506307168821</v>
      </c>
      <c r="G634" s="30">
        <v>1288.5693692831176</v>
      </c>
      <c r="H634" s="30">
        <v>1.9</v>
      </c>
      <c r="I634" s="30"/>
      <c r="J634" s="30">
        <f t="shared" si="18"/>
        <v>10643.8</v>
      </c>
      <c r="K634" s="30">
        <f t="shared" si="18"/>
        <v>0</v>
      </c>
      <c r="L634" s="30">
        <f t="shared" si="19"/>
        <v>10643.8</v>
      </c>
    </row>
    <row r="635" spans="1:12" x14ac:dyDescent="0.25">
      <c r="A635" s="8"/>
      <c r="B635" s="49"/>
      <c r="C635" s="8"/>
      <c r="D635" s="11">
        <v>5</v>
      </c>
      <c r="E635" s="30">
        <v>3.45</v>
      </c>
      <c r="F635" s="30">
        <v>2.5973409306742639</v>
      </c>
      <c r="G635" s="30">
        <v>0.85265906932573632</v>
      </c>
      <c r="H635" s="30">
        <v>1.94</v>
      </c>
      <c r="I635" s="30"/>
      <c r="J635" s="30">
        <f t="shared" si="18"/>
        <v>9.6999999999999993</v>
      </c>
      <c r="K635" s="30">
        <f t="shared" si="18"/>
        <v>0</v>
      </c>
      <c r="L635" s="30">
        <f t="shared" si="19"/>
        <v>9.6999999999999993</v>
      </c>
    </row>
    <row r="636" spans="1:12" x14ac:dyDescent="0.25">
      <c r="A636" s="8"/>
      <c r="B636" s="49"/>
      <c r="C636" s="8"/>
      <c r="D636" s="11">
        <v>1603</v>
      </c>
      <c r="E636" s="30">
        <v>1234.3100000000002</v>
      </c>
      <c r="F636" s="30">
        <v>975.77997585113792</v>
      </c>
      <c r="G636" s="30">
        <v>258.53002414886214</v>
      </c>
      <c r="H636" s="30">
        <v>2.04</v>
      </c>
      <c r="I636" s="30"/>
      <c r="J636" s="30">
        <f t="shared" si="18"/>
        <v>3270.12</v>
      </c>
      <c r="K636" s="30">
        <f t="shared" si="18"/>
        <v>0</v>
      </c>
      <c r="L636" s="30">
        <f t="shared" si="19"/>
        <v>3270.12</v>
      </c>
    </row>
    <row r="637" spans="1:12" x14ac:dyDescent="0.25">
      <c r="A637" s="50"/>
      <c r="B637" s="51" t="s">
        <v>670</v>
      </c>
      <c r="C637" s="50"/>
      <c r="D637" s="52">
        <v>27497</v>
      </c>
      <c r="E637" s="53">
        <v>21226.620000000003</v>
      </c>
      <c r="F637" s="53">
        <v>16410</v>
      </c>
      <c r="G637" s="53">
        <v>4816.62</v>
      </c>
      <c r="H637" s="53"/>
      <c r="I637" s="53"/>
      <c r="J637" s="53"/>
      <c r="K637" s="53"/>
      <c r="L637" s="53">
        <f>SUM(L611:L636)</f>
        <v>51437.93</v>
      </c>
    </row>
    <row r="638" spans="1:12" x14ac:dyDescent="0.25">
      <c r="A638" s="8"/>
      <c r="B638" s="49" t="s">
        <v>360</v>
      </c>
      <c r="C638" s="8" t="s">
        <v>649</v>
      </c>
      <c r="D638" s="11">
        <v>38</v>
      </c>
      <c r="E638" s="30">
        <v>27.74</v>
      </c>
      <c r="F638" s="30">
        <v>26.614596670934702</v>
      </c>
      <c r="G638" s="30">
        <v>1.1254033290652963</v>
      </c>
      <c r="H638" s="30">
        <v>1.33</v>
      </c>
      <c r="I638" s="30"/>
      <c r="J638" s="30">
        <f t="shared" si="18"/>
        <v>50.540000000000006</v>
      </c>
      <c r="K638" s="30">
        <f t="shared" si="18"/>
        <v>0</v>
      </c>
      <c r="L638" s="30">
        <f t="shared" si="19"/>
        <v>50.540000000000006</v>
      </c>
    </row>
    <row r="639" spans="1:12" x14ac:dyDescent="0.25">
      <c r="A639" s="8"/>
      <c r="B639" s="49"/>
      <c r="C639" s="8"/>
      <c r="D639" s="11">
        <v>2512</v>
      </c>
      <c r="E639" s="30">
        <v>1708.1599999999999</v>
      </c>
      <c r="F639" s="30">
        <v>1842.1759148763297</v>
      </c>
      <c r="G639" s="30">
        <v>-134.01591487632967</v>
      </c>
      <c r="H639" s="30">
        <v>1.61</v>
      </c>
      <c r="I639" s="30"/>
      <c r="J639" s="30">
        <f t="shared" si="18"/>
        <v>4044.32</v>
      </c>
      <c r="K639" s="30">
        <f t="shared" si="18"/>
        <v>0</v>
      </c>
      <c r="L639" s="30">
        <f t="shared" si="19"/>
        <v>4044.32</v>
      </c>
    </row>
    <row r="640" spans="1:12" x14ac:dyDescent="0.25">
      <c r="A640" s="8"/>
      <c r="B640" s="49"/>
      <c r="C640" s="8"/>
      <c r="D640" s="11">
        <v>15</v>
      </c>
      <c r="E640" s="30">
        <v>10.5</v>
      </c>
      <c r="F640" s="30">
        <v>10.505761843790012</v>
      </c>
      <c r="G640" s="30">
        <v>-5.7618437900117669E-3</v>
      </c>
      <c r="H640" s="30">
        <v>1.66</v>
      </c>
      <c r="I640" s="30"/>
      <c r="J640" s="30">
        <f t="shared" si="18"/>
        <v>24.9</v>
      </c>
      <c r="K640" s="30">
        <f t="shared" si="18"/>
        <v>0</v>
      </c>
      <c r="L640" s="30">
        <f t="shared" si="19"/>
        <v>24.9</v>
      </c>
    </row>
    <row r="641" spans="1:12" x14ac:dyDescent="0.25">
      <c r="A641" s="8"/>
      <c r="B641" s="49"/>
      <c r="C641" s="8"/>
      <c r="D641" s="11">
        <v>58</v>
      </c>
      <c r="E641" s="30">
        <v>39.44</v>
      </c>
      <c r="F641" s="30">
        <v>42.184750791641434</v>
      </c>
      <c r="G641" s="30">
        <v>-2.7447507916414313</v>
      </c>
      <c r="H641" s="30">
        <v>1.7</v>
      </c>
      <c r="I641" s="30"/>
      <c r="J641" s="30">
        <f t="shared" si="18"/>
        <v>98.6</v>
      </c>
      <c r="K641" s="30">
        <f t="shared" si="18"/>
        <v>0</v>
      </c>
      <c r="L641" s="30">
        <f t="shared" si="19"/>
        <v>98.6</v>
      </c>
    </row>
    <row r="642" spans="1:12" x14ac:dyDescent="0.25">
      <c r="A642" s="8"/>
      <c r="B642" s="49"/>
      <c r="C642" s="8"/>
      <c r="D642" s="11">
        <v>337</v>
      </c>
      <c r="E642" s="30">
        <v>266.23</v>
      </c>
      <c r="F642" s="30">
        <v>256.71359809643337</v>
      </c>
      <c r="G642" s="30">
        <v>9.5164019035666527</v>
      </c>
      <c r="H642" s="30">
        <v>1.86</v>
      </c>
      <c r="I642" s="30"/>
      <c r="J642" s="30">
        <f t="shared" si="18"/>
        <v>626.82000000000005</v>
      </c>
      <c r="K642" s="30">
        <f t="shared" si="18"/>
        <v>0</v>
      </c>
      <c r="L642" s="30">
        <f t="shared" si="19"/>
        <v>626.82000000000005</v>
      </c>
    </row>
    <row r="643" spans="1:12" x14ac:dyDescent="0.25">
      <c r="A643" s="8"/>
      <c r="B643" s="49"/>
      <c r="C643" s="8"/>
      <c r="D643" s="11">
        <v>14</v>
      </c>
      <c r="E643" s="30">
        <v>10.64</v>
      </c>
      <c r="F643" s="30">
        <v>9.8053777208706787</v>
      </c>
      <c r="G643" s="30">
        <v>0.83462227912932185</v>
      </c>
      <c r="H643" s="30">
        <v>1.94</v>
      </c>
      <c r="I643" s="30"/>
      <c r="J643" s="30">
        <f t="shared" si="18"/>
        <v>27.16</v>
      </c>
      <c r="K643" s="30">
        <f t="shared" si="18"/>
        <v>0</v>
      </c>
      <c r="L643" s="30">
        <f t="shared" si="19"/>
        <v>27.16</v>
      </c>
    </row>
    <row r="644" spans="1:12" x14ac:dyDescent="0.25">
      <c r="A644" s="8"/>
      <c r="B644" s="49"/>
      <c r="C644" s="8" t="s">
        <v>650</v>
      </c>
      <c r="D644" s="11">
        <v>3171</v>
      </c>
      <c r="E644" s="30">
        <v>2156.2799999999997</v>
      </c>
      <c r="F644" s="30">
        <v>2081.4739683949401</v>
      </c>
      <c r="G644" s="30">
        <v>74.806031605059545</v>
      </c>
      <c r="H644" s="30">
        <v>1.61</v>
      </c>
      <c r="I644" s="30"/>
      <c r="J644" s="30">
        <f t="shared" si="18"/>
        <v>5105.3100000000004</v>
      </c>
      <c r="K644" s="30">
        <f t="shared" si="18"/>
        <v>0</v>
      </c>
      <c r="L644" s="30">
        <f t="shared" si="19"/>
        <v>5105.3100000000004</v>
      </c>
    </row>
    <row r="645" spans="1:12" x14ac:dyDescent="0.25">
      <c r="A645" s="8"/>
      <c r="B645" s="49"/>
      <c r="C645" s="8"/>
      <c r="D645" s="11">
        <v>1176</v>
      </c>
      <c r="E645" s="30">
        <v>823.2</v>
      </c>
      <c r="F645" s="30">
        <v>750.38055640894356</v>
      </c>
      <c r="G645" s="30">
        <v>72.819443591056427</v>
      </c>
      <c r="H645" s="30">
        <v>1.66</v>
      </c>
      <c r="I645" s="30"/>
      <c r="J645" s="30">
        <f t="shared" si="18"/>
        <v>1952.1599999999999</v>
      </c>
      <c r="K645" s="30">
        <f t="shared" si="18"/>
        <v>0</v>
      </c>
      <c r="L645" s="30">
        <f t="shared" si="19"/>
        <v>1952.1599999999999</v>
      </c>
    </row>
    <row r="646" spans="1:12" x14ac:dyDescent="0.25">
      <c r="A646" s="8"/>
      <c r="B646" s="49"/>
      <c r="C646" s="8"/>
      <c r="D646" s="11">
        <v>225</v>
      </c>
      <c r="E646" s="30">
        <v>146.25</v>
      </c>
      <c r="F646" s="30">
        <v>142.59595340041224</v>
      </c>
      <c r="G646" s="30">
        <v>3.6540465995877538</v>
      </c>
      <c r="H646" s="30">
        <v>1.76</v>
      </c>
      <c r="I646" s="30"/>
      <c r="J646" s="30">
        <f t="shared" ref="J646:K709" si="20">$D646*H646</f>
        <v>396</v>
      </c>
      <c r="K646" s="30">
        <f t="shared" si="20"/>
        <v>0</v>
      </c>
      <c r="L646" s="30">
        <f t="shared" ref="L646:L709" si="21">J646+K646</f>
        <v>396</v>
      </c>
    </row>
    <row r="647" spans="1:12" x14ac:dyDescent="0.25">
      <c r="A647" s="8"/>
      <c r="B647" s="49"/>
      <c r="C647" s="8"/>
      <c r="D647" s="11">
        <v>2078</v>
      </c>
      <c r="E647" s="30">
        <v>1496.1599999999999</v>
      </c>
      <c r="F647" s="30">
        <v>1319.8589602664324</v>
      </c>
      <c r="G647" s="30">
        <v>176.30103973356751</v>
      </c>
      <c r="H647" s="30">
        <v>1.81</v>
      </c>
      <c r="I647" s="30"/>
      <c r="J647" s="30">
        <f t="shared" si="20"/>
        <v>3761.1800000000003</v>
      </c>
      <c r="K647" s="30">
        <f t="shared" si="20"/>
        <v>0</v>
      </c>
      <c r="L647" s="30">
        <f t="shared" si="21"/>
        <v>3761.1800000000003</v>
      </c>
    </row>
    <row r="648" spans="1:12" x14ac:dyDescent="0.25">
      <c r="A648" s="8"/>
      <c r="B648" s="49"/>
      <c r="C648" s="8"/>
      <c r="D648" s="11">
        <v>125</v>
      </c>
      <c r="E648" s="30">
        <v>101.25</v>
      </c>
      <c r="F648" s="30">
        <v>81.690561529271207</v>
      </c>
      <c r="G648" s="30">
        <v>19.559438470728793</v>
      </c>
      <c r="H648" s="30">
        <v>1.9</v>
      </c>
      <c r="I648" s="30"/>
      <c r="J648" s="30">
        <f t="shared" si="20"/>
        <v>237.5</v>
      </c>
      <c r="K648" s="30">
        <f t="shared" si="20"/>
        <v>0</v>
      </c>
      <c r="L648" s="30">
        <f t="shared" si="21"/>
        <v>237.5</v>
      </c>
    </row>
    <row r="649" spans="1:12" x14ac:dyDescent="0.25">
      <c r="A649" s="8"/>
      <c r="B649" s="49"/>
      <c r="C649" s="8" t="s">
        <v>651</v>
      </c>
      <c r="D649" s="11">
        <v>103</v>
      </c>
      <c r="E649" s="30">
        <v>70.039999999999992</v>
      </c>
      <c r="F649" s="30">
        <v>74.14712055086801</v>
      </c>
      <c r="G649" s="30">
        <v>-4.1071205508680038</v>
      </c>
      <c r="H649" s="30">
        <v>1.61</v>
      </c>
      <c r="I649" s="30"/>
      <c r="J649" s="30">
        <f t="shared" si="20"/>
        <v>165.83</v>
      </c>
      <c r="K649" s="30">
        <f t="shared" si="20"/>
        <v>0</v>
      </c>
      <c r="L649" s="30">
        <f t="shared" si="21"/>
        <v>165.83</v>
      </c>
    </row>
    <row r="650" spans="1:12" x14ac:dyDescent="0.25">
      <c r="A650" s="8"/>
      <c r="B650" s="49"/>
      <c r="C650" s="8"/>
      <c r="D650" s="11">
        <v>2435</v>
      </c>
      <c r="E650" s="30">
        <v>1704.5</v>
      </c>
      <c r="F650" s="30">
        <v>1614.5362053337092</v>
      </c>
      <c r="G650" s="30">
        <v>89.963794666290852</v>
      </c>
      <c r="H650" s="30">
        <v>1.66</v>
      </c>
      <c r="I650" s="30"/>
      <c r="J650" s="30">
        <f t="shared" si="20"/>
        <v>4042.1</v>
      </c>
      <c r="K650" s="30">
        <f t="shared" si="20"/>
        <v>0</v>
      </c>
      <c r="L650" s="30">
        <f t="shared" si="21"/>
        <v>4042.1</v>
      </c>
    </row>
    <row r="651" spans="1:12" x14ac:dyDescent="0.25">
      <c r="A651" s="8"/>
      <c r="B651" s="49"/>
      <c r="C651" s="8"/>
      <c r="D651" s="11">
        <v>3</v>
      </c>
      <c r="E651" s="30">
        <v>2.04</v>
      </c>
      <c r="F651" s="30">
        <v>2.4167893961708393</v>
      </c>
      <c r="G651" s="30">
        <v>-0.37678939617083929</v>
      </c>
      <c r="H651" s="30">
        <v>1.69</v>
      </c>
      <c r="I651" s="30"/>
      <c r="J651" s="30">
        <f t="shared" si="20"/>
        <v>5.07</v>
      </c>
      <c r="K651" s="30">
        <f t="shared" si="20"/>
        <v>0</v>
      </c>
      <c r="L651" s="30">
        <f t="shared" si="21"/>
        <v>5.07</v>
      </c>
    </row>
    <row r="652" spans="1:12" x14ac:dyDescent="0.25">
      <c r="A652" s="8"/>
      <c r="B652" s="49"/>
      <c r="C652" s="8"/>
      <c r="D652" s="11">
        <v>810</v>
      </c>
      <c r="E652" s="30">
        <v>582.78</v>
      </c>
      <c r="F652" s="30">
        <v>652.16759756995577</v>
      </c>
      <c r="G652" s="30">
        <v>-69.387597569955787</v>
      </c>
      <c r="H652" s="30">
        <v>1.81</v>
      </c>
      <c r="I652" s="30"/>
      <c r="J652" s="30">
        <f t="shared" si="20"/>
        <v>1466.1000000000001</v>
      </c>
      <c r="K652" s="30">
        <f t="shared" si="20"/>
        <v>0</v>
      </c>
      <c r="L652" s="30">
        <f t="shared" si="21"/>
        <v>1466.1000000000001</v>
      </c>
    </row>
    <row r="653" spans="1:12" x14ac:dyDescent="0.25">
      <c r="A653" s="8"/>
      <c r="B653" s="49"/>
      <c r="C653" s="8"/>
      <c r="D653" s="11">
        <v>875</v>
      </c>
      <c r="E653" s="30">
        <v>708.75</v>
      </c>
      <c r="F653" s="30">
        <v>647.50614392396471</v>
      </c>
      <c r="G653" s="30">
        <v>61.243856076035328</v>
      </c>
      <c r="H653" s="30">
        <v>1.9</v>
      </c>
      <c r="I653" s="30"/>
      <c r="J653" s="30">
        <f t="shared" si="20"/>
        <v>1662.5</v>
      </c>
      <c r="K653" s="30">
        <f t="shared" si="20"/>
        <v>0</v>
      </c>
      <c r="L653" s="30">
        <f t="shared" si="21"/>
        <v>1662.5</v>
      </c>
    </row>
    <row r="654" spans="1:12" x14ac:dyDescent="0.25">
      <c r="A654" s="8"/>
      <c r="B654" s="49"/>
      <c r="C654" s="8"/>
      <c r="D654" s="11">
        <v>398</v>
      </c>
      <c r="E654" s="30">
        <v>274.62</v>
      </c>
      <c r="F654" s="30">
        <v>320.62739322533139</v>
      </c>
      <c r="G654" s="30">
        <v>-46.007393225331384</v>
      </c>
      <c r="H654" s="30">
        <v>1.94</v>
      </c>
      <c r="I654" s="30"/>
      <c r="J654" s="30">
        <f t="shared" si="20"/>
        <v>772.12</v>
      </c>
      <c r="K654" s="30">
        <f t="shared" si="20"/>
        <v>0</v>
      </c>
      <c r="L654" s="30">
        <f t="shared" si="21"/>
        <v>772.12</v>
      </c>
    </row>
    <row r="655" spans="1:12" x14ac:dyDescent="0.25">
      <c r="A655" s="8"/>
      <c r="B655" s="49"/>
      <c r="C655" s="8"/>
      <c r="D655" s="11">
        <v>5</v>
      </c>
      <c r="E655" s="30">
        <v>3.85</v>
      </c>
      <c r="F655" s="30">
        <v>3.4187500000000002</v>
      </c>
      <c r="G655" s="30">
        <v>0.43124999999999991</v>
      </c>
      <c r="H655" s="30">
        <v>2.04</v>
      </c>
      <c r="I655" s="30"/>
      <c r="J655" s="30">
        <f t="shared" si="20"/>
        <v>10.199999999999999</v>
      </c>
      <c r="K655" s="30">
        <f t="shared" si="20"/>
        <v>0</v>
      </c>
      <c r="L655" s="30">
        <f t="shared" si="21"/>
        <v>10.199999999999999</v>
      </c>
    </row>
    <row r="656" spans="1:12" x14ac:dyDescent="0.25">
      <c r="A656" s="8"/>
      <c r="B656" s="49"/>
      <c r="C656" s="8"/>
      <c r="D656" s="11">
        <v>1552</v>
      </c>
      <c r="E656" s="30">
        <v>1288.1600000000001</v>
      </c>
      <c r="F656" s="30">
        <v>1061.18</v>
      </c>
      <c r="G656" s="30">
        <v>226.98000000000002</v>
      </c>
      <c r="H656" s="30">
        <v>2.13</v>
      </c>
      <c r="I656" s="30"/>
      <c r="J656" s="30">
        <f t="shared" si="20"/>
        <v>3305.7599999999998</v>
      </c>
      <c r="K656" s="30">
        <f t="shared" si="20"/>
        <v>0</v>
      </c>
      <c r="L656" s="30">
        <f t="shared" si="21"/>
        <v>3305.7599999999998</v>
      </c>
    </row>
    <row r="657" spans="1:12" x14ac:dyDescent="0.25">
      <c r="A657" s="8"/>
      <c r="B657" s="49"/>
      <c r="C657" s="8" t="s">
        <v>652</v>
      </c>
      <c r="D657" s="11">
        <v>6666</v>
      </c>
      <c r="E657" s="30">
        <v>4426.2999999999993</v>
      </c>
      <c r="F657" s="30">
        <v>4136.4139740248838</v>
      </c>
      <c r="G657" s="30">
        <v>289.88602597511596</v>
      </c>
      <c r="H657" s="30">
        <v>1.66</v>
      </c>
      <c r="I657" s="30"/>
      <c r="J657" s="30">
        <f t="shared" si="20"/>
        <v>11065.56</v>
      </c>
      <c r="K657" s="30">
        <f t="shared" si="20"/>
        <v>0</v>
      </c>
      <c r="L657" s="30">
        <f t="shared" si="21"/>
        <v>11065.56</v>
      </c>
    </row>
    <row r="658" spans="1:12" x14ac:dyDescent="0.25">
      <c r="A658" s="8"/>
      <c r="B658" s="49"/>
      <c r="C658" s="8"/>
      <c r="D658" s="11">
        <v>418</v>
      </c>
      <c r="E658" s="30">
        <v>271.7</v>
      </c>
      <c r="F658" s="30">
        <v>250.20595194416561</v>
      </c>
      <c r="G658" s="30">
        <v>21.494048055834398</v>
      </c>
      <c r="H658" s="30">
        <v>1.76</v>
      </c>
      <c r="I658" s="30"/>
      <c r="J658" s="30">
        <f t="shared" si="20"/>
        <v>735.68</v>
      </c>
      <c r="K658" s="30">
        <f t="shared" si="20"/>
        <v>0</v>
      </c>
      <c r="L658" s="30">
        <f t="shared" si="21"/>
        <v>735.68</v>
      </c>
    </row>
    <row r="659" spans="1:12" x14ac:dyDescent="0.25">
      <c r="A659" s="8"/>
      <c r="B659" s="49"/>
      <c r="C659" s="8"/>
      <c r="D659" s="11">
        <v>280</v>
      </c>
      <c r="E659" s="30">
        <v>226.79999999999998</v>
      </c>
      <c r="F659" s="30">
        <v>183.56764653853486</v>
      </c>
      <c r="G659" s="30">
        <v>43.232353461465131</v>
      </c>
      <c r="H659" s="30">
        <v>1.9</v>
      </c>
      <c r="I659" s="30"/>
      <c r="J659" s="30">
        <f t="shared" si="20"/>
        <v>532</v>
      </c>
      <c r="K659" s="30">
        <f t="shared" si="20"/>
        <v>0</v>
      </c>
      <c r="L659" s="30">
        <f t="shared" si="21"/>
        <v>532</v>
      </c>
    </row>
    <row r="660" spans="1:12" x14ac:dyDescent="0.25">
      <c r="A660" s="8"/>
      <c r="B660" s="49"/>
      <c r="C660" s="8"/>
      <c r="D660" s="11">
        <v>1519</v>
      </c>
      <c r="E660" s="30">
        <v>1260.77</v>
      </c>
      <c r="F660" s="30">
        <v>899.81242749241574</v>
      </c>
      <c r="G660" s="30">
        <v>360.95757250758425</v>
      </c>
      <c r="H660" s="30">
        <v>2.13</v>
      </c>
      <c r="I660" s="30"/>
      <c r="J660" s="30">
        <f t="shared" si="20"/>
        <v>3235.47</v>
      </c>
      <c r="K660" s="30">
        <f t="shared" si="20"/>
        <v>0</v>
      </c>
      <c r="L660" s="30">
        <f t="shared" si="21"/>
        <v>3235.47</v>
      </c>
    </row>
    <row r="661" spans="1:12" x14ac:dyDescent="0.25">
      <c r="A661" s="50"/>
      <c r="B661" s="51" t="s">
        <v>671</v>
      </c>
      <c r="C661" s="50"/>
      <c r="D661" s="52">
        <v>24813</v>
      </c>
      <c r="E661" s="53">
        <v>17606.16</v>
      </c>
      <c r="F661" s="53">
        <v>16410.000000000004</v>
      </c>
      <c r="G661" s="53">
        <v>1196.1599999999999</v>
      </c>
      <c r="H661" s="53"/>
      <c r="I661" s="53"/>
      <c r="J661" s="53"/>
      <c r="K661" s="53"/>
      <c r="L661" s="53">
        <f>SUM(L638:L660)</f>
        <v>43322.879999999997</v>
      </c>
    </row>
    <row r="662" spans="1:12" x14ac:dyDescent="0.25">
      <c r="A662" s="8"/>
      <c r="B662" s="49" t="s">
        <v>462</v>
      </c>
      <c r="C662" s="8" t="s">
        <v>649</v>
      </c>
      <c r="D662" s="11">
        <v>38</v>
      </c>
      <c r="E662" s="30">
        <v>27.74</v>
      </c>
      <c r="F662" s="30">
        <v>26.597568777991043</v>
      </c>
      <c r="G662" s="30">
        <v>1.1424312220089554</v>
      </c>
      <c r="H662" s="30">
        <v>1.33</v>
      </c>
      <c r="I662" s="30"/>
      <c r="J662" s="30">
        <f t="shared" si="20"/>
        <v>50.540000000000006</v>
      </c>
      <c r="K662" s="30">
        <f t="shared" si="20"/>
        <v>0</v>
      </c>
      <c r="L662" s="30">
        <f t="shared" si="21"/>
        <v>50.540000000000006</v>
      </c>
    </row>
    <row r="663" spans="1:12" x14ac:dyDescent="0.25">
      <c r="A663" s="8"/>
      <c r="B663" s="49"/>
      <c r="C663" s="8"/>
      <c r="D663" s="11">
        <v>2514</v>
      </c>
      <c r="E663" s="30">
        <v>1709.5199999999998</v>
      </c>
      <c r="F663" s="30">
        <v>1842.9488915954828</v>
      </c>
      <c r="G663" s="30">
        <v>-133.42889159548264</v>
      </c>
      <c r="H663" s="30">
        <v>1.61</v>
      </c>
      <c r="I663" s="30"/>
      <c r="J663" s="30">
        <f t="shared" si="20"/>
        <v>4047.5400000000004</v>
      </c>
      <c r="K663" s="30">
        <f t="shared" si="20"/>
        <v>0</v>
      </c>
      <c r="L663" s="30">
        <f t="shared" si="21"/>
        <v>4047.5400000000004</v>
      </c>
    </row>
    <row r="664" spans="1:12" x14ac:dyDescent="0.25">
      <c r="A664" s="8"/>
      <c r="B664" s="49"/>
      <c r="C664" s="8"/>
      <c r="D664" s="11">
        <v>15</v>
      </c>
      <c r="E664" s="30">
        <v>10.5</v>
      </c>
      <c r="F664" s="30">
        <v>10.499040307101726</v>
      </c>
      <c r="G664" s="30">
        <v>9.5969289827380067E-4</v>
      </c>
      <c r="H664" s="30">
        <v>1.66</v>
      </c>
      <c r="I664" s="30"/>
      <c r="J664" s="30">
        <f t="shared" si="20"/>
        <v>24.9</v>
      </c>
      <c r="K664" s="30">
        <f t="shared" si="20"/>
        <v>0</v>
      </c>
      <c r="L664" s="30">
        <f t="shared" si="21"/>
        <v>24.9</v>
      </c>
    </row>
    <row r="665" spans="1:12" x14ac:dyDescent="0.25">
      <c r="A665" s="8"/>
      <c r="B665" s="49"/>
      <c r="C665" s="8"/>
      <c r="D665" s="11">
        <v>57</v>
      </c>
      <c r="E665" s="30">
        <v>38.76</v>
      </c>
      <c r="F665" s="30">
        <v>41.468234980670211</v>
      </c>
      <c r="G665" s="30">
        <v>-2.7082349806702108</v>
      </c>
      <c r="H665" s="30">
        <v>1.7</v>
      </c>
      <c r="I665" s="30"/>
      <c r="J665" s="30">
        <f t="shared" si="20"/>
        <v>96.899999999999991</v>
      </c>
      <c r="K665" s="30">
        <f t="shared" si="20"/>
        <v>0</v>
      </c>
      <c r="L665" s="30">
        <f t="shared" si="21"/>
        <v>96.899999999999991</v>
      </c>
    </row>
    <row r="666" spans="1:12" x14ac:dyDescent="0.25">
      <c r="A666" s="8"/>
      <c r="B666" s="49"/>
      <c r="C666" s="8"/>
      <c r="D666" s="11">
        <v>337</v>
      </c>
      <c r="E666" s="30">
        <v>266.23</v>
      </c>
      <c r="F666" s="30">
        <v>256.68716005212605</v>
      </c>
      <c r="G666" s="30">
        <v>9.5428399478739294</v>
      </c>
      <c r="H666" s="30">
        <v>1.86</v>
      </c>
      <c r="I666" s="30"/>
      <c r="J666" s="30">
        <f t="shared" si="20"/>
        <v>626.82000000000005</v>
      </c>
      <c r="K666" s="30">
        <f t="shared" si="20"/>
        <v>0</v>
      </c>
      <c r="L666" s="30">
        <f t="shared" si="21"/>
        <v>626.82000000000005</v>
      </c>
    </row>
    <row r="667" spans="1:12" x14ac:dyDescent="0.25">
      <c r="A667" s="8"/>
      <c r="B667" s="49"/>
      <c r="C667" s="8"/>
      <c r="D667" s="11">
        <v>14</v>
      </c>
      <c r="E667" s="30">
        <v>10.64</v>
      </c>
      <c r="F667" s="30">
        <v>9.79910428662828</v>
      </c>
      <c r="G667" s="30">
        <v>0.84089571337172053</v>
      </c>
      <c r="H667" s="30">
        <v>1.94</v>
      </c>
      <c r="I667" s="30"/>
      <c r="J667" s="30">
        <f t="shared" si="20"/>
        <v>27.16</v>
      </c>
      <c r="K667" s="30">
        <f t="shared" si="20"/>
        <v>0</v>
      </c>
      <c r="L667" s="30">
        <f t="shared" si="21"/>
        <v>27.16</v>
      </c>
    </row>
    <row r="668" spans="1:12" x14ac:dyDescent="0.25">
      <c r="A668" s="8"/>
      <c r="B668" s="49"/>
      <c r="C668" s="8" t="s">
        <v>650</v>
      </c>
      <c r="D668" s="11">
        <v>3170</v>
      </c>
      <c r="E668" s="30">
        <v>2155.6</v>
      </c>
      <c r="F668" s="30">
        <v>2080.5176905372823</v>
      </c>
      <c r="G668" s="30">
        <v>75.082309462717603</v>
      </c>
      <c r="H668" s="30">
        <v>1.61</v>
      </c>
      <c r="I668" s="30"/>
      <c r="J668" s="30">
        <f t="shared" si="20"/>
        <v>5103.7000000000007</v>
      </c>
      <c r="K668" s="30">
        <f t="shared" si="20"/>
        <v>0</v>
      </c>
      <c r="L668" s="30">
        <f t="shared" si="21"/>
        <v>5103.7000000000007</v>
      </c>
    </row>
    <row r="669" spans="1:12" x14ac:dyDescent="0.25">
      <c r="A669" s="8"/>
      <c r="B669" s="49"/>
      <c r="C669" s="8"/>
      <c r="D669" s="11">
        <v>1177</v>
      </c>
      <c r="E669" s="30">
        <v>823.9</v>
      </c>
      <c r="F669" s="30">
        <v>750.80558779519743</v>
      </c>
      <c r="G669" s="30">
        <v>73.094412204802609</v>
      </c>
      <c r="H669" s="30">
        <v>1.66</v>
      </c>
      <c r="I669" s="30"/>
      <c r="J669" s="30">
        <f t="shared" si="20"/>
        <v>1953.82</v>
      </c>
      <c r="K669" s="30">
        <f t="shared" si="20"/>
        <v>0</v>
      </c>
      <c r="L669" s="30">
        <f t="shared" si="21"/>
        <v>1953.82</v>
      </c>
    </row>
    <row r="670" spans="1:12" x14ac:dyDescent="0.25">
      <c r="A670" s="8"/>
      <c r="B670" s="49"/>
      <c r="C670" s="8"/>
      <c r="D670" s="11">
        <v>225</v>
      </c>
      <c r="E670" s="30">
        <v>146.25</v>
      </c>
      <c r="F670" s="30">
        <v>142.65307667690732</v>
      </c>
      <c r="G670" s="30">
        <v>3.5969233230926774</v>
      </c>
      <c r="H670" s="30">
        <v>1.76</v>
      </c>
      <c r="I670" s="30"/>
      <c r="J670" s="30">
        <f t="shared" si="20"/>
        <v>396</v>
      </c>
      <c r="K670" s="30">
        <f t="shared" si="20"/>
        <v>0</v>
      </c>
      <c r="L670" s="30">
        <f t="shared" si="21"/>
        <v>396</v>
      </c>
    </row>
    <row r="671" spans="1:12" x14ac:dyDescent="0.25">
      <c r="A671" s="8"/>
      <c r="B671" s="49"/>
      <c r="C671" s="8"/>
      <c r="D671" s="11">
        <v>2078</v>
      </c>
      <c r="E671" s="30">
        <v>1496.1599999999999</v>
      </c>
      <c r="F671" s="30">
        <v>1320.3330834613416</v>
      </c>
      <c r="G671" s="30">
        <v>175.82691653865839</v>
      </c>
      <c r="H671" s="30">
        <v>1.81</v>
      </c>
      <c r="I671" s="30"/>
      <c r="J671" s="30">
        <f t="shared" si="20"/>
        <v>3761.1800000000003</v>
      </c>
      <c r="K671" s="30">
        <f t="shared" si="20"/>
        <v>0</v>
      </c>
      <c r="L671" s="30">
        <f t="shared" si="21"/>
        <v>3761.1800000000003</v>
      </c>
    </row>
    <row r="672" spans="1:12" x14ac:dyDescent="0.25">
      <c r="A672" s="8"/>
      <c r="B672" s="49"/>
      <c r="C672" s="8"/>
      <c r="D672" s="11">
        <v>125</v>
      </c>
      <c r="E672" s="30">
        <v>101.25</v>
      </c>
      <c r="F672" s="30">
        <v>81.690561529271207</v>
      </c>
      <c r="G672" s="30">
        <v>19.559438470728793</v>
      </c>
      <c r="H672" s="30">
        <v>1.9</v>
      </c>
      <c r="I672" s="30"/>
      <c r="J672" s="30">
        <f t="shared" si="20"/>
        <v>237.5</v>
      </c>
      <c r="K672" s="30">
        <f t="shared" si="20"/>
        <v>0</v>
      </c>
      <c r="L672" s="30">
        <f t="shared" si="21"/>
        <v>237.5</v>
      </c>
    </row>
    <row r="673" spans="1:12" x14ac:dyDescent="0.25">
      <c r="A673" s="8"/>
      <c r="B673" s="49"/>
      <c r="C673" s="8" t="s">
        <v>651</v>
      </c>
      <c r="D673" s="11">
        <v>103</v>
      </c>
      <c r="E673" s="30">
        <v>70.039999999999992</v>
      </c>
      <c r="F673" s="30">
        <v>74.14712055086801</v>
      </c>
      <c r="G673" s="30">
        <v>-4.1071205508680038</v>
      </c>
      <c r="H673" s="30">
        <v>1.61</v>
      </c>
      <c r="I673" s="30"/>
      <c r="J673" s="30">
        <f t="shared" si="20"/>
        <v>165.83</v>
      </c>
      <c r="K673" s="30">
        <f t="shared" si="20"/>
        <v>0</v>
      </c>
      <c r="L673" s="30">
        <f t="shared" si="21"/>
        <v>165.83</v>
      </c>
    </row>
    <row r="674" spans="1:12" x14ac:dyDescent="0.25">
      <c r="A674" s="8"/>
      <c r="B674" s="49"/>
      <c r="C674" s="8"/>
      <c r="D674" s="11">
        <v>2435</v>
      </c>
      <c r="E674" s="30">
        <v>1704.5</v>
      </c>
      <c r="F674" s="30">
        <v>1614.5362053337092</v>
      </c>
      <c r="G674" s="30">
        <v>89.963794666290852</v>
      </c>
      <c r="H674" s="30">
        <v>1.66</v>
      </c>
      <c r="I674" s="30"/>
      <c r="J674" s="30">
        <f t="shared" si="20"/>
        <v>4042.1</v>
      </c>
      <c r="K674" s="30">
        <f t="shared" si="20"/>
        <v>0</v>
      </c>
      <c r="L674" s="30">
        <f t="shared" si="21"/>
        <v>4042.1</v>
      </c>
    </row>
    <row r="675" spans="1:12" x14ac:dyDescent="0.25">
      <c r="A675" s="8"/>
      <c r="B675" s="49"/>
      <c r="C675" s="8"/>
      <c r="D675" s="11">
        <v>2</v>
      </c>
      <c r="E675" s="30">
        <v>1.36</v>
      </c>
      <c r="F675" s="30">
        <v>1.6111929307805597</v>
      </c>
      <c r="G675" s="30">
        <v>-0.2511929307805596</v>
      </c>
      <c r="H675" s="30">
        <v>1.69</v>
      </c>
      <c r="I675" s="30"/>
      <c r="J675" s="30">
        <f t="shared" si="20"/>
        <v>3.38</v>
      </c>
      <c r="K675" s="30">
        <f t="shared" si="20"/>
        <v>0</v>
      </c>
      <c r="L675" s="30">
        <f t="shared" si="21"/>
        <v>3.38</v>
      </c>
    </row>
    <row r="676" spans="1:12" x14ac:dyDescent="0.25">
      <c r="A676" s="8"/>
      <c r="B676" s="49"/>
      <c r="C676" s="8"/>
      <c r="D676" s="11">
        <v>811</v>
      </c>
      <c r="E676" s="30">
        <v>583.43000000000006</v>
      </c>
      <c r="F676" s="30">
        <v>653.09504050073633</v>
      </c>
      <c r="G676" s="30">
        <v>-69.665040500736325</v>
      </c>
      <c r="H676" s="30">
        <v>1.81</v>
      </c>
      <c r="I676" s="30"/>
      <c r="J676" s="30">
        <f t="shared" si="20"/>
        <v>1467.91</v>
      </c>
      <c r="K676" s="30">
        <f t="shared" si="20"/>
        <v>0</v>
      </c>
      <c r="L676" s="30">
        <f t="shared" si="21"/>
        <v>1467.91</v>
      </c>
    </row>
    <row r="677" spans="1:12" x14ac:dyDescent="0.25">
      <c r="A677" s="8"/>
      <c r="B677" s="49"/>
      <c r="C677" s="8"/>
      <c r="D677" s="11">
        <v>875</v>
      </c>
      <c r="E677" s="30">
        <v>708.75</v>
      </c>
      <c r="F677" s="30">
        <v>647.50614392396471</v>
      </c>
      <c r="G677" s="30">
        <v>61.243856076035328</v>
      </c>
      <c r="H677" s="30">
        <v>1.9</v>
      </c>
      <c r="I677" s="30"/>
      <c r="J677" s="30">
        <f t="shared" si="20"/>
        <v>1662.5</v>
      </c>
      <c r="K677" s="30">
        <f t="shared" si="20"/>
        <v>0</v>
      </c>
      <c r="L677" s="30">
        <f t="shared" si="21"/>
        <v>1662.5</v>
      </c>
    </row>
    <row r="678" spans="1:12" x14ac:dyDescent="0.25">
      <c r="A678" s="8"/>
      <c r="B678" s="49"/>
      <c r="C678" s="8"/>
      <c r="D678" s="11">
        <v>397</v>
      </c>
      <c r="E678" s="30">
        <v>273.93</v>
      </c>
      <c r="F678" s="30">
        <v>319.82179675994109</v>
      </c>
      <c r="G678" s="30">
        <v>-45.891796759941087</v>
      </c>
      <c r="H678" s="30">
        <v>1.94</v>
      </c>
      <c r="I678" s="30"/>
      <c r="J678" s="30">
        <f t="shared" si="20"/>
        <v>770.18</v>
      </c>
      <c r="K678" s="30">
        <f t="shared" si="20"/>
        <v>0</v>
      </c>
      <c r="L678" s="30">
        <f t="shared" si="21"/>
        <v>770.18</v>
      </c>
    </row>
    <row r="679" spans="1:12" x14ac:dyDescent="0.25">
      <c r="A679" s="8"/>
      <c r="B679" s="49"/>
      <c r="C679" s="8"/>
      <c r="D679" s="11">
        <v>5</v>
      </c>
      <c r="E679" s="30">
        <v>3.85</v>
      </c>
      <c r="F679" s="30">
        <v>3.4187500000000002</v>
      </c>
      <c r="G679" s="30">
        <v>0.43124999999999991</v>
      </c>
      <c r="H679" s="30">
        <v>2.04</v>
      </c>
      <c r="I679" s="30"/>
      <c r="J679" s="30">
        <f t="shared" si="20"/>
        <v>10.199999999999999</v>
      </c>
      <c r="K679" s="30">
        <f t="shared" si="20"/>
        <v>0</v>
      </c>
      <c r="L679" s="30">
        <f t="shared" si="21"/>
        <v>10.199999999999999</v>
      </c>
    </row>
    <row r="680" spans="1:12" x14ac:dyDescent="0.25">
      <c r="A680" s="8"/>
      <c r="B680" s="49"/>
      <c r="C680" s="8"/>
      <c r="D680" s="11">
        <v>1553</v>
      </c>
      <c r="E680" s="30">
        <v>1288.99</v>
      </c>
      <c r="F680" s="30">
        <v>1061.86375</v>
      </c>
      <c r="G680" s="30">
        <v>227.12625000000003</v>
      </c>
      <c r="H680" s="30">
        <v>2.13</v>
      </c>
      <c r="I680" s="30"/>
      <c r="J680" s="30">
        <f t="shared" si="20"/>
        <v>3307.89</v>
      </c>
      <c r="K680" s="30">
        <f t="shared" si="20"/>
        <v>0</v>
      </c>
      <c r="L680" s="30">
        <f t="shared" si="21"/>
        <v>3307.89</v>
      </c>
    </row>
    <row r="681" spans="1:12" x14ac:dyDescent="0.25">
      <c r="A681" s="8"/>
      <c r="B681" s="49"/>
      <c r="C681" s="8" t="s">
        <v>652</v>
      </c>
      <c r="D681" s="11">
        <v>6665</v>
      </c>
      <c r="E681" s="30">
        <v>4425.7</v>
      </c>
      <c r="F681" s="30">
        <v>4135.9032536578761</v>
      </c>
      <c r="G681" s="30">
        <v>289.79674634212347</v>
      </c>
      <c r="H681" s="30">
        <v>1.66</v>
      </c>
      <c r="I681" s="30"/>
      <c r="J681" s="30">
        <f t="shared" si="20"/>
        <v>11063.9</v>
      </c>
      <c r="K681" s="30">
        <f t="shared" si="20"/>
        <v>0</v>
      </c>
      <c r="L681" s="30">
        <f t="shared" si="21"/>
        <v>11063.9</v>
      </c>
    </row>
    <row r="682" spans="1:12" x14ac:dyDescent="0.25">
      <c r="A682" s="8"/>
      <c r="B682" s="49"/>
      <c r="C682" s="8"/>
      <c r="D682" s="11">
        <v>417</v>
      </c>
      <c r="E682" s="30">
        <v>271.05</v>
      </c>
      <c r="F682" s="30">
        <v>249.48097148495719</v>
      </c>
      <c r="G682" s="30">
        <v>21.569028515042767</v>
      </c>
      <c r="H682" s="30">
        <v>1.76</v>
      </c>
      <c r="I682" s="30"/>
      <c r="J682" s="30">
        <f t="shared" si="20"/>
        <v>733.92</v>
      </c>
      <c r="K682" s="30">
        <f t="shared" si="20"/>
        <v>0</v>
      </c>
      <c r="L682" s="30">
        <f t="shared" si="21"/>
        <v>733.92</v>
      </c>
    </row>
    <row r="683" spans="1:12" x14ac:dyDescent="0.25">
      <c r="A683" s="8"/>
      <c r="B683" s="49"/>
      <c r="C683" s="8"/>
      <c r="D683" s="11">
        <v>280</v>
      </c>
      <c r="E683" s="30">
        <v>226.79999999999998</v>
      </c>
      <c r="F683" s="30">
        <v>183.56764653853486</v>
      </c>
      <c r="G683" s="30">
        <v>43.232353461465131</v>
      </c>
      <c r="H683" s="30">
        <v>1.9</v>
      </c>
      <c r="I683" s="30"/>
      <c r="J683" s="30">
        <f t="shared" si="20"/>
        <v>532</v>
      </c>
      <c r="K683" s="30">
        <f t="shared" si="20"/>
        <v>0</v>
      </c>
      <c r="L683" s="30">
        <f t="shared" si="21"/>
        <v>532</v>
      </c>
    </row>
    <row r="684" spans="1:12" x14ac:dyDescent="0.25">
      <c r="A684" s="8"/>
      <c r="B684" s="49"/>
      <c r="C684" s="8"/>
      <c r="D684" s="11">
        <v>1521</v>
      </c>
      <c r="E684" s="30">
        <v>1262.43</v>
      </c>
      <c r="F684" s="30">
        <v>901.0481283186316</v>
      </c>
      <c r="G684" s="30">
        <v>361.38187168136841</v>
      </c>
      <c r="H684" s="30">
        <v>2.13</v>
      </c>
      <c r="I684" s="30"/>
      <c r="J684" s="30">
        <f t="shared" si="20"/>
        <v>3239.73</v>
      </c>
      <c r="K684" s="30">
        <f t="shared" si="20"/>
        <v>0</v>
      </c>
      <c r="L684" s="30">
        <f t="shared" si="21"/>
        <v>3239.73</v>
      </c>
    </row>
    <row r="685" spans="1:12" x14ac:dyDescent="0.25">
      <c r="A685" s="50"/>
      <c r="B685" s="51" t="s">
        <v>672</v>
      </c>
      <c r="C685" s="50"/>
      <c r="D685" s="52">
        <v>24814</v>
      </c>
      <c r="E685" s="53">
        <v>17607.38</v>
      </c>
      <c r="F685" s="53">
        <v>16410.000000000004</v>
      </c>
      <c r="G685" s="53">
        <v>1197.3800000000001</v>
      </c>
      <c r="H685" s="53"/>
      <c r="I685" s="53"/>
      <c r="J685" s="53"/>
      <c r="K685" s="53"/>
      <c r="L685" s="53">
        <f>SUM(L662:L684)</f>
        <v>43325.600000000006</v>
      </c>
    </row>
    <row r="686" spans="1:12" x14ac:dyDescent="0.25">
      <c r="A686" s="8"/>
      <c r="B686" s="49" t="s">
        <v>275</v>
      </c>
      <c r="C686" s="8" t="s">
        <v>649</v>
      </c>
      <c r="D686" s="11">
        <v>112</v>
      </c>
      <c r="E686" s="30">
        <v>79.52</v>
      </c>
      <c r="F686" s="30">
        <v>64.321841321463836</v>
      </c>
      <c r="G686" s="30">
        <v>15.198158678536158</v>
      </c>
      <c r="H686" s="30">
        <v>1.29</v>
      </c>
      <c r="I686" s="30"/>
      <c r="J686" s="30">
        <f t="shared" si="20"/>
        <v>144.48000000000002</v>
      </c>
      <c r="K686" s="30">
        <f t="shared" si="20"/>
        <v>0</v>
      </c>
      <c r="L686" s="30">
        <f t="shared" si="21"/>
        <v>144.48000000000002</v>
      </c>
    </row>
    <row r="687" spans="1:12" x14ac:dyDescent="0.25">
      <c r="A687" s="8"/>
      <c r="B687" s="49"/>
      <c r="C687" s="8"/>
      <c r="D687" s="11">
        <v>165</v>
      </c>
      <c r="E687" s="30">
        <v>120.45</v>
      </c>
      <c r="F687" s="30">
        <v>96.220682302771849</v>
      </c>
      <c r="G687" s="30">
        <v>24.229317697228154</v>
      </c>
      <c r="H687" s="30">
        <v>1.33</v>
      </c>
      <c r="I687" s="30"/>
      <c r="J687" s="30">
        <f t="shared" si="20"/>
        <v>219.45000000000002</v>
      </c>
      <c r="K687" s="30">
        <f t="shared" si="20"/>
        <v>0</v>
      </c>
      <c r="L687" s="30">
        <f t="shared" si="21"/>
        <v>219.45000000000002</v>
      </c>
    </row>
    <row r="688" spans="1:12" x14ac:dyDescent="0.25">
      <c r="A688" s="8"/>
      <c r="B688" s="49"/>
      <c r="C688" s="8"/>
      <c r="D688" s="11">
        <v>2219</v>
      </c>
      <c r="E688" s="30">
        <v>1508.92</v>
      </c>
      <c r="F688" s="30">
        <v>1207.3132189709227</v>
      </c>
      <c r="G688" s="30">
        <v>301.60678102907724</v>
      </c>
      <c r="H688" s="30">
        <v>1.69</v>
      </c>
      <c r="I688" s="30"/>
      <c r="J688" s="30">
        <f t="shared" si="20"/>
        <v>3750.1099999999997</v>
      </c>
      <c r="K688" s="30">
        <f t="shared" si="20"/>
        <v>0</v>
      </c>
      <c r="L688" s="30">
        <f t="shared" si="21"/>
        <v>3750.1099999999997</v>
      </c>
    </row>
    <row r="689" spans="1:12" x14ac:dyDescent="0.25">
      <c r="A689" s="8"/>
      <c r="B689" s="49"/>
      <c r="C689" s="8"/>
      <c r="D689" s="11">
        <v>261</v>
      </c>
      <c r="E689" s="30">
        <v>169.65</v>
      </c>
      <c r="F689" s="30">
        <v>138.98240454204796</v>
      </c>
      <c r="G689" s="30">
        <v>30.667595457952039</v>
      </c>
      <c r="H689" s="30">
        <v>1.81</v>
      </c>
      <c r="I689" s="30"/>
      <c r="J689" s="30">
        <f t="shared" si="20"/>
        <v>472.41</v>
      </c>
      <c r="K689" s="30">
        <f t="shared" si="20"/>
        <v>0</v>
      </c>
      <c r="L689" s="30">
        <f t="shared" si="21"/>
        <v>472.41</v>
      </c>
    </row>
    <row r="690" spans="1:12" x14ac:dyDescent="0.25">
      <c r="A690" s="8"/>
      <c r="B690" s="49"/>
      <c r="C690" s="8"/>
      <c r="D690" s="11">
        <v>1017</v>
      </c>
      <c r="E690" s="30">
        <v>823.77</v>
      </c>
      <c r="F690" s="30">
        <v>481.01945525291831</v>
      </c>
      <c r="G690" s="30">
        <v>342.75054474708168</v>
      </c>
      <c r="H690" s="30">
        <v>1.9</v>
      </c>
      <c r="I690" s="30"/>
      <c r="J690" s="30">
        <f t="shared" si="20"/>
        <v>1932.3</v>
      </c>
      <c r="K690" s="30">
        <f t="shared" si="20"/>
        <v>0</v>
      </c>
      <c r="L690" s="30">
        <f t="shared" si="21"/>
        <v>1932.3</v>
      </c>
    </row>
    <row r="691" spans="1:12" x14ac:dyDescent="0.25">
      <c r="A691" s="8"/>
      <c r="B691" s="49"/>
      <c r="C691" s="8"/>
      <c r="D691" s="11">
        <v>415</v>
      </c>
      <c r="E691" s="30">
        <v>319.55</v>
      </c>
      <c r="F691" s="30">
        <v>200.14239760987539</v>
      </c>
      <c r="G691" s="30">
        <v>119.40760239012464</v>
      </c>
      <c r="H691" s="30">
        <v>2.04</v>
      </c>
      <c r="I691" s="30"/>
      <c r="J691" s="30">
        <f t="shared" si="20"/>
        <v>846.6</v>
      </c>
      <c r="K691" s="30">
        <f t="shared" si="20"/>
        <v>0</v>
      </c>
      <c r="L691" s="30">
        <f t="shared" si="21"/>
        <v>846.6</v>
      </c>
    </row>
    <row r="692" spans="1:12" x14ac:dyDescent="0.25">
      <c r="A692" s="8"/>
      <c r="B692" s="49"/>
      <c r="C692" s="8" t="s">
        <v>650</v>
      </c>
      <c r="D692" s="11">
        <v>385</v>
      </c>
      <c r="E692" s="30">
        <v>261.8</v>
      </c>
      <c r="F692" s="30">
        <v>171.23473548642758</v>
      </c>
      <c r="G692" s="30">
        <v>90.56526451357243</v>
      </c>
      <c r="H692" s="30">
        <v>1.69</v>
      </c>
      <c r="I692" s="30"/>
      <c r="J692" s="30">
        <f t="shared" si="20"/>
        <v>650.65</v>
      </c>
      <c r="K692" s="30">
        <f t="shared" si="20"/>
        <v>0</v>
      </c>
      <c r="L692" s="30">
        <f t="shared" si="21"/>
        <v>650.65</v>
      </c>
    </row>
    <row r="693" spans="1:12" x14ac:dyDescent="0.25">
      <c r="A693" s="8"/>
      <c r="B693" s="49"/>
      <c r="C693" s="8"/>
      <c r="D693" s="11">
        <v>5452</v>
      </c>
      <c r="E693" s="30">
        <v>3924.3199999999997</v>
      </c>
      <c r="F693" s="30">
        <v>2199.8336195911434</v>
      </c>
      <c r="G693" s="30">
        <v>1724.4863804088568</v>
      </c>
      <c r="H693" s="30">
        <v>1.81</v>
      </c>
      <c r="I693" s="30"/>
      <c r="J693" s="30">
        <f t="shared" si="20"/>
        <v>9868.1200000000008</v>
      </c>
      <c r="K693" s="30">
        <f t="shared" si="20"/>
        <v>0</v>
      </c>
      <c r="L693" s="30">
        <f t="shared" si="21"/>
        <v>9868.1200000000008</v>
      </c>
    </row>
    <row r="694" spans="1:12" x14ac:dyDescent="0.25">
      <c r="A694" s="8"/>
      <c r="B694" s="49"/>
      <c r="C694" s="8"/>
      <c r="D694" s="11">
        <v>3828</v>
      </c>
      <c r="E694" s="30">
        <v>3100.6800000000003</v>
      </c>
      <c r="F694" s="30">
        <v>1565.8371871489303</v>
      </c>
      <c r="G694" s="30">
        <v>1534.8428128510698</v>
      </c>
      <c r="H694" s="30">
        <v>1.9</v>
      </c>
      <c r="I694" s="30"/>
      <c r="J694" s="30">
        <f t="shared" si="20"/>
        <v>7273.2</v>
      </c>
      <c r="K694" s="30">
        <f t="shared" si="20"/>
        <v>0</v>
      </c>
      <c r="L694" s="30">
        <f t="shared" si="21"/>
        <v>7273.2</v>
      </c>
    </row>
    <row r="695" spans="1:12" x14ac:dyDescent="0.25">
      <c r="A695" s="8"/>
      <c r="B695" s="49"/>
      <c r="C695" s="8"/>
      <c r="D695" s="11">
        <v>498</v>
      </c>
      <c r="E695" s="30">
        <v>343.62</v>
      </c>
      <c r="F695" s="30">
        <v>190.42712338343239</v>
      </c>
      <c r="G695" s="30">
        <v>153.19287661656762</v>
      </c>
      <c r="H695" s="30">
        <v>1.94</v>
      </c>
      <c r="I695" s="30"/>
      <c r="J695" s="30">
        <f t="shared" si="20"/>
        <v>966.12</v>
      </c>
      <c r="K695" s="30">
        <f t="shared" si="20"/>
        <v>0</v>
      </c>
      <c r="L695" s="30">
        <f t="shared" si="21"/>
        <v>966.12</v>
      </c>
    </row>
    <row r="696" spans="1:12" x14ac:dyDescent="0.25">
      <c r="A696" s="8"/>
      <c r="B696" s="49"/>
      <c r="C696" s="8"/>
      <c r="D696" s="11">
        <v>558</v>
      </c>
      <c r="E696" s="30">
        <v>429.66</v>
      </c>
      <c r="F696" s="30">
        <v>248.66733439006671</v>
      </c>
      <c r="G696" s="30">
        <v>180.99266560993331</v>
      </c>
      <c r="H696" s="30">
        <v>2.04</v>
      </c>
      <c r="I696" s="30"/>
      <c r="J696" s="30">
        <f t="shared" si="20"/>
        <v>1138.32</v>
      </c>
      <c r="K696" s="30">
        <f t="shared" si="20"/>
        <v>0</v>
      </c>
      <c r="L696" s="30">
        <f t="shared" si="21"/>
        <v>1138.32</v>
      </c>
    </row>
    <row r="697" spans="1:12" x14ac:dyDescent="0.25">
      <c r="A697" s="8"/>
      <c r="B697" s="49"/>
      <c r="C697" s="8" t="s">
        <v>651</v>
      </c>
      <c r="D697" s="11">
        <v>397</v>
      </c>
      <c r="E697" s="30">
        <v>269.95999999999998</v>
      </c>
      <c r="F697" s="30">
        <v>205.81166202218833</v>
      </c>
      <c r="G697" s="30">
        <v>64.14833797781165</v>
      </c>
      <c r="H697" s="30">
        <v>1.69</v>
      </c>
      <c r="I697" s="30"/>
      <c r="J697" s="30">
        <f t="shared" si="20"/>
        <v>670.93</v>
      </c>
      <c r="K697" s="30">
        <f t="shared" si="20"/>
        <v>0</v>
      </c>
      <c r="L697" s="30">
        <f t="shared" si="21"/>
        <v>670.93</v>
      </c>
    </row>
    <row r="698" spans="1:12" x14ac:dyDescent="0.25">
      <c r="A698" s="8"/>
      <c r="B698" s="49"/>
      <c r="C698" s="8"/>
      <c r="D698" s="11">
        <v>3180</v>
      </c>
      <c r="E698" s="30">
        <v>2287.5</v>
      </c>
      <c r="F698" s="30">
        <v>1740.4693090650278</v>
      </c>
      <c r="G698" s="30">
        <v>547.0306909349722</v>
      </c>
      <c r="H698" s="30">
        <v>1.81</v>
      </c>
      <c r="I698" s="30"/>
      <c r="J698" s="30">
        <f t="shared" si="20"/>
        <v>5755.8</v>
      </c>
      <c r="K698" s="30">
        <f t="shared" si="20"/>
        <v>0</v>
      </c>
      <c r="L698" s="30">
        <f t="shared" si="21"/>
        <v>5755.8</v>
      </c>
    </row>
    <row r="699" spans="1:12" x14ac:dyDescent="0.25">
      <c r="A699" s="8"/>
      <c r="B699" s="49"/>
      <c r="C699" s="8"/>
      <c r="D699" s="11">
        <v>177</v>
      </c>
      <c r="E699" s="30">
        <v>143.37</v>
      </c>
      <c r="F699" s="30">
        <v>90.995300751879697</v>
      </c>
      <c r="G699" s="30">
        <v>52.374699248120308</v>
      </c>
      <c r="H699" s="30">
        <v>1.9</v>
      </c>
      <c r="I699" s="30"/>
      <c r="J699" s="30">
        <f t="shared" si="20"/>
        <v>336.3</v>
      </c>
      <c r="K699" s="30">
        <f t="shared" si="20"/>
        <v>0</v>
      </c>
      <c r="L699" s="30">
        <f t="shared" si="21"/>
        <v>336.3</v>
      </c>
    </row>
    <row r="700" spans="1:12" x14ac:dyDescent="0.25">
      <c r="A700" s="8"/>
      <c r="B700" s="49"/>
      <c r="C700" s="8"/>
      <c r="D700" s="11">
        <v>1148</v>
      </c>
      <c r="E700" s="30">
        <v>797.22</v>
      </c>
      <c r="F700" s="30">
        <v>639.27548372120964</v>
      </c>
      <c r="G700" s="30">
        <v>157.94451627879027</v>
      </c>
      <c r="H700" s="30">
        <v>1.94</v>
      </c>
      <c r="I700" s="30"/>
      <c r="J700" s="30">
        <f t="shared" si="20"/>
        <v>2227.12</v>
      </c>
      <c r="K700" s="30">
        <f t="shared" si="20"/>
        <v>0</v>
      </c>
      <c r="L700" s="30">
        <f t="shared" si="21"/>
        <v>2227.12</v>
      </c>
    </row>
    <row r="701" spans="1:12" x14ac:dyDescent="0.25">
      <c r="A701" s="8"/>
      <c r="B701" s="49"/>
      <c r="C701" s="8"/>
      <c r="D701" s="11">
        <v>237</v>
      </c>
      <c r="E701" s="30">
        <v>182.49</v>
      </c>
      <c r="F701" s="30">
        <v>150.21900347624566</v>
      </c>
      <c r="G701" s="30">
        <v>32.270996523754349</v>
      </c>
      <c r="H701" s="30">
        <v>2.04</v>
      </c>
      <c r="I701" s="30"/>
      <c r="J701" s="30">
        <f t="shared" si="20"/>
        <v>483.48</v>
      </c>
      <c r="K701" s="30">
        <f t="shared" si="20"/>
        <v>0</v>
      </c>
      <c r="L701" s="30">
        <f t="shared" si="21"/>
        <v>483.48</v>
      </c>
    </row>
    <row r="702" spans="1:12" x14ac:dyDescent="0.25">
      <c r="A702" s="8"/>
      <c r="B702" s="49"/>
      <c r="C702" s="8"/>
      <c r="D702" s="11">
        <v>2468</v>
      </c>
      <c r="E702" s="30">
        <v>2048.44</v>
      </c>
      <c r="F702" s="30">
        <v>1549.2292409634488</v>
      </c>
      <c r="G702" s="30">
        <v>499.21075903655122</v>
      </c>
      <c r="H702" s="30">
        <v>2.13</v>
      </c>
      <c r="I702" s="30"/>
      <c r="J702" s="30">
        <f t="shared" si="20"/>
        <v>5256.84</v>
      </c>
      <c r="K702" s="30">
        <f t="shared" si="20"/>
        <v>0</v>
      </c>
      <c r="L702" s="30">
        <f t="shared" si="21"/>
        <v>5256.84</v>
      </c>
    </row>
    <row r="703" spans="1:12" x14ac:dyDescent="0.25">
      <c r="A703" s="8"/>
      <c r="B703" s="49"/>
      <c r="C703" s="8" t="s">
        <v>652</v>
      </c>
      <c r="D703" s="11">
        <v>1973</v>
      </c>
      <c r="E703" s="30">
        <v>1538.94</v>
      </c>
      <c r="F703" s="30">
        <v>993.76100303951375</v>
      </c>
      <c r="G703" s="30">
        <v>545.1789969604863</v>
      </c>
      <c r="H703" s="30">
        <v>1.44</v>
      </c>
      <c r="I703" s="30"/>
      <c r="J703" s="30">
        <f t="shared" si="20"/>
        <v>2841.12</v>
      </c>
      <c r="K703" s="30">
        <f t="shared" si="20"/>
        <v>0</v>
      </c>
      <c r="L703" s="30">
        <f t="shared" si="21"/>
        <v>2841.12</v>
      </c>
    </row>
    <row r="704" spans="1:12" x14ac:dyDescent="0.25">
      <c r="A704" s="8"/>
      <c r="B704" s="49"/>
      <c r="C704" s="8"/>
      <c r="D704" s="11">
        <v>1146</v>
      </c>
      <c r="E704" s="30">
        <v>802.2</v>
      </c>
      <c r="F704" s="30">
        <v>512.68835645601405</v>
      </c>
      <c r="G704" s="30">
        <v>289.51164354398594</v>
      </c>
      <c r="H704" s="30">
        <v>1.66</v>
      </c>
      <c r="I704" s="30"/>
      <c r="J704" s="30">
        <f t="shared" si="20"/>
        <v>1902.36</v>
      </c>
      <c r="K704" s="30">
        <f t="shared" si="20"/>
        <v>0</v>
      </c>
      <c r="L704" s="30">
        <f t="shared" si="21"/>
        <v>1902.36</v>
      </c>
    </row>
    <row r="705" spans="1:12" x14ac:dyDescent="0.25">
      <c r="A705" s="8"/>
      <c r="B705" s="49"/>
      <c r="C705" s="8"/>
      <c r="D705" s="11">
        <v>1406</v>
      </c>
      <c r="E705" s="30">
        <v>984.2</v>
      </c>
      <c r="F705" s="30">
        <v>762.22675676780511</v>
      </c>
      <c r="G705" s="30">
        <v>221.97324323219487</v>
      </c>
      <c r="H705" s="30">
        <v>1.73</v>
      </c>
      <c r="I705" s="30"/>
      <c r="J705" s="30">
        <f t="shared" si="20"/>
        <v>2432.38</v>
      </c>
      <c r="K705" s="30">
        <f t="shared" si="20"/>
        <v>0</v>
      </c>
      <c r="L705" s="30">
        <f t="shared" si="21"/>
        <v>2432.38</v>
      </c>
    </row>
    <row r="706" spans="1:12" x14ac:dyDescent="0.25">
      <c r="A706" s="8"/>
      <c r="B706" s="49"/>
      <c r="C706" s="8"/>
      <c r="D706" s="11">
        <v>205</v>
      </c>
      <c r="E706" s="30">
        <v>147.6</v>
      </c>
      <c r="F706" s="30">
        <v>88.996031746031747</v>
      </c>
      <c r="G706" s="30">
        <v>58.603968253968247</v>
      </c>
      <c r="H706" s="30">
        <v>1.81</v>
      </c>
      <c r="I706" s="30"/>
      <c r="J706" s="30">
        <f t="shared" si="20"/>
        <v>371.05</v>
      </c>
      <c r="K706" s="30">
        <f t="shared" si="20"/>
        <v>0</v>
      </c>
      <c r="L706" s="30">
        <f t="shared" si="21"/>
        <v>371.05</v>
      </c>
    </row>
    <row r="707" spans="1:12" x14ac:dyDescent="0.25">
      <c r="A707" s="8"/>
      <c r="B707" s="49"/>
      <c r="C707" s="8"/>
      <c r="D707" s="11">
        <v>1250</v>
      </c>
      <c r="E707" s="30">
        <v>1012.5</v>
      </c>
      <c r="F707" s="30">
        <v>613.89010363064267</v>
      </c>
      <c r="G707" s="30">
        <v>398.60989636935733</v>
      </c>
      <c r="H707" s="30">
        <v>1.9</v>
      </c>
      <c r="I707" s="30"/>
      <c r="J707" s="30">
        <f t="shared" si="20"/>
        <v>2375</v>
      </c>
      <c r="K707" s="30">
        <f t="shared" si="20"/>
        <v>0</v>
      </c>
      <c r="L707" s="30">
        <f t="shared" si="21"/>
        <v>2375</v>
      </c>
    </row>
    <row r="708" spans="1:12" x14ac:dyDescent="0.25">
      <c r="A708" s="8"/>
      <c r="B708" s="49"/>
      <c r="C708" s="8"/>
      <c r="D708" s="11">
        <v>2886</v>
      </c>
      <c r="E708" s="30">
        <v>2164.5</v>
      </c>
      <c r="F708" s="30">
        <v>1343.7332757970014</v>
      </c>
      <c r="G708" s="30">
        <v>820.76672420299872</v>
      </c>
      <c r="H708" s="30">
        <v>1.94</v>
      </c>
      <c r="I708" s="30"/>
      <c r="J708" s="30">
        <f t="shared" si="20"/>
        <v>5598.84</v>
      </c>
      <c r="K708" s="30">
        <f t="shared" si="20"/>
        <v>0</v>
      </c>
      <c r="L708" s="30">
        <f t="shared" si="21"/>
        <v>5598.84</v>
      </c>
    </row>
    <row r="709" spans="1:12" x14ac:dyDescent="0.25">
      <c r="A709" s="8"/>
      <c r="B709" s="49"/>
      <c r="C709" s="8"/>
      <c r="D709" s="11">
        <v>51</v>
      </c>
      <c r="E709" s="30">
        <v>39.269999999999996</v>
      </c>
      <c r="F709" s="30">
        <v>24.730855974291558</v>
      </c>
      <c r="G709" s="30">
        <v>14.53914402570844</v>
      </c>
      <c r="H709" s="30">
        <v>2.04</v>
      </c>
      <c r="I709" s="30"/>
      <c r="J709" s="30">
        <f t="shared" si="20"/>
        <v>104.04</v>
      </c>
      <c r="K709" s="30">
        <f t="shared" si="20"/>
        <v>0</v>
      </c>
      <c r="L709" s="30">
        <f t="shared" si="21"/>
        <v>104.04</v>
      </c>
    </row>
    <row r="710" spans="1:12" x14ac:dyDescent="0.25">
      <c r="A710" s="8"/>
      <c r="B710" s="49"/>
      <c r="C710" s="8"/>
      <c r="D710" s="11">
        <v>519</v>
      </c>
      <c r="E710" s="30">
        <v>358.10999999999996</v>
      </c>
      <c r="F710" s="30">
        <v>232.81138182880514</v>
      </c>
      <c r="G710" s="30">
        <v>125.29861817119483</v>
      </c>
      <c r="H710" s="30">
        <v>2.0699999999999998</v>
      </c>
      <c r="I710" s="30"/>
      <c r="J710" s="30">
        <f t="shared" ref="J710:K773" si="22">$D710*H710</f>
        <v>1074.33</v>
      </c>
      <c r="K710" s="30">
        <f t="shared" si="22"/>
        <v>0</v>
      </c>
      <c r="L710" s="30">
        <f t="shared" ref="L710:L773" si="23">J710+K710</f>
        <v>1074.33</v>
      </c>
    </row>
    <row r="711" spans="1:12" x14ac:dyDescent="0.25">
      <c r="A711" s="8"/>
      <c r="B711" s="49"/>
      <c r="C711" s="8"/>
      <c r="D711" s="11">
        <v>1836</v>
      </c>
      <c r="E711" s="30">
        <v>1523.88</v>
      </c>
      <c r="F711" s="30">
        <v>897.16223475989477</v>
      </c>
      <c r="G711" s="30">
        <v>626.71776524010511</v>
      </c>
      <c r="H711" s="30">
        <v>2.13</v>
      </c>
      <c r="I711" s="30"/>
      <c r="J711" s="30">
        <f t="shared" si="22"/>
        <v>3910.68</v>
      </c>
      <c r="K711" s="30">
        <f t="shared" si="22"/>
        <v>0</v>
      </c>
      <c r="L711" s="30">
        <f t="shared" si="23"/>
        <v>3910.68</v>
      </c>
    </row>
    <row r="712" spans="1:12" x14ac:dyDescent="0.25">
      <c r="A712" s="50"/>
      <c r="B712" s="51" t="s">
        <v>655</v>
      </c>
      <c r="C712" s="50"/>
      <c r="D712" s="52">
        <v>33789</v>
      </c>
      <c r="E712" s="53">
        <v>25382.12</v>
      </c>
      <c r="F712" s="53">
        <v>16410</v>
      </c>
      <c r="G712" s="53">
        <v>8972.119999999999</v>
      </c>
      <c r="H712" s="53"/>
      <c r="I712" s="53"/>
      <c r="J712" s="53"/>
      <c r="K712" s="53"/>
      <c r="L712" s="53">
        <f>SUM(L686:L711)</f>
        <v>62602.030000000013</v>
      </c>
    </row>
    <row r="713" spans="1:12" x14ac:dyDescent="0.25">
      <c r="A713" s="8"/>
      <c r="B713" s="49" t="s">
        <v>276</v>
      </c>
      <c r="C713" s="8" t="s">
        <v>649</v>
      </c>
      <c r="D713" s="11">
        <v>112</v>
      </c>
      <c r="E713" s="30">
        <v>79.52</v>
      </c>
      <c r="F713" s="30">
        <v>65.428693962163933</v>
      </c>
      <c r="G713" s="30">
        <v>14.091306037836063</v>
      </c>
      <c r="H713" s="30">
        <v>1.29</v>
      </c>
      <c r="I713" s="30"/>
      <c r="J713" s="30">
        <f t="shared" si="22"/>
        <v>144.48000000000002</v>
      </c>
      <c r="K713" s="30">
        <f t="shared" si="22"/>
        <v>0</v>
      </c>
      <c r="L713" s="30">
        <f t="shared" si="23"/>
        <v>144.48000000000002</v>
      </c>
    </row>
    <row r="714" spans="1:12" x14ac:dyDescent="0.25">
      <c r="A714" s="8"/>
      <c r="B714" s="49"/>
      <c r="C714" s="8"/>
      <c r="D714" s="11">
        <v>165</v>
      </c>
      <c r="E714" s="30">
        <v>120.45</v>
      </c>
      <c r="F714" s="30">
        <v>97.99674267100977</v>
      </c>
      <c r="G714" s="30">
        <v>22.453257328990233</v>
      </c>
      <c r="H714" s="30">
        <v>1.33</v>
      </c>
      <c r="I714" s="30"/>
      <c r="J714" s="30">
        <f t="shared" si="22"/>
        <v>219.45000000000002</v>
      </c>
      <c r="K714" s="30">
        <f t="shared" si="22"/>
        <v>0</v>
      </c>
      <c r="L714" s="30">
        <f t="shared" si="23"/>
        <v>219.45000000000002</v>
      </c>
    </row>
    <row r="715" spans="1:12" x14ac:dyDescent="0.25">
      <c r="A715" s="8"/>
      <c r="B715" s="49"/>
      <c r="C715" s="8"/>
      <c r="D715" s="11">
        <v>2220</v>
      </c>
      <c r="E715" s="30">
        <v>1509.6</v>
      </c>
      <c r="F715" s="30">
        <v>1223.1603279663886</v>
      </c>
      <c r="G715" s="30">
        <v>286.43967203361126</v>
      </c>
      <c r="H715" s="30">
        <v>1.69</v>
      </c>
      <c r="I715" s="30"/>
      <c r="J715" s="30">
        <f t="shared" si="22"/>
        <v>3751.7999999999997</v>
      </c>
      <c r="K715" s="30">
        <f t="shared" si="22"/>
        <v>0</v>
      </c>
      <c r="L715" s="30">
        <f t="shared" si="23"/>
        <v>3751.7999999999997</v>
      </c>
    </row>
    <row r="716" spans="1:12" x14ac:dyDescent="0.25">
      <c r="A716" s="8"/>
      <c r="B716" s="49"/>
      <c r="C716" s="8"/>
      <c r="D716" s="11">
        <v>261</v>
      </c>
      <c r="E716" s="30">
        <v>169.65</v>
      </c>
      <c r="F716" s="30">
        <v>140.47560100112895</v>
      </c>
      <c r="G716" s="30">
        <v>29.174398998871048</v>
      </c>
      <c r="H716" s="30">
        <v>1.81</v>
      </c>
      <c r="I716" s="30"/>
      <c r="J716" s="30">
        <f t="shared" si="22"/>
        <v>472.41</v>
      </c>
      <c r="K716" s="30">
        <f t="shared" si="22"/>
        <v>0</v>
      </c>
      <c r="L716" s="30">
        <f t="shared" si="23"/>
        <v>472.41</v>
      </c>
    </row>
    <row r="717" spans="1:12" x14ac:dyDescent="0.25">
      <c r="A717" s="8"/>
      <c r="B717" s="49"/>
      <c r="C717" s="8"/>
      <c r="D717" s="11">
        <v>1018</v>
      </c>
      <c r="E717" s="30">
        <v>824.58</v>
      </c>
      <c r="F717" s="30">
        <v>481.28435609334485</v>
      </c>
      <c r="G717" s="30">
        <v>343.29564390665519</v>
      </c>
      <c r="H717" s="30">
        <v>1.9</v>
      </c>
      <c r="I717" s="30"/>
      <c r="J717" s="30">
        <f t="shared" si="22"/>
        <v>1934.1999999999998</v>
      </c>
      <c r="K717" s="30">
        <f t="shared" si="22"/>
        <v>0</v>
      </c>
      <c r="L717" s="30">
        <f t="shared" si="23"/>
        <v>1934.1999999999998</v>
      </c>
    </row>
    <row r="718" spans="1:12" x14ac:dyDescent="0.25">
      <c r="A718" s="8"/>
      <c r="B718" s="49"/>
      <c r="C718" s="8"/>
      <c r="D718" s="11">
        <v>380</v>
      </c>
      <c r="E718" s="30">
        <v>292.60000000000002</v>
      </c>
      <c r="F718" s="30">
        <v>179.65427830596369</v>
      </c>
      <c r="G718" s="30">
        <v>112.94572169403634</v>
      </c>
      <c r="H718" s="30">
        <v>2.04</v>
      </c>
      <c r="I718" s="30"/>
      <c r="J718" s="30">
        <f t="shared" si="22"/>
        <v>775.2</v>
      </c>
      <c r="K718" s="30">
        <f t="shared" si="22"/>
        <v>0</v>
      </c>
      <c r="L718" s="30">
        <f t="shared" si="23"/>
        <v>775.2</v>
      </c>
    </row>
    <row r="719" spans="1:12" x14ac:dyDescent="0.25">
      <c r="A719" s="8"/>
      <c r="B719" s="49"/>
      <c r="C719" s="8" t="s">
        <v>650</v>
      </c>
      <c r="D719" s="11">
        <v>385</v>
      </c>
      <c r="E719" s="30">
        <v>261.8</v>
      </c>
      <c r="F719" s="30">
        <v>171.27375449460251</v>
      </c>
      <c r="G719" s="30">
        <v>90.526245505397497</v>
      </c>
      <c r="H719" s="30">
        <v>1.69</v>
      </c>
      <c r="I719" s="30"/>
      <c r="J719" s="30">
        <f t="shared" si="22"/>
        <v>650.65</v>
      </c>
      <c r="K719" s="30">
        <f t="shared" si="22"/>
        <v>0</v>
      </c>
      <c r="L719" s="30">
        <f t="shared" si="23"/>
        <v>650.65</v>
      </c>
    </row>
    <row r="720" spans="1:12" x14ac:dyDescent="0.25">
      <c r="A720" s="8"/>
      <c r="B720" s="49"/>
      <c r="C720" s="8"/>
      <c r="D720" s="11">
        <v>5449</v>
      </c>
      <c r="E720" s="30">
        <v>3922.2300000000005</v>
      </c>
      <c r="F720" s="30">
        <v>2198.9699948496432</v>
      </c>
      <c r="G720" s="30">
        <v>1723.2600051503568</v>
      </c>
      <c r="H720" s="30">
        <v>1.81</v>
      </c>
      <c r="I720" s="30"/>
      <c r="J720" s="30">
        <f t="shared" si="22"/>
        <v>9862.69</v>
      </c>
      <c r="K720" s="30">
        <f t="shared" si="22"/>
        <v>0</v>
      </c>
      <c r="L720" s="30">
        <f t="shared" si="23"/>
        <v>9862.69</v>
      </c>
    </row>
    <row r="721" spans="1:12" x14ac:dyDescent="0.25">
      <c r="A721" s="8"/>
      <c r="B721" s="49"/>
      <c r="C721" s="8"/>
      <c r="D721" s="11">
        <v>3830</v>
      </c>
      <c r="E721" s="30">
        <v>3102.3</v>
      </c>
      <c r="F721" s="30">
        <v>1566.9029340888342</v>
      </c>
      <c r="G721" s="30">
        <v>1535.397065911166</v>
      </c>
      <c r="H721" s="30">
        <v>1.9</v>
      </c>
      <c r="I721" s="30"/>
      <c r="J721" s="30">
        <f t="shared" si="22"/>
        <v>7277</v>
      </c>
      <c r="K721" s="30">
        <f t="shared" si="22"/>
        <v>0</v>
      </c>
      <c r="L721" s="30">
        <f t="shared" si="23"/>
        <v>7277</v>
      </c>
    </row>
    <row r="722" spans="1:12" x14ac:dyDescent="0.25">
      <c r="A722" s="8"/>
      <c r="B722" s="49"/>
      <c r="C722" s="8"/>
      <c r="D722" s="11">
        <v>497</v>
      </c>
      <c r="E722" s="30">
        <v>342.93</v>
      </c>
      <c r="F722" s="30">
        <v>190.11118881118881</v>
      </c>
      <c r="G722" s="30">
        <v>152.8188111888112</v>
      </c>
      <c r="H722" s="30">
        <v>1.94</v>
      </c>
      <c r="I722" s="30"/>
      <c r="J722" s="30">
        <f t="shared" si="22"/>
        <v>964.18</v>
      </c>
      <c r="K722" s="30">
        <f t="shared" si="22"/>
        <v>0</v>
      </c>
      <c r="L722" s="30">
        <f t="shared" si="23"/>
        <v>964.18</v>
      </c>
    </row>
    <row r="723" spans="1:12" x14ac:dyDescent="0.25">
      <c r="A723" s="8"/>
      <c r="B723" s="49"/>
      <c r="C723" s="8"/>
      <c r="D723" s="11">
        <v>558</v>
      </c>
      <c r="E723" s="30">
        <v>429.65999999999997</v>
      </c>
      <c r="F723" s="30">
        <v>248.74212775573147</v>
      </c>
      <c r="G723" s="30">
        <v>180.91787224426849</v>
      </c>
      <c r="H723" s="30">
        <v>2.04</v>
      </c>
      <c r="I723" s="30"/>
      <c r="J723" s="30">
        <f t="shared" si="22"/>
        <v>1138.32</v>
      </c>
      <c r="K723" s="30">
        <f t="shared" si="22"/>
        <v>0</v>
      </c>
      <c r="L723" s="30">
        <f t="shared" si="23"/>
        <v>1138.32</v>
      </c>
    </row>
    <row r="724" spans="1:12" x14ac:dyDescent="0.25">
      <c r="A724" s="8"/>
      <c r="B724" s="49"/>
      <c r="C724" s="8" t="s">
        <v>651</v>
      </c>
      <c r="D724" s="11">
        <v>398</v>
      </c>
      <c r="E724" s="30">
        <v>270.64</v>
      </c>
      <c r="F724" s="30">
        <v>206.25692508372401</v>
      </c>
      <c r="G724" s="30">
        <v>64.383074916275987</v>
      </c>
      <c r="H724" s="30">
        <v>1.69</v>
      </c>
      <c r="I724" s="30"/>
      <c r="J724" s="30">
        <f t="shared" si="22"/>
        <v>672.62</v>
      </c>
      <c r="K724" s="30">
        <f t="shared" si="22"/>
        <v>0</v>
      </c>
      <c r="L724" s="30">
        <f t="shared" si="23"/>
        <v>672.62</v>
      </c>
    </row>
    <row r="725" spans="1:12" x14ac:dyDescent="0.25">
      <c r="A725" s="8"/>
      <c r="B725" s="49"/>
      <c r="C725" s="8"/>
      <c r="D725" s="11">
        <v>3179</v>
      </c>
      <c r="E725" s="30">
        <v>2286.7800000000002</v>
      </c>
      <c r="F725" s="30">
        <v>1740.1210975348399</v>
      </c>
      <c r="G725" s="30">
        <v>546.65890246516028</v>
      </c>
      <c r="H725" s="30">
        <v>1.81</v>
      </c>
      <c r="I725" s="30"/>
      <c r="J725" s="30">
        <f t="shared" si="22"/>
        <v>5753.99</v>
      </c>
      <c r="K725" s="30">
        <f t="shared" si="22"/>
        <v>0</v>
      </c>
      <c r="L725" s="30">
        <f t="shared" si="23"/>
        <v>5753.99</v>
      </c>
    </row>
    <row r="726" spans="1:12" x14ac:dyDescent="0.25">
      <c r="A726" s="8"/>
      <c r="B726" s="49"/>
      <c r="C726" s="8"/>
      <c r="D726" s="11">
        <v>176</v>
      </c>
      <c r="E726" s="30">
        <v>142.56</v>
      </c>
      <c r="F726" s="30">
        <v>90.438703616721469</v>
      </c>
      <c r="G726" s="30">
        <v>52.121296383278533</v>
      </c>
      <c r="H726" s="30">
        <v>1.9</v>
      </c>
      <c r="I726" s="30"/>
      <c r="J726" s="30">
        <f t="shared" si="22"/>
        <v>334.4</v>
      </c>
      <c r="K726" s="30">
        <f t="shared" si="22"/>
        <v>0</v>
      </c>
      <c r="L726" s="30">
        <f t="shared" si="23"/>
        <v>334.4</v>
      </c>
    </row>
    <row r="727" spans="1:12" x14ac:dyDescent="0.25">
      <c r="A727" s="8"/>
      <c r="B727" s="49"/>
      <c r="C727" s="8"/>
      <c r="D727" s="11">
        <v>1150</v>
      </c>
      <c r="E727" s="30">
        <v>798.6</v>
      </c>
      <c r="F727" s="30">
        <v>640.62166408411792</v>
      </c>
      <c r="G727" s="30">
        <v>157.97833591588196</v>
      </c>
      <c r="H727" s="30">
        <v>1.94</v>
      </c>
      <c r="I727" s="30"/>
      <c r="J727" s="30">
        <f t="shared" si="22"/>
        <v>2231</v>
      </c>
      <c r="K727" s="30">
        <f t="shared" si="22"/>
        <v>0</v>
      </c>
      <c r="L727" s="30">
        <f t="shared" si="23"/>
        <v>2231</v>
      </c>
    </row>
    <row r="728" spans="1:12" x14ac:dyDescent="0.25">
      <c r="A728" s="8"/>
      <c r="B728" s="49"/>
      <c r="C728" s="8"/>
      <c r="D728" s="11">
        <v>236</v>
      </c>
      <c r="E728" s="30">
        <v>181.72</v>
      </c>
      <c r="F728" s="30">
        <v>149.671884057971</v>
      </c>
      <c r="G728" s="30">
        <v>32.048115942029</v>
      </c>
      <c r="H728" s="30">
        <v>2.04</v>
      </c>
      <c r="I728" s="30"/>
      <c r="J728" s="30">
        <f t="shared" si="22"/>
        <v>481.44</v>
      </c>
      <c r="K728" s="30">
        <f t="shared" si="22"/>
        <v>0</v>
      </c>
      <c r="L728" s="30">
        <f t="shared" si="23"/>
        <v>481.44</v>
      </c>
    </row>
    <row r="729" spans="1:12" x14ac:dyDescent="0.25">
      <c r="A729" s="8"/>
      <c r="B729" s="49"/>
      <c r="C729" s="8"/>
      <c r="D729" s="11">
        <v>2467</v>
      </c>
      <c r="E729" s="30">
        <v>2047.6100000000001</v>
      </c>
      <c r="F729" s="30">
        <v>1548.8897256226255</v>
      </c>
      <c r="G729" s="30">
        <v>498.72027437737455</v>
      </c>
      <c r="H729" s="30">
        <v>2.13</v>
      </c>
      <c r="I729" s="30"/>
      <c r="J729" s="30">
        <f t="shared" si="22"/>
        <v>5254.71</v>
      </c>
      <c r="K729" s="30">
        <f t="shared" si="22"/>
        <v>0</v>
      </c>
      <c r="L729" s="30">
        <f t="shared" si="23"/>
        <v>5254.71</v>
      </c>
    </row>
    <row r="730" spans="1:12" x14ac:dyDescent="0.25">
      <c r="A730" s="8"/>
      <c r="B730" s="49"/>
      <c r="C730" s="8" t="s">
        <v>652</v>
      </c>
      <c r="D730" s="11">
        <v>1973</v>
      </c>
      <c r="E730" s="30">
        <v>1538.94</v>
      </c>
      <c r="F730" s="30">
        <v>993.76100303951375</v>
      </c>
      <c r="G730" s="30">
        <v>545.1789969604863</v>
      </c>
      <c r="H730" s="30">
        <v>1.44</v>
      </c>
      <c r="I730" s="30"/>
      <c r="J730" s="30">
        <f t="shared" si="22"/>
        <v>2841.12</v>
      </c>
      <c r="K730" s="30">
        <f t="shared" si="22"/>
        <v>0</v>
      </c>
      <c r="L730" s="30">
        <f t="shared" si="23"/>
        <v>2841.12</v>
      </c>
    </row>
    <row r="731" spans="1:12" x14ac:dyDescent="0.25">
      <c r="A731" s="8"/>
      <c r="B731" s="49"/>
      <c r="C731" s="8"/>
      <c r="D731" s="11">
        <v>1144</v>
      </c>
      <c r="E731" s="30">
        <v>800.8</v>
      </c>
      <c r="F731" s="30">
        <v>511.67590862607983</v>
      </c>
      <c r="G731" s="30">
        <v>289.12409137392012</v>
      </c>
      <c r="H731" s="30">
        <v>1.66</v>
      </c>
      <c r="I731" s="30"/>
      <c r="J731" s="30">
        <f t="shared" si="22"/>
        <v>1899.04</v>
      </c>
      <c r="K731" s="30">
        <f t="shared" si="22"/>
        <v>0</v>
      </c>
      <c r="L731" s="30">
        <f t="shared" si="23"/>
        <v>1899.04</v>
      </c>
    </row>
    <row r="732" spans="1:12" x14ac:dyDescent="0.25">
      <c r="A732" s="8"/>
      <c r="B732" s="49"/>
      <c r="C732" s="8"/>
      <c r="D732" s="11">
        <v>1406</v>
      </c>
      <c r="E732" s="30">
        <v>984.2</v>
      </c>
      <c r="F732" s="30">
        <v>761.88922231720812</v>
      </c>
      <c r="G732" s="30">
        <v>222.31077768279187</v>
      </c>
      <c r="H732" s="30">
        <v>1.73</v>
      </c>
      <c r="I732" s="30"/>
      <c r="J732" s="30">
        <f t="shared" si="22"/>
        <v>2432.38</v>
      </c>
      <c r="K732" s="30">
        <f t="shared" si="22"/>
        <v>0</v>
      </c>
      <c r="L732" s="30">
        <f t="shared" si="23"/>
        <v>2432.38</v>
      </c>
    </row>
    <row r="733" spans="1:12" x14ac:dyDescent="0.25">
      <c r="A733" s="8"/>
      <c r="B733" s="49"/>
      <c r="C733" s="8"/>
      <c r="D733" s="11">
        <v>205</v>
      </c>
      <c r="E733" s="30">
        <v>147.6</v>
      </c>
      <c r="F733" s="30">
        <v>88.960729869099566</v>
      </c>
      <c r="G733" s="30">
        <v>58.639270130900428</v>
      </c>
      <c r="H733" s="30">
        <v>1.81</v>
      </c>
      <c r="I733" s="30"/>
      <c r="J733" s="30">
        <f t="shared" si="22"/>
        <v>371.05</v>
      </c>
      <c r="K733" s="30">
        <f t="shared" si="22"/>
        <v>0</v>
      </c>
      <c r="L733" s="30">
        <f t="shared" si="23"/>
        <v>371.05</v>
      </c>
    </row>
    <row r="734" spans="1:12" x14ac:dyDescent="0.25">
      <c r="A734" s="8"/>
      <c r="B734" s="49"/>
      <c r="C734" s="8"/>
      <c r="D734" s="11">
        <v>1249</v>
      </c>
      <c r="E734" s="30">
        <v>1011.69</v>
      </c>
      <c r="F734" s="30">
        <v>613.26461590844917</v>
      </c>
      <c r="G734" s="30">
        <v>398.42538409155088</v>
      </c>
      <c r="H734" s="30">
        <v>1.9</v>
      </c>
      <c r="I734" s="30"/>
      <c r="J734" s="30">
        <f t="shared" si="22"/>
        <v>2373.1</v>
      </c>
      <c r="K734" s="30">
        <f t="shared" si="22"/>
        <v>0</v>
      </c>
      <c r="L734" s="30">
        <f t="shared" si="23"/>
        <v>2373.1</v>
      </c>
    </row>
    <row r="735" spans="1:12" x14ac:dyDescent="0.25">
      <c r="A735" s="8"/>
      <c r="B735" s="49"/>
      <c r="C735" s="8"/>
      <c r="D735" s="11">
        <v>2889</v>
      </c>
      <c r="E735" s="30">
        <v>2166.75</v>
      </c>
      <c r="F735" s="30">
        <v>1344.7586546134694</v>
      </c>
      <c r="G735" s="30">
        <v>821.99134538653061</v>
      </c>
      <c r="H735" s="30">
        <v>1.94</v>
      </c>
      <c r="I735" s="30"/>
      <c r="J735" s="30">
        <f t="shared" si="22"/>
        <v>5604.66</v>
      </c>
      <c r="K735" s="30">
        <f t="shared" si="22"/>
        <v>0</v>
      </c>
      <c r="L735" s="30">
        <f t="shared" si="23"/>
        <v>5604.66</v>
      </c>
    </row>
    <row r="736" spans="1:12" x14ac:dyDescent="0.25">
      <c r="A736" s="8"/>
      <c r="B736" s="49"/>
      <c r="C736" s="8"/>
      <c r="D736" s="11">
        <v>52</v>
      </c>
      <c r="E736" s="30">
        <v>40.04</v>
      </c>
      <c r="F736" s="30">
        <v>25.251808355243938</v>
      </c>
      <c r="G736" s="30">
        <v>14.78819164475606</v>
      </c>
      <c r="H736" s="30">
        <v>2.04</v>
      </c>
      <c r="I736" s="30"/>
      <c r="J736" s="30">
        <f t="shared" si="22"/>
        <v>106.08</v>
      </c>
      <c r="K736" s="30">
        <f t="shared" si="22"/>
        <v>0</v>
      </c>
      <c r="L736" s="30">
        <f t="shared" si="23"/>
        <v>106.08</v>
      </c>
    </row>
    <row r="737" spans="1:12" x14ac:dyDescent="0.25">
      <c r="A737" s="8"/>
      <c r="B737" s="49"/>
      <c r="C737" s="8"/>
      <c r="D737" s="11">
        <v>518</v>
      </c>
      <c r="E737" s="30">
        <v>357.41999999999996</v>
      </c>
      <c r="F737" s="30">
        <v>232.29042944785277</v>
      </c>
      <c r="G737" s="30">
        <v>125.12957055214721</v>
      </c>
      <c r="H737" s="30">
        <v>2.0699999999999998</v>
      </c>
      <c r="I737" s="30"/>
      <c r="J737" s="30">
        <f t="shared" si="22"/>
        <v>1072.26</v>
      </c>
      <c r="K737" s="30">
        <f t="shared" si="22"/>
        <v>0</v>
      </c>
      <c r="L737" s="30">
        <f t="shared" si="23"/>
        <v>1072.26</v>
      </c>
    </row>
    <row r="738" spans="1:12" x14ac:dyDescent="0.25">
      <c r="A738" s="8"/>
      <c r="B738" s="49"/>
      <c r="C738" s="8"/>
      <c r="D738" s="11">
        <v>1838</v>
      </c>
      <c r="E738" s="30">
        <v>1525.54</v>
      </c>
      <c r="F738" s="30">
        <v>898.14762782308367</v>
      </c>
      <c r="G738" s="30">
        <v>627.3923721769163</v>
      </c>
      <c r="H738" s="30">
        <v>2.13</v>
      </c>
      <c r="I738" s="30"/>
      <c r="J738" s="30">
        <f t="shared" si="22"/>
        <v>3914.9399999999996</v>
      </c>
      <c r="K738" s="30">
        <f t="shared" si="22"/>
        <v>0</v>
      </c>
      <c r="L738" s="30">
        <f t="shared" si="23"/>
        <v>3914.9399999999996</v>
      </c>
    </row>
    <row r="739" spans="1:12" x14ac:dyDescent="0.25">
      <c r="A739" s="50"/>
      <c r="B739" s="51" t="s">
        <v>656</v>
      </c>
      <c r="C739" s="50"/>
      <c r="D739" s="52">
        <v>33755</v>
      </c>
      <c r="E739" s="53">
        <v>25356.209999999995</v>
      </c>
      <c r="F739" s="53">
        <v>16409.999999999996</v>
      </c>
      <c r="G739" s="53">
        <v>8946.2100000000028</v>
      </c>
      <c r="H739" s="53"/>
      <c r="I739" s="53"/>
      <c r="J739" s="53"/>
      <c r="K739" s="53"/>
      <c r="L739" s="53">
        <f>SUM(L713:L738)</f>
        <v>62533.170000000006</v>
      </c>
    </row>
    <row r="740" spans="1:12" x14ac:dyDescent="0.25">
      <c r="A740" s="8"/>
      <c r="B740" s="49" t="s">
        <v>299</v>
      </c>
      <c r="C740" s="8" t="s">
        <v>649</v>
      </c>
      <c r="D740" s="11">
        <v>63</v>
      </c>
      <c r="E740" s="30">
        <v>44.73</v>
      </c>
      <c r="F740" s="30">
        <v>41.222026862026866</v>
      </c>
      <c r="G740" s="30">
        <v>3.507973137973134</v>
      </c>
      <c r="H740" s="30">
        <v>1.29</v>
      </c>
      <c r="I740" s="30"/>
      <c r="J740" s="30">
        <f t="shared" si="22"/>
        <v>81.27</v>
      </c>
      <c r="K740" s="30">
        <f t="shared" si="22"/>
        <v>0</v>
      </c>
      <c r="L740" s="30">
        <f t="shared" si="23"/>
        <v>81.27</v>
      </c>
    </row>
    <row r="741" spans="1:12" x14ac:dyDescent="0.25">
      <c r="A741" s="8"/>
      <c r="B741" s="49"/>
      <c r="C741" s="8"/>
      <c r="D741" s="11">
        <v>281</v>
      </c>
      <c r="E741" s="30">
        <v>205.13</v>
      </c>
      <c r="F741" s="30">
        <v>160.42661782661781</v>
      </c>
      <c r="G741" s="30">
        <v>44.703382173382153</v>
      </c>
      <c r="H741" s="30">
        <v>1.33</v>
      </c>
      <c r="I741" s="30"/>
      <c r="J741" s="30">
        <f t="shared" si="22"/>
        <v>373.73</v>
      </c>
      <c r="K741" s="30">
        <f t="shared" si="22"/>
        <v>0</v>
      </c>
      <c r="L741" s="30">
        <f t="shared" si="23"/>
        <v>373.73</v>
      </c>
    </row>
    <row r="742" spans="1:12" x14ac:dyDescent="0.25">
      <c r="A742" s="8"/>
      <c r="B742" s="49"/>
      <c r="C742" s="8"/>
      <c r="D742" s="11">
        <v>349</v>
      </c>
      <c r="E742" s="30">
        <v>237.32</v>
      </c>
      <c r="F742" s="30">
        <v>233.09279609279608</v>
      </c>
      <c r="G742" s="30">
        <v>4.2272039072039149</v>
      </c>
      <c r="H742" s="30">
        <v>1.69</v>
      </c>
      <c r="I742" s="30"/>
      <c r="J742" s="30">
        <f t="shared" si="22"/>
        <v>589.80999999999995</v>
      </c>
      <c r="K742" s="30">
        <f t="shared" si="22"/>
        <v>0</v>
      </c>
      <c r="L742" s="30">
        <f t="shared" si="23"/>
        <v>589.80999999999995</v>
      </c>
    </row>
    <row r="743" spans="1:12" x14ac:dyDescent="0.25">
      <c r="A743" s="8"/>
      <c r="B743" s="49"/>
      <c r="C743" s="8"/>
      <c r="D743" s="11">
        <v>1625</v>
      </c>
      <c r="E743" s="30">
        <v>1105</v>
      </c>
      <c r="F743" s="30">
        <v>911.66666666666674</v>
      </c>
      <c r="G743" s="30">
        <v>193.33333333333326</v>
      </c>
      <c r="H743" s="30">
        <v>1.7</v>
      </c>
      <c r="I743" s="30"/>
      <c r="J743" s="30">
        <f t="shared" si="22"/>
        <v>2762.5</v>
      </c>
      <c r="K743" s="30">
        <f t="shared" si="22"/>
        <v>0</v>
      </c>
      <c r="L743" s="30">
        <f t="shared" si="23"/>
        <v>2762.5</v>
      </c>
    </row>
    <row r="744" spans="1:12" x14ac:dyDescent="0.25">
      <c r="A744" s="8"/>
      <c r="B744" s="49"/>
      <c r="C744" s="8"/>
      <c r="D744" s="11">
        <v>1208</v>
      </c>
      <c r="E744" s="30">
        <v>844.35</v>
      </c>
      <c r="F744" s="30">
        <v>806.80830280830276</v>
      </c>
      <c r="G744" s="30">
        <v>37.541697191697153</v>
      </c>
      <c r="H744" s="30">
        <v>1.81</v>
      </c>
      <c r="I744" s="30"/>
      <c r="J744" s="30">
        <f t="shared" si="22"/>
        <v>2186.48</v>
      </c>
      <c r="K744" s="30">
        <f t="shared" si="22"/>
        <v>0</v>
      </c>
      <c r="L744" s="30">
        <f t="shared" si="23"/>
        <v>2186.48</v>
      </c>
    </row>
    <row r="745" spans="1:12" x14ac:dyDescent="0.25">
      <c r="A745" s="8"/>
      <c r="B745" s="49"/>
      <c r="C745" s="8"/>
      <c r="D745" s="11">
        <v>62</v>
      </c>
      <c r="E745" s="30">
        <v>65.099999999999994</v>
      </c>
      <c r="F745" s="30">
        <v>34.783589743589744</v>
      </c>
      <c r="G745" s="30">
        <v>30.316410256410251</v>
      </c>
      <c r="H745" s="30">
        <v>2.36</v>
      </c>
      <c r="I745" s="30"/>
      <c r="J745" s="30">
        <f t="shared" si="22"/>
        <v>146.32</v>
      </c>
      <c r="K745" s="30">
        <f t="shared" si="22"/>
        <v>0</v>
      </c>
      <c r="L745" s="30">
        <f t="shared" si="23"/>
        <v>146.32</v>
      </c>
    </row>
    <row r="746" spans="1:12" x14ac:dyDescent="0.25">
      <c r="A746" s="8"/>
      <c r="B746" s="49"/>
      <c r="C746" s="8" t="s">
        <v>650</v>
      </c>
      <c r="D746" s="11">
        <v>2000</v>
      </c>
      <c r="E746" s="30">
        <v>1580</v>
      </c>
      <c r="F746" s="30">
        <v>1094</v>
      </c>
      <c r="G746" s="30">
        <v>486</v>
      </c>
      <c r="H746" s="30">
        <v>1.47</v>
      </c>
      <c r="I746" s="30"/>
      <c r="J746" s="30">
        <f t="shared" si="22"/>
        <v>2940</v>
      </c>
      <c r="K746" s="30">
        <f t="shared" si="22"/>
        <v>0</v>
      </c>
      <c r="L746" s="30">
        <f t="shared" si="23"/>
        <v>2940</v>
      </c>
    </row>
    <row r="747" spans="1:12" x14ac:dyDescent="0.25">
      <c r="A747" s="8"/>
      <c r="B747" s="49"/>
      <c r="C747" s="8"/>
      <c r="D747" s="11">
        <v>197</v>
      </c>
      <c r="E747" s="30">
        <v>133.96</v>
      </c>
      <c r="F747" s="30">
        <v>91.224145739352821</v>
      </c>
      <c r="G747" s="30">
        <v>42.73585426064718</v>
      </c>
      <c r="H747" s="30">
        <v>1.69</v>
      </c>
      <c r="I747" s="30"/>
      <c r="J747" s="30">
        <f t="shared" si="22"/>
        <v>332.93</v>
      </c>
      <c r="K747" s="30">
        <f t="shared" si="22"/>
        <v>0</v>
      </c>
      <c r="L747" s="30">
        <f t="shared" si="23"/>
        <v>332.93</v>
      </c>
    </row>
    <row r="748" spans="1:12" x14ac:dyDescent="0.25">
      <c r="A748" s="8"/>
      <c r="B748" s="49"/>
      <c r="C748" s="8"/>
      <c r="D748" s="11">
        <v>1848</v>
      </c>
      <c r="E748" s="30">
        <v>1256.6400000000001</v>
      </c>
      <c r="F748" s="30">
        <v>1188.0891941652162</v>
      </c>
      <c r="G748" s="30">
        <v>68.550805834783745</v>
      </c>
      <c r="H748" s="30">
        <v>1.7</v>
      </c>
      <c r="I748" s="30"/>
      <c r="J748" s="30">
        <f t="shared" si="22"/>
        <v>3141.6</v>
      </c>
      <c r="K748" s="30">
        <f t="shared" si="22"/>
        <v>0</v>
      </c>
      <c r="L748" s="30">
        <f t="shared" si="23"/>
        <v>3141.6</v>
      </c>
    </row>
    <row r="749" spans="1:12" x14ac:dyDescent="0.25">
      <c r="A749" s="8"/>
      <c r="B749" s="49"/>
      <c r="C749" s="8"/>
      <c r="D749" s="11">
        <v>1052</v>
      </c>
      <c r="E749" s="30">
        <v>757.44</v>
      </c>
      <c r="F749" s="30">
        <v>480.33722871452426</v>
      </c>
      <c r="G749" s="30">
        <v>277.1027712854758</v>
      </c>
      <c r="H749" s="30">
        <v>1.81</v>
      </c>
      <c r="I749" s="30"/>
      <c r="J749" s="30">
        <f t="shared" si="22"/>
        <v>1904.1200000000001</v>
      </c>
      <c r="K749" s="30">
        <f t="shared" si="22"/>
        <v>0</v>
      </c>
      <c r="L749" s="30">
        <f t="shared" si="23"/>
        <v>1904.1200000000001</v>
      </c>
    </row>
    <row r="750" spans="1:12" x14ac:dyDescent="0.25">
      <c r="A750" s="8"/>
      <c r="B750" s="49"/>
      <c r="C750" s="8"/>
      <c r="D750" s="11">
        <v>1895</v>
      </c>
      <c r="E750" s="30">
        <v>1534.95</v>
      </c>
      <c r="F750" s="30">
        <v>895.45109165393865</v>
      </c>
      <c r="G750" s="30">
        <v>639.4989083460614</v>
      </c>
      <c r="H750" s="30">
        <v>1.9</v>
      </c>
      <c r="I750" s="30"/>
      <c r="J750" s="30">
        <f t="shared" si="22"/>
        <v>3600.5</v>
      </c>
      <c r="K750" s="30">
        <f t="shared" si="22"/>
        <v>0</v>
      </c>
      <c r="L750" s="30">
        <f t="shared" si="23"/>
        <v>3600.5</v>
      </c>
    </row>
    <row r="751" spans="1:12" x14ac:dyDescent="0.25">
      <c r="A751" s="8"/>
      <c r="B751" s="49"/>
      <c r="C751" s="8"/>
      <c r="D751" s="11">
        <v>192</v>
      </c>
      <c r="E751" s="30">
        <v>132.47999999999999</v>
      </c>
      <c r="F751" s="30">
        <v>87.722779691921517</v>
      </c>
      <c r="G751" s="30">
        <v>44.757220308078473</v>
      </c>
      <c r="H751" s="30">
        <v>1.94</v>
      </c>
      <c r="I751" s="30"/>
      <c r="J751" s="30">
        <f t="shared" si="22"/>
        <v>372.48</v>
      </c>
      <c r="K751" s="30">
        <f t="shared" si="22"/>
        <v>0</v>
      </c>
      <c r="L751" s="30">
        <f t="shared" si="23"/>
        <v>372.48</v>
      </c>
    </row>
    <row r="752" spans="1:12" x14ac:dyDescent="0.25">
      <c r="A752" s="8"/>
      <c r="B752" s="49"/>
      <c r="C752" s="8"/>
      <c r="D752" s="11">
        <v>1118</v>
      </c>
      <c r="E752" s="30">
        <v>860.86</v>
      </c>
      <c r="F752" s="30">
        <v>539.1755600350466</v>
      </c>
      <c r="G752" s="30">
        <v>321.68443996495341</v>
      </c>
      <c r="H752" s="30">
        <v>2.04</v>
      </c>
      <c r="I752" s="30"/>
      <c r="J752" s="30">
        <f t="shared" si="22"/>
        <v>2280.7200000000003</v>
      </c>
      <c r="K752" s="30">
        <f t="shared" si="22"/>
        <v>0</v>
      </c>
      <c r="L752" s="30">
        <f t="shared" si="23"/>
        <v>2280.7200000000003</v>
      </c>
    </row>
    <row r="753" spans="1:12" x14ac:dyDescent="0.25">
      <c r="A753" s="8"/>
      <c r="B753" s="49"/>
      <c r="C753" s="8" t="s">
        <v>651</v>
      </c>
      <c r="D753" s="11">
        <v>3494</v>
      </c>
      <c r="E753" s="30">
        <v>2760.2599999999998</v>
      </c>
      <c r="F753" s="30">
        <v>1769.7011720794958</v>
      </c>
      <c r="G753" s="30">
        <v>990.55882792050409</v>
      </c>
      <c r="H753" s="30">
        <v>1.47</v>
      </c>
      <c r="I753" s="30"/>
      <c r="J753" s="30">
        <f t="shared" si="22"/>
        <v>5136.18</v>
      </c>
      <c r="K753" s="30">
        <f t="shared" si="22"/>
        <v>0</v>
      </c>
      <c r="L753" s="30">
        <f t="shared" si="23"/>
        <v>5136.18</v>
      </c>
    </row>
    <row r="754" spans="1:12" x14ac:dyDescent="0.25">
      <c r="A754" s="8"/>
      <c r="B754" s="49"/>
      <c r="C754" s="8"/>
      <c r="D754" s="11">
        <v>3673</v>
      </c>
      <c r="E754" s="30">
        <v>2387.4499999999998</v>
      </c>
      <c r="F754" s="30">
        <v>2148.0796077765835</v>
      </c>
      <c r="G754" s="30">
        <v>239.37039222341673</v>
      </c>
      <c r="H754" s="30">
        <v>1.66</v>
      </c>
      <c r="I754" s="30"/>
      <c r="J754" s="30">
        <f t="shared" si="22"/>
        <v>6097.1799999999994</v>
      </c>
      <c r="K754" s="30">
        <f t="shared" si="22"/>
        <v>0</v>
      </c>
      <c r="L754" s="30">
        <f t="shared" si="23"/>
        <v>6097.1799999999994</v>
      </c>
    </row>
    <row r="755" spans="1:12" x14ac:dyDescent="0.25">
      <c r="A755" s="8"/>
      <c r="B755" s="49"/>
      <c r="C755" s="8"/>
      <c r="D755" s="11">
        <v>8</v>
      </c>
      <c r="E755" s="30">
        <v>5.44</v>
      </c>
      <c r="F755" s="30">
        <v>4.242365487154629</v>
      </c>
      <c r="G755" s="30">
        <v>1.1976345128453714</v>
      </c>
      <c r="H755" s="30">
        <v>1.69</v>
      </c>
      <c r="I755" s="30"/>
      <c r="J755" s="30">
        <f t="shared" si="22"/>
        <v>13.52</v>
      </c>
      <c r="K755" s="30">
        <f t="shared" si="22"/>
        <v>0</v>
      </c>
      <c r="L755" s="30">
        <f t="shared" si="23"/>
        <v>13.52</v>
      </c>
    </row>
    <row r="756" spans="1:12" x14ac:dyDescent="0.25">
      <c r="A756" s="8"/>
      <c r="B756" s="49"/>
      <c r="C756" s="8"/>
      <c r="D756" s="11">
        <v>15</v>
      </c>
      <c r="E756" s="30">
        <v>10.199999999999999</v>
      </c>
      <c r="F756" s="30">
        <v>7.9544352884149303</v>
      </c>
      <c r="G756" s="30">
        <v>2.245564711585069</v>
      </c>
      <c r="H756" s="30">
        <v>1.7</v>
      </c>
      <c r="I756" s="30"/>
      <c r="J756" s="30">
        <f t="shared" si="22"/>
        <v>25.5</v>
      </c>
      <c r="K756" s="30">
        <f t="shared" si="22"/>
        <v>0</v>
      </c>
      <c r="L756" s="30">
        <f t="shared" si="23"/>
        <v>25.5</v>
      </c>
    </row>
    <row r="757" spans="1:12" x14ac:dyDescent="0.25">
      <c r="A757" s="8"/>
      <c r="B757" s="49"/>
      <c r="C757" s="8"/>
      <c r="D757" s="11">
        <v>762</v>
      </c>
      <c r="E757" s="30">
        <v>548.64</v>
      </c>
      <c r="F757" s="30">
        <v>424.56002722099299</v>
      </c>
      <c r="G757" s="30">
        <v>124.07997277900695</v>
      </c>
      <c r="H757" s="30">
        <v>1.81</v>
      </c>
      <c r="I757" s="30"/>
      <c r="J757" s="30">
        <f t="shared" si="22"/>
        <v>1379.22</v>
      </c>
      <c r="K757" s="30">
        <f t="shared" si="22"/>
        <v>0</v>
      </c>
      <c r="L757" s="30">
        <f t="shared" si="23"/>
        <v>1379.22</v>
      </c>
    </row>
    <row r="758" spans="1:12" x14ac:dyDescent="0.25">
      <c r="A758" s="8"/>
      <c r="B758" s="49"/>
      <c r="C758" s="8"/>
      <c r="D758" s="11">
        <v>40</v>
      </c>
      <c r="E758" s="30">
        <v>27.6</v>
      </c>
      <c r="F758" s="30">
        <v>21.462392147358216</v>
      </c>
      <c r="G758" s="30">
        <v>6.1376078526417839</v>
      </c>
      <c r="H758" s="30">
        <v>1.94</v>
      </c>
      <c r="I758" s="30"/>
      <c r="J758" s="30">
        <f t="shared" si="22"/>
        <v>77.599999999999994</v>
      </c>
      <c r="K758" s="30">
        <f t="shared" si="22"/>
        <v>0</v>
      </c>
      <c r="L758" s="30">
        <f t="shared" si="23"/>
        <v>77.599999999999994</v>
      </c>
    </row>
    <row r="759" spans="1:12" x14ac:dyDescent="0.25">
      <c r="A759" s="8"/>
      <c r="B759" s="49"/>
      <c r="C759" s="8" t="s">
        <v>652</v>
      </c>
      <c r="D759" s="11">
        <v>1957</v>
      </c>
      <c r="E759" s="30">
        <v>1526.46</v>
      </c>
      <c r="F759" s="30">
        <v>1070.479</v>
      </c>
      <c r="G759" s="30">
        <v>455.98099999999999</v>
      </c>
      <c r="H759" s="30">
        <v>1.44</v>
      </c>
      <c r="I759" s="30"/>
      <c r="J759" s="30">
        <f t="shared" si="22"/>
        <v>2818.08</v>
      </c>
      <c r="K759" s="30">
        <f t="shared" si="22"/>
        <v>0</v>
      </c>
      <c r="L759" s="30">
        <f t="shared" si="23"/>
        <v>2818.08</v>
      </c>
    </row>
    <row r="760" spans="1:12" x14ac:dyDescent="0.25">
      <c r="A760" s="8"/>
      <c r="B760" s="49"/>
      <c r="C760" s="8"/>
      <c r="D760" s="11">
        <v>3726</v>
      </c>
      <c r="E760" s="30">
        <v>2943.54</v>
      </c>
      <c r="F760" s="30">
        <v>2042.4704283058713</v>
      </c>
      <c r="G760" s="30">
        <v>901.06957169412885</v>
      </c>
      <c r="H760" s="30">
        <v>1.47</v>
      </c>
      <c r="I760" s="30"/>
      <c r="J760" s="30">
        <f t="shared" si="22"/>
        <v>5477.22</v>
      </c>
      <c r="K760" s="30">
        <f t="shared" si="22"/>
        <v>0</v>
      </c>
      <c r="L760" s="30">
        <f t="shared" si="23"/>
        <v>5477.22</v>
      </c>
    </row>
    <row r="761" spans="1:12" x14ac:dyDescent="0.25">
      <c r="A761" s="8"/>
      <c r="B761" s="49"/>
      <c r="C761" s="8"/>
      <c r="D761" s="11">
        <v>2531</v>
      </c>
      <c r="E761" s="30">
        <v>1668.5000000000002</v>
      </c>
      <c r="F761" s="30">
        <v>1440.5832299219769</v>
      </c>
      <c r="G761" s="30">
        <v>227.91677007802335</v>
      </c>
      <c r="H761" s="30">
        <v>1.66</v>
      </c>
      <c r="I761" s="30"/>
      <c r="J761" s="30">
        <f t="shared" si="22"/>
        <v>4201.46</v>
      </c>
      <c r="K761" s="30">
        <f t="shared" si="22"/>
        <v>0</v>
      </c>
      <c r="L761" s="30">
        <f t="shared" si="23"/>
        <v>4201.46</v>
      </c>
    </row>
    <row r="762" spans="1:12" x14ac:dyDescent="0.25">
      <c r="A762" s="8"/>
      <c r="B762" s="49"/>
      <c r="C762" s="8"/>
      <c r="D762" s="11">
        <v>85</v>
      </c>
      <c r="E762" s="30">
        <v>61.199999999999996</v>
      </c>
      <c r="F762" s="30">
        <v>47.035075949367091</v>
      </c>
      <c r="G762" s="30">
        <v>14.164924050632907</v>
      </c>
      <c r="H762" s="30">
        <v>1.81</v>
      </c>
      <c r="I762" s="30"/>
      <c r="J762" s="30">
        <f t="shared" si="22"/>
        <v>153.85</v>
      </c>
      <c r="K762" s="30">
        <f t="shared" si="22"/>
        <v>0</v>
      </c>
      <c r="L762" s="30">
        <f t="shared" si="23"/>
        <v>153.85</v>
      </c>
    </row>
    <row r="763" spans="1:12" x14ac:dyDescent="0.25">
      <c r="A763" s="8"/>
      <c r="B763" s="49"/>
      <c r="C763" s="8"/>
      <c r="D763" s="11">
        <v>1565</v>
      </c>
      <c r="E763" s="30">
        <v>1267.6500000000001</v>
      </c>
      <c r="F763" s="30">
        <v>866.66264556962039</v>
      </c>
      <c r="G763" s="30">
        <v>400.9873544303797</v>
      </c>
      <c r="H763" s="30">
        <v>1.9</v>
      </c>
      <c r="I763" s="30"/>
      <c r="J763" s="30">
        <f t="shared" si="22"/>
        <v>2973.5</v>
      </c>
      <c r="K763" s="30">
        <f t="shared" si="22"/>
        <v>0</v>
      </c>
      <c r="L763" s="30">
        <f t="shared" si="23"/>
        <v>2973.5</v>
      </c>
    </row>
    <row r="764" spans="1:12" x14ac:dyDescent="0.25">
      <c r="A764" s="8"/>
      <c r="B764" s="49"/>
      <c r="C764" s="8"/>
      <c r="D764" s="11">
        <v>5</v>
      </c>
      <c r="E764" s="30">
        <v>3.45</v>
      </c>
      <c r="F764" s="30">
        <v>2.7696202531645571</v>
      </c>
      <c r="G764" s="30">
        <v>0.68037974683544311</v>
      </c>
      <c r="H764" s="30">
        <v>1.94</v>
      </c>
      <c r="I764" s="30"/>
      <c r="J764" s="30">
        <f t="shared" si="22"/>
        <v>9.6999999999999993</v>
      </c>
      <c r="K764" s="30">
        <f t="shared" si="22"/>
        <v>0</v>
      </c>
      <c r="L764" s="30">
        <f t="shared" si="23"/>
        <v>9.6999999999999993</v>
      </c>
    </row>
    <row r="765" spans="1:12" x14ac:dyDescent="0.25">
      <c r="A765" s="50"/>
      <c r="B765" s="51" t="s">
        <v>657</v>
      </c>
      <c r="C765" s="50"/>
      <c r="D765" s="52">
        <v>29751</v>
      </c>
      <c r="E765" s="53">
        <v>21968.350000000002</v>
      </c>
      <c r="F765" s="53">
        <v>16409.999999999996</v>
      </c>
      <c r="G765" s="53">
        <v>5558.3500000000013</v>
      </c>
      <c r="H765" s="53"/>
      <c r="I765" s="53"/>
      <c r="J765" s="53"/>
      <c r="K765" s="53"/>
      <c r="L765" s="53">
        <f>SUM(L740:L764)</f>
        <v>49075.47</v>
      </c>
    </row>
    <row r="766" spans="1:12" x14ac:dyDescent="0.25">
      <c r="A766" s="8"/>
      <c r="B766" s="49" t="s">
        <v>317</v>
      </c>
      <c r="C766" s="8" t="s">
        <v>649</v>
      </c>
      <c r="D766" s="11">
        <v>64</v>
      </c>
      <c r="E766" s="30">
        <v>45.44</v>
      </c>
      <c r="F766" s="30">
        <v>41.758052143282228</v>
      </c>
      <c r="G766" s="30">
        <v>3.6819478567177679</v>
      </c>
      <c r="H766" s="30">
        <v>1.29</v>
      </c>
      <c r="I766" s="30"/>
      <c r="J766" s="30">
        <f t="shared" si="22"/>
        <v>82.56</v>
      </c>
      <c r="K766" s="30">
        <f t="shared" si="22"/>
        <v>0</v>
      </c>
      <c r="L766" s="30">
        <f t="shared" si="23"/>
        <v>82.56</v>
      </c>
    </row>
    <row r="767" spans="1:12" x14ac:dyDescent="0.25">
      <c r="A767" s="8"/>
      <c r="B767" s="49"/>
      <c r="C767" s="8"/>
      <c r="D767" s="11">
        <v>283</v>
      </c>
      <c r="E767" s="30">
        <v>206.59</v>
      </c>
      <c r="F767" s="30">
        <v>161.67765595716156</v>
      </c>
      <c r="G767" s="30">
        <v>44.912344042838427</v>
      </c>
      <c r="H767" s="30">
        <v>1.33</v>
      </c>
      <c r="I767" s="30"/>
      <c r="J767" s="30">
        <f t="shared" si="22"/>
        <v>376.39000000000004</v>
      </c>
      <c r="K767" s="30">
        <f t="shared" si="22"/>
        <v>0</v>
      </c>
      <c r="L767" s="30">
        <f t="shared" si="23"/>
        <v>376.39000000000004</v>
      </c>
    </row>
    <row r="768" spans="1:12" x14ac:dyDescent="0.25">
      <c r="A768" s="8"/>
      <c r="B768" s="49"/>
      <c r="C768" s="8"/>
      <c r="D768" s="11">
        <v>349</v>
      </c>
      <c r="E768" s="30">
        <v>237.32</v>
      </c>
      <c r="F768" s="30">
        <v>232.95057962172055</v>
      </c>
      <c r="G768" s="30">
        <v>4.3694203782794432</v>
      </c>
      <c r="H768" s="30">
        <v>1.69</v>
      </c>
      <c r="I768" s="30"/>
      <c r="J768" s="30">
        <f t="shared" si="22"/>
        <v>589.80999999999995</v>
      </c>
      <c r="K768" s="30">
        <f t="shared" si="22"/>
        <v>0</v>
      </c>
      <c r="L768" s="30">
        <f t="shared" si="23"/>
        <v>589.80999999999995</v>
      </c>
    </row>
    <row r="769" spans="1:12" x14ac:dyDescent="0.25">
      <c r="A769" s="8"/>
      <c r="B769" s="49"/>
      <c r="C769" s="8"/>
      <c r="D769" s="11">
        <v>1625</v>
      </c>
      <c r="E769" s="30">
        <v>1105</v>
      </c>
      <c r="F769" s="30">
        <v>911.19938493080474</v>
      </c>
      <c r="G769" s="30">
        <v>193.80061506919526</v>
      </c>
      <c r="H769" s="30">
        <v>1.7</v>
      </c>
      <c r="I769" s="30"/>
      <c r="J769" s="30">
        <f t="shared" si="22"/>
        <v>2762.5</v>
      </c>
      <c r="K769" s="30">
        <f t="shared" si="22"/>
        <v>0</v>
      </c>
      <c r="L769" s="30">
        <f t="shared" si="23"/>
        <v>2762.5</v>
      </c>
    </row>
    <row r="770" spans="1:12" x14ac:dyDescent="0.25">
      <c r="A770" s="8"/>
      <c r="B770" s="49"/>
      <c r="C770" s="8"/>
      <c r="D770" s="11">
        <v>1207</v>
      </c>
      <c r="E770" s="30">
        <v>843.69999999999993</v>
      </c>
      <c r="F770" s="30">
        <v>805.6485661989019</v>
      </c>
      <c r="G770" s="30">
        <v>38.051433801098099</v>
      </c>
      <c r="H770" s="30">
        <v>1.81</v>
      </c>
      <c r="I770" s="30"/>
      <c r="J770" s="30">
        <f t="shared" si="22"/>
        <v>2184.67</v>
      </c>
      <c r="K770" s="30">
        <f t="shared" si="22"/>
        <v>0</v>
      </c>
      <c r="L770" s="30">
        <f t="shared" si="23"/>
        <v>2184.67</v>
      </c>
    </row>
    <row r="771" spans="1:12" x14ac:dyDescent="0.25">
      <c r="A771" s="8"/>
      <c r="B771" s="49"/>
      <c r="C771" s="8"/>
      <c r="D771" s="11">
        <v>62</v>
      </c>
      <c r="E771" s="30">
        <v>65.099999999999994</v>
      </c>
      <c r="F771" s="30">
        <v>34.765761148129165</v>
      </c>
      <c r="G771" s="30">
        <v>30.334238851870829</v>
      </c>
      <c r="H771" s="30">
        <v>2.36</v>
      </c>
      <c r="I771" s="30"/>
      <c r="J771" s="30">
        <f t="shared" si="22"/>
        <v>146.32</v>
      </c>
      <c r="K771" s="30">
        <f t="shared" si="22"/>
        <v>0</v>
      </c>
      <c r="L771" s="30">
        <f t="shared" si="23"/>
        <v>146.32</v>
      </c>
    </row>
    <row r="772" spans="1:12" x14ac:dyDescent="0.25">
      <c r="A772" s="8"/>
      <c r="B772" s="49"/>
      <c r="C772" s="8" t="s">
        <v>650</v>
      </c>
      <c r="D772" s="11">
        <v>2000</v>
      </c>
      <c r="E772" s="30">
        <v>1580</v>
      </c>
      <c r="F772" s="30">
        <v>1094</v>
      </c>
      <c r="G772" s="30">
        <v>486</v>
      </c>
      <c r="H772" s="30">
        <v>1.47</v>
      </c>
      <c r="I772" s="30"/>
      <c r="J772" s="30">
        <f t="shared" si="22"/>
        <v>2940</v>
      </c>
      <c r="K772" s="30">
        <f t="shared" si="22"/>
        <v>0</v>
      </c>
      <c r="L772" s="30">
        <f t="shared" si="23"/>
        <v>2940</v>
      </c>
    </row>
    <row r="773" spans="1:12" x14ac:dyDescent="0.25">
      <c r="A773" s="8"/>
      <c r="B773" s="49"/>
      <c r="C773" s="8"/>
      <c r="D773" s="11">
        <v>198</v>
      </c>
      <c r="E773" s="30">
        <v>134.63999999999999</v>
      </c>
      <c r="F773" s="30">
        <v>91.641927242903876</v>
      </c>
      <c r="G773" s="30">
        <v>42.998072757096111</v>
      </c>
      <c r="H773" s="30">
        <v>1.69</v>
      </c>
      <c r="I773" s="30"/>
      <c r="J773" s="30">
        <f t="shared" si="22"/>
        <v>334.62</v>
      </c>
      <c r="K773" s="30">
        <f t="shared" si="22"/>
        <v>0</v>
      </c>
      <c r="L773" s="30">
        <f t="shared" si="23"/>
        <v>334.62</v>
      </c>
    </row>
    <row r="774" spans="1:12" x14ac:dyDescent="0.25">
      <c r="A774" s="8"/>
      <c r="B774" s="49"/>
      <c r="C774" s="8"/>
      <c r="D774" s="11">
        <v>1847</v>
      </c>
      <c r="E774" s="30">
        <v>1255.96</v>
      </c>
      <c r="F774" s="30">
        <v>1187.5919060692652</v>
      </c>
      <c r="G774" s="30">
        <v>68.368093930734943</v>
      </c>
      <c r="H774" s="30">
        <v>1.7</v>
      </c>
      <c r="I774" s="30"/>
      <c r="J774" s="30">
        <f t="shared" ref="J774:K837" si="24">$D774*H774</f>
        <v>3139.9</v>
      </c>
      <c r="K774" s="30">
        <f t="shared" si="24"/>
        <v>0</v>
      </c>
      <c r="L774" s="30">
        <f t="shared" ref="L774:L837" si="25">J774+K774</f>
        <v>3139.9</v>
      </c>
    </row>
    <row r="775" spans="1:12" x14ac:dyDescent="0.25">
      <c r="A775" s="8"/>
      <c r="B775" s="49"/>
      <c r="C775" s="8"/>
      <c r="D775" s="11">
        <v>1053</v>
      </c>
      <c r="E775" s="30">
        <v>758.16</v>
      </c>
      <c r="F775" s="30">
        <v>480.59324155193997</v>
      </c>
      <c r="G775" s="30">
        <v>277.56675844806</v>
      </c>
      <c r="H775" s="30">
        <v>1.81</v>
      </c>
      <c r="I775" s="30"/>
      <c r="J775" s="30">
        <f t="shared" si="24"/>
        <v>1905.93</v>
      </c>
      <c r="K775" s="30">
        <f t="shared" si="24"/>
        <v>0</v>
      </c>
      <c r="L775" s="30">
        <f t="shared" si="25"/>
        <v>1905.93</v>
      </c>
    </row>
    <row r="776" spans="1:12" x14ac:dyDescent="0.25">
      <c r="A776" s="8"/>
      <c r="B776" s="49"/>
      <c r="C776" s="8"/>
      <c r="D776" s="11">
        <v>1896</v>
      </c>
      <c r="E776" s="30">
        <v>1535.76</v>
      </c>
      <c r="F776" s="30">
        <v>895.54885713181943</v>
      </c>
      <c r="G776" s="30">
        <v>640.21114286818056</v>
      </c>
      <c r="H776" s="30">
        <v>1.9</v>
      </c>
      <c r="I776" s="30"/>
      <c r="J776" s="30">
        <f t="shared" si="24"/>
        <v>3602.3999999999996</v>
      </c>
      <c r="K776" s="30">
        <f t="shared" si="24"/>
        <v>0</v>
      </c>
      <c r="L776" s="30">
        <f t="shared" si="25"/>
        <v>3602.3999999999996</v>
      </c>
    </row>
    <row r="777" spans="1:12" x14ac:dyDescent="0.25">
      <c r="A777" s="8"/>
      <c r="B777" s="49"/>
      <c r="C777" s="8"/>
      <c r="D777" s="11">
        <v>193</v>
      </c>
      <c r="E777" s="30">
        <v>133.16999999999999</v>
      </c>
      <c r="F777" s="30">
        <v>88.17087191214685</v>
      </c>
      <c r="G777" s="30">
        <v>44.999128087853137</v>
      </c>
      <c r="H777" s="30">
        <v>1.94</v>
      </c>
      <c r="I777" s="30"/>
      <c r="J777" s="30">
        <f t="shared" si="24"/>
        <v>374.42</v>
      </c>
      <c r="K777" s="30">
        <f t="shared" si="24"/>
        <v>0</v>
      </c>
      <c r="L777" s="30">
        <f t="shared" si="25"/>
        <v>374.42</v>
      </c>
    </row>
    <row r="778" spans="1:12" x14ac:dyDescent="0.25">
      <c r="A778" s="8"/>
      <c r="B778" s="49"/>
      <c r="C778" s="8"/>
      <c r="D778" s="11">
        <v>1117</v>
      </c>
      <c r="E778" s="30">
        <v>860.09</v>
      </c>
      <c r="F778" s="30">
        <v>538.45319609192484</v>
      </c>
      <c r="G778" s="30">
        <v>321.63680390807514</v>
      </c>
      <c r="H778" s="30">
        <v>2.04</v>
      </c>
      <c r="I778" s="30"/>
      <c r="J778" s="30">
        <f t="shared" si="24"/>
        <v>2278.6799999999998</v>
      </c>
      <c r="K778" s="30">
        <f t="shared" si="24"/>
        <v>0</v>
      </c>
      <c r="L778" s="30">
        <f t="shared" si="25"/>
        <v>2278.6799999999998</v>
      </c>
    </row>
    <row r="779" spans="1:12" x14ac:dyDescent="0.25">
      <c r="A779" s="8"/>
      <c r="B779" s="49"/>
      <c r="C779" s="8" t="s">
        <v>651</v>
      </c>
      <c r="D779" s="11">
        <v>3493</v>
      </c>
      <c r="E779" s="30">
        <v>2759.47</v>
      </c>
      <c r="F779" s="30">
        <v>1769.4717837051408</v>
      </c>
      <c r="G779" s="30">
        <v>989.99821629485928</v>
      </c>
      <c r="H779" s="30">
        <v>1.47</v>
      </c>
      <c r="I779" s="30"/>
      <c r="J779" s="30">
        <f t="shared" si="24"/>
        <v>5134.71</v>
      </c>
      <c r="K779" s="30">
        <f t="shared" si="24"/>
        <v>0</v>
      </c>
      <c r="L779" s="30">
        <f t="shared" si="25"/>
        <v>5134.71</v>
      </c>
    </row>
    <row r="780" spans="1:12" x14ac:dyDescent="0.25">
      <c r="A780" s="8"/>
      <c r="B780" s="49"/>
      <c r="C780" s="8"/>
      <c r="D780" s="11">
        <v>3672</v>
      </c>
      <c r="E780" s="30">
        <v>2386.8000000000002</v>
      </c>
      <c r="F780" s="30">
        <v>2148.0999911870845</v>
      </c>
      <c r="G780" s="30">
        <v>238.70000881291548</v>
      </c>
      <c r="H780" s="30">
        <v>1.66</v>
      </c>
      <c r="I780" s="30"/>
      <c r="J780" s="30">
        <f t="shared" si="24"/>
        <v>6095.5199999999995</v>
      </c>
      <c r="K780" s="30">
        <f t="shared" si="24"/>
        <v>0</v>
      </c>
      <c r="L780" s="30">
        <f t="shared" si="25"/>
        <v>6095.5199999999995</v>
      </c>
    </row>
    <row r="781" spans="1:12" x14ac:dyDescent="0.25">
      <c r="A781" s="8"/>
      <c r="B781" s="49"/>
      <c r="C781" s="8"/>
      <c r="D781" s="11">
        <v>7</v>
      </c>
      <c r="E781" s="30">
        <v>4.76</v>
      </c>
      <c r="F781" s="30">
        <v>3.7138700290979632</v>
      </c>
      <c r="G781" s="30">
        <v>1.0461299709020366</v>
      </c>
      <c r="H781" s="30">
        <v>1.69</v>
      </c>
      <c r="I781" s="30"/>
      <c r="J781" s="30">
        <f t="shared" si="24"/>
        <v>11.83</v>
      </c>
      <c r="K781" s="30">
        <f t="shared" si="24"/>
        <v>0</v>
      </c>
      <c r="L781" s="30">
        <f t="shared" si="25"/>
        <v>11.83</v>
      </c>
    </row>
    <row r="782" spans="1:12" x14ac:dyDescent="0.25">
      <c r="A782" s="8"/>
      <c r="B782" s="49"/>
      <c r="C782" s="8"/>
      <c r="D782" s="11">
        <v>15</v>
      </c>
      <c r="E782" s="30">
        <v>10.199999999999999</v>
      </c>
      <c r="F782" s="30">
        <v>7.9582929194956353</v>
      </c>
      <c r="G782" s="30">
        <v>2.241707080504364</v>
      </c>
      <c r="H782" s="30">
        <v>1.7</v>
      </c>
      <c r="I782" s="30"/>
      <c r="J782" s="30">
        <f t="shared" si="24"/>
        <v>25.5</v>
      </c>
      <c r="K782" s="30">
        <f t="shared" si="24"/>
        <v>0</v>
      </c>
      <c r="L782" s="30">
        <f t="shared" si="25"/>
        <v>25.5</v>
      </c>
    </row>
    <row r="783" spans="1:12" x14ac:dyDescent="0.25">
      <c r="A783" s="8"/>
      <c r="B783" s="49"/>
      <c r="C783" s="8"/>
      <c r="D783" s="11">
        <v>763</v>
      </c>
      <c r="E783" s="30">
        <v>549.36</v>
      </c>
      <c r="F783" s="30">
        <v>425.28724062668869</v>
      </c>
      <c r="G783" s="30">
        <v>124.07275937331134</v>
      </c>
      <c r="H783" s="30">
        <v>1.81</v>
      </c>
      <c r="I783" s="30"/>
      <c r="J783" s="30">
        <f t="shared" si="24"/>
        <v>1381.03</v>
      </c>
      <c r="K783" s="30">
        <f t="shared" si="24"/>
        <v>0</v>
      </c>
      <c r="L783" s="30">
        <f t="shared" si="25"/>
        <v>1381.03</v>
      </c>
    </row>
    <row r="784" spans="1:12" x14ac:dyDescent="0.25">
      <c r="A784" s="8"/>
      <c r="B784" s="49"/>
      <c r="C784" s="8"/>
      <c r="D784" s="11">
        <v>40</v>
      </c>
      <c r="E784" s="30">
        <v>27.6</v>
      </c>
      <c r="F784" s="30">
        <v>21.468821532492726</v>
      </c>
      <c r="G784" s="30">
        <v>6.1311784675072758</v>
      </c>
      <c r="H784" s="30">
        <v>1.94</v>
      </c>
      <c r="I784" s="30"/>
      <c r="J784" s="30">
        <f t="shared" si="24"/>
        <v>77.599999999999994</v>
      </c>
      <c r="K784" s="30">
        <f t="shared" si="24"/>
        <v>0</v>
      </c>
      <c r="L784" s="30">
        <f t="shared" si="25"/>
        <v>77.599999999999994</v>
      </c>
    </row>
    <row r="785" spans="1:12" x14ac:dyDescent="0.25">
      <c r="A785" s="8"/>
      <c r="B785" s="49"/>
      <c r="C785" s="8" t="s">
        <v>652</v>
      </c>
      <c r="D785" s="11">
        <v>1958</v>
      </c>
      <c r="E785" s="30">
        <v>1527.24</v>
      </c>
      <c r="F785" s="30">
        <v>1071.0260000000001</v>
      </c>
      <c r="G785" s="30">
        <v>456.21399999999994</v>
      </c>
      <c r="H785" s="30">
        <v>1.44</v>
      </c>
      <c r="I785" s="30"/>
      <c r="J785" s="30">
        <f t="shared" si="24"/>
        <v>2819.52</v>
      </c>
      <c r="K785" s="30">
        <f t="shared" si="24"/>
        <v>0</v>
      </c>
      <c r="L785" s="30">
        <f t="shared" si="25"/>
        <v>2819.52</v>
      </c>
    </row>
    <row r="786" spans="1:12" x14ac:dyDescent="0.25">
      <c r="A786" s="8"/>
      <c r="B786" s="49"/>
      <c r="C786" s="8"/>
      <c r="D786" s="11">
        <v>3725</v>
      </c>
      <c r="E786" s="30">
        <v>2942.75</v>
      </c>
      <c r="F786" s="30">
        <v>2042.0107307393341</v>
      </c>
      <c r="G786" s="30">
        <v>900.73926926066588</v>
      </c>
      <c r="H786" s="30">
        <v>1.47</v>
      </c>
      <c r="I786" s="30"/>
      <c r="J786" s="30">
        <f t="shared" si="24"/>
        <v>5475.75</v>
      </c>
      <c r="K786" s="30">
        <f t="shared" si="24"/>
        <v>0</v>
      </c>
      <c r="L786" s="30">
        <f t="shared" si="25"/>
        <v>5475.75</v>
      </c>
    </row>
    <row r="787" spans="1:12" x14ac:dyDescent="0.25">
      <c r="A787" s="8"/>
      <c r="B787" s="49"/>
      <c r="C787" s="8"/>
      <c r="D787" s="11">
        <v>2530</v>
      </c>
      <c r="E787" s="30">
        <v>1667.8999999999999</v>
      </c>
      <c r="F787" s="30">
        <v>1440.4959274885141</v>
      </c>
      <c r="G787" s="30">
        <v>227.40407251148591</v>
      </c>
      <c r="H787" s="30">
        <v>1.66</v>
      </c>
      <c r="I787" s="30"/>
      <c r="J787" s="30">
        <f t="shared" si="24"/>
        <v>4199.8</v>
      </c>
      <c r="K787" s="30">
        <f t="shared" si="24"/>
        <v>0</v>
      </c>
      <c r="L787" s="30">
        <f t="shared" si="25"/>
        <v>4199.8</v>
      </c>
    </row>
    <row r="788" spans="1:12" x14ac:dyDescent="0.25">
      <c r="A788" s="8"/>
      <c r="B788" s="49"/>
      <c r="C788" s="8"/>
      <c r="D788" s="11">
        <v>85</v>
      </c>
      <c r="E788" s="30">
        <v>61.199999999999996</v>
      </c>
      <c r="F788" s="30">
        <v>47.028151898734173</v>
      </c>
      <c r="G788" s="30">
        <v>14.171848101265823</v>
      </c>
      <c r="H788" s="30">
        <v>1.81</v>
      </c>
      <c r="I788" s="30"/>
      <c r="J788" s="30">
        <f t="shared" si="24"/>
        <v>153.85</v>
      </c>
      <c r="K788" s="30">
        <f t="shared" si="24"/>
        <v>0</v>
      </c>
      <c r="L788" s="30">
        <f t="shared" si="25"/>
        <v>153.85</v>
      </c>
    </row>
    <row r="789" spans="1:12" x14ac:dyDescent="0.25">
      <c r="A789" s="8"/>
      <c r="B789" s="49"/>
      <c r="C789" s="8"/>
      <c r="D789" s="11">
        <v>1565</v>
      </c>
      <c r="E789" s="30">
        <v>1267.6500000000001</v>
      </c>
      <c r="F789" s="30">
        <v>866.66956962025324</v>
      </c>
      <c r="G789" s="30">
        <v>400.98043037974679</v>
      </c>
      <c r="H789" s="30">
        <v>1.9</v>
      </c>
      <c r="I789" s="30"/>
      <c r="J789" s="30">
        <f t="shared" si="24"/>
        <v>2973.5</v>
      </c>
      <c r="K789" s="30">
        <f t="shared" si="24"/>
        <v>0</v>
      </c>
      <c r="L789" s="30">
        <f t="shared" si="25"/>
        <v>2973.5</v>
      </c>
    </row>
    <row r="790" spans="1:12" x14ac:dyDescent="0.25">
      <c r="A790" s="8"/>
      <c r="B790" s="49"/>
      <c r="C790" s="8"/>
      <c r="D790" s="11">
        <v>5</v>
      </c>
      <c r="E790" s="30">
        <v>3.45</v>
      </c>
      <c r="F790" s="30">
        <v>2.7696202531645571</v>
      </c>
      <c r="G790" s="30">
        <v>0.68037974683544311</v>
      </c>
      <c r="H790" s="30">
        <v>1.94</v>
      </c>
      <c r="I790" s="30"/>
      <c r="J790" s="30">
        <f t="shared" si="24"/>
        <v>9.6999999999999993</v>
      </c>
      <c r="K790" s="30">
        <f t="shared" si="24"/>
        <v>0</v>
      </c>
      <c r="L790" s="30">
        <f t="shared" si="25"/>
        <v>9.6999999999999993</v>
      </c>
    </row>
    <row r="791" spans="1:12" x14ac:dyDescent="0.25">
      <c r="A791" s="50"/>
      <c r="B791" s="51" t="s">
        <v>658</v>
      </c>
      <c r="C791" s="50"/>
      <c r="D791" s="52">
        <v>29752</v>
      </c>
      <c r="E791" s="53">
        <v>21969.310000000005</v>
      </c>
      <c r="F791" s="53">
        <v>16410</v>
      </c>
      <c r="G791" s="53">
        <v>5559.3099999999986</v>
      </c>
      <c r="H791" s="53"/>
      <c r="I791" s="53"/>
      <c r="J791" s="53"/>
      <c r="K791" s="53"/>
      <c r="L791" s="53">
        <f>SUM(L766:L790)</f>
        <v>49076.509999999995</v>
      </c>
    </row>
    <row r="792" spans="1:12" x14ac:dyDescent="0.25">
      <c r="A792" s="8"/>
      <c r="B792" s="49" t="s">
        <v>309</v>
      </c>
      <c r="C792" s="8" t="s">
        <v>649</v>
      </c>
      <c r="D792" s="11">
        <v>33</v>
      </c>
      <c r="E792" s="30">
        <v>23.43</v>
      </c>
      <c r="F792" s="30">
        <v>18.513846153846153</v>
      </c>
      <c r="G792" s="30">
        <v>4.916153846153847</v>
      </c>
      <c r="H792" s="30">
        <v>1.29</v>
      </c>
      <c r="I792" s="30"/>
      <c r="J792" s="30">
        <f t="shared" si="24"/>
        <v>42.57</v>
      </c>
      <c r="K792" s="30">
        <f t="shared" si="24"/>
        <v>0</v>
      </c>
      <c r="L792" s="30">
        <f t="shared" si="25"/>
        <v>42.57</v>
      </c>
    </row>
    <row r="793" spans="1:12" x14ac:dyDescent="0.25">
      <c r="A793" s="8"/>
      <c r="B793" s="49"/>
      <c r="C793" s="8"/>
      <c r="D793" s="11">
        <v>10</v>
      </c>
      <c r="E793" s="30">
        <v>7.3</v>
      </c>
      <c r="F793" s="30">
        <v>5.9945205479452053</v>
      </c>
      <c r="G793" s="30">
        <v>1.3054794520547945</v>
      </c>
      <c r="H793" s="30">
        <v>1.33</v>
      </c>
      <c r="I793" s="30"/>
      <c r="J793" s="30">
        <f t="shared" si="24"/>
        <v>13.3</v>
      </c>
      <c r="K793" s="30">
        <f t="shared" si="24"/>
        <v>0</v>
      </c>
      <c r="L793" s="30">
        <f t="shared" si="25"/>
        <v>13.3</v>
      </c>
    </row>
    <row r="794" spans="1:12" x14ac:dyDescent="0.25">
      <c r="A794" s="8"/>
      <c r="B794" s="49"/>
      <c r="C794" s="8"/>
      <c r="D794" s="11">
        <v>2465</v>
      </c>
      <c r="E794" s="30">
        <v>1676.2000000000003</v>
      </c>
      <c r="F794" s="30">
        <v>1452.6721461187215</v>
      </c>
      <c r="G794" s="30">
        <v>223.52785388127856</v>
      </c>
      <c r="H794" s="30">
        <v>1.69</v>
      </c>
      <c r="I794" s="30"/>
      <c r="J794" s="30">
        <f t="shared" si="24"/>
        <v>4165.8499999999995</v>
      </c>
      <c r="K794" s="30">
        <f t="shared" si="24"/>
        <v>0</v>
      </c>
      <c r="L794" s="30">
        <f t="shared" si="25"/>
        <v>4165.8499999999995</v>
      </c>
    </row>
    <row r="795" spans="1:12" x14ac:dyDescent="0.25">
      <c r="A795" s="8"/>
      <c r="B795" s="49"/>
      <c r="C795" s="8"/>
      <c r="D795" s="11">
        <v>945</v>
      </c>
      <c r="E795" s="30">
        <v>642.6</v>
      </c>
      <c r="F795" s="30">
        <v>530.16923076923081</v>
      </c>
      <c r="G795" s="30">
        <v>112.43076923076922</v>
      </c>
      <c r="H795" s="30">
        <v>1.7</v>
      </c>
      <c r="I795" s="30"/>
      <c r="J795" s="30">
        <f t="shared" si="24"/>
        <v>1606.5</v>
      </c>
      <c r="K795" s="30">
        <f t="shared" si="24"/>
        <v>0</v>
      </c>
      <c r="L795" s="30">
        <f t="shared" si="25"/>
        <v>1606.5</v>
      </c>
    </row>
    <row r="796" spans="1:12" x14ac:dyDescent="0.25">
      <c r="A796" s="8"/>
      <c r="B796" s="49"/>
      <c r="C796" s="8"/>
      <c r="D796" s="11">
        <v>85</v>
      </c>
      <c r="E796" s="30">
        <v>57.7</v>
      </c>
      <c r="F796" s="30">
        <v>47.687179487179485</v>
      </c>
      <c r="G796" s="30">
        <v>10.012820512820515</v>
      </c>
      <c r="H796" s="30">
        <v>1.81</v>
      </c>
      <c r="I796" s="30"/>
      <c r="J796" s="30">
        <f t="shared" si="24"/>
        <v>153.85</v>
      </c>
      <c r="K796" s="30">
        <f t="shared" si="24"/>
        <v>0</v>
      </c>
      <c r="L796" s="30">
        <f t="shared" si="25"/>
        <v>153.85</v>
      </c>
    </row>
    <row r="797" spans="1:12" x14ac:dyDescent="0.25">
      <c r="A797" s="8"/>
      <c r="B797" s="49"/>
      <c r="C797" s="8"/>
      <c r="D797" s="11">
        <v>237</v>
      </c>
      <c r="E797" s="30">
        <v>182.49</v>
      </c>
      <c r="F797" s="30">
        <v>132.96307692307693</v>
      </c>
      <c r="G797" s="30">
        <v>49.526923076923083</v>
      </c>
      <c r="H797" s="30">
        <v>2.04</v>
      </c>
      <c r="I797" s="30"/>
      <c r="J797" s="30">
        <f t="shared" si="24"/>
        <v>483.48</v>
      </c>
      <c r="K797" s="30">
        <f t="shared" si="24"/>
        <v>0</v>
      </c>
      <c r="L797" s="30">
        <f t="shared" si="25"/>
        <v>483.48</v>
      </c>
    </row>
    <row r="798" spans="1:12" x14ac:dyDescent="0.25">
      <c r="A798" s="8"/>
      <c r="B798" s="49"/>
      <c r="C798" s="8" t="s">
        <v>650</v>
      </c>
      <c r="D798" s="11">
        <v>135</v>
      </c>
      <c r="E798" s="30">
        <v>106.65</v>
      </c>
      <c r="F798" s="30">
        <v>65.786191536748333</v>
      </c>
      <c r="G798" s="30">
        <v>40.863808463251672</v>
      </c>
      <c r="H798" s="30">
        <v>1.47</v>
      </c>
      <c r="I798" s="30"/>
      <c r="J798" s="30">
        <f t="shared" si="24"/>
        <v>198.45</v>
      </c>
      <c r="K798" s="30">
        <f t="shared" si="24"/>
        <v>0</v>
      </c>
      <c r="L798" s="30">
        <f t="shared" si="25"/>
        <v>198.45</v>
      </c>
    </row>
    <row r="799" spans="1:12" x14ac:dyDescent="0.25">
      <c r="A799" s="8"/>
      <c r="B799" s="49"/>
      <c r="C799" s="8"/>
      <c r="D799" s="11">
        <v>940</v>
      </c>
      <c r="E799" s="30">
        <v>639.20000000000005</v>
      </c>
      <c r="F799" s="30">
        <v>605.29639830787687</v>
      </c>
      <c r="G799" s="30">
        <v>33.90360169212321</v>
      </c>
      <c r="H799" s="30">
        <v>1.69</v>
      </c>
      <c r="I799" s="30"/>
      <c r="J799" s="30">
        <f t="shared" si="24"/>
        <v>1588.6</v>
      </c>
      <c r="K799" s="30">
        <f t="shared" si="24"/>
        <v>0</v>
      </c>
      <c r="L799" s="30">
        <f t="shared" si="25"/>
        <v>1588.6</v>
      </c>
    </row>
    <row r="800" spans="1:12" x14ac:dyDescent="0.25">
      <c r="A800" s="8"/>
      <c r="B800" s="49"/>
      <c r="C800" s="8"/>
      <c r="D800" s="11">
        <v>427</v>
      </c>
      <c r="E800" s="30">
        <v>290.36</v>
      </c>
      <c r="F800" s="30">
        <v>219.57519080362266</v>
      </c>
      <c r="G800" s="30">
        <v>70.78480919637731</v>
      </c>
      <c r="H800" s="30">
        <v>1.7</v>
      </c>
      <c r="I800" s="30"/>
      <c r="J800" s="30">
        <f t="shared" si="24"/>
        <v>725.9</v>
      </c>
      <c r="K800" s="30">
        <f t="shared" si="24"/>
        <v>0</v>
      </c>
      <c r="L800" s="30">
        <f t="shared" si="25"/>
        <v>725.9</v>
      </c>
    </row>
    <row r="801" spans="1:12" x14ac:dyDescent="0.25">
      <c r="A801" s="8"/>
      <c r="B801" s="49"/>
      <c r="C801" s="8"/>
      <c r="D801" s="11">
        <v>6392</v>
      </c>
      <c r="E801" s="30">
        <v>4602.24</v>
      </c>
      <c r="F801" s="30">
        <v>2764.9500524356081</v>
      </c>
      <c r="G801" s="30">
        <v>1837.2899475643917</v>
      </c>
      <c r="H801" s="30">
        <v>1.81</v>
      </c>
      <c r="I801" s="30"/>
      <c r="J801" s="30">
        <f t="shared" si="24"/>
        <v>11569.52</v>
      </c>
      <c r="K801" s="30">
        <f t="shared" si="24"/>
        <v>0</v>
      </c>
      <c r="L801" s="30">
        <f t="shared" si="25"/>
        <v>11569.52</v>
      </c>
    </row>
    <row r="802" spans="1:12" x14ac:dyDescent="0.25">
      <c r="A802" s="8"/>
      <c r="B802" s="49"/>
      <c r="C802" s="8"/>
      <c r="D802" s="11">
        <v>1210</v>
      </c>
      <c r="E802" s="30">
        <v>980.1</v>
      </c>
      <c r="F802" s="30">
        <v>581.13679864213611</v>
      </c>
      <c r="G802" s="30">
        <v>398.96320135786385</v>
      </c>
      <c r="H802" s="30">
        <v>1.9</v>
      </c>
      <c r="I802" s="30"/>
      <c r="J802" s="30">
        <f t="shared" si="24"/>
        <v>2299</v>
      </c>
      <c r="K802" s="30">
        <f t="shared" si="24"/>
        <v>0</v>
      </c>
      <c r="L802" s="30">
        <f t="shared" si="25"/>
        <v>2299</v>
      </c>
    </row>
    <row r="803" spans="1:12" x14ac:dyDescent="0.25">
      <c r="A803" s="8"/>
      <c r="B803" s="49"/>
      <c r="C803" s="8"/>
      <c r="D803" s="11">
        <v>120</v>
      </c>
      <c r="E803" s="30">
        <v>82.8</v>
      </c>
      <c r="F803" s="30">
        <v>58.476614699331847</v>
      </c>
      <c r="G803" s="30">
        <v>24.32338530066815</v>
      </c>
      <c r="H803" s="30">
        <v>1.94</v>
      </c>
      <c r="I803" s="30"/>
      <c r="J803" s="30">
        <f t="shared" si="24"/>
        <v>232.79999999999998</v>
      </c>
      <c r="K803" s="30">
        <f t="shared" si="24"/>
        <v>0</v>
      </c>
      <c r="L803" s="30">
        <f t="shared" si="25"/>
        <v>232.79999999999998</v>
      </c>
    </row>
    <row r="804" spans="1:12" x14ac:dyDescent="0.25">
      <c r="A804" s="8"/>
      <c r="B804" s="49"/>
      <c r="C804" s="8"/>
      <c r="D804" s="11">
        <v>128</v>
      </c>
      <c r="E804" s="30">
        <v>98.56</v>
      </c>
      <c r="F804" s="30">
        <v>80.778753574676145</v>
      </c>
      <c r="G804" s="30">
        <v>17.781246425323854</v>
      </c>
      <c r="H804" s="30">
        <v>2.04</v>
      </c>
      <c r="I804" s="30"/>
      <c r="J804" s="30">
        <f t="shared" si="24"/>
        <v>261.12</v>
      </c>
      <c r="K804" s="30">
        <f t="shared" si="24"/>
        <v>0</v>
      </c>
      <c r="L804" s="30">
        <f t="shared" si="25"/>
        <v>261.12</v>
      </c>
    </row>
    <row r="805" spans="1:12" x14ac:dyDescent="0.25">
      <c r="A805" s="8"/>
      <c r="B805" s="49"/>
      <c r="C805" s="8" t="s">
        <v>651</v>
      </c>
      <c r="D805" s="11">
        <v>2166</v>
      </c>
      <c r="E805" s="30">
        <v>1711.14</v>
      </c>
      <c r="F805" s="30">
        <v>845.62637618341523</v>
      </c>
      <c r="G805" s="30">
        <v>865.51362381658475</v>
      </c>
      <c r="H805" s="30">
        <v>1.47</v>
      </c>
      <c r="I805" s="30"/>
      <c r="J805" s="30">
        <f t="shared" si="24"/>
        <v>3184.02</v>
      </c>
      <c r="K805" s="30">
        <f t="shared" si="24"/>
        <v>0</v>
      </c>
      <c r="L805" s="30">
        <f t="shared" si="25"/>
        <v>3184.02</v>
      </c>
    </row>
    <row r="806" spans="1:12" x14ac:dyDescent="0.25">
      <c r="A806" s="8"/>
      <c r="B806" s="49"/>
      <c r="C806" s="8"/>
      <c r="D806" s="11">
        <v>5100</v>
      </c>
      <c r="E806" s="30">
        <v>3315</v>
      </c>
      <c r="F806" s="30">
        <v>2806.5267474485863</v>
      </c>
      <c r="G806" s="30">
        <v>508.47325255141379</v>
      </c>
      <c r="H806" s="30">
        <v>1.66</v>
      </c>
      <c r="I806" s="30"/>
      <c r="J806" s="30">
        <f t="shared" si="24"/>
        <v>8466</v>
      </c>
      <c r="K806" s="30">
        <f t="shared" si="24"/>
        <v>0</v>
      </c>
      <c r="L806" s="30">
        <f t="shared" si="25"/>
        <v>8466</v>
      </c>
    </row>
    <row r="807" spans="1:12" x14ac:dyDescent="0.25">
      <c r="A807" s="8"/>
      <c r="B807" s="49"/>
      <c r="C807" s="8"/>
      <c r="D807" s="11">
        <v>97</v>
      </c>
      <c r="E807" s="30">
        <v>65.960000000000008</v>
      </c>
      <c r="F807" s="30">
        <v>53.29623958518772</v>
      </c>
      <c r="G807" s="30">
        <v>12.663760414812284</v>
      </c>
      <c r="H807" s="30">
        <v>1.69</v>
      </c>
      <c r="I807" s="30"/>
      <c r="J807" s="30">
        <f t="shared" si="24"/>
        <v>163.93</v>
      </c>
      <c r="K807" s="30">
        <f t="shared" si="24"/>
        <v>0</v>
      </c>
      <c r="L807" s="30">
        <f t="shared" si="25"/>
        <v>163.93</v>
      </c>
    </row>
    <row r="808" spans="1:12" x14ac:dyDescent="0.25">
      <c r="A808" s="8"/>
      <c r="B808" s="49"/>
      <c r="C808" s="8"/>
      <c r="D808" s="11">
        <v>154</v>
      </c>
      <c r="E808" s="30">
        <v>104.72</v>
      </c>
      <c r="F808" s="30">
        <v>53.163774061218049</v>
      </c>
      <c r="G808" s="30">
        <v>51.556225938781949</v>
      </c>
      <c r="H808" s="30">
        <v>1.7</v>
      </c>
      <c r="I808" s="30"/>
      <c r="J808" s="30">
        <f t="shared" si="24"/>
        <v>261.8</v>
      </c>
      <c r="K808" s="30">
        <f t="shared" si="24"/>
        <v>0</v>
      </c>
      <c r="L808" s="30">
        <f t="shared" si="25"/>
        <v>261.8</v>
      </c>
    </row>
    <row r="809" spans="1:12" x14ac:dyDescent="0.25">
      <c r="A809" s="8"/>
      <c r="B809" s="49"/>
      <c r="C809" s="8"/>
      <c r="D809" s="11">
        <v>1014</v>
      </c>
      <c r="E809" s="30">
        <v>725.18</v>
      </c>
      <c r="F809" s="30">
        <v>448.22939979953532</v>
      </c>
      <c r="G809" s="30">
        <v>276.95060020046475</v>
      </c>
      <c r="H809" s="30">
        <v>1.81</v>
      </c>
      <c r="I809" s="30"/>
      <c r="J809" s="30">
        <f t="shared" si="24"/>
        <v>1835.3400000000001</v>
      </c>
      <c r="K809" s="30">
        <f t="shared" si="24"/>
        <v>0</v>
      </c>
      <c r="L809" s="30">
        <f t="shared" si="25"/>
        <v>1835.3400000000001</v>
      </c>
    </row>
    <row r="810" spans="1:12" x14ac:dyDescent="0.25">
      <c r="A810" s="8"/>
      <c r="B810" s="49"/>
      <c r="C810" s="8"/>
      <c r="D810" s="11">
        <v>490</v>
      </c>
      <c r="E810" s="30">
        <v>338.1</v>
      </c>
      <c r="F810" s="30">
        <v>169.15746292205745</v>
      </c>
      <c r="G810" s="30">
        <v>168.94253707794257</v>
      </c>
      <c r="H810" s="30">
        <v>1.94</v>
      </c>
      <c r="I810" s="30"/>
      <c r="J810" s="30">
        <f t="shared" si="24"/>
        <v>950.6</v>
      </c>
      <c r="K810" s="30">
        <f t="shared" si="24"/>
        <v>0</v>
      </c>
      <c r="L810" s="30">
        <f t="shared" si="25"/>
        <v>950.6</v>
      </c>
    </row>
    <row r="811" spans="1:12" x14ac:dyDescent="0.25">
      <c r="A811" s="8"/>
      <c r="B811" s="49"/>
      <c r="C811" s="8" t="s">
        <v>652</v>
      </c>
      <c r="D811" s="11">
        <v>2542</v>
      </c>
      <c r="E811" s="30">
        <v>1982.76</v>
      </c>
      <c r="F811" s="30">
        <v>1358.7789247872481</v>
      </c>
      <c r="G811" s="30">
        <v>623.98107521275199</v>
      </c>
      <c r="H811" s="30">
        <v>1.44</v>
      </c>
      <c r="I811" s="30"/>
      <c r="J811" s="30">
        <f t="shared" si="24"/>
        <v>3660.48</v>
      </c>
      <c r="K811" s="30">
        <f t="shared" si="24"/>
        <v>0</v>
      </c>
      <c r="L811" s="30">
        <f t="shared" si="25"/>
        <v>3660.48</v>
      </c>
    </row>
    <row r="812" spans="1:12" x14ac:dyDescent="0.25">
      <c r="A812" s="8"/>
      <c r="B812" s="49"/>
      <c r="C812" s="8"/>
      <c r="D812" s="11">
        <v>2125</v>
      </c>
      <c r="E812" s="30">
        <v>1678.75</v>
      </c>
      <c r="F812" s="30">
        <v>1182.2634422113408</v>
      </c>
      <c r="G812" s="30">
        <v>496.4865577886593</v>
      </c>
      <c r="H812" s="30">
        <v>1.47</v>
      </c>
      <c r="I812" s="30"/>
      <c r="J812" s="30">
        <f t="shared" si="24"/>
        <v>3123.75</v>
      </c>
      <c r="K812" s="30">
        <f t="shared" si="24"/>
        <v>0</v>
      </c>
      <c r="L812" s="30">
        <f t="shared" si="25"/>
        <v>3123.75</v>
      </c>
    </row>
    <row r="813" spans="1:12" x14ac:dyDescent="0.25">
      <c r="A813" s="8"/>
      <c r="B813" s="49"/>
      <c r="C813" s="8"/>
      <c r="D813" s="11">
        <v>1603</v>
      </c>
      <c r="E813" s="30">
        <v>1049.5</v>
      </c>
      <c r="F813" s="30">
        <v>991.24449315247307</v>
      </c>
      <c r="G813" s="30">
        <v>58.255506847526931</v>
      </c>
      <c r="H813" s="30">
        <v>1.66</v>
      </c>
      <c r="I813" s="30"/>
      <c r="J813" s="30">
        <f t="shared" si="24"/>
        <v>2660.98</v>
      </c>
      <c r="K813" s="30">
        <f t="shared" si="24"/>
        <v>0</v>
      </c>
      <c r="L813" s="30">
        <f t="shared" si="25"/>
        <v>2660.98</v>
      </c>
    </row>
    <row r="814" spans="1:12" x14ac:dyDescent="0.25">
      <c r="A814" s="8"/>
      <c r="B814" s="49"/>
      <c r="C814" s="8"/>
      <c r="D814" s="11">
        <v>825</v>
      </c>
      <c r="E814" s="30">
        <v>594</v>
      </c>
      <c r="F814" s="30">
        <v>487.09875393127288</v>
      </c>
      <c r="G814" s="30">
        <v>106.90124606872712</v>
      </c>
      <c r="H814" s="30">
        <v>1.81</v>
      </c>
      <c r="I814" s="30"/>
      <c r="J814" s="30">
        <f t="shared" si="24"/>
        <v>1493.25</v>
      </c>
      <c r="K814" s="30">
        <f t="shared" si="24"/>
        <v>0</v>
      </c>
      <c r="L814" s="30">
        <f t="shared" si="25"/>
        <v>1493.25</v>
      </c>
    </row>
    <row r="815" spans="1:12" x14ac:dyDescent="0.25">
      <c r="A815" s="8"/>
      <c r="B815" s="49"/>
      <c r="C815" s="8"/>
      <c r="D815" s="11">
        <v>2182</v>
      </c>
      <c r="E815" s="30">
        <v>1767.42</v>
      </c>
      <c r="F815" s="30">
        <v>1209.9377816827991</v>
      </c>
      <c r="G815" s="30">
        <v>557.48221831720093</v>
      </c>
      <c r="H815" s="30">
        <v>1.9</v>
      </c>
      <c r="I815" s="30"/>
      <c r="J815" s="30">
        <f t="shared" si="24"/>
        <v>4145.8</v>
      </c>
      <c r="K815" s="30">
        <f t="shared" si="24"/>
        <v>0</v>
      </c>
      <c r="L815" s="30">
        <f t="shared" si="25"/>
        <v>4145.8</v>
      </c>
    </row>
    <row r="816" spans="1:12" x14ac:dyDescent="0.25">
      <c r="A816" s="8"/>
      <c r="B816" s="49"/>
      <c r="C816" s="8"/>
      <c r="D816" s="11">
        <v>422</v>
      </c>
      <c r="E816" s="30">
        <v>291.18</v>
      </c>
      <c r="F816" s="30">
        <v>237.85059247810406</v>
      </c>
      <c r="G816" s="30">
        <v>53.329407521895945</v>
      </c>
      <c r="H816" s="30">
        <v>1.94</v>
      </c>
      <c r="I816" s="30"/>
      <c r="J816" s="30">
        <f t="shared" si="24"/>
        <v>818.68</v>
      </c>
      <c r="K816" s="30">
        <f t="shared" si="24"/>
        <v>0</v>
      </c>
      <c r="L816" s="30">
        <f t="shared" si="25"/>
        <v>818.68</v>
      </c>
    </row>
    <row r="817" spans="1:12" x14ac:dyDescent="0.25">
      <c r="A817" s="8"/>
      <c r="B817" s="49"/>
      <c r="C817" s="8"/>
      <c r="D817" s="11">
        <v>5</v>
      </c>
      <c r="E817" s="30">
        <v>3.85</v>
      </c>
      <c r="F817" s="30">
        <v>2.8260117567623784</v>
      </c>
      <c r="G817" s="30">
        <v>1.0239882432376217</v>
      </c>
      <c r="H817" s="30">
        <v>2.04</v>
      </c>
      <c r="I817" s="30"/>
      <c r="J817" s="30">
        <f t="shared" si="24"/>
        <v>10.199999999999999</v>
      </c>
      <c r="K817" s="30">
        <f t="shared" si="24"/>
        <v>0</v>
      </c>
      <c r="L817" s="30">
        <f t="shared" si="25"/>
        <v>10.199999999999999</v>
      </c>
    </row>
    <row r="818" spans="1:12" x14ac:dyDescent="0.25">
      <c r="A818" s="50"/>
      <c r="B818" s="51" t="s">
        <v>659</v>
      </c>
      <c r="C818" s="50"/>
      <c r="D818" s="52">
        <v>31852</v>
      </c>
      <c r="E818" s="53">
        <v>23017.189999999995</v>
      </c>
      <c r="F818" s="53">
        <v>16410.000000000004</v>
      </c>
      <c r="G818" s="53">
        <v>6607.19</v>
      </c>
      <c r="H818" s="53"/>
      <c r="I818" s="53"/>
      <c r="J818" s="53"/>
      <c r="K818" s="53"/>
      <c r="L818" s="53">
        <f>SUM(L792:L817)</f>
        <v>54115.770000000004</v>
      </c>
    </row>
    <row r="819" spans="1:12" x14ac:dyDescent="0.25">
      <c r="A819" s="8"/>
      <c r="B819" s="49" t="s">
        <v>335</v>
      </c>
      <c r="C819" s="8" t="s">
        <v>649</v>
      </c>
      <c r="D819" s="11">
        <v>32</v>
      </c>
      <c r="E819" s="30">
        <v>22.72</v>
      </c>
      <c r="F819" s="30">
        <v>17.952820512820512</v>
      </c>
      <c r="G819" s="30">
        <v>4.7671794871794866</v>
      </c>
      <c r="H819" s="30">
        <v>1.29</v>
      </c>
      <c r="I819" s="30"/>
      <c r="J819" s="30">
        <f t="shared" si="24"/>
        <v>41.28</v>
      </c>
      <c r="K819" s="30">
        <f t="shared" si="24"/>
        <v>0</v>
      </c>
      <c r="L819" s="30">
        <f t="shared" si="25"/>
        <v>41.28</v>
      </c>
    </row>
    <row r="820" spans="1:12" x14ac:dyDescent="0.25">
      <c r="A820" s="8"/>
      <c r="B820" s="49"/>
      <c r="C820" s="8"/>
      <c r="D820" s="11">
        <v>10</v>
      </c>
      <c r="E820" s="30">
        <v>7.3</v>
      </c>
      <c r="F820" s="30">
        <v>5.9945205479452053</v>
      </c>
      <c r="G820" s="30">
        <v>1.3054794520547945</v>
      </c>
      <c r="H820" s="30">
        <v>1.33</v>
      </c>
      <c r="I820" s="30"/>
      <c r="J820" s="30">
        <f t="shared" si="24"/>
        <v>13.3</v>
      </c>
      <c r="K820" s="30">
        <f t="shared" si="24"/>
        <v>0</v>
      </c>
      <c r="L820" s="30">
        <f t="shared" si="25"/>
        <v>13.3</v>
      </c>
    </row>
    <row r="821" spans="1:12" x14ac:dyDescent="0.25">
      <c r="A821" s="8"/>
      <c r="B821" s="49"/>
      <c r="C821" s="8"/>
      <c r="D821" s="11">
        <v>2465</v>
      </c>
      <c r="E821" s="30">
        <v>1676.2000000000003</v>
      </c>
      <c r="F821" s="30">
        <v>1452.6721461187215</v>
      </c>
      <c r="G821" s="30">
        <v>223.52785388127856</v>
      </c>
      <c r="H821" s="30">
        <v>1.69</v>
      </c>
      <c r="I821" s="30"/>
      <c r="J821" s="30">
        <f t="shared" si="24"/>
        <v>4165.8499999999995</v>
      </c>
      <c r="K821" s="30">
        <f t="shared" si="24"/>
        <v>0</v>
      </c>
      <c r="L821" s="30">
        <f t="shared" si="25"/>
        <v>4165.8499999999995</v>
      </c>
    </row>
    <row r="822" spans="1:12" x14ac:dyDescent="0.25">
      <c r="A822" s="8"/>
      <c r="B822" s="49"/>
      <c r="C822" s="8"/>
      <c r="D822" s="11">
        <v>945</v>
      </c>
      <c r="E822" s="30">
        <v>642.6</v>
      </c>
      <c r="F822" s="30">
        <v>530.16923076923081</v>
      </c>
      <c r="G822" s="30">
        <v>112.43076923076922</v>
      </c>
      <c r="H822" s="30">
        <v>1.7</v>
      </c>
      <c r="I822" s="30"/>
      <c r="J822" s="30">
        <f t="shared" si="24"/>
        <v>1606.5</v>
      </c>
      <c r="K822" s="30">
        <f t="shared" si="24"/>
        <v>0</v>
      </c>
      <c r="L822" s="30">
        <f t="shared" si="25"/>
        <v>1606.5</v>
      </c>
    </row>
    <row r="823" spans="1:12" x14ac:dyDescent="0.25">
      <c r="A823" s="8"/>
      <c r="B823" s="49"/>
      <c r="C823" s="8"/>
      <c r="D823" s="11">
        <v>85</v>
      </c>
      <c r="E823" s="30">
        <v>57.7</v>
      </c>
      <c r="F823" s="30">
        <v>47.687179487179485</v>
      </c>
      <c r="G823" s="30">
        <v>10.012820512820515</v>
      </c>
      <c r="H823" s="30">
        <v>1.81</v>
      </c>
      <c r="I823" s="30"/>
      <c r="J823" s="30">
        <f t="shared" si="24"/>
        <v>153.85</v>
      </c>
      <c r="K823" s="30">
        <f t="shared" si="24"/>
        <v>0</v>
      </c>
      <c r="L823" s="30">
        <f t="shared" si="25"/>
        <v>153.85</v>
      </c>
    </row>
    <row r="824" spans="1:12" x14ac:dyDescent="0.25">
      <c r="A824" s="8"/>
      <c r="B824" s="49"/>
      <c r="C824" s="8"/>
      <c r="D824" s="11">
        <v>238</v>
      </c>
      <c r="E824" s="30">
        <v>183.26</v>
      </c>
      <c r="F824" s="30">
        <v>133.52410256410255</v>
      </c>
      <c r="G824" s="30">
        <v>49.735897435897442</v>
      </c>
      <c r="H824" s="30">
        <v>2.04</v>
      </c>
      <c r="I824" s="30"/>
      <c r="J824" s="30">
        <f t="shared" si="24"/>
        <v>485.52</v>
      </c>
      <c r="K824" s="30">
        <f t="shared" si="24"/>
        <v>0</v>
      </c>
      <c r="L824" s="30">
        <f t="shared" si="25"/>
        <v>485.52</v>
      </c>
    </row>
    <row r="825" spans="1:12" x14ac:dyDescent="0.25">
      <c r="A825" s="8"/>
      <c r="B825" s="49"/>
      <c r="C825" s="8" t="s">
        <v>650</v>
      </c>
      <c r="D825" s="11">
        <v>135</v>
      </c>
      <c r="E825" s="30">
        <v>106.65</v>
      </c>
      <c r="F825" s="30">
        <v>65.786191536748333</v>
      </c>
      <c r="G825" s="30">
        <v>40.863808463251672</v>
      </c>
      <c r="H825" s="30">
        <v>1.47</v>
      </c>
      <c r="I825" s="30"/>
      <c r="J825" s="30">
        <f t="shared" si="24"/>
        <v>198.45</v>
      </c>
      <c r="K825" s="30">
        <f t="shared" si="24"/>
        <v>0</v>
      </c>
      <c r="L825" s="30">
        <f t="shared" si="25"/>
        <v>198.45</v>
      </c>
    </row>
    <row r="826" spans="1:12" x14ac:dyDescent="0.25">
      <c r="A826" s="8"/>
      <c r="B826" s="49"/>
      <c r="C826" s="8"/>
      <c r="D826" s="11">
        <v>940</v>
      </c>
      <c r="E826" s="30">
        <v>639.20000000000005</v>
      </c>
      <c r="F826" s="30">
        <v>605.29639830787687</v>
      </c>
      <c r="G826" s="30">
        <v>33.90360169212321</v>
      </c>
      <c r="H826" s="30">
        <v>1.69</v>
      </c>
      <c r="I826" s="30"/>
      <c r="J826" s="30">
        <f t="shared" si="24"/>
        <v>1588.6</v>
      </c>
      <c r="K826" s="30">
        <f t="shared" si="24"/>
        <v>0</v>
      </c>
      <c r="L826" s="30">
        <f t="shared" si="25"/>
        <v>1588.6</v>
      </c>
    </row>
    <row r="827" spans="1:12" x14ac:dyDescent="0.25">
      <c r="A827" s="8"/>
      <c r="B827" s="49"/>
      <c r="C827" s="8"/>
      <c r="D827" s="11">
        <v>428</v>
      </c>
      <c r="E827" s="30">
        <v>291.03999999999996</v>
      </c>
      <c r="F827" s="30">
        <v>219.95855223137755</v>
      </c>
      <c r="G827" s="30">
        <v>71.081447768622454</v>
      </c>
      <c r="H827" s="30">
        <v>1.7</v>
      </c>
      <c r="I827" s="30"/>
      <c r="J827" s="30">
        <f t="shared" si="24"/>
        <v>727.6</v>
      </c>
      <c r="K827" s="30">
        <f t="shared" si="24"/>
        <v>0</v>
      </c>
      <c r="L827" s="30">
        <f t="shared" si="25"/>
        <v>727.6</v>
      </c>
    </row>
    <row r="828" spans="1:12" x14ac:dyDescent="0.25">
      <c r="A828" s="8"/>
      <c r="B828" s="49"/>
      <c r="C828" s="8"/>
      <c r="D828" s="11">
        <v>6393</v>
      </c>
      <c r="E828" s="30">
        <v>4602.96</v>
      </c>
      <c r="F828" s="30">
        <v>2765.3600707346282</v>
      </c>
      <c r="G828" s="30">
        <v>1837.5999292653719</v>
      </c>
      <c r="H828" s="30">
        <v>1.81</v>
      </c>
      <c r="I828" s="30"/>
      <c r="J828" s="30">
        <f t="shared" si="24"/>
        <v>11571.33</v>
      </c>
      <c r="K828" s="30">
        <f t="shared" si="24"/>
        <v>0</v>
      </c>
      <c r="L828" s="30">
        <f t="shared" si="25"/>
        <v>11571.33</v>
      </c>
    </row>
    <row r="829" spans="1:12" x14ac:dyDescent="0.25">
      <c r="A829" s="8"/>
      <c r="B829" s="49"/>
      <c r="C829" s="8"/>
      <c r="D829" s="11">
        <v>1210</v>
      </c>
      <c r="E829" s="30">
        <v>980.09999999999991</v>
      </c>
      <c r="F829" s="30">
        <v>580.83072403785536</v>
      </c>
      <c r="G829" s="30">
        <v>399.26927596214449</v>
      </c>
      <c r="H829" s="30">
        <v>1.9</v>
      </c>
      <c r="I829" s="30"/>
      <c r="J829" s="30">
        <f t="shared" si="24"/>
        <v>2299</v>
      </c>
      <c r="K829" s="30">
        <f t="shared" si="24"/>
        <v>0</v>
      </c>
      <c r="L829" s="30">
        <f t="shared" si="25"/>
        <v>2299</v>
      </c>
    </row>
    <row r="830" spans="1:12" x14ac:dyDescent="0.25">
      <c r="A830" s="8"/>
      <c r="B830" s="49"/>
      <c r="C830" s="8"/>
      <c r="D830" s="11">
        <v>120</v>
      </c>
      <c r="E830" s="30">
        <v>82.8</v>
      </c>
      <c r="F830" s="30">
        <v>58.476614699331847</v>
      </c>
      <c r="G830" s="30">
        <v>24.32338530066815</v>
      </c>
      <c r="H830" s="30">
        <v>1.94</v>
      </c>
      <c r="I830" s="30"/>
      <c r="J830" s="30">
        <f t="shared" si="24"/>
        <v>232.79999999999998</v>
      </c>
      <c r="K830" s="30">
        <f t="shared" si="24"/>
        <v>0</v>
      </c>
      <c r="L830" s="30">
        <f t="shared" si="25"/>
        <v>232.79999999999998</v>
      </c>
    </row>
    <row r="831" spans="1:12" x14ac:dyDescent="0.25">
      <c r="A831" s="8"/>
      <c r="B831" s="49"/>
      <c r="C831" s="8"/>
      <c r="D831" s="11">
        <v>127</v>
      </c>
      <c r="E831" s="30">
        <v>97.789999999999992</v>
      </c>
      <c r="F831" s="30">
        <v>80.291448452181712</v>
      </c>
      <c r="G831" s="30">
        <v>17.498551547818288</v>
      </c>
      <c r="H831" s="30">
        <v>2.04</v>
      </c>
      <c r="I831" s="30"/>
      <c r="J831" s="30">
        <f t="shared" si="24"/>
        <v>259.08</v>
      </c>
      <c r="K831" s="30">
        <f t="shared" si="24"/>
        <v>0</v>
      </c>
      <c r="L831" s="30">
        <f t="shared" si="25"/>
        <v>259.08</v>
      </c>
    </row>
    <row r="832" spans="1:12" x14ac:dyDescent="0.25">
      <c r="A832" s="8"/>
      <c r="B832" s="49"/>
      <c r="C832" s="8" t="s">
        <v>651</v>
      </c>
      <c r="D832" s="11">
        <v>2167</v>
      </c>
      <c r="E832" s="30">
        <v>1711.93</v>
      </c>
      <c r="F832" s="30">
        <v>846.46602926873027</v>
      </c>
      <c r="G832" s="30">
        <v>865.46397073126991</v>
      </c>
      <c r="H832" s="30">
        <v>1.47</v>
      </c>
      <c r="I832" s="30"/>
      <c r="J832" s="30">
        <f t="shared" si="24"/>
        <v>3185.49</v>
      </c>
      <c r="K832" s="30">
        <f t="shared" si="24"/>
        <v>0</v>
      </c>
      <c r="L832" s="30">
        <f t="shared" si="25"/>
        <v>3185.49</v>
      </c>
    </row>
    <row r="833" spans="1:12" x14ac:dyDescent="0.25">
      <c r="A833" s="8"/>
      <c r="B833" s="49"/>
      <c r="C833" s="8"/>
      <c r="D833" s="11">
        <v>5100</v>
      </c>
      <c r="E833" s="30">
        <v>3315</v>
      </c>
      <c r="F833" s="30">
        <v>2806.5267474485863</v>
      </c>
      <c r="G833" s="30">
        <v>508.47325255141379</v>
      </c>
      <c r="H833" s="30">
        <v>1.66</v>
      </c>
      <c r="I833" s="30"/>
      <c r="J833" s="30">
        <f t="shared" si="24"/>
        <v>8466</v>
      </c>
      <c r="K833" s="30">
        <f t="shared" si="24"/>
        <v>0</v>
      </c>
      <c r="L833" s="30">
        <f t="shared" si="25"/>
        <v>8466</v>
      </c>
    </row>
    <row r="834" spans="1:12" x14ac:dyDescent="0.25">
      <c r="A834" s="8"/>
      <c r="B834" s="49"/>
      <c r="C834" s="8"/>
      <c r="D834" s="11">
        <v>98</v>
      </c>
      <c r="E834" s="30">
        <v>66.64</v>
      </c>
      <c r="F834" s="30">
        <v>53.644836990289541</v>
      </c>
      <c r="G834" s="30">
        <v>12.99516300971046</v>
      </c>
      <c r="H834" s="30">
        <v>1.69</v>
      </c>
      <c r="I834" s="30"/>
      <c r="J834" s="30">
        <f t="shared" si="24"/>
        <v>165.62</v>
      </c>
      <c r="K834" s="30">
        <f t="shared" si="24"/>
        <v>0</v>
      </c>
      <c r="L834" s="30">
        <f t="shared" si="25"/>
        <v>165.62</v>
      </c>
    </row>
    <row r="835" spans="1:12" x14ac:dyDescent="0.25">
      <c r="A835" s="8"/>
      <c r="B835" s="49"/>
      <c r="C835" s="8"/>
      <c r="D835" s="11">
        <v>154</v>
      </c>
      <c r="E835" s="30">
        <v>104.72</v>
      </c>
      <c r="F835" s="30">
        <v>53.180555555555557</v>
      </c>
      <c r="G835" s="30">
        <v>51.539444444444442</v>
      </c>
      <c r="H835" s="30">
        <v>1.7</v>
      </c>
      <c r="I835" s="30"/>
      <c r="J835" s="30">
        <f t="shared" si="24"/>
        <v>261.8</v>
      </c>
      <c r="K835" s="30">
        <f t="shared" si="24"/>
        <v>0</v>
      </c>
      <c r="L835" s="30">
        <f t="shared" si="25"/>
        <v>261.8</v>
      </c>
    </row>
    <row r="836" spans="1:12" x14ac:dyDescent="0.25">
      <c r="A836" s="8"/>
      <c r="B836" s="49"/>
      <c r="C836" s="8"/>
      <c r="D836" s="11">
        <v>1011</v>
      </c>
      <c r="E836" s="30">
        <v>723.23</v>
      </c>
      <c r="F836" s="30">
        <v>446.97097215097972</v>
      </c>
      <c r="G836" s="30">
        <v>276.25902784902024</v>
      </c>
      <c r="H836" s="30">
        <v>1.81</v>
      </c>
      <c r="I836" s="30"/>
      <c r="J836" s="30">
        <f t="shared" si="24"/>
        <v>1829.91</v>
      </c>
      <c r="K836" s="30">
        <f t="shared" si="24"/>
        <v>0</v>
      </c>
      <c r="L836" s="30">
        <f t="shared" si="25"/>
        <v>1829.91</v>
      </c>
    </row>
    <row r="837" spans="1:12" x14ac:dyDescent="0.25">
      <c r="A837" s="8"/>
      <c r="B837" s="49"/>
      <c r="C837" s="8"/>
      <c r="D837" s="11">
        <v>490</v>
      </c>
      <c r="E837" s="30">
        <v>338.1</v>
      </c>
      <c r="F837" s="30">
        <v>169.2108585858586</v>
      </c>
      <c r="G837" s="30">
        <v>168.88914141414142</v>
      </c>
      <c r="H837" s="30">
        <v>1.94</v>
      </c>
      <c r="I837" s="30"/>
      <c r="J837" s="30">
        <f t="shared" si="24"/>
        <v>950.6</v>
      </c>
      <c r="K837" s="30">
        <f t="shared" si="24"/>
        <v>0</v>
      </c>
      <c r="L837" s="30">
        <f t="shared" si="25"/>
        <v>950.6</v>
      </c>
    </row>
    <row r="838" spans="1:12" x14ac:dyDescent="0.25">
      <c r="A838" s="8"/>
      <c r="B838" s="49"/>
      <c r="C838" s="8" t="s">
        <v>652</v>
      </c>
      <c r="D838" s="11">
        <v>2543</v>
      </c>
      <c r="E838" s="30">
        <v>1983.54</v>
      </c>
      <c r="F838" s="30">
        <v>1359.3061537029107</v>
      </c>
      <c r="G838" s="30">
        <v>624.23384629708937</v>
      </c>
      <c r="H838" s="30">
        <v>1.44</v>
      </c>
      <c r="I838" s="30"/>
      <c r="J838" s="30">
        <f t="shared" ref="J838:K890" si="26">$D838*H838</f>
        <v>3661.92</v>
      </c>
      <c r="K838" s="30">
        <f t="shared" si="26"/>
        <v>0</v>
      </c>
      <c r="L838" s="30">
        <f t="shared" ref="L838:L890" si="27">J838+K838</f>
        <v>3661.92</v>
      </c>
    </row>
    <row r="839" spans="1:12" x14ac:dyDescent="0.25">
      <c r="A839" s="8"/>
      <c r="B839" s="49"/>
      <c r="C839" s="8"/>
      <c r="D839" s="11">
        <v>2123</v>
      </c>
      <c r="E839" s="30">
        <v>1677.17</v>
      </c>
      <c r="F839" s="30">
        <v>1180.7776901192051</v>
      </c>
      <c r="G839" s="30">
        <v>496.39230988079504</v>
      </c>
      <c r="H839" s="30">
        <v>1.47</v>
      </c>
      <c r="I839" s="30"/>
      <c r="J839" s="30">
        <f t="shared" si="26"/>
        <v>3120.81</v>
      </c>
      <c r="K839" s="30">
        <f t="shared" si="26"/>
        <v>0</v>
      </c>
      <c r="L839" s="30">
        <f t="shared" si="27"/>
        <v>3120.81</v>
      </c>
    </row>
    <row r="840" spans="1:12" x14ac:dyDescent="0.25">
      <c r="A840" s="8"/>
      <c r="B840" s="49"/>
      <c r="C840" s="8"/>
      <c r="D840" s="11">
        <v>1603</v>
      </c>
      <c r="E840" s="30">
        <v>1049.5</v>
      </c>
      <c r="F840" s="30">
        <v>991.31688621538615</v>
      </c>
      <c r="G840" s="30">
        <v>58.183113784613852</v>
      </c>
      <c r="H840" s="30">
        <v>1.66</v>
      </c>
      <c r="I840" s="30"/>
      <c r="J840" s="30">
        <f t="shared" si="26"/>
        <v>2660.98</v>
      </c>
      <c r="K840" s="30">
        <f t="shared" si="26"/>
        <v>0</v>
      </c>
      <c r="L840" s="30">
        <f t="shared" si="27"/>
        <v>2660.98</v>
      </c>
    </row>
    <row r="841" spans="1:12" x14ac:dyDescent="0.25">
      <c r="A841" s="8"/>
      <c r="B841" s="49"/>
      <c r="C841" s="8"/>
      <c r="D841" s="11">
        <v>826</v>
      </c>
      <c r="E841" s="30">
        <v>594.72</v>
      </c>
      <c r="F841" s="30">
        <v>487.66500651926458</v>
      </c>
      <c r="G841" s="30">
        <v>107.05499348073542</v>
      </c>
      <c r="H841" s="30">
        <v>1.81</v>
      </c>
      <c r="I841" s="30"/>
      <c r="J841" s="30">
        <f t="shared" si="26"/>
        <v>1495.06</v>
      </c>
      <c r="K841" s="30">
        <f t="shared" si="26"/>
        <v>0</v>
      </c>
      <c r="L841" s="30">
        <f t="shared" si="27"/>
        <v>1495.06</v>
      </c>
    </row>
    <row r="842" spans="1:12" x14ac:dyDescent="0.25">
      <c r="A842" s="8"/>
      <c r="B842" s="49"/>
      <c r="C842" s="8"/>
      <c r="D842" s="11">
        <v>2183</v>
      </c>
      <c r="E842" s="30">
        <v>1768.23</v>
      </c>
      <c r="F842" s="30">
        <v>1210.2602847999653</v>
      </c>
      <c r="G842" s="30">
        <v>557.96971520003467</v>
      </c>
      <c r="H842" s="30">
        <v>1.9</v>
      </c>
      <c r="I842" s="30"/>
      <c r="J842" s="30">
        <f t="shared" si="26"/>
        <v>4147.7</v>
      </c>
      <c r="K842" s="30">
        <f t="shared" si="26"/>
        <v>0</v>
      </c>
      <c r="L842" s="30">
        <f t="shared" si="27"/>
        <v>4147.7</v>
      </c>
    </row>
    <row r="843" spans="1:12" x14ac:dyDescent="0.25">
      <c r="A843" s="8"/>
      <c r="B843" s="49"/>
      <c r="C843" s="8"/>
      <c r="D843" s="11">
        <v>422</v>
      </c>
      <c r="E843" s="30">
        <v>291.18</v>
      </c>
      <c r="F843" s="30">
        <v>237.85059247810406</v>
      </c>
      <c r="G843" s="30">
        <v>53.329407521895945</v>
      </c>
      <c r="H843" s="30">
        <v>1.94</v>
      </c>
      <c r="I843" s="30"/>
      <c r="J843" s="30">
        <f t="shared" si="26"/>
        <v>818.68</v>
      </c>
      <c r="K843" s="30">
        <f t="shared" si="26"/>
        <v>0</v>
      </c>
      <c r="L843" s="30">
        <f t="shared" si="27"/>
        <v>818.68</v>
      </c>
    </row>
    <row r="844" spans="1:12" x14ac:dyDescent="0.25">
      <c r="A844" s="8"/>
      <c r="B844" s="49"/>
      <c r="C844" s="8"/>
      <c r="D844" s="11">
        <v>5</v>
      </c>
      <c r="E844" s="30">
        <v>3.85</v>
      </c>
      <c r="F844" s="30">
        <v>2.8233861651642718</v>
      </c>
      <c r="G844" s="30">
        <v>1.0266138348357285</v>
      </c>
      <c r="H844" s="30">
        <v>2.04</v>
      </c>
      <c r="I844" s="30"/>
      <c r="J844" s="30">
        <f t="shared" si="26"/>
        <v>10.199999999999999</v>
      </c>
      <c r="K844" s="30">
        <f t="shared" si="26"/>
        <v>0</v>
      </c>
      <c r="L844" s="30">
        <f t="shared" si="27"/>
        <v>10.199999999999999</v>
      </c>
    </row>
    <row r="845" spans="1:12" x14ac:dyDescent="0.25">
      <c r="A845" s="50"/>
      <c r="B845" s="51" t="s">
        <v>661</v>
      </c>
      <c r="C845" s="50"/>
      <c r="D845" s="52">
        <v>31853</v>
      </c>
      <c r="E845" s="53">
        <v>23018.13</v>
      </c>
      <c r="F845" s="53">
        <v>16410</v>
      </c>
      <c r="G845" s="53">
        <v>6608.130000000001</v>
      </c>
      <c r="H845" s="53"/>
      <c r="I845" s="53"/>
      <c r="J845" s="53"/>
      <c r="K845" s="53"/>
      <c r="L845" s="53">
        <f>SUM(L819:L844)</f>
        <v>54117.93</v>
      </c>
    </row>
    <row r="846" spans="1:12" x14ac:dyDescent="0.25">
      <c r="A846" s="8"/>
      <c r="B846" s="49" t="s">
        <v>336</v>
      </c>
      <c r="C846" s="8" t="s">
        <v>649</v>
      </c>
      <c r="D846" s="11">
        <v>233</v>
      </c>
      <c r="E846" s="30">
        <v>158.44</v>
      </c>
      <c r="F846" s="30">
        <v>133.22889170018189</v>
      </c>
      <c r="G846" s="30">
        <v>25.211108299818111</v>
      </c>
      <c r="H846" s="30">
        <v>1.7</v>
      </c>
      <c r="I846" s="30"/>
      <c r="J846" s="30">
        <f t="shared" si="26"/>
        <v>396.09999999999997</v>
      </c>
      <c r="K846" s="30">
        <f t="shared" si="26"/>
        <v>0</v>
      </c>
      <c r="L846" s="30">
        <f t="shared" si="27"/>
        <v>396.09999999999997</v>
      </c>
    </row>
    <row r="847" spans="1:12" x14ac:dyDescent="0.25">
      <c r="A847" s="8"/>
      <c r="B847" s="49"/>
      <c r="C847" s="8"/>
      <c r="D847" s="11">
        <v>72</v>
      </c>
      <c r="E847" s="30">
        <v>46.8</v>
      </c>
      <c r="F847" s="30">
        <v>41.478672985781991</v>
      </c>
      <c r="G847" s="30">
        <v>5.3213270142180065</v>
      </c>
      <c r="H847" s="30">
        <v>1.82</v>
      </c>
      <c r="I847" s="30"/>
      <c r="J847" s="30">
        <f t="shared" si="26"/>
        <v>131.04</v>
      </c>
      <c r="K847" s="30">
        <f t="shared" si="26"/>
        <v>0</v>
      </c>
      <c r="L847" s="30">
        <f t="shared" si="27"/>
        <v>131.04</v>
      </c>
    </row>
    <row r="848" spans="1:12" x14ac:dyDescent="0.25">
      <c r="A848" s="8"/>
      <c r="B848" s="49"/>
      <c r="C848" s="8"/>
      <c r="D848" s="11">
        <v>3228</v>
      </c>
      <c r="E848" s="30">
        <v>2550.12</v>
      </c>
      <c r="F848" s="30">
        <v>1802.4620234176514</v>
      </c>
      <c r="G848" s="30">
        <v>747.65797658234874</v>
      </c>
      <c r="H848" s="30">
        <v>1.86</v>
      </c>
      <c r="I848" s="30"/>
      <c r="J848" s="30">
        <f t="shared" si="26"/>
        <v>6004.08</v>
      </c>
      <c r="K848" s="30">
        <f t="shared" si="26"/>
        <v>0</v>
      </c>
      <c r="L848" s="30">
        <f t="shared" si="27"/>
        <v>6004.08</v>
      </c>
    </row>
    <row r="849" spans="1:12" x14ac:dyDescent="0.25">
      <c r="A849" s="8"/>
      <c r="B849" s="49"/>
      <c r="C849" s="8"/>
      <c r="D849" s="11">
        <v>163</v>
      </c>
      <c r="E849" s="30">
        <v>132.03</v>
      </c>
      <c r="F849" s="30">
        <v>92.214420884130675</v>
      </c>
      <c r="G849" s="30">
        <v>39.81557911586934</v>
      </c>
      <c r="H849" s="30">
        <v>1.9</v>
      </c>
      <c r="I849" s="30"/>
      <c r="J849" s="30">
        <f t="shared" si="26"/>
        <v>309.7</v>
      </c>
      <c r="K849" s="30">
        <f t="shared" si="26"/>
        <v>0</v>
      </c>
      <c r="L849" s="30">
        <f t="shared" si="27"/>
        <v>309.7</v>
      </c>
    </row>
    <row r="850" spans="1:12" x14ac:dyDescent="0.25">
      <c r="A850" s="8"/>
      <c r="B850" s="49"/>
      <c r="C850" s="8"/>
      <c r="D850" s="11">
        <v>206</v>
      </c>
      <c r="E850" s="30">
        <v>164.79999999999998</v>
      </c>
      <c r="F850" s="30">
        <v>115.89188742659692</v>
      </c>
      <c r="G850" s="30">
        <v>48.908112573403073</v>
      </c>
      <c r="H850" s="30">
        <v>2.0699999999999998</v>
      </c>
      <c r="I850" s="30"/>
      <c r="J850" s="30">
        <f t="shared" si="26"/>
        <v>426.41999999999996</v>
      </c>
      <c r="K850" s="30">
        <f t="shared" si="26"/>
        <v>0</v>
      </c>
      <c r="L850" s="30">
        <f t="shared" si="27"/>
        <v>426.41999999999996</v>
      </c>
    </row>
    <row r="851" spans="1:12" x14ac:dyDescent="0.25">
      <c r="A851" s="8"/>
      <c r="B851" s="49"/>
      <c r="C851" s="8"/>
      <c r="D851" s="11">
        <v>5</v>
      </c>
      <c r="E851" s="30">
        <v>3.9</v>
      </c>
      <c r="F851" s="30">
        <v>2.7241035856573705</v>
      </c>
      <c r="G851" s="30">
        <v>1.1758964143426294</v>
      </c>
      <c r="H851" s="30">
        <v>2.2200000000000002</v>
      </c>
      <c r="I851" s="30"/>
      <c r="J851" s="30">
        <f t="shared" si="26"/>
        <v>11.100000000000001</v>
      </c>
      <c r="K851" s="30">
        <f t="shared" si="26"/>
        <v>0</v>
      </c>
      <c r="L851" s="30">
        <f t="shared" si="27"/>
        <v>11.100000000000001</v>
      </c>
    </row>
    <row r="852" spans="1:12" x14ac:dyDescent="0.25">
      <c r="A852" s="8"/>
      <c r="B852" s="49"/>
      <c r="C852" s="8" t="s">
        <v>650</v>
      </c>
      <c r="D852" s="11">
        <v>1988</v>
      </c>
      <c r="E852" s="30">
        <v>1351.84</v>
      </c>
      <c r="F852" s="30">
        <v>1185.8238928939238</v>
      </c>
      <c r="G852" s="30">
        <v>166.01610710607622</v>
      </c>
      <c r="H852" s="30">
        <v>1.7</v>
      </c>
      <c r="I852" s="30"/>
      <c r="J852" s="30">
        <f t="shared" si="26"/>
        <v>3379.6</v>
      </c>
      <c r="K852" s="30">
        <f t="shared" si="26"/>
        <v>0</v>
      </c>
      <c r="L852" s="30">
        <f t="shared" si="27"/>
        <v>3379.6</v>
      </c>
    </row>
    <row r="853" spans="1:12" x14ac:dyDescent="0.25">
      <c r="A853" s="8"/>
      <c r="B853" s="49"/>
      <c r="C853" s="8"/>
      <c r="D853" s="11">
        <v>359</v>
      </c>
      <c r="E853" s="30">
        <v>258.48</v>
      </c>
      <c r="F853" s="30">
        <v>202.2378990731205</v>
      </c>
      <c r="G853" s="30">
        <v>56.242100926879516</v>
      </c>
      <c r="H853" s="30">
        <v>1.81</v>
      </c>
      <c r="I853" s="30"/>
      <c r="J853" s="30">
        <f t="shared" si="26"/>
        <v>649.79</v>
      </c>
      <c r="K853" s="30">
        <f t="shared" si="26"/>
        <v>0</v>
      </c>
      <c r="L853" s="30">
        <f t="shared" si="27"/>
        <v>649.79</v>
      </c>
    </row>
    <row r="854" spans="1:12" x14ac:dyDescent="0.25">
      <c r="A854" s="8"/>
      <c r="B854" s="49"/>
      <c r="C854" s="8"/>
      <c r="D854" s="11">
        <v>348</v>
      </c>
      <c r="E854" s="30">
        <v>274.92</v>
      </c>
      <c r="F854" s="30">
        <v>190.90686091783675</v>
      </c>
      <c r="G854" s="30">
        <v>84.013139082163207</v>
      </c>
      <c r="H854" s="30">
        <v>1.86</v>
      </c>
      <c r="I854" s="30"/>
      <c r="J854" s="30">
        <f t="shared" si="26"/>
        <v>647.28000000000009</v>
      </c>
      <c r="K854" s="30">
        <f t="shared" si="26"/>
        <v>0</v>
      </c>
      <c r="L854" s="30">
        <f t="shared" si="27"/>
        <v>647.28000000000009</v>
      </c>
    </row>
    <row r="855" spans="1:12" x14ac:dyDescent="0.25">
      <c r="A855" s="8"/>
      <c r="B855" s="49"/>
      <c r="C855" s="8"/>
      <c r="D855" s="11">
        <v>4969</v>
      </c>
      <c r="E855" s="30">
        <v>4024.89</v>
      </c>
      <c r="F855" s="30">
        <v>2795.3413368164579</v>
      </c>
      <c r="G855" s="30">
        <v>1229.548663183542</v>
      </c>
      <c r="H855" s="30">
        <v>1.9</v>
      </c>
      <c r="I855" s="30"/>
      <c r="J855" s="30">
        <f t="shared" si="26"/>
        <v>9441.1</v>
      </c>
      <c r="K855" s="30">
        <f t="shared" si="26"/>
        <v>0</v>
      </c>
      <c r="L855" s="30">
        <f t="shared" si="27"/>
        <v>9441.1</v>
      </c>
    </row>
    <row r="856" spans="1:12" x14ac:dyDescent="0.25">
      <c r="A856" s="8"/>
      <c r="B856" s="49"/>
      <c r="C856" s="8"/>
      <c r="D856" s="11">
        <v>3</v>
      </c>
      <c r="E856" s="30">
        <v>2.37</v>
      </c>
      <c r="F856" s="30">
        <v>1.690010298661174</v>
      </c>
      <c r="G856" s="30">
        <v>0.67998970133882608</v>
      </c>
      <c r="H856" s="30">
        <v>1.99</v>
      </c>
      <c r="I856" s="30"/>
      <c r="J856" s="30">
        <f t="shared" si="26"/>
        <v>5.97</v>
      </c>
      <c r="K856" s="30">
        <f t="shared" si="26"/>
        <v>0</v>
      </c>
      <c r="L856" s="30">
        <f t="shared" si="27"/>
        <v>5.97</v>
      </c>
    </row>
    <row r="857" spans="1:12" x14ac:dyDescent="0.25">
      <c r="A857" s="8"/>
      <c r="B857" s="49"/>
      <c r="C857" s="8" t="s">
        <v>651</v>
      </c>
      <c r="D857" s="11">
        <v>5</v>
      </c>
      <c r="E857" s="30">
        <v>3.4</v>
      </c>
      <c r="F857" s="30">
        <v>2.6022835394862036</v>
      </c>
      <c r="G857" s="30">
        <v>0.7977164605137963</v>
      </c>
      <c r="H857" s="30">
        <v>1.61</v>
      </c>
      <c r="I857" s="30"/>
      <c r="J857" s="30">
        <f t="shared" si="26"/>
        <v>8.0500000000000007</v>
      </c>
      <c r="K857" s="30">
        <f t="shared" si="26"/>
        <v>0</v>
      </c>
      <c r="L857" s="30">
        <f t="shared" si="27"/>
        <v>8.0500000000000007</v>
      </c>
    </row>
    <row r="858" spans="1:12" x14ac:dyDescent="0.25">
      <c r="A858" s="8"/>
      <c r="B858" s="49"/>
      <c r="C858" s="8"/>
      <c r="D858" s="11">
        <v>2700</v>
      </c>
      <c r="E858" s="30">
        <v>1831.1499999999999</v>
      </c>
      <c r="F858" s="30">
        <v>1596.0175947931727</v>
      </c>
      <c r="G858" s="30">
        <v>235.13240520682737</v>
      </c>
      <c r="H858" s="30">
        <v>1.66</v>
      </c>
      <c r="I858" s="30"/>
      <c r="J858" s="30">
        <f t="shared" si="26"/>
        <v>4482</v>
      </c>
      <c r="K858" s="30">
        <f t="shared" si="26"/>
        <v>0</v>
      </c>
      <c r="L858" s="30">
        <f t="shared" si="27"/>
        <v>4482</v>
      </c>
    </row>
    <row r="859" spans="1:12" x14ac:dyDescent="0.25">
      <c r="A859" s="8"/>
      <c r="B859" s="49"/>
      <c r="C859" s="8"/>
      <c r="D859" s="11">
        <v>143</v>
      </c>
      <c r="E859" s="30">
        <v>97.24</v>
      </c>
      <c r="F859" s="30">
        <v>74.496190476190478</v>
      </c>
      <c r="G859" s="30">
        <v>22.743809523809517</v>
      </c>
      <c r="H859" s="30">
        <v>1.7</v>
      </c>
      <c r="I859" s="30"/>
      <c r="J859" s="30">
        <f t="shared" si="26"/>
        <v>243.1</v>
      </c>
      <c r="K859" s="30">
        <f t="shared" si="26"/>
        <v>0</v>
      </c>
      <c r="L859" s="30">
        <f t="shared" si="27"/>
        <v>243.1</v>
      </c>
    </row>
    <row r="860" spans="1:12" x14ac:dyDescent="0.25">
      <c r="A860" s="8"/>
      <c r="B860" s="49"/>
      <c r="C860" s="8"/>
      <c r="D860" s="11">
        <v>3</v>
      </c>
      <c r="E860" s="30">
        <v>1.95</v>
      </c>
      <c r="F860" s="30">
        <v>1.5613701236917221</v>
      </c>
      <c r="G860" s="30">
        <v>0.38862987630827783</v>
      </c>
      <c r="H860" s="30">
        <v>1.76</v>
      </c>
      <c r="I860" s="30"/>
      <c r="J860" s="30">
        <f t="shared" si="26"/>
        <v>5.28</v>
      </c>
      <c r="K860" s="30">
        <f t="shared" si="26"/>
        <v>0</v>
      </c>
      <c r="L860" s="30">
        <f t="shared" si="27"/>
        <v>5.28</v>
      </c>
    </row>
    <row r="861" spans="1:12" x14ac:dyDescent="0.25">
      <c r="A861" s="8"/>
      <c r="B861" s="49"/>
      <c r="C861" s="8"/>
      <c r="D861" s="11">
        <v>427</v>
      </c>
      <c r="E861" s="30">
        <v>307.44</v>
      </c>
      <c r="F861" s="30">
        <v>222.23501427212179</v>
      </c>
      <c r="G861" s="30">
        <v>85.20498572787821</v>
      </c>
      <c r="H861" s="30">
        <v>1.81</v>
      </c>
      <c r="I861" s="30"/>
      <c r="J861" s="30">
        <f t="shared" si="26"/>
        <v>772.87</v>
      </c>
      <c r="K861" s="30">
        <f t="shared" si="26"/>
        <v>0</v>
      </c>
      <c r="L861" s="30">
        <f t="shared" si="27"/>
        <v>772.87</v>
      </c>
    </row>
    <row r="862" spans="1:12" x14ac:dyDescent="0.25">
      <c r="A862" s="8"/>
      <c r="B862" s="49"/>
      <c r="C862" s="8"/>
      <c r="D862" s="11">
        <v>140</v>
      </c>
      <c r="E862" s="30">
        <v>110.60000000000001</v>
      </c>
      <c r="F862" s="30">
        <v>78.877255291005284</v>
      </c>
      <c r="G862" s="30">
        <v>31.722744708994718</v>
      </c>
      <c r="H862" s="30">
        <v>1.86</v>
      </c>
      <c r="I862" s="30"/>
      <c r="J862" s="30">
        <f t="shared" si="26"/>
        <v>260.40000000000003</v>
      </c>
      <c r="K862" s="30">
        <f t="shared" si="26"/>
        <v>0</v>
      </c>
      <c r="L862" s="30">
        <f t="shared" si="27"/>
        <v>260.40000000000003</v>
      </c>
    </row>
    <row r="863" spans="1:12" x14ac:dyDescent="0.25">
      <c r="A863" s="8"/>
      <c r="B863" s="49"/>
      <c r="C863" s="8"/>
      <c r="D863" s="11">
        <v>4590</v>
      </c>
      <c r="E863" s="30">
        <v>3717.8999999999996</v>
      </c>
      <c r="F863" s="30">
        <v>2400.2102915043315</v>
      </c>
      <c r="G863" s="30">
        <v>1317.6897084956681</v>
      </c>
      <c r="H863" s="30">
        <v>1.9</v>
      </c>
      <c r="I863" s="30"/>
      <c r="J863" s="30">
        <f t="shared" si="26"/>
        <v>8721</v>
      </c>
      <c r="K863" s="30">
        <f t="shared" si="26"/>
        <v>0</v>
      </c>
      <c r="L863" s="30">
        <f t="shared" si="27"/>
        <v>8721</v>
      </c>
    </row>
    <row r="864" spans="1:12" x14ac:dyDescent="0.25">
      <c r="A864" s="8"/>
      <c r="B864" s="49"/>
      <c r="C864" s="8" t="s">
        <v>652</v>
      </c>
      <c r="D864" s="11">
        <v>323</v>
      </c>
      <c r="E864" s="30">
        <v>226.1</v>
      </c>
      <c r="F864" s="30">
        <v>208.35023584905662</v>
      </c>
      <c r="G864" s="30">
        <v>17.749764150943378</v>
      </c>
      <c r="H864" s="30">
        <v>1.66</v>
      </c>
      <c r="I864" s="30"/>
      <c r="J864" s="30">
        <f t="shared" si="26"/>
        <v>536.17999999999995</v>
      </c>
      <c r="K864" s="30">
        <f t="shared" si="26"/>
        <v>0</v>
      </c>
      <c r="L864" s="30">
        <f t="shared" si="27"/>
        <v>536.17999999999995</v>
      </c>
    </row>
    <row r="865" spans="1:12" x14ac:dyDescent="0.25">
      <c r="A865" s="8"/>
      <c r="B865" s="49"/>
      <c r="C865" s="8"/>
      <c r="D865" s="11">
        <v>1466</v>
      </c>
      <c r="E865" s="30">
        <v>1055.52</v>
      </c>
      <c r="F865" s="30">
        <v>790.82643005638715</v>
      </c>
      <c r="G865" s="30">
        <v>264.69356994361289</v>
      </c>
      <c r="H865" s="30">
        <v>1.81</v>
      </c>
      <c r="I865" s="30"/>
      <c r="J865" s="30">
        <f t="shared" si="26"/>
        <v>2653.46</v>
      </c>
      <c r="K865" s="30">
        <f t="shared" si="26"/>
        <v>0</v>
      </c>
      <c r="L865" s="30">
        <f t="shared" si="27"/>
        <v>2653.46</v>
      </c>
    </row>
    <row r="866" spans="1:12" x14ac:dyDescent="0.25">
      <c r="A866" s="8"/>
      <c r="B866" s="49"/>
      <c r="C866" s="8"/>
      <c r="D866" s="11">
        <v>5735</v>
      </c>
      <c r="E866" s="30">
        <v>4645.3499999999995</v>
      </c>
      <c r="F866" s="30">
        <v>3185.9956846981436</v>
      </c>
      <c r="G866" s="30">
        <v>1459.3543153018568</v>
      </c>
      <c r="H866" s="30">
        <v>1.9</v>
      </c>
      <c r="I866" s="30"/>
      <c r="J866" s="30">
        <f t="shared" si="26"/>
        <v>10896.5</v>
      </c>
      <c r="K866" s="30">
        <f t="shared" si="26"/>
        <v>0</v>
      </c>
      <c r="L866" s="30">
        <f t="shared" si="27"/>
        <v>10896.5</v>
      </c>
    </row>
    <row r="867" spans="1:12" x14ac:dyDescent="0.25">
      <c r="A867" s="8"/>
      <c r="B867" s="49"/>
      <c r="C867" s="8"/>
      <c r="D867" s="11">
        <v>2077</v>
      </c>
      <c r="E867" s="30">
        <v>1599.29</v>
      </c>
      <c r="F867" s="30">
        <v>1284.8276493964131</v>
      </c>
      <c r="G867" s="30">
        <v>314.46235060358691</v>
      </c>
      <c r="H867" s="30">
        <v>2.04</v>
      </c>
      <c r="I867" s="30"/>
      <c r="J867" s="30">
        <f t="shared" si="26"/>
        <v>4237.08</v>
      </c>
      <c r="K867" s="30">
        <f t="shared" si="26"/>
        <v>0</v>
      </c>
      <c r="L867" s="30">
        <f t="shared" si="27"/>
        <v>4237.08</v>
      </c>
    </row>
    <row r="868" spans="1:12" x14ac:dyDescent="0.25">
      <c r="A868" s="50"/>
      <c r="B868" s="51" t="s">
        <v>662</v>
      </c>
      <c r="C868" s="50"/>
      <c r="D868" s="52">
        <v>29183</v>
      </c>
      <c r="E868" s="53">
        <v>22564.530000000002</v>
      </c>
      <c r="F868" s="53">
        <v>16410</v>
      </c>
      <c r="G868" s="53">
        <v>6154.53</v>
      </c>
      <c r="H868" s="53"/>
      <c r="I868" s="53"/>
      <c r="J868" s="53"/>
      <c r="K868" s="53"/>
      <c r="L868" s="53">
        <f>SUM(L846:L867)</f>
        <v>54218.100000000006</v>
      </c>
    </row>
    <row r="869" spans="1:12" x14ac:dyDescent="0.25">
      <c r="A869" s="8"/>
      <c r="B869" s="49" t="s">
        <v>337</v>
      </c>
      <c r="C869" s="8" t="s">
        <v>649</v>
      </c>
      <c r="D869" s="11">
        <v>232</v>
      </c>
      <c r="E869" s="30">
        <v>157.76</v>
      </c>
      <c r="F869" s="30">
        <v>132.59215768504927</v>
      </c>
      <c r="G869" s="30">
        <v>25.167842314950736</v>
      </c>
      <c r="H869" s="30">
        <v>1.7</v>
      </c>
      <c r="I869" s="30"/>
      <c r="J869" s="30">
        <f t="shared" si="26"/>
        <v>394.4</v>
      </c>
      <c r="K869" s="30">
        <f t="shared" si="26"/>
        <v>0</v>
      </c>
      <c r="L869" s="30">
        <f t="shared" si="27"/>
        <v>394.4</v>
      </c>
    </row>
    <row r="870" spans="1:12" x14ac:dyDescent="0.25">
      <c r="A870" s="8"/>
      <c r="B870" s="49"/>
      <c r="C870" s="8"/>
      <c r="D870" s="11">
        <v>72</v>
      </c>
      <c r="E870" s="30">
        <v>46.8</v>
      </c>
      <c r="F870" s="30">
        <v>41.456842105263163</v>
      </c>
      <c r="G870" s="30">
        <v>5.3431578947368337</v>
      </c>
      <c r="H870" s="30">
        <v>1.82</v>
      </c>
      <c r="I870" s="30"/>
      <c r="J870" s="30">
        <f t="shared" si="26"/>
        <v>131.04</v>
      </c>
      <c r="K870" s="30">
        <f t="shared" si="26"/>
        <v>0</v>
      </c>
      <c r="L870" s="30">
        <f t="shared" si="27"/>
        <v>131.04</v>
      </c>
    </row>
    <row r="871" spans="1:12" x14ac:dyDescent="0.25">
      <c r="A871" s="8"/>
      <c r="B871" s="49"/>
      <c r="C871" s="8"/>
      <c r="D871" s="11">
        <v>3229</v>
      </c>
      <c r="E871" s="30">
        <v>2550.91</v>
      </c>
      <c r="F871" s="30">
        <v>1802.6133235479138</v>
      </c>
      <c r="G871" s="30">
        <v>748.29667645208633</v>
      </c>
      <c r="H871" s="30">
        <v>1.86</v>
      </c>
      <c r="I871" s="30"/>
      <c r="J871" s="30">
        <f t="shared" si="26"/>
        <v>6005.9400000000005</v>
      </c>
      <c r="K871" s="30">
        <f t="shared" si="26"/>
        <v>0</v>
      </c>
      <c r="L871" s="30">
        <f t="shared" si="27"/>
        <v>6005.9400000000005</v>
      </c>
    </row>
    <row r="872" spans="1:12" x14ac:dyDescent="0.25">
      <c r="A872" s="8"/>
      <c r="B872" s="49"/>
      <c r="C872" s="8"/>
      <c r="D872" s="11">
        <v>163</v>
      </c>
      <c r="E872" s="30">
        <v>132.03</v>
      </c>
      <c r="F872" s="30">
        <v>92.212340113231292</v>
      </c>
      <c r="G872" s="30">
        <v>39.817659886768709</v>
      </c>
      <c r="H872" s="30">
        <v>1.9</v>
      </c>
      <c r="I872" s="30"/>
      <c r="J872" s="30">
        <f t="shared" si="26"/>
        <v>309.7</v>
      </c>
      <c r="K872" s="30">
        <f t="shared" si="26"/>
        <v>0</v>
      </c>
      <c r="L872" s="30">
        <f t="shared" si="27"/>
        <v>309.7</v>
      </c>
    </row>
    <row r="873" spans="1:12" x14ac:dyDescent="0.25">
      <c r="A873" s="8"/>
      <c r="B873" s="49"/>
      <c r="C873" s="8"/>
      <c r="D873" s="11">
        <v>207</v>
      </c>
      <c r="E873" s="30">
        <v>165.6</v>
      </c>
      <c r="F873" s="30">
        <v>116.4012329628853</v>
      </c>
      <c r="G873" s="30">
        <v>49.198767037114692</v>
      </c>
      <c r="H873" s="30">
        <v>2.0699999999999998</v>
      </c>
      <c r="I873" s="30"/>
      <c r="J873" s="30">
        <f t="shared" si="26"/>
        <v>428.48999999999995</v>
      </c>
      <c r="K873" s="30">
        <f t="shared" si="26"/>
        <v>0</v>
      </c>
      <c r="L873" s="30">
        <f t="shared" si="27"/>
        <v>428.48999999999995</v>
      </c>
    </row>
    <row r="874" spans="1:12" x14ac:dyDescent="0.25">
      <c r="A874" s="8"/>
      <c r="B874" s="49"/>
      <c r="C874" s="8"/>
      <c r="D874" s="11">
        <v>5</v>
      </c>
      <c r="E874" s="30">
        <v>3.9</v>
      </c>
      <c r="F874" s="30">
        <v>2.7241035856573705</v>
      </c>
      <c r="G874" s="30">
        <v>1.1758964143426294</v>
      </c>
      <c r="H874" s="30">
        <v>2.2200000000000002</v>
      </c>
      <c r="I874" s="30"/>
      <c r="J874" s="30">
        <f t="shared" si="26"/>
        <v>11.100000000000001</v>
      </c>
      <c r="K874" s="30">
        <f t="shared" si="26"/>
        <v>0</v>
      </c>
      <c r="L874" s="30">
        <f t="shared" si="27"/>
        <v>11.100000000000001</v>
      </c>
    </row>
    <row r="875" spans="1:12" x14ac:dyDescent="0.25">
      <c r="A875" s="8"/>
      <c r="B875" s="49"/>
      <c r="C875" s="8" t="s">
        <v>650</v>
      </c>
      <c r="D875" s="11">
        <v>1987</v>
      </c>
      <c r="E875" s="30">
        <v>1351.16</v>
      </c>
      <c r="F875" s="30">
        <v>1185.2605561277035</v>
      </c>
      <c r="G875" s="30">
        <v>165.89944387229662</v>
      </c>
      <c r="H875" s="30">
        <v>1.7</v>
      </c>
      <c r="I875" s="30"/>
      <c r="J875" s="30">
        <f t="shared" si="26"/>
        <v>3377.9</v>
      </c>
      <c r="K875" s="30">
        <f t="shared" si="26"/>
        <v>0</v>
      </c>
      <c r="L875" s="30">
        <f t="shared" si="27"/>
        <v>3377.9</v>
      </c>
    </row>
    <row r="876" spans="1:12" x14ac:dyDescent="0.25">
      <c r="A876" s="8"/>
      <c r="B876" s="49"/>
      <c r="C876" s="8"/>
      <c r="D876" s="11">
        <v>359</v>
      </c>
      <c r="E876" s="30">
        <v>258.48</v>
      </c>
      <c r="F876" s="30">
        <v>202.2378990731205</v>
      </c>
      <c r="G876" s="30">
        <v>56.242100926879516</v>
      </c>
      <c r="H876" s="30">
        <v>1.81</v>
      </c>
      <c r="I876" s="30"/>
      <c r="J876" s="30">
        <f t="shared" si="26"/>
        <v>649.79</v>
      </c>
      <c r="K876" s="30">
        <f t="shared" si="26"/>
        <v>0</v>
      </c>
      <c r="L876" s="30">
        <f t="shared" si="27"/>
        <v>649.79</v>
      </c>
    </row>
    <row r="877" spans="1:12" x14ac:dyDescent="0.25">
      <c r="A877" s="8"/>
      <c r="B877" s="49"/>
      <c r="C877" s="8"/>
      <c r="D877" s="11">
        <v>347</v>
      </c>
      <c r="E877" s="30">
        <v>274.13</v>
      </c>
      <c r="F877" s="30">
        <v>190.37320238125142</v>
      </c>
      <c r="G877" s="30">
        <v>83.756797618748578</v>
      </c>
      <c r="H877" s="30">
        <v>1.86</v>
      </c>
      <c r="I877" s="30"/>
      <c r="J877" s="30">
        <f t="shared" si="26"/>
        <v>645.42000000000007</v>
      </c>
      <c r="K877" s="30">
        <f t="shared" si="26"/>
        <v>0</v>
      </c>
      <c r="L877" s="30">
        <f t="shared" si="27"/>
        <v>645.42000000000007</v>
      </c>
    </row>
    <row r="878" spans="1:12" x14ac:dyDescent="0.25">
      <c r="A878" s="8"/>
      <c r="B878" s="49"/>
      <c r="C878" s="8"/>
      <c r="D878" s="11">
        <v>4971</v>
      </c>
      <c r="E878" s="30">
        <v>4026.51</v>
      </c>
      <c r="F878" s="30">
        <v>2796.4383321192636</v>
      </c>
      <c r="G878" s="30">
        <v>1230.0716678807366</v>
      </c>
      <c r="H878" s="30">
        <v>1.9</v>
      </c>
      <c r="I878" s="30"/>
      <c r="J878" s="30">
        <f t="shared" si="26"/>
        <v>9444.9</v>
      </c>
      <c r="K878" s="30">
        <f t="shared" si="26"/>
        <v>0</v>
      </c>
      <c r="L878" s="30">
        <f t="shared" si="27"/>
        <v>9444.9</v>
      </c>
    </row>
    <row r="879" spans="1:12" x14ac:dyDescent="0.25">
      <c r="A879" s="8"/>
      <c r="B879" s="49"/>
      <c r="C879" s="8"/>
      <c r="D879" s="11">
        <v>3</v>
      </c>
      <c r="E879" s="30">
        <v>2.37</v>
      </c>
      <c r="F879" s="30">
        <v>1.690010298661174</v>
      </c>
      <c r="G879" s="30">
        <v>0.67998970133882608</v>
      </c>
      <c r="H879" s="30">
        <v>1.99</v>
      </c>
      <c r="I879" s="30"/>
      <c r="J879" s="30">
        <f t="shared" si="26"/>
        <v>5.97</v>
      </c>
      <c r="K879" s="30">
        <f t="shared" si="26"/>
        <v>0</v>
      </c>
      <c r="L879" s="30">
        <f t="shared" si="27"/>
        <v>5.97</v>
      </c>
    </row>
    <row r="880" spans="1:12" x14ac:dyDescent="0.25">
      <c r="A880" s="8"/>
      <c r="B880" s="49"/>
      <c r="C880" s="8" t="s">
        <v>651</v>
      </c>
      <c r="D880" s="11">
        <v>5</v>
      </c>
      <c r="E880" s="30">
        <v>3.4</v>
      </c>
      <c r="F880" s="30">
        <v>2.6010461245839278</v>
      </c>
      <c r="G880" s="30">
        <v>0.7989538754160721</v>
      </c>
      <c r="H880" s="30">
        <v>1.61</v>
      </c>
      <c r="I880" s="30"/>
      <c r="J880" s="30">
        <f t="shared" si="26"/>
        <v>8.0500000000000007</v>
      </c>
      <c r="K880" s="30">
        <f t="shared" si="26"/>
        <v>0</v>
      </c>
      <c r="L880" s="30">
        <f t="shared" si="27"/>
        <v>8.0500000000000007</v>
      </c>
    </row>
    <row r="881" spans="1:16" x14ac:dyDescent="0.25">
      <c r="A881" s="8"/>
      <c r="B881" s="49"/>
      <c r="C881" s="8"/>
      <c r="D881" s="11">
        <v>2700</v>
      </c>
      <c r="E881" s="30">
        <v>1831.1000000000001</v>
      </c>
      <c r="F881" s="30">
        <v>1596.5532992062067</v>
      </c>
      <c r="G881" s="30">
        <v>234.54670079379309</v>
      </c>
      <c r="H881" s="30">
        <v>1.66</v>
      </c>
      <c r="I881" s="30"/>
      <c r="J881" s="30">
        <f t="shared" si="26"/>
        <v>4482</v>
      </c>
      <c r="K881" s="30">
        <f t="shared" si="26"/>
        <v>0</v>
      </c>
      <c r="L881" s="30">
        <f t="shared" si="27"/>
        <v>4482</v>
      </c>
    </row>
    <row r="882" spans="1:16" x14ac:dyDescent="0.25">
      <c r="A882" s="8"/>
      <c r="B882" s="49"/>
      <c r="C882" s="8"/>
      <c r="D882" s="11">
        <v>142</v>
      </c>
      <c r="E882" s="30">
        <v>96.56</v>
      </c>
      <c r="F882" s="30">
        <v>73.975238095238097</v>
      </c>
      <c r="G882" s="30">
        <v>22.584761904761905</v>
      </c>
      <c r="H882" s="30">
        <v>1.7</v>
      </c>
      <c r="I882" s="30"/>
      <c r="J882" s="30">
        <f t="shared" si="26"/>
        <v>241.4</v>
      </c>
      <c r="K882" s="30">
        <f t="shared" si="26"/>
        <v>0</v>
      </c>
      <c r="L882" s="30">
        <f t="shared" si="27"/>
        <v>241.4</v>
      </c>
    </row>
    <row r="883" spans="1:16" x14ac:dyDescent="0.25">
      <c r="A883" s="8"/>
      <c r="B883" s="49"/>
      <c r="C883" s="8"/>
      <c r="D883" s="11">
        <v>2</v>
      </c>
      <c r="E883" s="30">
        <v>1.3</v>
      </c>
      <c r="F883" s="30">
        <v>1.0404184498335711</v>
      </c>
      <c r="G883" s="30">
        <v>0.25958155016642892</v>
      </c>
      <c r="H883" s="30">
        <v>1.76</v>
      </c>
      <c r="I883" s="30"/>
      <c r="J883" s="30">
        <f t="shared" si="26"/>
        <v>3.52</v>
      </c>
      <c r="K883" s="30">
        <f t="shared" si="26"/>
        <v>0</v>
      </c>
      <c r="L883" s="30">
        <f t="shared" si="27"/>
        <v>3.52</v>
      </c>
    </row>
    <row r="884" spans="1:16" x14ac:dyDescent="0.25">
      <c r="A884" s="8"/>
      <c r="B884" s="49"/>
      <c r="C884" s="8"/>
      <c r="D884" s="11">
        <v>428</v>
      </c>
      <c r="E884" s="30">
        <v>308.16000000000003</v>
      </c>
      <c r="F884" s="30">
        <v>222.64954826438424</v>
      </c>
      <c r="G884" s="30">
        <v>85.510451735615788</v>
      </c>
      <c r="H884" s="30">
        <v>1.81</v>
      </c>
      <c r="I884" s="30"/>
      <c r="J884" s="30">
        <f t="shared" si="26"/>
        <v>774.68000000000006</v>
      </c>
      <c r="K884" s="30">
        <f t="shared" si="26"/>
        <v>0</v>
      </c>
      <c r="L884" s="30">
        <f t="shared" si="27"/>
        <v>774.68000000000006</v>
      </c>
    </row>
    <row r="885" spans="1:16" x14ac:dyDescent="0.25">
      <c r="A885" s="8"/>
      <c r="B885" s="49"/>
      <c r="C885" s="8"/>
      <c r="D885" s="11">
        <v>140</v>
      </c>
      <c r="E885" s="30">
        <v>110.60000000000001</v>
      </c>
      <c r="F885" s="30">
        <v>78.784168527862789</v>
      </c>
      <c r="G885" s="30">
        <v>31.815831472137209</v>
      </c>
      <c r="H885" s="30">
        <v>1.86</v>
      </c>
      <c r="I885" s="30"/>
      <c r="J885" s="30">
        <f t="shared" si="26"/>
        <v>260.40000000000003</v>
      </c>
      <c r="K885" s="30">
        <f t="shared" si="26"/>
        <v>0</v>
      </c>
      <c r="L885" s="30">
        <f t="shared" si="27"/>
        <v>260.40000000000003</v>
      </c>
    </row>
    <row r="886" spans="1:16" x14ac:dyDescent="0.25">
      <c r="A886" s="8"/>
      <c r="B886" s="49"/>
      <c r="C886" s="8"/>
      <c r="D886" s="11">
        <v>4590</v>
      </c>
      <c r="E886" s="30">
        <v>3717.8999999999996</v>
      </c>
      <c r="F886" s="30">
        <v>2400.3962813318903</v>
      </c>
      <c r="G886" s="30">
        <v>1317.5037186681097</v>
      </c>
      <c r="H886" s="30">
        <v>1.9</v>
      </c>
      <c r="I886" s="30"/>
      <c r="J886" s="30">
        <f t="shared" si="26"/>
        <v>8721</v>
      </c>
      <c r="K886" s="30">
        <f t="shared" si="26"/>
        <v>0</v>
      </c>
      <c r="L886" s="30">
        <f t="shared" si="27"/>
        <v>8721</v>
      </c>
    </row>
    <row r="887" spans="1:16" x14ac:dyDescent="0.25">
      <c r="A887" s="8"/>
      <c r="B887" s="49"/>
      <c r="C887" s="8" t="s">
        <v>652</v>
      </c>
      <c r="D887" s="11">
        <v>324</v>
      </c>
      <c r="E887" s="30">
        <v>226.8</v>
      </c>
      <c r="F887" s="30">
        <v>208.99528301886795</v>
      </c>
      <c r="G887" s="30">
        <v>17.80471698113206</v>
      </c>
      <c r="H887" s="30">
        <v>1.66</v>
      </c>
      <c r="I887" s="30"/>
      <c r="J887" s="30">
        <f t="shared" si="26"/>
        <v>537.83999999999992</v>
      </c>
      <c r="K887" s="30">
        <f t="shared" si="26"/>
        <v>0</v>
      </c>
      <c r="L887" s="30">
        <f t="shared" si="27"/>
        <v>537.83999999999992</v>
      </c>
    </row>
    <row r="888" spans="1:16" x14ac:dyDescent="0.25">
      <c r="A888" s="8"/>
      <c r="B888" s="49"/>
      <c r="C888" s="8"/>
      <c r="D888" s="11">
        <v>1465</v>
      </c>
      <c r="E888" s="30">
        <v>1054.8</v>
      </c>
      <c r="F888" s="30">
        <v>790.43690000928984</v>
      </c>
      <c r="G888" s="30">
        <v>264.36309999071011</v>
      </c>
      <c r="H888" s="30">
        <v>1.81</v>
      </c>
      <c r="I888" s="30"/>
      <c r="J888" s="30">
        <f t="shared" si="26"/>
        <v>2651.65</v>
      </c>
      <c r="K888" s="30">
        <f t="shared" si="26"/>
        <v>0</v>
      </c>
      <c r="L888" s="30">
        <f t="shared" si="27"/>
        <v>2651.65</v>
      </c>
    </row>
    <row r="889" spans="1:16" x14ac:dyDescent="0.25">
      <c r="A889" s="8"/>
      <c r="B889" s="49"/>
      <c r="C889" s="8"/>
      <c r="D889" s="11">
        <v>5733</v>
      </c>
      <c r="E889" s="30">
        <v>4643.7300000000005</v>
      </c>
      <c r="F889" s="30">
        <v>3185.0939998455724</v>
      </c>
      <c r="G889" s="30">
        <v>1458.6360001544278</v>
      </c>
      <c r="H889" s="30">
        <v>1.9</v>
      </c>
      <c r="I889" s="30"/>
      <c r="J889" s="30">
        <f t="shared" si="26"/>
        <v>10892.699999999999</v>
      </c>
      <c r="K889" s="30">
        <f t="shared" si="26"/>
        <v>0</v>
      </c>
      <c r="L889" s="30">
        <f t="shared" si="27"/>
        <v>10892.699999999999</v>
      </c>
    </row>
    <row r="890" spans="1:16" x14ac:dyDescent="0.25">
      <c r="A890" s="8"/>
      <c r="B890" s="49"/>
      <c r="C890" s="8"/>
      <c r="D890" s="11">
        <v>2078</v>
      </c>
      <c r="E890" s="30">
        <v>1600.06</v>
      </c>
      <c r="F890" s="30">
        <v>1285.4738171262702</v>
      </c>
      <c r="G890" s="30">
        <v>314.5861828737298</v>
      </c>
      <c r="H890" s="30">
        <v>2.04</v>
      </c>
      <c r="I890" s="30"/>
      <c r="J890" s="30">
        <f t="shared" si="26"/>
        <v>4239.12</v>
      </c>
      <c r="K890" s="30">
        <f t="shared" si="26"/>
        <v>0</v>
      </c>
      <c r="L890" s="30">
        <f t="shared" si="27"/>
        <v>4239.12</v>
      </c>
    </row>
    <row r="891" spans="1:16" x14ac:dyDescent="0.25">
      <c r="A891" s="50"/>
      <c r="B891" s="51" t="s">
        <v>663</v>
      </c>
      <c r="C891" s="50"/>
      <c r="D891" s="52">
        <v>29182</v>
      </c>
      <c r="E891" s="53">
        <v>22564.059999999998</v>
      </c>
      <c r="F891" s="53">
        <v>16410</v>
      </c>
      <c r="G891" s="53">
        <v>6154.06</v>
      </c>
      <c r="H891" s="53"/>
      <c r="I891" s="53"/>
      <c r="J891" s="53"/>
      <c r="K891" s="53"/>
      <c r="L891" s="53">
        <f>SUM(L869:L890)</f>
        <v>54217.01</v>
      </c>
    </row>
    <row r="892" spans="1:16" s="2" customFormat="1" x14ac:dyDescent="0.25">
      <c r="A892" s="31" t="s">
        <v>468</v>
      </c>
      <c r="B892" s="54"/>
      <c r="C892" s="31"/>
      <c r="D892" s="34">
        <v>394686</v>
      </c>
      <c r="E892" s="35">
        <v>295001.69000000006</v>
      </c>
      <c r="F892" s="35">
        <v>213329.99999999991</v>
      </c>
      <c r="G892" s="35">
        <v>81671.689999999988</v>
      </c>
      <c r="H892" s="35"/>
      <c r="I892" s="35"/>
      <c r="J892" s="35"/>
      <c r="K892" s="35"/>
      <c r="L892" s="35"/>
      <c r="M892" s="47"/>
      <c r="P892"/>
    </row>
    <row r="893" spans="1:16" x14ac:dyDescent="0.25">
      <c r="A893" s="23" t="s">
        <v>373</v>
      </c>
      <c r="B893" s="48"/>
      <c r="C893" s="23"/>
      <c r="D893" s="26">
        <v>1020477</v>
      </c>
      <c r="E893" s="27">
        <v>833069.65000000037</v>
      </c>
      <c r="F893" s="27">
        <v>674714.77999999968</v>
      </c>
      <c r="G893" s="27">
        <v>158354.86999999982</v>
      </c>
      <c r="H893" s="27"/>
      <c r="I893" s="27"/>
      <c r="J893" s="27"/>
      <c r="K893" s="27"/>
      <c r="L893" s="27">
        <f>L12+L21+L29+L59+L107+L138+L164+L179+L187+L195+L202+L208+L216+L222+L235+L248+L261+L277+L291+L300+L308+L323+L339+L352+L361+L371+L391+L410+L424+L439+L452+L465+L483+L501+L517+L528+L543+L551+L559+L567+L583+L610+L637+L661+L685+L712+L739+L765+L791+L818+L845+L868+L891</f>
        <v>1787645.0499999998</v>
      </c>
      <c r="M893" s="47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852F-4BF5-4342-99B9-DB4E3F2452B7}">
  <dimension ref="A1:M14"/>
  <sheetViews>
    <sheetView workbookViewId="0">
      <selection sqref="A1:G1"/>
    </sheetView>
  </sheetViews>
  <sheetFormatPr defaultRowHeight="15" x14ac:dyDescent="0.25"/>
  <cols>
    <col min="1" max="1" width="11.7109375" style="2" bestFit="1" customWidth="1"/>
    <col min="2" max="6" width="29" style="22" bestFit="1" customWidth="1"/>
    <col min="7" max="7" width="11.28515625" style="22" bestFit="1" customWidth="1"/>
    <col min="8" max="13" width="9.140625" style="22"/>
  </cols>
  <sheetData>
    <row r="1" spans="1:13" ht="21" x14ac:dyDescent="0.35">
      <c r="A1" s="66" t="s">
        <v>626</v>
      </c>
      <c r="B1" s="67"/>
      <c r="C1" s="67"/>
      <c r="D1" s="67"/>
      <c r="E1" s="67"/>
      <c r="F1" s="67"/>
      <c r="G1" s="67"/>
    </row>
    <row r="3" spans="1:13" s="46" customFormat="1" x14ac:dyDescent="0.25">
      <c r="A3" s="45"/>
      <c r="B3" s="45" t="s">
        <v>627</v>
      </c>
      <c r="C3" s="45" t="s">
        <v>628</v>
      </c>
      <c r="D3" s="45" t="s">
        <v>629</v>
      </c>
      <c r="E3" s="45" t="s">
        <v>630</v>
      </c>
      <c r="F3" s="45">
        <v>45348</v>
      </c>
      <c r="G3" s="68" t="s">
        <v>373</v>
      </c>
    </row>
    <row r="4" spans="1:13" x14ac:dyDescent="0.25">
      <c r="A4" s="44" t="s">
        <v>0</v>
      </c>
      <c r="B4" s="42" t="s">
        <v>631</v>
      </c>
      <c r="C4" s="42" t="s">
        <v>631</v>
      </c>
      <c r="D4" s="42" t="s">
        <v>631</v>
      </c>
      <c r="E4" s="42" t="s">
        <v>631</v>
      </c>
      <c r="F4" s="42" t="s">
        <v>631</v>
      </c>
      <c r="G4" s="69"/>
    </row>
    <row r="5" spans="1:13" x14ac:dyDescent="0.25">
      <c r="A5" s="14" t="s">
        <v>632</v>
      </c>
      <c r="B5" s="30">
        <v>701.12999999999988</v>
      </c>
      <c r="C5" s="30">
        <v>1651.5300000000002</v>
      </c>
      <c r="D5" s="30">
        <v>719.92999999999984</v>
      </c>
      <c r="E5" s="30">
        <v>1493.0099999999998</v>
      </c>
      <c r="F5" s="30">
        <v>358.70000000000005</v>
      </c>
      <c r="G5" s="30">
        <v>4924.2999999999993</v>
      </c>
    </row>
    <row r="6" spans="1:13" x14ac:dyDescent="0.25">
      <c r="A6" s="14" t="s">
        <v>633</v>
      </c>
      <c r="B6" s="30">
        <v>-737.6400000000001</v>
      </c>
      <c r="C6" s="30">
        <v>-3282.9999999999995</v>
      </c>
      <c r="D6" s="30">
        <v>-3781.86</v>
      </c>
      <c r="E6" s="30">
        <v>-1597.8800000000006</v>
      </c>
      <c r="F6" s="30">
        <v>-670.41000000000008</v>
      </c>
      <c r="G6" s="30">
        <v>-10070.790000000001</v>
      </c>
    </row>
    <row r="7" spans="1:13" x14ac:dyDescent="0.25">
      <c r="A7" s="14" t="s">
        <v>634</v>
      </c>
      <c r="B7" s="30">
        <v>-1748</v>
      </c>
      <c r="C7" s="30">
        <v>358.94999999999982</v>
      </c>
      <c r="D7" s="30">
        <v>-1468.48</v>
      </c>
      <c r="E7" s="30">
        <v>-2473.65</v>
      </c>
      <c r="F7" s="30">
        <v>-858.64</v>
      </c>
      <c r="G7" s="30">
        <v>-6189.8200000000006</v>
      </c>
    </row>
    <row r="8" spans="1:13" x14ac:dyDescent="0.25">
      <c r="A8" s="14" t="s">
        <v>635</v>
      </c>
      <c r="B8" s="30">
        <v>-896.59000000000049</v>
      </c>
      <c r="C8" s="30">
        <v>-3982.24</v>
      </c>
      <c r="D8" s="30">
        <v>-669.11000000000013</v>
      </c>
      <c r="E8" s="30">
        <v>-582.59000000000037</v>
      </c>
      <c r="F8" s="30">
        <v>-326.60000000000002</v>
      </c>
      <c r="G8" s="30">
        <v>-6457.130000000001</v>
      </c>
    </row>
    <row r="9" spans="1:13" x14ac:dyDescent="0.25">
      <c r="A9" s="14" t="s">
        <v>636</v>
      </c>
      <c r="B9" s="30">
        <v>653.71000000000026</v>
      </c>
      <c r="C9" s="30">
        <v>-7083.83</v>
      </c>
      <c r="D9" s="30">
        <v>-2394.48</v>
      </c>
      <c r="E9" s="30">
        <v>4140.8200000000006</v>
      </c>
      <c r="F9" s="30">
        <v>3271.45</v>
      </c>
      <c r="G9" s="30">
        <v>-1412.33</v>
      </c>
    </row>
    <row r="10" spans="1:13" x14ac:dyDescent="0.25">
      <c r="A10" s="14" t="s">
        <v>637</v>
      </c>
      <c r="B10" s="30">
        <v>45.990000000000009</v>
      </c>
      <c r="C10" s="30">
        <v>1079.0600000000002</v>
      </c>
      <c r="D10" s="30">
        <v>160.28000000000009</v>
      </c>
      <c r="E10" s="30">
        <v>1685.52</v>
      </c>
      <c r="F10" s="30">
        <v>510.1</v>
      </c>
      <c r="G10" s="30">
        <v>3480.9500000000003</v>
      </c>
    </row>
    <row r="11" spans="1:13" x14ac:dyDescent="0.25">
      <c r="A11" s="14" t="s">
        <v>638</v>
      </c>
      <c r="B11" s="30">
        <v>8179.54</v>
      </c>
      <c r="C11" s="30">
        <v>15979.359999999999</v>
      </c>
      <c r="D11" s="30">
        <v>17216.359999999997</v>
      </c>
      <c r="E11" s="30">
        <v>20165.839999999997</v>
      </c>
      <c r="F11" s="30">
        <v>4300.25</v>
      </c>
      <c r="G11" s="30">
        <v>65841.349999999991</v>
      </c>
    </row>
    <row r="12" spans="1:13" x14ac:dyDescent="0.25">
      <c r="A12" s="14" t="s">
        <v>639</v>
      </c>
      <c r="B12" s="30">
        <v>431.05000000000064</v>
      </c>
      <c r="C12" s="30">
        <v>1765.4900000000009</v>
      </c>
      <c r="D12" s="30">
        <v>4364.8499999999967</v>
      </c>
      <c r="E12" s="30">
        <v>16571.319999999996</v>
      </c>
      <c r="F12" s="30">
        <v>3433.94</v>
      </c>
      <c r="G12" s="30">
        <v>26566.649999999994</v>
      </c>
    </row>
    <row r="13" spans="1:13" x14ac:dyDescent="0.25">
      <c r="A13" s="14" t="s">
        <v>640</v>
      </c>
      <c r="B13" s="30">
        <v>7617.6199999999972</v>
      </c>
      <c r="C13" s="30">
        <v>28163.010000000006</v>
      </c>
      <c r="D13" s="30">
        <v>19121.030000000006</v>
      </c>
      <c r="E13" s="30">
        <v>26770.029999999992</v>
      </c>
      <c r="F13" s="30"/>
      <c r="G13" s="30">
        <v>81671.69</v>
      </c>
    </row>
    <row r="14" spans="1:13" s="2" customFormat="1" x14ac:dyDescent="0.25">
      <c r="A14" s="44" t="s">
        <v>373</v>
      </c>
      <c r="B14" s="42">
        <v>14246.809999999998</v>
      </c>
      <c r="C14" s="42">
        <v>34648.33</v>
      </c>
      <c r="D14" s="42">
        <v>33268.519999999997</v>
      </c>
      <c r="E14" s="42">
        <v>66172.419999999984</v>
      </c>
      <c r="F14" s="42">
        <v>10018.790000000001</v>
      </c>
      <c r="G14" s="42">
        <v>158354.87</v>
      </c>
      <c r="H14" s="47"/>
      <c r="I14" s="47"/>
      <c r="J14" s="47"/>
      <c r="K14" s="47"/>
      <c r="L14" s="47"/>
      <c r="M14" s="47"/>
    </row>
  </sheetData>
  <mergeCells count="2">
    <mergeCell ref="A1:G1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CCA-0EBC-462A-B610-FCE23FC99552}">
  <dimension ref="A3:W34"/>
  <sheetViews>
    <sheetView workbookViewId="0"/>
  </sheetViews>
  <sheetFormatPr defaultRowHeight="15" x14ac:dyDescent="0.25"/>
  <cols>
    <col min="1" max="1" width="27.28515625" style="36" bestFit="1" customWidth="1"/>
    <col min="2" max="2" width="16.42578125" bestFit="1" customWidth="1"/>
    <col min="3" max="3" width="9.85546875" bestFit="1" customWidth="1"/>
    <col min="4" max="4" width="8.85546875" bestFit="1" customWidth="1"/>
    <col min="5" max="7" width="9.85546875" bestFit="1" customWidth="1"/>
    <col min="8" max="8" width="8.85546875" bestFit="1" customWidth="1"/>
    <col min="9" max="9" width="9.85546875" bestFit="1" customWidth="1"/>
    <col min="10" max="10" width="8.85546875" bestFit="1" customWidth="1"/>
    <col min="11" max="14" width="9.85546875" bestFit="1" customWidth="1"/>
    <col min="15" max="15" width="8.85546875" bestFit="1" customWidth="1"/>
    <col min="16" max="20" width="9.85546875" bestFit="1" customWidth="1"/>
    <col min="21" max="21" width="9.140625" bestFit="1" customWidth="1"/>
    <col min="22" max="22" width="9.85546875" bestFit="1" customWidth="1"/>
    <col min="23" max="23" width="11.42578125" style="2" bestFit="1" customWidth="1"/>
  </cols>
  <sheetData>
    <row r="3" spans="1:23" ht="17.25" x14ac:dyDescent="0.3">
      <c r="B3" s="70" t="s">
        <v>624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3" s="7" customFormat="1" x14ac:dyDescent="0.25">
      <c r="A4" s="37" t="s">
        <v>0</v>
      </c>
      <c r="B4" s="4">
        <v>45323</v>
      </c>
      <c r="C4" s="4">
        <v>45324</v>
      </c>
      <c r="D4" s="4">
        <v>45325</v>
      </c>
      <c r="E4" s="4">
        <v>45327</v>
      </c>
      <c r="F4" s="4">
        <v>45328</v>
      </c>
      <c r="G4" s="4">
        <v>45329</v>
      </c>
      <c r="H4" s="4">
        <v>45330</v>
      </c>
      <c r="I4" s="4">
        <v>45331</v>
      </c>
      <c r="J4" s="4">
        <v>45332</v>
      </c>
      <c r="K4" s="4">
        <v>45334</v>
      </c>
      <c r="L4" s="4">
        <v>45335</v>
      </c>
      <c r="M4" s="4">
        <v>45337</v>
      </c>
      <c r="N4" s="4">
        <v>45338</v>
      </c>
      <c r="O4" s="4">
        <v>45339</v>
      </c>
      <c r="P4" s="4">
        <v>45341</v>
      </c>
      <c r="Q4" s="4">
        <v>45342</v>
      </c>
      <c r="R4" s="4">
        <v>45343</v>
      </c>
      <c r="S4" s="4">
        <v>45344</v>
      </c>
      <c r="T4" s="4">
        <v>45345</v>
      </c>
      <c r="U4" s="4">
        <v>45346</v>
      </c>
      <c r="V4" s="4">
        <v>45348</v>
      </c>
      <c r="W4" s="38" t="s">
        <v>373</v>
      </c>
    </row>
    <row r="5" spans="1:23" x14ac:dyDescent="0.25">
      <c r="A5" s="39" t="s">
        <v>254</v>
      </c>
      <c r="B5" s="30">
        <v>239.69999999999993</v>
      </c>
      <c r="C5" s="30">
        <v>239.69999999999993</v>
      </c>
      <c r="D5" s="30">
        <v>221.72999999999996</v>
      </c>
      <c r="E5" s="30">
        <v>328.62000000000012</v>
      </c>
      <c r="F5" s="30">
        <v>328.62000000000012</v>
      </c>
      <c r="G5" s="30">
        <v>331.5</v>
      </c>
      <c r="H5" s="30">
        <v>331.29000000000008</v>
      </c>
      <c r="I5" s="30">
        <v>331.5</v>
      </c>
      <c r="J5" s="30"/>
      <c r="K5" s="30">
        <v>285.60000000000002</v>
      </c>
      <c r="L5" s="30">
        <v>-140.17999999999995</v>
      </c>
      <c r="M5" s="30">
        <v>271.60000000000002</v>
      </c>
      <c r="N5" s="30">
        <v>20.680000000000064</v>
      </c>
      <c r="O5" s="30">
        <v>282.2299999999999</v>
      </c>
      <c r="P5" s="30">
        <v>298.95000000000005</v>
      </c>
      <c r="Q5" s="30">
        <v>-32.399999999999977</v>
      </c>
      <c r="R5" s="30">
        <v>272.07999999999993</v>
      </c>
      <c r="S5" s="30">
        <v>343.75</v>
      </c>
      <c r="T5" s="30">
        <v>343.75</v>
      </c>
      <c r="U5" s="30">
        <v>266.87999999999994</v>
      </c>
      <c r="V5" s="30">
        <v>358.70000000000005</v>
      </c>
      <c r="W5" s="40">
        <v>4924.3000000000011</v>
      </c>
    </row>
    <row r="6" spans="1:23" x14ac:dyDescent="0.25">
      <c r="A6" s="39" t="s">
        <v>185</v>
      </c>
      <c r="B6" s="30">
        <v>-282.40999999999997</v>
      </c>
      <c r="C6" s="30">
        <v>-455.23</v>
      </c>
      <c r="D6" s="30"/>
      <c r="E6" s="30">
        <v>-707.40000000000009</v>
      </c>
      <c r="F6" s="30">
        <v>-880.09999999999991</v>
      </c>
      <c r="G6" s="30">
        <v>-770.85000000000014</v>
      </c>
      <c r="H6" s="30">
        <v>-924.65000000000009</v>
      </c>
      <c r="I6" s="30"/>
      <c r="J6" s="30"/>
      <c r="K6" s="30">
        <v>-1176.2300000000002</v>
      </c>
      <c r="L6" s="30">
        <v>-1238.58</v>
      </c>
      <c r="M6" s="30">
        <v>-799.3599999999999</v>
      </c>
      <c r="N6" s="30">
        <v>-567.68999999999994</v>
      </c>
      <c r="O6" s="30"/>
      <c r="P6" s="30">
        <v>-919.45</v>
      </c>
      <c r="Q6" s="30">
        <v>-443.6099999999999</v>
      </c>
      <c r="R6" s="30">
        <v>-639.0100000000001</v>
      </c>
      <c r="S6" s="30">
        <v>16.699999999999967</v>
      </c>
      <c r="T6" s="30">
        <v>387.48999999999995</v>
      </c>
      <c r="U6" s="30"/>
      <c r="V6" s="30">
        <v>-670.41000000000008</v>
      </c>
      <c r="W6" s="40">
        <v>-10070.789999999999</v>
      </c>
    </row>
    <row r="7" spans="1:23" x14ac:dyDescent="0.25">
      <c r="A7" s="39" t="s">
        <v>167</v>
      </c>
      <c r="B7" s="30">
        <v>-874</v>
      </c>
      <c r="C7" s="30">
        <v>-874</v>
      </c>
      <c r="D7" s="30"/>
      <c r="E7" s="30">
        <v>-874</v>
      </c>
      <c r="F7" s="30">
        <v>-196</v>
      </c>
      <c r="G7" s="30">
        <v>1352</v>
      </c>
      <c r="H7" s="30"/>
      <c r="I7" s="30">
        <v>76.950000000000045</v>
      </c>
      <c r="J7" s="30"/>
      <c r="K7" s="30">
        <v>-594.48</v>
      </c>
      <c r="L7" s="30">
        <v>-874</v>
      </c>
      <c r="M7" s="30">
        <v>0</v>
      </c>
      <c r="N7" s="30">
        <v>0</v>
      </c>
      <c r="O7" s="30"/>
      <c r="P7" s="30">
        <v>-796.93000000000006</v>
      </c>
      <c r="Q7" s="30">
        <v>-365.28999999999996</v>
      </c>
      <c r="R7" s="30">
        <v>-292.72000000000003</v>
      </c>
      <c r="S7" s="30">
        <v>-238.45000000000005</v>
      </c>
      <c r="T7" s="30">
        <v>-780.26</v>
      </c>
      <c r="U7" s="30"/>
      <c r="V7" s="30">
        <v>-858.64</v>
      </c>
      <c r="W7" s="40">
        <v>-6189.8200000000006</v>
      </c>
    </row>
    <row r="8" spans="1:23" x14ac:dyDescent="0.25">
      <c r="A8" s="39" t="s">
        <v>139</v>
      </c>
      <c r="B8" s="30">
        <v>-278.00000000000017</v>
      </c>
      <c r="C8" s="30">
        <v>-145.50000000000006</v>
      </c>
      <c r="D8" s="30">
        <v>-473.09000000000009</v>
      </c>
      <c r="E8" s="30">
        <v>-990.8</v>
      </c>
      <c r="F8" s="30">
        <v>-1062.4000000000001</v>
      </c>
      <c r="G8" s="30">
        <v>-615.4</v>
      </c>
      <c r="H8" s="30">
        <v>-692.5200000000001</v>
      </c>
      <c r="I8" s="30">
        <v>-621.11999999999989</v>
      </c>
      <c r="J8" s="30"/>
      <c r="K8" s="30">
        <v>-474.29999999999995</v>
      </c>
      <c r="L8" s="30">
        <v>-376.70000000000005</v>
      </c>
      <c r="M8" s="30">
        <v>-79.100000000000023</v>
      </c>
      <c r="N8" s="30">
        <v>8.7000000000000455</v>
      </c>
      <c r="O8" s="30">
        <v>252.28999999999996</v>
      </c>
      <c r="P8" s="30">
        <v>40.899999999999949</v>
      </c>
      <c r="Q8" s="30">
        <v>120.69999999999996</v>
      </c>
      <c r="R8" s="30">
        <v>120.70000000000005</v>
      </c>
      <c r="S8" s="30">
        <v>1.4999999999999432</v>
      </c>
      <c r="T8" s="30">
        <v>-327.79</v>
      </c>
      <c r="U8" s="30">
        <v>-538.6</v>
      </c>
      <c r="V8" s="30">
        <v>-326.60000000000002</v>
      </c>
      <c r="W8" s="40">
        <v>-6457.1300000000028</v>
      </c>
    </row>
    <row r="9" spans="1:23" x14ac:dyDescent="0.25">
      <c r="A9" s="39" t="s">
        <v>93</v>
      </c>
      <c r="B9" s="30">
        <v>410.75000000000006</v>
      </c>
      <c r="C9" s="30">
        <v>-218.64999999999981</v>
      </c>
      <c r="D9" s="30">
        <v>461.61000000000018</v>
      </c>
      <c r="E9" s="30">
        <v>-1007.0899999999999</v>
      </c>
      <c r="F9" s="30">
        <v>-964.38000000000034</v>
      </c>
      <c r="G9" s="30">
        <v>-2434.1699999999996</v>
      </c>
      <c r="H9" s="30">
        <v>-1899.97</v>
      </c>
      <c r="I9" s="30">
        <v>500.63999999999993</v>
      </c>
      <c r="J9" s="30">
        <v>-1278.8600000000001</v>
      </c>
      <c r="K9" s="30">
        <v>-904.07000000000016</v>
      </c>
      <c r="L9" s="30">
        <v>-433.09000000000026</v>
      </c>
      <c r="M9" s="30">
        <v>-1898.4100000000003</v>
      </c>
      <c r="N9" s="30">
        <v>148.84000000000015</v>
      </c>
      <c r="O9" s="30">
        <v>692.25000000000023</v>
      </c>
      <c r="P9" s="30">
        <v>115.66000000000008</v>
      </c>
      <c r="Q9" s="30">
        <v>-383.7600000000001</v>
      </c>
      <c r="R9" s="30">
        <v>451.50000000000011</v>
      </c>
      <c r="S9" s="30">
        <v>714.7399999999999</v>
      </c>
      <c r="T9" s="30">
        <v>937.68000000000006</v>
      </c>
      <c r="U9" s="30">
        <v>2305.0000000000005</v>
      </c>
      <c r="V9" s="30">
        <v>3271.45</v>
      </c>
      <c r="W9" s="40">
        <v>-1412.329999999999</v>
      </c>
    </row>
    <row r="10" spans="1:23" x14ac:dyDescent="0.25">
      <c r="A10" s="39" t="s">
        <v>80</v>
      </c>
      <c r="B10" s="30">
        <v>-290.53999999999996</v>
      </c>
      <c r="C10" s="30">
        <v>208.78</v>
      </c>
      <c r="D10" s="30">
        <v>127.75</v>
      </c>
      <c r="E10" s="30">
        <v>-227.68999999999997</v>
      </c>
      <c r="F10" s="30">
        <v>297.76</v>
      </c>
      <c r="G10" s="30">
        <v>-254</v>
      </c>
      <c r="H10" s="30">
        <v>-235.24</v>
      </c>
      <c r="I10" s="30">
        <v>1704.65</v>
      </c>
      <c r="J10" s="30">
        <v>-206.41999999999996</v>
      </c>
      <c r="K10" s="30">
        <v>29.200000000000045</v>
      </c>
      <c r="L10" s="30">
        <v>71.200000000000045</v>
      </c>
      <c r="M10" s="30">
        <v>-200.12</v>
      </c>
      <c r="N10" s="30">
        <v>174.10000000000002</v>
      </c>
      <c r="O10" s="30">
        <v>85.899999999999977</v>
      </c>
      <c r="P10" s="30">
        <v>270.70000000000005</v>
      </c>
      <c r="Q10" s="30">
        <v>321.94</v>
      </c>
      <c r="R10" s="30">
        <v>269.02</v>
      </c>
      <c r="S10" s="30">
        <v>213.16000000000003</v>
      </c>
      <c r="T10" s="30">
        <v>356.8</v>
      </c>
      <c r="U10" s="30">
        <v>253.89999999999998</v>
      </c>
      <c r="V10" s="30">
        <v>510.1</v>
      </c>
      <c r="W10" s="40">
        <v>3480.9500000000007</v>
      </c>
    </row>
    <row r="11" spans="1:23" x14ac:dyDescent="0.25">
      <c r="A11" s="39" t="s">
        <v>73</v>
      </c>
      <c r="B11" s="30">
        <v>4147.2899999999991</v>
      </c>
      <c r="C11" s="30">
        <v>4032.25</v>
      </c>
      <c r="D11" s="30"/>
      <c r="E11" s="30">
        <v>4197.45</v>
      </c>
      <c r="F11" s="30">
        <v>3868.87</v>
      </c>
      <c r="G11" s="30">
        <v>3660.4799999999991</v>
      </c>
      <c r="H11" s="30"/>
      <c r="I11" s="30">
        <v>4252.5600000000004</v>
      </c>
      <c r="J11" s="30"/>
      <c r="K11" s="30">
        <v>4498.34</v>
      </c>
      <c r="L11" s="30">
        <v>4339.8500000000004</v>
      </c>
      <c r="M11" s="30">
        <v>4199.5</v>
      </c>
      <c r="N11" s="30">
        <v>4178.67</v>
      </c>
      <c r="O11" s="30"/>
      <c r="P11" s="30">
        <v>4160.5999999999995</v>
      </c>
      <c r="Q11" s="30">
        <v>4134.4000000000005</v>
      </c>
      <c r="R11" s="30">
        <v>4199.6399999999994</v>
      </c>
      <c r="S11" s="30">
        <v>3641.4999999999991</v>
      </c>
      <c r="T11" s="30">
        <v>4029.6999999999994</v>
      </c>
      <c r="U11" s="30"/>
      <c r="V11" s="30">
        <v>4300.25</v>
      </c>
      <c r="W11" s="40">
        <v>65841.349999999991</v>
      </c>
    </row>
    <row r="12" spans="1:23" x14ac:dyDescent="0.25">
      <c r="A12" s="39" t="s">
        <v>46</v>
      </c>
      <c r="B12" s="30">
        <v>386.98</v>
      </c>
      <c r="C12" s="30">
        <v>44.070000000000164</v>
      </c>
      <c r="D12" s="30"/>
      <c r="E12" s="30">
        <v>493.22000000000025</v>
      </c>
      <c r="F12" s="30">
        <v>830.77</v>
      </c>
      <c r="G12" s="30">
        <v>-754.94999999999982</v>
      </c>
      <c r="H12" s="30"/>
      <c r="I12" s="30">
        <v>1196.4499999999998</v>
      </c>
      <c r="J12" s="30"/>
      <c r="K12" s="30">
        <v>1682.0899999999995</v>
      </c>
      <c r="L12" s="30">
        <v>509.74000000000024</v>
      </c>
      <c r="M12" s="30">
        <v>139.23000000000002</v>
      </c>
      <c r="N12" s="30">
        <v>2033.79</v>
      </c>
      <c r="O12" s="30"/>
      <c r="P12" s="30">
        <v>2431.64</v>
      </c>
      <c r="Q12" s="30">
        <v>2821.49</v>
      </c>
      <c r="R12" s="30">
        <v>3741.0499999999993</v>
      </c>
      <c r="S12" s="30">
        <v>3825.0699999999997</v>
      </c>
      <c r="T12" s="30">
        <v>3752.0699999999993</v>
      </c>
      <c r="U12" s="30"/>
      <c r="V12" s="30">
        <v>3433.9400000000005</v>
      </c>
      <c r="W12" s="40">
        <v>26566.65</v>
      </c>
    </row>
    <row r="13" spans="1:23" x14ac:dyDescent="0.25">
      <c r="A13" s="39" t="s">
        <v>3</v>
      </c>
      <c r="B13" s="30">
        <v>2746.2299999999996</v>
      </c>
      <c r="C13" s="30">
        <v>4871.3899999999994</v>
      </c>
      <c r="D13" s="30"/>
      <c r="E13" s="30">
        <v>3962.9199999999987</v>
      </c>
      <c r="F13" s="30">
        <v>8138.8199999999988</v>
      </c>
      <c r="G13" s="30">
        <v>8527.2400000000034</v>
      </c>
      <c r="H13" s="30"/>
      <c r="I13" s="30">
        <v>7534.0300000000007</v>
      </c>
      <c r="J13" s="30"/>
      <c r="K13" s="30">
        <v>8084.7</v>
      </c>
      <c r="L13" s="30">
        <v>5190.2400000000007</v>
      </c>
      <c r="M13" s="30">
        <v>2054.25</v>
      </c>
      <c r="N13" s="30">
        <v>3791.84</v>
      </c>
      <c r="O13" s="30"/>
      <c r="P13" s="30">
        <v>4397.8600000000006</v>
      </c>
      <c r="Q13" s="30">
        <v>5819.9199999999992</v>
      </c>
      <c r="R13" s="30">
        <v>6509.8400000000011</v>
      </c>
      <c r="S13" s="30">
        <v>5075.670000000001</v>
      </c>
      <c r="T13" s="30">
        <v>4966.7400000000016</v>
      </c>
      <c r="U13" s="30"/>
      <c r="V13" s="30"/>
      <c r="W13" s="40">
        <v>81671.689999999988</v>
      </c>
    </row>
    <row r="14" spans="1:23" x14ac:dyDescent="0.25">
      <c r="A14" s="41" t="s">
        <v>373</v>
      </c>
      <c r="B14" s="42">
        <v>6205.9999999999982</v>
      </c>
      <c r="C14" s="42">
        <v>7702.8099999999995</v>
      </c>
      <c r="D14" s="42">
        <v>338.00000000000006</v>
      </c>
      <c r="E14" s="42">
        <v>5175.2299999999987</v>
      </c>
      <c r="F14" s="42">
        <v>10361.959999999999</v>
      </c>
      <c r="G14" s="42">
        <v>9041.8500000000022</v>
      </c>
      <c r="H14" s="42">
        <v>-3421.09</v>
      </c>
      <c r="I14" s="42">
        <v>14975.66</v>
      </c>
      <c r="J14" s="42">
        <v>-1485.2800000000002</v>
      </c>
      <c r="K14" s="42">
        <v>11430.849999999999</v>
      </c>
      <c r="L14" s="42">
        <v>7048.4800000000014</v>
      </c>
      <c r="M14" s="42">
        <v>3687.5899999999997</v>
      </c>
      <c r="N14" s="42">
        <v>9788.93</v>
      </c>
      <c r="O14" s="42">
        <v>1312.67</v>
      </c>
      <c r="P14" s="42">
        <v>9999.93</v>
      </c>
      <c r="Q14" s="42">
        <v>11993.39</v>
      </c>
      <c r="R14" s="42">
        <v>14632.099999999999</v>
      </c>
      <c r="S14" s="42">
        <v>13593.64</v>
      </c>
      <c r="T14" s="42">
        <v>13666.18</v>
      </c>
      <c r="U14" s="42">
        <v>2287.1800000000003</v>
      </c>
      <c r="V14" s="42">
        <v>10018.790000000001</v>
      </c>
      <c r="W14" s="42">
        <v>158354.87</v>
      </c>
    </row>
    <row r="17" spans="1:23" ht="18.75" x14ac:dyDescent="0.3">
      <c r="A17" s="72" t="s">
        <v>625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4"/>
    </row>
    <row r="18" spans="1:23" s="7" customFormat="1" x14ac:dyDescent="0.25">
      <c r="A18" s="43" t="s">
        <v>0</v>
      </c>
      <c r="B18" s="4">
        <v>45323</v>
      </c>
      <c r="C18" s="4">
        <v>45324</v>
      </c>
      <c r="D18" s="4">
        <v>45325</v>
      </c>
      <c r="E18" s="4">
        <v>45327</v>
      </c>
      <c r="F18" s="4">
        <v>45328</v>
      </c>
      <c r="G18" s="4">
        <v>45329</v>
      </c>
      <c r="H18" s="4">
        <v>45330</v>
      </c>
      <c r="I18" s="4">
        <v>45331</v>
      </c>
      <c r="J18" s="4">
        <v>45332</v>
      </c>
      <c r="K18" s="4">
        <v>45334</v>
      </c>
      <c r="L18" s="4">
        <v>45335</v>
      </c>
      <c r="M18" s="4">
        <v>45337</v>
      </c>
      <c r="N18" s="4">
        <v>45338</v>
      </c>
      <c r="O18" s="4">
        <v>45339</v>
      </c>
      <c r="P18" s="4">
        <v>45341</v>
      </c>
      <c r="Q18" s="4">
        <v>45342</v>
      </c>
      <c r="R18" s="4">
        <v>45343</v>
      </c>
      <c r="S18" s="4">
        <v>45344</v>
      </c>
      <c r="T18" s="4">
        <v>45345</v>
      </c>
      <c r="U18" s="4">
        <v>45346</v>
      </c>
      <c r="V18" s="4">
        <v>45348</v>
      </c>
      <c r="W18" s="4" t="s">
        <v>373</v>
      </c>
    </row>
    <row r="19" spans="1:23" x14ac:dyDescent="0.25">
      <c r="A19" s="14" t="s">
        <v>254</v>
      </c>
      <c r="B19" s="30">
        <v>2063.6999999999998</v>
      </c>
      <c r="C19" s="30">
        <v>2063.6999999999998</v>
      </c>
      <c r="D19" s="30">
        <v>1524.6</v>
      </c>
      <c r="E19" s="30">
        <v>2152.62</v>
      </c>
      <c r="F19" s="30">
        <v>2152.62</v>
      </c>
      <c r="G19" s="30">
        <v>2155.5</v>
      </c>
      <c r="H19" s="30">
        <v>2155.29</v>
      </c>
      <c r="I19" s="30">
        <v>2155.5</v>
      </c>
      <c r="J19" s="30"/>
      <c r="K19" s="30">
        <v>2109.6</v>
      </c>
      <c r="L19" s="30">
        <v>1683.82</v>
      </c>
      <c r="M19" s="30">
        <v>2095.6</v>
      </c>
      <c r="N19" s="30">
        <v>1844.68</v>
      </c>
      <c r="O19" s="30">
        <v>1585.0999999999997</v>
      </c>
      <c r="P19" s="30">
        <v>2122.9500000000003</v>
      </c>
      <c r="Q19" s="30">
        <v>1791.6</v>
      </c>
      <c r="R19" s="30">
        <v>2096.08</v>
      </c>
      <c r="S19" s="30">
        <v>2167.75</v>
      </c>
      <c r="T19" s="30">
        <v>2167.75</v>
      </c>
      <c r="U19" s="30">
        <v>1569.75</v>
      </c>
      <c r="V19" s="30">
        <v>2182.7000000000003</v>
      </c>
      <c r="W19" s="30">
        <v>39840.909999999989</v>
      </c>
    </row>
    <row r="20" spans="1:23" x14ac:dyDescent="0.25">
      <c r="A20" s="14" t="s">
        <v>185</v>
      </c>
      <c r="B20" s="30">
        <v>1349.59</v>
      </c>
      <c r="C20" s="30">
        <v>1720.7699999999998</v>
      </c>
      <c r="D20" s="30"/>
      <c r="E20" s="30">
        <v>924.59999999999991</v>
      </c>
      <c r="F20" s="30">
        <v>1295.9000000000001</v>
      </c>
      <c r="G20" s="30">
        <v>1405.15</v>
      </c>
      <c r="H20" s="30">
        <v>1251.3499999999997</v>
      </c>
      <c r="I20" s="30"/>
      <c r="J20" s="30"/>
      <c r="K20" s="30">
        <v>999.77</v>
      </c>
      <c r="L20" s="30">
        <v>937.42000000000007</v>
      </c>
      <c r="M20" s="30">
        <v>1376.64</v>
      </c>
      <c r="N20" s="30">
        <v>1608.31</v>
      </c>
      <c r="O20" s="30"/>
      <c r="P20" s="30">
        <v>1256.5500000000002</v>
      </c>
      <c r="Q20" s="30">
        <v>1732.3899999999999</v>
      </c>
      <c r="R20" s="30">
        <v>1536.99</v>
      </c>
      <c r="S20" s="30">
        <v>1648.6999999999998</v>
      </c>
      <c r="T20" s="30">
        <v>2019.4899999999998</v>
      </c>
      <c r="U20" s="30"/>
      <c r="V20" s="30">
        <v>1505.59</v>
      </c>
      <c r="W20" s="30">
        <v>22569.210000000003</v>
      </c>
    </row>
    <row r="21" spans="1:23" x14ac:dyDescent="0.25">
      <c r="A21" s="14" t="s">
        <v>167</v>
      </c>
      <c r="B21" s="30">
        <v>0</v>
      </c>
      <c r="C21" s="30">
        <v>0</v>
      </c>
      <c r="D21" s="30"/>
      <c r="E21" s="30">
        <v>0</v>
      </c>
      <c r="F21" s="30">
        <v>678</v>
      </c>
      <c r="G21" s="30">
        <v>2226</v>
      </c>
      <c r="H21" s="30"/>
      <c r="I21" s="30">
        <v>950.95</v>
      </c>
      <c r="J21" s="30"/>
      <c r="K21" s="30">
        <v>279.52</v>
      </c>
      <c r="L21" s="30">
        <v>0</v>
      </c>
      <c r="M21" s="30">
        <v>0</v>
      </c>
      <c r="N21" s="30">
        <v>0</v>
      </c>
      <c r="O21" s="30"/>
      <c r="P21" s="30">
        <v>77.069999999999993</v>
      </c>
      <c r="Q21" s="30">
        <v>508.71</v>
      </c>
      <c r="R21" s="30">
        <v>581.28</v>
      </c>
      <c r="S21" s="30">
        <v>635.55000000000007</v>
      </c>
      <c r="T21" s="30">
        <v>93.740000000000009</v>
      </c>
      <c r="U21" s="30"/>
      <c r="V21" s="30">
        <v>15.36</v>
      </c>
      <c r="W21" s="30">
        <v>6046.1799999999985</v>
      </c>
    </row>
    <row r="22" spans="1:23" x14ac:dyDescent="0.25">
      <c r="A22" s="14" t="s">
        <v>139</v>
      </c>
      <c r="B22" s="30">
        <v>3066</v>
      </c>
      <c r="C22" s="30">
        <v>3198.5000000000009</v>
      </c>
      <c r="D22" s="30">
        <v>1915.5000000000005</v>
      </c>
      <c r="E22" s="30">
        <v>2353.1999999999998</v>
      </c>
      <c r="F22" s="30">
        <v>2281.6</v>
      </c>
      <c r="G22" s="30">
        <v>2728.6</v>
      </c>
      <c r="H22" s="30">
        <v>2651.48</v>
      </c>
      <c r="I22" s="30">
        <v>2722.88</v>
      </c>
      <c r="J22" s="30"/>
      <c r="K22" s="30">
        <v>2869.7</v>
      </c>
      <c r="L22" s="30">
        <v>2967.3</v>
      </c>
      <c r="M22" s="30">
        <v>3264.8999999999996</v>
      </c>
      <c r="N22" s="30">
        <v>3352.7</v>
      </c>
      <c r="O22" s="30">
        <v>2640.88</v>
      </c>
      <c r="P22" s="30">
        <v>3384.9</v>
      </c>
      <c r="Q22" s="30">
        <v>3464.7</v>
      </c>
      <c r="R22" s="30">
        <v>3464.7</v>
      </c>
      <c r="S22" s="30">
        <v>3345.5</v>
      </c>
      <c r="T22" s="30">
        <v>3016.21</v>
      </c>
      <c r="U22" s="30">
        <v>1849.99</v>
      </c>
      <c r="V22" s="30">
        <v>3017.4</v>
      </c>
      <c r="W22" s="30">
        <v>57556.639999999992</v>
      </c>
    </row>
    <row r="23" spans="1:23" x14ac:dyDescent="0.25">
      <c r="A23" s="14" t="s">
        <v>93</v>
      </c>
      <c r="B23" s="30">
        <v>4618.75</v>
      </c>
      <c r="C23" s="30">
        <v>3989.35</v>
      </c>
      <c r="D23" s="30">
        <v>4218.71</v>
      </c>
      <c r="E23" s="30">
        <v>3726.9100000000003</v>
      </c>
      <c r="F23" s="30">
        <v>4295.62</v>
      </c>
      <c r="G23" s="30">
        <v>2825.8300000000004</v>
      </c>
      <c r="H23" s="30">
        <v>2308.0299999999997</v>
      </c>
      <c r="I23" s="30">
        <v>5760.6399999999994</v>
      </c>
      <c r="J23" s="30">
        <v>2478.2399999999998</v>
      </c>
      <c r="K23" s="30">
        <v>2251.9299999999998</v>
      </c>
      <c r="L23" s="30">
        <v>4826.91</v>
      </c>
      <c r="M23" s="30">
        <v>3361.5899999999997</v>
      </c>
      <c r="N23" s="30">
        <v>5408.84</v>
      </c>
      <c r="O23" s="30">
        <v>4449.3500000000004</v>
      </c>
      <c r="P23" s="30">
        <v>5375.66</v>
      </c>
      <c r="Q23" s="30">
        <v>4876.2400000000007</v>
      </c>
      <c r="R23" s="30">
        <v>5711.5</v>
      </c>
      <c r="S23" s="30">
        <v>5974.7400000000007</v>
      </c>
      <c r="T23" s="30">
        <v>6197.6799999999994</v>
      </c>
      <c r="U23" s="30">
        <v>6062.1</v>
      </c>
      <c r="V23" s="30">
        <v>8531.4500000000007</v>
      </c>
      <c r="W23" s="30">
        <v>97250.069999999978</v>
      </c>
    </row>
    <row r="24" spans="1:23" x14ac:dyDescent="0.25">
      <c r="A24" s="14" t="s">
        <v>80</v>
      </c>
      <c r="B24" s="30">
        <v>293.46000000000004</v>
      </c>
      <c r="C24" s="30">
        <v>792.78</v>
      </c>
      <c r="D24" s="30">
        <v>711.75</v>
      </c>
      <c r="E24" s="30">
        <v>356.31</v>
      </c>
      <c r="F24" s="30">
        <v>881.76</v>
      </c>
      <c r="G24" s="30">
        <v>330</v>
      </c>
      <c r="H24" s="30">
        <v>56.76</v>
      </c>
      <c r="I24" s="30">
        <v>2288.65</v>
      </c>
      <c r="J24" s="30">
        <v>377.58000000000004</v>
      </c>
      <c r="K24" s="30">
        <v>613.20000000000005</v>
      </c>
      <c r="L24" s="30">
        <v>655.20000000000005</v>
      </c>
      <c r="M24" s="30">
        <v>383.88</v>
      </c>
      <c r="N24" s="30">
        <v>758.1</v>
      </c>
      <c r="O24" s="30">
        <v>669.9</v>
      </c>
      <c r="P24" s="30">
        <v>854.7</v>
      </c>
      <c r="Q24" s="30">
        <v>905.94</v>
      </c>
      <c r="R24" s="30">
        <v>853.02</v>
      </c>
      <c r="S24" s="30">
        <v>797.16000000000008</v>
      </c>
      <c r="T24" s="30">
        <v>940.8</v>
      </c>
      <c r="U24" s="30">
        <v>837.9</v>
      </c>
      <c r="V24" s="30">
        <v>1094.0999999999999</v>
      </c>
      <c r="W24" s="30">
        <v>15452.95</v>
      </c>
    </row>
    <row r="25" spans="1:23" x14ac:dyDescent="0.25">
      <c r="A25" s="14" t="s">
        <v>73</v>
      </c>
      <c r="B25" s="30">
        <v>9193.2899999999991</v>
      </c>
      <c r="C25" s="30">
        <v>9078.25</v>
      </c>
      <c r="D25" s="30"/>
      <c r="E25" s="30">
        <v>9243.4499999999989</v>
      </c>
      <c r="F25" s="30">
        <v>8914.869999999999</v>
      </c>
      <c r="G25" s="30">
        <v>8706.48</v>
      </c>
      <c r="H25" s="30"/>
      <c r="I25" s="30">
        <v>9298.56</v>
      </c>
      <c r="J25" s="30"/>
      <c r="K25" s="30">
        <v>9544.34</v>
      </c>
      <c r="L25" s="30">
        <v>9385.85</v>
      </c>
      <c r="M25" s="30">
        <v>9245.5</v>
      </c>
      <c r="N25" s="30">
        <v>9224.67</v>
      </c>
      <c r="O25" s="30"/>
      <c r="P25" s="30">
        <v>9206.6</v>
      </c>
      <c r="Q25" s="30">
        <v>9180.4000000000015</v>
      </c>
      <c r="R25" s="30">
        <v>9245.64</v>
      </c>
      <c r="S25" s="30">
        <v>8687.5</v>
      </c>
      <c r="T25" s="30">
        <v>9075.7000000000007</v>
      </c>
      <c r="U25" s="30"/>
      <c r="V25" s="30">
        <v>9346.25</v>
      </c>
      <c r="W25" s="30">
        <v>146577.35</v>
      </c>
    </row>
    <row r="26" spans="1:23" x14ac:dyDescent="0.25">
      <c r="A26" s="14" t="s">
        <v>46</v>
      </c>
      <c r="B26" s="30">
        <v>8274.98</v>
      </c>
      <c r="C26" s="30">
        <v>7932.0699999999988</v>
      </c>
      <c r="D26" s="30"/>
      <c r="E26" s="30">
        <v>8381.2199999999993</v>
      </c>
      <c r="F26" s="30">
        <v>8718.7699999999986</v>
      </c>
      <c r="G26" s="30">
        <v>7133.05</v>
      </c>
      <c r="H26" s="30"/>
      <c r="I26" s="30">
        <v>9084.4499999999989</v>
      </c>
      <c r="J26" s="30"/>
      <c r="K26" s="30">
        <v>9570.09</v>
      </c>
      <c r="L26" s="30">
        <v>8397.7400000000016</v>
      </c>
      <c r="M26" s="30">
        <v>8027.23</v>
      </c>
      <c r="N26" s="30">
        <v>9921.7900000000027</v>
      </c>
      <c r="O26" s="30"/>
      <c r="P26" s="30">
        <v>10319.64</v>
      </c>
      <c r="Q26" s="30">
        <v>10709.490000000002</v>
      </c>
      <c r="R26" s="30">
        <v>11629.050000000001</v>
      </c>
      <c r="S26" s="30">
        <v>11713.07</v>
      </c>
      <c r="T26" s="30">
        <v>11640.07</v>
      </c>
      <c r="U26" s="30"/>
      <c r="V26" s="30">
        <v>11321.94</v>
      </c>
      <c r="W26" s="30">
        <v>152774.65000000002</v>
      </c>
    </row>
    <row r="27" spans="1:23" s="2" customFormat="1" x14ac:dyDescent="0.25">
      <c r="A27" s="44" t="s">
        <v>3</v>
      </c>
      <c r="B27" s="42">
        <v>16968.229999999996</v>
      </c>
      <c r="C27" s="42">
        <v>19093.39</v>
      </c>
      <c r="D27" s="42"/>
      <c r="E27" s="42">
        <v>18184.920000000002</v>
      </c>
      <c r="F27" s="42">
        <v>22360.819999999996</v>
      </c>
      <c r="G27" s="42">
        <v>22749.239999999994</v>
      </c>
      <c r="H27" s="42"/>
      <c r="I27" s="42">
        <v>21756.03</v>
      </c>
      <c r="J27" s="42"/>
      <c r="K27" s="42">
        <v>22306.700000000008</v>
      </c>
      <c r="L27" s="42">
        <v>19412.240000000005</v>
      </c>
      <c r="M27" s="42">
        <v>16276.250000000004</v>
      </c>
      <c r="N27" s="42">
        <v>18013.840000000004</v>
      </c>
      <c r="O27" s="42"/>
      <c r="P27" s="42">
        <v>18619.86</v>
      </c>
      <c r="Q27" s="42">
        <v>20041.919999999991</v>
      </c>
      <c r="R27" s="42">
        <v>20731.840000000004</v>
      </c>
      <c r="S27" s="42">
        <v>19297.670000000002</v>
      </c>
      <c r="T27" s="42">
        <v>19188.740000000009</v>
      </c>
      <c r="U27" s="42"/>
      <c r="V27" s="42"/>
      <c r="W27" s="42">
        <v>295001.69</v>
      </c>
    </row>
    <row r="28" spans="1:23" x14ac:dyDescent="0.25">
      <c r="A28" s="14" t="s">
        <v>373</v>
      </c>
      <c r="B28" s="8">
        <v>45828</v>
      </c>
      <c r="C28" s="8">
        <v>47868.81</v>
      </c>
      <c r="D28" s="8">
        <v>8370.5600000000013</v>
      </c>
      <c r="E28" s="8">
        <v>45323.229999999996</v>
      </c>
      <c r="F28" s="8">
        <v>51579.959999999992</v>
      </c>
      <c r="G28" s="8">
        <v>50259.849999999991</v>
      </c>
      <c r="H28" s="8">
        <v>8422.909999999998</v>
      </c>
      <c r="I28" s="8">
        <v>54017.659999999996</v>
      </c>
      <c r="J28" s="8">
        <v>2855.8199999999997</v>
      </c>
      <c r="K28" s="8">
        <v>50544.850000000006</v>
      </c>
      <c r="L28" s="8">
        <v>48266.48000000001</v>
      </c>
      <c r="M28" s="8">
        <v>44031.590000000004</v>
      </c>
      <c r="N28" s="8">
        <v>50132.930000000008</v>
      </c>
      <c r="O28" s="8">
        <v>9345.23</v>
      </c>
      <c r="P28" s="8">
        <v>51217.93</v>
      </c>
      <c r="Q28" s="8">
        <v>53211.389999999992</v>
      </c>
      <c r="R28" s="8">
        <v>55850.100000000006</v>
      </c>
      <c r="S28" s="8">
        <v>54267.64</v>
      </c>
      <c r="T28" s="8">
        <v>54340.180000000008</v>
      </c>
      <c r="U28" s="8">
        <v>10319.74</v>
      </c>
      <c r="V28" s="8">
        <v>37014.79</v>
      </c>
      <c r="W28" s="8">
        <v>833069.64999999991</v>
      </c>
    </row>
    <row r="29" spans="1:23" x14ac:dyDescent="0.25">
      <c r="A29" s="2"/>
    </row>
    <row r="30" spans="1:23" x14ac:dyDescent="0.25">
      <c r="A30" s="2"/>
    </row>
    <row r="31" spans="1:23" x14ac:dyDescent="0.25">
      <c r="A31" s="2"/>
    </row>
    <row r="32" spans="1:23" x14ac:dyDescent="0.25">
      <c r="A32" s="2"/>
    </row>
    <row r="33" spans="1:1" x14ac:dyDescent="0.25">
      <c r="A33" s="2"/>
    </row>
    <row r="34" spans="1:1" x14ac:dyDescent="0.25">
      <c r="A34" s="2"/>
    </row>
  </sheetData>
  <mergeCells count="2">
    <mergeCell ref="B3:V3"/>
    <mergeCell ref="A17:W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9612-689A-4591-88F9-19A9D04A4F27}">
  <dimension ref="A1:J254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6.425781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65" t="s">
        <v>571</v>
      </c>
      <c r="B1" s="65"/>
      <c r="C1" s="65"/>
      <c r="D1" s="65"/>
      <c r="E1" s="65"/>
      <c r="F1" s="65"/>
      <c r="G1" s="65"/>
      <c r="H1" s="65"/>
      <c r="I1" s="65"/>
      <c r="J1" s="65"/>
    </row>
    <row r="4" spans="1:10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5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</row>
    <row r="5" spans="1:10" x14ac:dyDescent="0.25">
      <c r="A5" s="8" t="s">
        <v>254</v>
      </c>
      <c r="B5" s="8" t="s">
        <v>271</v>
      </c>
      <c r="C5" s="28" t="s">
        <v>272</v>
      </c>
      <c r="D5" s="8" t="s">
        <v>293</v>
      </c>
      <c r="E5" s="8" t="s">
        <v>375</v>
      </c>
      <c r="F5" s="29">
        <v>3.9599999999999995</v>
      </c>
      <c r="G5" s="11">
        <v>500</v>
      </c>
      <c r="H5" s="30">
        <v>1980</v>
      </c>
      <c r="I5" s="30">
        <v>1650.29</v>
      </c>
      <c r="J5" s="30">
        <v>329.71</v>
      </c>
    </row>
    <row r="6" spans="1:10" x14ac:dyDescent="0.25">
      <c r="A6" s="8"/>
      <c r="B6" s="8"/>
      <c r="C6" s="28" t="s">
        <v>275</v>
      </c>
      <c r="D6" s="8" t="s">
        <v>273</v>
      </c>
      <c r="E6" s="8" t="s">
        <v>376</v>
      </c>
      <c r="F6" s="29">
        <v>3.06</v>
      </c>
      <c r="G6" s="11">
        <v>630</v>
      </c>
      <c r="H6" s="30">
        <v>1927.8</v>
      </c>
      <c r="I6" s="30">
        <v>1650.29</v>
      </c>
      <c r="J6" s="30">
        <v>277.50999999999993</v>
      </c>
    </row>
    <row r="7" spans="1:10" x14ac:dyDescent="0.25">
      <c r="A7" s="8"/>
      <c r="B7" s="8"/>
      <c r="C7" s="28" t="s">
        <v>276</v>
      </c>
      <c r="D7" s="8" t="s">
        <v>273</v>
      </c>
      <c r="E7" s="8" t="s">
        <v>376</v>
      </c>
      <c r="F7" s="29">
        <v>3.06</v>
      </c>
      <c r="G7" s="11">
        <v>570</v>
      </c>
      <c r="H7" s="30">
        <v>1744.1999999999998</v>
      </c>
      <c r="I7" s="30">
        <v>1650.29</v>
      </c>
      <c r="J7" s="30">
        <v>93.909999999999911</v>
      </c>
    </row>
    <row r="8" spans="1:10" s="2" customFormat="1" x14ac:dyDescent="0.25">
      <c r="A8" s="31"/>
      <c r="B8" s="31" t="s">
        <v>277</v>
      </c>
      <c r="C8" s="32"/>
      <c r="D8" s="31"/>
      <c r="E8" s="31"/>
      <c r="F8" s="33"/>
      <c r="G8" s="34">
        <v>1700</v>
      </c>
      <c r="H8" s="35">
        <v>5652.0000000000009</v>
      </c>
      <c r="I8" s="35">
        <v>4950.87</v>
      </c>
      <c r="J8" s="35">
        <v>701.12999999999988</v>
      </c>
    </row>
    <row r="9" spans="1:10" s="2" customFormat="1" x14ac:dyDescent="0.25">
      <c r="A9" s="23" t="s">
        <v>278</v>
      </c>
      <c r="B9" s="23"/>
      <c r="C9" s="24"/>
      <c r="D9" s="23"/>
      <c r="E9" s="23"/>
      <c r="F9" s="25"/>
      <c r="G9" s="26">
        <v>1700</v>
      </c>
      <c r="H9" s="27">
        <v>5652.0000000000009</v>
      </c>
      <c r="I9" s="27">
        <v>4950.87</v>
      </c>
      <c r="J9" s="27">
        <v>701.12999999999988</v>
      </c>
    </row>
    <row r="10" spans="1:10" x14ac:dyDescent="0.25">
      <c r="A10" s="8" t="s">
        <v>185</v>
      </c>
      <c r="B10" s="8" t="s">
        <v>279</v>
      </c>
      <c r="C10" s="28" t="s">
        <v>276</v>
      </c>
      <c r="D10" s="8" t="s">
        <v>280</v>
      </c>
      <c r="E10" s="8" t="s">
        <v>281</v>
      </c>
      <c r="F10" s="29">
        <v>2.79</v>
      </c>
      <c r="G10" s="11">
        <v>29</v>
      </c>
      <c r="H10" s="30">
        <v>80.91</v>
      </c>
      <c r="I10" s="30">
        <v>179.52</v>
      </c>
      <c r="J10" s="30">
        <v>-98.61</v>
      </c>
    </row>
    <row r="11" spans="1:10" s="2" customFormat="1" x14ac:dyDescent="0.25">
      <c r="A11" s="31"/>
      <c r="B11" s="31" t="s">
        <v>282</v>
      </c>
      <c r="C11" s="32"/>
      <c r="D11" s="31"/>
      <c r="E11" s="31"/>
      <c r="F11" s="33"/>
      <c r="G11" s="34">
        <v>29</v>
      </c>
      <c r="H11" s="35">
        <v>80.91</v>
      </c>
      <c r="I11" s="35">
        <v>179.52</v>
      </c>
      <c r="J11" s="35">
        <v>-98.61</v>
      </c>
    </row>
    <row r="12" spans="1:10" x14ac:dyDescent="0.25">
      <c r="A12" s="8"/>
      <c r="B12" s="8" t="s">
        <v>283</v>
      </c>
      <c r="C12" s="28" t="s">
        <v>272</v>
      </c>
      <c r="D12" s="8" t="s">
        <v>284</v>
      </c>
      <c r="E12" s="8" t="s">
        <v>572</v>
      </c>
      <c r="F12" s="29">
        <v>4.5</v>
      </c>
      <c r="G12" s="11">
        <v>4</v>
      </c>
      <c r="H12" s="30">
        <v>18</v>
      </c>
      <c r="I12" s="30">
        <v>22.432989690721648</v>
      </c>
      <c r="J12" s="30">
        <v>-4.4329896907216479</v>
      </c>
    </row>
    <row r="13" spans="1:10" x14ac:dyDescent="0.25">
      <c r="A13" s="8"/>
      <c r="B13" s="8"/>
      <c r="C13" s="28"/>
      <c r="D13" s="8" t="s">
        <v>286</v>
      </c>
      <c r="E13" s="8" t="s">
        <v>573</v>
      </c>
      <c r="F13" s="29">
        <v>2.75</v>
      </c>
      <c r="G13" s="11">
        <v>21</v>
      </c>
      <c r="H13" s="30">
        <v>57.75</v>
      </c>
      <c r="I13" s="30">
        <v>117.77319587628867</v>
      </c>
      <c r="J13" s="30">
        <v>-60.023195876288668</v>
      </c>
    </row>
    <row r="14" spans="1:10" x14ac:dyDescent="0.25">
      <c r="A14" s="8"/>
      <c r="B14" s="8"/>
      <c r="C14" s="28" t="s">
        <v>275</v>
      </c>
      <c r="D14" s="8" t="s">
        <v>284</v>
      </c>
      <c r="E14" s="8" t="s">
        <v>516</v>
      </c>
      <c r="F14" s="29">
        <v>4.5</v>
      </c>
      <c r="G14" s="11">
        <v>19</v>
      </c>
      <c r="H14" s="30">
        <v>85.5</v>
      </c>
      <c r="I14" s="30">
        <v>54.687830687830683</v>
      </c>
      <c r="J14" s="30">
        <v>30.812169312169317</v>
      </c>
    </row>
    <row r="15" spans="1:10" x14ac:dyDescent="0.25">
      <c r="A15" s="8"/>
      <c r="B15" s="8"/>
      <c r="C15" s="28"/>
      <c r="D15" s="8"/>
      <c r="E15" s="8" t="s">
        <v>385</v>
      </c>
      <c r="F15" s="29">
        <v>4.5</v>
      </c>
      <c r="G15" s="11">
        <v>1</v>
      </c>
      <c r="H15" s="30">
        <v>4.5</v>
      </c>
      <c r="I15" s="30">
        <v>2.8783068783068781</v>
      </c>
      <c r="J15" s="30">
        <v>1.6216931216931219</v>
      </c>
    </row>
    <row r="16" spans="1:10" x14ac:dyDescent="0.25">
      <c r="A16" s="8"/>
      <c r="B16" s="8"/>
      <c r="C16" s="28"/>
      <c r="D16" s="8"/>
      <c r="E16" s="8" t="s">
        <v>387</v>
      </c>
      <c r="F16" s="29">
        <v>4.5</v>
      </c>
      <c r="G16" s="11">
        <v>364</v>
      </c>
      <c r="H16" s="30">
        <v>1638</v>
      </c>
      <c r="I16" s="30">
        <v>1016.042328042328</v>
      </c>
      <c r="J16" s="30">
        <v>621.95767195767201</v>
      </c>
    </row>
    <row r="17" spans="1:10" x14ac:dyDescent="0.25">
      <c r="A17" s="8"/>
      <c r="B17" s="8"/>
      <c r="C17" s="28"/>
      <c r="D17" s="8"/>
      <c r="E17" s="8" t="s">
        <v>520</v>
      </c>
      <c r="F17" s="29">
        <v>4.5</v>
      </c>
      <c r="G17" s="11">
        <v>5</v>
      </c>
      <c r="H17" s="30">
        <v>22.5</v>
      </c>
      <c r="I17" s="30">
        <v>14.391534391534391</v>
      </c>
      <c r="J17" s="30">
        <v>8.1084656084656093</v>
      </c>
    </row>
    <row r="18" spans="1:10" x14ac:dyDescent="0.25">
      <c r="A18" s="8"/>
      <c r="B18" s="8"/>
      <c r="C18" s="28" t="s">
        <v>276</v>
      </c>
      <c r="D18" s="8" t="s">
        <v>293</v>
      </c>
      <c r="E18" s="8" t="s">
        <v>479</v>
      </c>
      <c r="F18" s="29">
        <v>5</v>
      </c>
      <c r="G18" s="11">
        <v>32</v>
      </c>
      <c r="H18" s="30">
        <v>160</v>
      </c>
      <c r="I18" s="30">
        <v>174.08</v>
      </c>
      <c r="J18" s="30">
        <v>-14.080000000000013</v>
      </c>
    </row>
    <row r="19" spans="1:10" x14ac:dyDescent="0.25">
      <c r="A19" s="8"/>
      <c r="B19" s="8"/>
      <c r="C19" s="28"/>
      <c r="D19" s="8"/>
      <c r="E19" s="8" t="s">
        <v>574</v>
      </c>
      <c r="F19" s="29">
        <v>4.8</v>
      </c>
      <c r="G19" s="11">
        <v>11</v>
      </c>
      <c r="H19" s="30">
        <v>52.8</v>
      </c>
      <c r="I19" s="30">
        <v>59.84</v>
      </c>
      <c r="J19" s="30">
        <v>-7.0400000000000063</v>
      </c>
    </row>
    <row r="20" spans="1:10" x14ac:dyDescent="0.25">
      <c r="A20" s="8"/>
      <c r="B20" s="8"/>
      <c r="C20" s="28"/>
      <c r="D20" s="8"/>
      <c r="E20" s="8" t="s">
        <v>575</v>
      </c>
      <c r="F20" s="29">
        <v>5</v>
      </c>
      <c r="G20" s="11">
        <v>104</v>
      </c>
      <c r="H20" s="30">
        <v>520</v>
      </c>
      <c r="I20" s="30">
        <v>622.75047619047621</v>
      </c>
      <c r="J20" s="30">
        <v>-102.75047619047621</v>
      </c>
    </row>
    <row r="21" spans="1:10" x14ac:dyDescent="0.25">
      <c r="A21" s="8"/>
      <c r="B21" s="8"/>
      <c r="C21" s="28"/>
      <c r="D21" s="8"/>
      <c r="E21" s="8" t="s">
        <v>294</v>
      </c>
      <c r="F21" s="29">
        <v>5</v>
      </c>
      <c r="G21" s="11">
        <v>8</v>
      </c>
      <c r="H21" s="30">
        <v>40</v>
      </c>
      <c r="I21" s="30">
        <v>51.80952380952381</v>
      </c>
      <c r="J21" s="30">
        <v>-11.80952380952381</v>
      </c>
    </row>
    <row r="22" spans="1:10" x14ac:dyDescent="0.25">
      <c r="A22" s="8"/>
      <c r="B22" s="8"/>
      <c r="C22" s="28" t="s">
        <v>299</v>
      </c>
      <c r="D22" s="8" t="s">
        <v>318</v>
      </c>
      <c r="E22" s="8" t="s">
        <v>576</v>
      </c>
      <c r="F22" s="29">
        <v>1.65</v>
      </c>
      <c r="G22" s="11">
        <v>2</v>
      </c>
      <c r="H22" s="30">
        <v>3.3</v>
      </c>
      <c r="I22" s="30">
        <v>40.296296296296291</v>
      </c>
      <c r="J22" s="30">
        <v>-36.996296296296293</v>
      </c>
    </row>
    <row r="23" spans="1:10" x14ac:dyDescent="0.25">
      <c r="A23" s="8"/>
      <c r="B23" s="8"/>
      <c r="C23" s="28"/>
      <c r="D23" s="8"/>
      <c r="E23" s="8" t="s">
        <v>577</v>
      </c>
      <c r="F23" s="29">
        <v>1.5</v>
      </c>
      <c r="G23" s="11">
        <v>25</v>
      </c>
      <c r="H23" s="30">
        <v>37.5</v>
      </c>
      <c r="I23" s="30">
        <v>503.7037037037037</v>
      </c>
      <c r="J23" s="30">
        <v>-466.2037037037037</v>
      </c>
    </row>
    <row r="24" spans="1:10" s="2" customFormat="1" x14ac:dyDescent="0.25">
      <c r="A24" s="31"/>
      <c r="B24" s="31" t="s">
        <v>295</v>
      </c>
      <c r="C24" s="32"/>
      <c r="D24" s="31"/>
      <c r="E24" s="31"/>
      <c r="F24" s="33"/>
      <c r="G24" s="34">
        <v>596</v>
      </c>
      <c r="H24" s="35">
        <v>2639.8500000000004</v>
      </c>
      <c r="I24" s="35">
        <v>2680.6861855670095</v>
      </c>
      <c r="J24" s="35">
        <v>-40.836185567010261</v>
      </c>
    </row>
    <row r="25" spans="1:10" x14ac:dyDescent="0.25">
      <c r="A25" s="8"/>
      <c r="B25" s="8" t="s">
        <v>410</v>
      </c>
      <c r="C25" s="28" t="s">
        <v>272</v>
      </c>
      <c r="D25" s="8" t="s">
        <v>297</v>
      </c>
      <c r="E25" s="8" t="s">
        <v>411</v>
      </c>
      <c r="F25" s="29">
        <v>3.8</v>
      </c>
      <c r="G25" s="11">
        <v>30</v>
      </c>
      <c r="H25" s="30">
        <v>114</v>
      </c>
      <c r="I25" s="30">
        <v>600.08247422680415</v>
      </c>
      <c r="J25" s="30">
        <v>-486.08247422680415</v>
      </c>
    </row>
    <row r="26" spans="1:10" s="2" customFormat="1" x14ac:dyDescent="0.25">
      <c r="A26" s="31"/>
      <c r="B26" s="31" t="s">
        <v>412</v>
      </c>
      <c r="C26" s="32"/>
      <c r="D26" s="31"/>
      <c r="E26" s="31"/>
      <c r="F26" s="33"/>
      <c r="G26" s="34">
        <v>30</v>
      </c>
      <c r="H26" s="35">
        <v>114</v>
      </c>
      <c r="I26" s="35">
        <v>600.08247422680415</v>
      </c>
      <c r="J26" s="35">
        <v>-486.08247422680415</v>
      </c>
    </row>
    <row r="27" spans="1:10" x14ac:dyDescent="0.25">
      <c r="A27" s="8"/>
      <c r="B27" s="8" t="s">
        <v>296</v>
      </c>
      <c r="C27" s="28" t="s">
        <v>272</v>
      </c>
      <c r="D27" s="8" t="s">
        <v>297</v>
      </c>
      <c r="E27" s="8" t="s">
        <v>298</v>
      </c>
      <c r="F27" s="29">
        <v>3.8</v>
      </c>
      <c r="G27" s="11">
        <v>21</v>
      </c>
      <c r="H27" s="30">
        <v>79.8</v>
      </c>
      <c r="I27" s="30">
        <v>117.77319587628867</v>
      </c>
      <c r="J27" s="30">
        <v>-37.973195876288671</v>
      </c>
    </row>
    <row r="28" spans="1:10" s="2" customFormat="1" x14ac:dyDescent="0.25">
      <c r="A28" s="31"/>
      <c r="B28" s="31" t="s">
        <v>300</v>
      </c>
      <c r="C28" s="32"/>
      <c r="D28" s="31"/>
      <c r="E28" s="31"/>
      <c r="F28" s="33"/>
      <c r="G28" s="34">
        <v>21</v>
      </c>
      <c r="H28" s="35">
        <v>79.8</v>
      </c>
      <c r="I28" s="35">
        <v>117.77319587628867</v>
      </c>
      <c r="J28" s="35">
        <v>-37.973195876288671</v>
      </c>
    </row>
    <row r="29" spans="1:10" x14ac:dyDescent="0.25">
      <c r="A29" s="8"/>
      <c r="B29" s="8" t="s">
        <v>413</v>
      </c>
      <c r="C29" s="28" t="s">
        <v>272</v>
      </c>
      <c r="D29" s="8" t="s">
        <v>297</v>
      </c>
      <c r="E29" s="8" t="s">
        <v>414</v>
      </c>
      <c r="F29" s="29">
        <v>3.8</v>
      </c>
      <c r="G29" s="11">
        <v>41</v>
      </c>
      <c r="H29" s="30">
        <v>155.80000000000001</v>
      </c>
      <c r="I29" s="30">
        <v>229.93814432989691</v>
      </c>
      <c r="J29" s="30">
        <v>-74.138144329896903</v>
      </c>
    </row>
    <row r="30" spans="1:10" s="2" customFormat="1" x14ac:dyDescent="0.25">
      <c r="A30" s="31"/>
      <c r="B30" s="31" t="s">
        <v>415</v>
      </c>
      <c r="C30" s="32"/>
      <c r="D30" s="31"/>
      <c r="E30" s="31"/>
      <c r="F30" s="33"/>
      <c r="G30" s="34">
        <v>41</v>
      </c>
      <c r="H30" s="35">
        <v>155.80000000000001</v>
      </c>
      <c r="I30" s="35">
        <v>229.93814432989691</v>
      </c>
      <c r="J30" s="35">
        <v>-74.138144329896903</v>
      </c>
    </row>
    <row r="31" spans="1:10" s="2" customFormat="1" x14ac:dyDescent="0.25">
      <c r="A31" s="23" t="s">
        <v>301</v>
      </c>
      <c r="B31" s="23"/>
      <c r="C31" s="24"/>
      <c r="D31" s="23"/>
      <c r="E31" s="23"/>
      <c r="F31" s="25"/>
      <c r="G31" s="26">
        <v>717</v>
      </c>
      <c r="H31" s="27">
        <v>3070.3600000000006</v>
      </c>
      <c r="I31" s="27">
        <v>3808</v>
      </c>
      <c r="J31" s="27">
        <v>-737.6400000000001</v>
      </c>
    </row>
    <row r="32" spans="1:10" x14ac:dyDescent="0.25">
      <c r="A32" s="8" t="s">
        <v>167</v>
      </c>
      <c r="B32" s="8" t="s">
        <v>279</v>
      </c>
      <c r="C32" s="28" t="s">
        <v>276</v>
      </c>
      <c r="D32" s="8" t="s">
        <v>280</v>
      </c>
      <c r="E32" s="8" t="s">
        <v>416</v>
      </c>
      <c r="F32" s="29">
        <v>3.39</v>
      </c>
      <c r="G32" s="11">
        <v>0</v>
      </c>
      <c r="H32" s="30">
        <v>0</v>
      </c>
      <c r="I32" s="30">
        <v>1748</v>
      </c>
      <c r="J32" s="30">
        <v>-1748</v>
      </c>
    </row>
    <row r="33" spans="1:10" s="2" customFormat="1" x14ac:dyDescent="0.25">
      <c r="A33" s="31"/>
      <c r="B33" s="31" t="s">
        <v>282</v>
      </c>
      <c r="C33" s="32"/>
      <c r="D33" s="31"/>
      <c r="E33" s="31"/>
      <c r="F33" s="33"/>
      <c r="G33" s="34">
        <v>0</v>
      </c>
      <c r="H33" s="35">
        <v>0</v>
      </c>
      <c r="I33" s="35">
        <v>1748</v>
      </c>
      <c r="J33" s="35">
        <v>-1748</v>
      </c>
    </row>
    <row r="34" spans="1:10" s="2" customFormat="1" x14ac:dyDescent="0.25">
      <c r="A34" s="23" t="s">
        <v>308</v>
      </c>
      <c r="B34" s="23"/>
      <c r="C34" s="24"/>
      <c r="D34" s="23"/>
      <c r="E34" s="23"/>
      <c r="F34" s="25"/>
      <c r="G34" s="26">
        <v>0</v>
      </c>
      <c r="H34" s="27">
        <v>0</v>
      </c>
      <c r="I34" s="27">
        <v>1748</v>
      </c>
      <c r="J34" s="27">
        <v>-1748</v>
      </c>
    </row>
    <row r="35" spans="1:10" x14ac:dyDescent="0.25">
      <c r="A35" s="8" t="s">
        <v>139</v>
      </c>
      <c r="B35" s="8" t="s">
        <v>148</v>
      </c>
      <c r="C35" s="28" t="s">
        <v>275</v>
      </c>
      <c r="D35" s="8" t="s">
        <v>310</v>
      </c>
      <c r="E35" s="8" t="s">
        <v>578</v>
      </c>
      <c r="F35" s="29">
        <v>0.52</v>
      </c>
      <c r="G35" s="11">
        <v>426</v>
      </c>
      <c r="H35" s="30">
        <v>221.51999999999998</v>
      </c>
      <c r="I35" s="30">
        <v>104.38892307692308</v>
      </c>
      <c r="J35" s="30">
        <v>117.13107692307692</v>
      </c>
    </row>
    <row r="36" spans="1:10" x14ac:dyDescent="0.25">
      <c r="A36" s="8"/>
      <c r="B36" s="8"/>
      <c r="C36" s="28"/>
      <c r="D36" s="8"/>
      <c r="E36" s="8" t="s">
        <v>579</v>
      </c>
      <c r="F36" s="29">
        <v>0.52</v>
      </c>
      <c r="G36" s="11">
        <v>1358</v>
      </c>
      <c r="H36" s="30">
        <v>706.16</v>
      </c>
      <c r="I36" s="30">
        <v>346.74707692307697</v>
      </c>
      <c r="J36" s="30">
        <v>359.41292307692299</v>
      </c>
    </row>
    <row r="37" spans="1:10" x14ac:dyDescent="0.25">
      <c r="A37" s="8"/>
      <c r="B37" s="8"/>
      <c r="C37" s="28"/>
      <c r="D37" s="8"/>
      <c r="E37" s="8" t="s">
        <v>580</v>
      </c>
      <c r="F37" s="29">
        <v>0.52</v>
      </c>
      <c r="G37" s="11">
        <v>30</v>
      </c>
      <c r="H37" s="30">
        <v>15.600000000000001</v>
      </c>
      <c r="I37" s="30">
        <v>15.1275</v>
      </c>
      <c r="J37" s="30">
        <v>0.47250000000000103</v>
      </c>
    </row>
    <row r="38" spans="1:10" x14ac:dyDescent="0.25">
      <c r="A38" s="8"/>
      <c r="B38" s="8"/>
      <c r="C38" s="28"/>
      <c r="D38" s="8"/>
      <c r="E38" s="8" t="s">
        <v>581</v>
      </c>
      <c r="F38" s="29">
        <v>0.52</v>
      </c>
      <c r="G38" s="11">
        <v>30</v>
      </c>
      <c r="H38" s="30">
        <v>15.600000000000001</v>
      </c>
      <c r="I38" s="30">
        <v>15.1275</v>
      </c>
      <c r="J38" s="30">
        <v>0.47250000000000103</v>
      </c>
    </row>
    <row r="39" spans="1:10" x14ac:dyDescent="0.25">
      <c r="A39" s="8"/>
      <c r="B39" s="8"/>
      <c r="C39" s="28"/>
      <c r="D39" s="8"/>
      <c r="E39" s="8" t="s">
        <v>582</v>
      </c>
      <c r="F39" s="29">
        <v>0.52</v>
      </c>
      <c r="G39" s="11">
        <v>30</v>
      </c>
      <c r="H39" s="30">
        <v>15.600000000000001</v>
      </c>
      <c r="I39" s="30">
        <v>15.1275</v>
      </c>
      <c r="J39" s="30">
        <v>0.47250000000000103</v>
      </c>
    </row>
    <row r="40" spans="1:10" x14ac:dyDescent="0.25">
      <c r="A40" s="8"/>
      <c r="B40" s="8"/>
      <c r="C40" s="28"/>
      <c r="D40" s="8"/>
      <c r="E40" s="8" t="s">
        <v>583</v>
      </c>
      <c r="F40" s="29">
        <v>0.52</v>
      </c>
      <c r="G40" s="11">
        <v>30</v>
      </c>
      <c r="H40" s="30">
        <v>15.600000000000001</v>
      </c>
      <c r="I40" s="30">
        <v>15.1275</v>
      </c>
      <c r="J40" s="30">
        <v>0.47250000000000103</v>
      </c>
    </row>
    <row r="41" spans="1:10" x14ac:dyDescent="0.25">
      <c r="A41" s="8"/>
      <c r="B41" s="8"/>
      <c r="C41" s="28"/>
      <c r="D41" s="8"/>
      <c r="E41" s="8" t="s">
        <v>584</v>
      </c>
      <c r="F41" s="29">
        <v>0.52</v>
      </c>
      <c r="G41" s="11">
        <v>216</v>
      </c>
      <c r="H41" s="30">
        <v>112.32</v>
      </c>
      <c r="I41" s="30">
        <v>108.91799999999999</v>
      </c>
      <c r="J41" s="30">
        <v>3.402000000000001</v>
      </c>
    </row>
    <row r="42" spans="1:10" x14ac:dyDescent="0.25">
      <c r="A42" s="8"/>
      <c r="B42" s="8"/>
      <c r="C42" s="28"/>
      <c r="D42" s="8"/>
      <c r="E42" s="8" t="s">
        <v>538</v>
      </c>
      <c r="F42" s="29">
        <v>0.52</v>
      </c>
      <c r="G42" s="11">
        <v>420</v>
      </c>
      <c r="H42" s="30">
        <v>218.4</v>
      </c>
      <c r="I42" s="30">
        <v>204.57599999999999</v>
      </c>
      <c r="J42" s="30">
        <v>13.824000000000012</v>
      </c>
    </row>
    <row r="43" spans="1:10" x14ac:dyDescent="0.25">
      <c r="A43" s="8"/>
      <c r="B43" s="8"/>
      <c r="C43" s="28" t="s">
        <v>317</v>
      </c>
      <c r="D43" s="8" t="s">
        <v>310</v>
      </c>
      <c r="E43" s="8" t="s">
        <v>578</v>
      </c>
      <c r="F43" s="29">
        <v>0.52</v>
      </c>
      <c r="G43" s="11">
        <v>213</v>
      </c>
      <c r="H43" s="30">
        <v>110.76</v>
      </c>
      <c r="I43" s="30">
        <v>76.178823529411773</v>
      </c>
      <c r="J43" s="30">
        <v>34.581176470588233</v>
      </c>
    </row>
    <row r="44" spans="1:10" x14ac:dyDescent="0.25">
      <c r="A44" s="8"/>
      <c r="B44" s="8"/>
      <c r="C44" s="28"/>
      <c r="D44" s="8"/>
      <c r="E44" s="8" t="s">
        <v>579</v>
      </c>
      <c r="F44" s="29">
        <v>0.52</v>
      </c>
      <c r="G44" s="11">
        <v>2128</v>
      </c>
      <c r="H44" s="30">
        <v>1106.56</v>
      </c>
      <c r="I44" s="30">
        <v>872.19497559722583</v>
      </c>
      <c r="J44" s="30">
        <v>234.36502440277417</v>
      </c>
    </row>
    <row r="45" spans="1:10" x14ac:dyDescent="0.25">
      <c r="A45" s="8"/>
      <c r="B45" s="8"/>
      <c r="C45" s="28"/>
      <c r="D45" s="8"/>
      <c r="E45" s="8" t="s">
        <v>580</v>
      </c>
      <c r="F45" s="29">
        <v>0.52</v>
      </c>
      <c r="G45" s="11">
        <v>20</v>
      </c>
      <c r="H45" s="30">
        <v>10.4</v>
      </c>
      <c r="I45" s="30">
        <v>10.620087336244541</v>
      </c>
      <c r="J45" s="30">
        <v>-0.22008733624454102</v>
      </c>
    </row>
    <row r="46" spans="1:10" x14ac:dyDescent="0.25">
      <c r="A46" s="8"/>
      <c r="B46" s="8"/>
      <c r="C46" s="28"/>
      <c r="D46" s="8"/>
      <c r="E46" s="8" t="s">
        <v>581</v>
      </c>
      <c r="F46" s="29">
        <v>0.52</v>
      </c>
      <c r="G46" s="11">
        <v>20</v>
      </c>
      <c r="H46" s="30">
        <v>10.4</v>
      </c>
      <c r="I46" s="30">
        <v>444.91008733624454</v>
      </c>
      <c r="J46" s="30">
        <v>-434.51008733624457</v>
      </c>
    </row>
    <row r="47" spans="1:10" x14ac:dyDescent="0.25">
      <c r="A47" s="8"/>
      <c r="B47" s="8"/>
      <c r="C47" s="28"/>
      <c r="D47" s="8"/>
      <c r="E47" s="8" t="s">
        <v>582</v>
      </c>
      <c r="F47" s="29">
        <v>0.52</v>
      </c>
      <c r="G47" s="11">
        <v>20</v>
      </c>
      <c r="H47" s="30">
        <v>10.4</v>
      </c>
      <c r="I47" s="30">
        <v>10.620087336244541</v>
      </c>
      <c r="J47" s="30">
        <v>-0.22008733624454102</v>
      </c>
    </row>
    <row r="48" spans="1:10" x14ac:dyDescent="0.25">
      <c r="A48" s="8"/>
      <c r="B48" s="8"/>
      <c r="C48" s="28"/>
      <c r="D48" s="8"/>
      <c r="E48" s="8" t="s">
        <v>583</v>
      </c>
      <c r="F48" s="29">
        <v>0.52</v>
      </c>
      <c r="G48" s="11">
        <v>20</v>
      </c>
      <c r="H48" s="30">
        <v>10.4</v>
      </c>
      <c r="I48" s="30">
        <v>10.620087336244541</v>
      </c>
      <c r="J48" s="30">
        <v>-0.22008733624454102</v>
      </c>
    </row>
    <row r="49" spans="1:10" x14ac:dyDescent="0.25">
      <c r="A49" s="8"/>
      <c r="B49" s="8"/>
      <c r="C49" s="28"/>
      <c r="D49" s="8"/>
      <c r="E49" s="8" t="s">
        <v>584</v>
      </c>
      <c r="F49" s="29">
        <v>0.52</v>
      </c>
      <c r="G49" s="11">
        <v>144</v>
      </c>
      <c r="H49" s="30">
        <v>74.88</v>
      </c>
      <c r="I49" s="30">
        <v>76.464628820960698</v>
      </c>
      <c r="J49" s="30">
        <v>-1.5846288209607025</v>
      </c>
    </row>
    <row r="50" spans="1:10" x14ac:dyDescent="0.25">
      <c r="A50" s="8"/>
      <c r="B50" s="8"/>
      <c r="C50" s="28"/>
      <c r="D50" s="8"/>
      <c r="E50" s="8" t="s">
        <v>538</v>
      </c>
      <c r="F50" s="29">
        <v>0.52</v>
      </c>
      <c r="G50" s="11">
        <v>280</v>
      </c>
      <c r="H50" s="30">
        <v>145.6</v>
      </c>
      <c r="I50" s="30">
        <v>148.68122270742359</v>
      </c>
      <c r="J50" s="30">
        <v>-3.0812227074235921</v>
      </c>
    </row>
    <row r="51" spans="1:10" s="2" customFormat="1" x14ac:dyDescent="0.25">
      <c r="A51" s="31"/>
      <c r="B51" s="31" t="s">
        <v>312</v>
      </c>
      <c r="C51" s="32"/>
      <c r="D51" s="31"/>
      <c r="E51" s="31"/>
      <c r="F51" s="33"/>
      <c r="G51" s="34">
        <v>5385</v>
      </c>
      <c r="H51" s="35">
        <v>2800.2000000000007</v>
      </c>
      <c r="I51" s="35">
        <v>2475.4300000000003</v>
      </c>
      <c r="J51" s="35">
        <v>324.76999999999975</v>
      </c>
    </row>
    <row r="52" spans="1:10" x14ac:dyDescent="0.25">
      <c r="A52" s="8"/>
      <c r="B52" s="8" t="s">
        <v>271</v>
      </c>
      <c r="C52" s="28" t="s">
        <v>272</v>
      </c>
      <c r="D52" s="8" t="s">
        <v>539</v>
      </c>
      <c r="E52" s="8" t="s">
        <v>540</v>
      </c>
      <c r="F52" s="29">
        <v>1.86</v>
      </c>
      <c r="G52" s="11">
        <v>1110</v>
      </c>
      <c r="H52" s="30">
        <v>2064.6</v>
      </c>
      <c r="I52" s="30">
        <v>1650.29</v>
      </c>
      <c r="J52" s="30">
        <v>414.30999999999989</v>
      </c>
    </row>
    <row r="53" spans="1:10" x14ac:dyDescent="0.25">
      <c r="A53" s="8"/>
      <c r="B53" s="8"/>
      <c r="C53" s="28" t="s">
        <v>276</v>
      </c>
      <c r="D53" s="8" t="s">
        <v>539</v>
      </c>
      <c r="E53" s="8" t="s">
        <v>540</v>
      </c>
      <c r="F53" s="29">
        <v>1.86</v>
      </c>
      <c r="G53" s="11">
        <v>872</v>
      </c>
      <c r="H53" s="30">
        <v>1621.92</v>
      </c>
      <c r="I53" s="30">
        <v>1598.7021212121213</v>
      </c>
      <c r="J53" s="30">
        <v>23.217878787878874</v>
      </c>
    </row>
    <row r="54" spans="1:10" x14ac:dyDescent="0.25">
      <c r="A54" s="8"/>
      <c r="B54" s="8"/>
      <c r="C54" s="28"/>
      <c r="D54" s="8" t="s">
        <v>585</v>
      </c>
      <c r="E54" s="8" t="s">
        <v>586</v>
      </c>
      <c r="F54" s="29">
        <v>1.86</v>
      </c>
      <c r="G54" s="11">
        <v>28</v>
      </c>
      <c r="H54" s="30">
        <v>52.08</v>
      </c>
      <c r="I54" s="30">
        <v>51.587878787878793</v>
      </c>
      <c r="J54" s="30">
        <v>0.49212121212120508</v>
      </c>
    </row>
    <row r="55" spans="1:10" x14ac:dyDescent="0.25">
      <c r="A55" s="8"/>
      <c r="B55" s="8"/>
      <c r="C55" s="28" t="s">
        <v>299</v>
      </c>
      <c r="D55" s="8" t="s">
        <v>313</v>
      </c>
      <c r="E55" s="8" t="s">
        <v>483</v>
      </c>
      <c r="F55" s="29">
        <v>1.54</v>
      </c>
      <c r="G55" s="11">
        <v>640</v>
      </c>
      <c r="H55" s="30">
        <v>985.59999999999991</v>
      </c>
      <c r="I55" s="30">
        <v>1650.29</v>
      </c>
      <c r="J55" s="30">
        <v>-664.69</v>
      </c>
    </row>
    <row r="56" spans="1:10" x14ac:dyDescent="0.25">
      <c r="A56" s="8"/>
      <c r="B56" s="8"/>
      <c r="C56" s="28" t="s">
        <v>309</v>
      </c>
      <c r="D56" s="8" t="s">
        <v>302</v>
      </c>
      <c r="E56" s="8" t="s">
        <v>425</v>
      </c>
      <c r="F56" s="29">
        <v>1.49</v>
      </c>
      <c r="G56" s="11">
        <v>440</v>
      </c>
      <c r="H56" s="30">
        <v>655.6</v>
      </c>
      <c r="I56" s="30">
        <v>1650.29</v>
      </c>
      <c r="J56" s="30">
        <v>-994.69</v>
      </c>
    </row>
    <row r="57" spans="1:10" s="2" customFormat="1" x14ac:dyDescent="0.25">
      <c r="A57" s="31"/>
      <c r="B57" s="31" t="s">
        <v>277</v>
      </c>
      <c r="C57" s="32"/>
      <c r="D57" s="31"/>
      <c r="E57" s="31"/>
      <c r="F57" s="33"/>
      <c r="G57" s="34">
        <v>3090</v>
      </c>
      <c r="H57" s="35">
        <v>5379.8</v>
      </c>
      <c r="I57" s="35">
        <v>6601.16</v>
      </c>
      <c r="J57" s="35">
        <v>-1221.3600000000001</v>
      </c>
    </row>
    <row r="58" spans="1:10" s="2" customFormat="1" x14ac:dyDescent="0.25">
      <c r="A58" s="23" t="s">
        <v>324</v>
      </c>
      <c r="B58" s="23"/>
      <c r="C58" s="24"/>
      <c r="D58" s="23"/>
      <c r="E58" s="23"/>
      <c r="F58" s="25"/>
      <c r="G58" s="26">
        <v>8475</v>
      </c>
      <c r="H58" s="27">
        <v>8180.0000000000018</v>
      </c>
      <c r="I58" s="27">
        <v>9076.59</v>
      </c>
      <c r="J58" s="27">
        <v>-896.59000000000037</v>
      </c>
    </row>
    <row r="59" spans="1:10" x14ac:dyDescent="0.25">
      <c r="A59" s="8" t="s">
        <v>93</v>
      </c>
      <c r="B59" s="8" t="s">
        <v>325</v>
      </c>
      <c r="C59" s="28" t="s">
        <v>272</v>
      </c>
      <c r="D59" s="8" t="s">
        <v>313</v>
      </c>
      <c r="E59" s="8" t="s">
        <v>542</v>
      </c>
      <c r="F59" s="29">
        <v>1.43</v>
      </c>
      <c r="G59" s="11">
        <v>307</v>
      </c>
      <c r="H59" s="30">
        <v>439.01</v>
      </c>
      <c r="I59" s="30">
        <v>565.46533613445376</v>
      </c>
      <c r="J59" s="30">
        <v>-126.45533613445379</v>
      </c>
    </row>
    <row r="60" spans="1:10" x14ac:dyDescent="0.25">
      <c r="A60" s="8"/>
      <c r="B60" s="8"/>
      <c r="C60" s="28"/>
      <c r="D60" s="8"/>
      <c r="E60" s="8" t="s">
        <v>485</v>
      </c>
      <c r="F60" s="29">
        <v>1.43</v>
      </c>
      <c r="G60" s="11">
        <v>397</v>
      </c>
      <c r="H60" s="30">
        <v>567.71</v>
      </c>
      <c r="I60" s="30">
        <v>862.24466386554627</v>
      </c>
      <c r="J60" s="30">
        <v>-294.53466386554624</v>
      </c>
    </row>
    <row r="61" spans="1:10" x14ac:dyDescent="0.25">
      <c r="A61" s="8"/>
      <c r="B61" s="8"/>
      <c r="C61" s="28" t="s">
        <v>275</v>
      </c>
      <c r="D61" s="8" t="s">
        <v>313</v>
      </c>
      <c r="E61" s="8" t="s">
        <v>541</v>
      </c>
      <c r="F61" s="29">
        <v>1.07</v>
      </c>
      <c r="G61" s="11">
        <v>85</v>
      </c>
      <c r="H61" s="30">
        <v>90.95</v>
      </c>
      <c r="I61" s="30">
        <v>122.49315068493151</v>
      </c>
      <c r="J61" s="30">
        <v>-31.543150684931504</v>
      </c>
    </row>
    <row r="62" spans="1:10" x14ac:dyDescent="0.25">
      <c r="A62" s="8"/>
      <c r="B62" s="8"/>
      <c r="C62" s="28"/>
      <c r="D62" s="8"/>
      <c r="E62" s="8" t="s">
        <v>542</v>
      </c>
      <c r="F62" s="29">
        <v>1.43</v>
      </c>
      <c r="G62" s="11">
        <v>509</v>
      </c>
      <c r="H62" s="30">
        <v>727.87000000000012</v>
      </c>
      <c r="I62" s="30">
        <v>929.50684931506851</v>
      </c>
      <c r="J62" s="30">
        <v>-201.63684931506845</v>
      </c>
    </row>
    <row r="63" spans="1:10" x14ac:dyDescent="0.25">
      <c r="A63" s="8"/>
      <c r="B63" s="8"/>
      <c r="C63" s="28"/>
      <c r="D63" s="8"/>
      <c r="E63" s="8" t="s">
        <v>485</v>
      </c>
      <c r="F63" s="29">
        <v>1.43</v>
      </c>
      <c r="G63" s="11">
        <v>236</v>
      </c>
      <c r="H63" s="30">
        <v>337.48</v>
      </c>
      <c r="I63" s="30">
        <v>375.71</v>
      </c>
      <c r="J63" s="30">
        <v>-38.229999999999961</v>
      </c>
    </row>
    <row r="64" spans="1:10" x14ac:dyDescent="0.25">
      <c r="A64" s="8"/>
      <c r="B64" s="8"/>
      <c r="C64" s="28" t="s">
        <v>276</v>
      </c>
      <c r="D64" s="8" t="s">
        <v>313</v>
      </c>
      <c r="E64" s="8" t="s">
        <v>543</v>
      </c>
      <c r="F64" s="29">
        <v>1.07</v>
      </c>
      <c r="G64" s="11">
        <v>20</v>
      </c>
      <c r="H64" s="30">
        <v>21.4</v>
      </c>
      <c r="I64" s="30">
        <v>18.507881773399014</v>
      </c>
      <c r="J64" s="30">
        <v>2.8921182266009851</v>
      </c>
    </row>
    <row r="65" spans="1:10" x14ac:dyDescent="0.25">
      <c r="A65" s="8"/>
      <c r="B65" s="8"/>
      <c r="C65" s="28" t="s">
        <v>299</v>
      </c>
      <c r="D65" s="8" t="s">
        <v>313</v>
      </c>
      <c r="E65" s="8" t="s">
        <v>486</v>
      </c>
      <c r="F65" s="29">
        <v>1.07</v>
      </c>
      <c r="G65" s="11">
        <v>20</v>
      </c>
      <c r="H65" s="30">
        <v>21.4</v>
      </c>
      <c r="I65" s="30">
        <v>55.251470588235293</v>
      </c>
      <c r="J65" s="30">
        <v>-33.851470588235294</v>
      </c>
    </row>
    <row r="66" spans="1:10" s="2" customFormat="1" x14ac:dyDescent="0.25">
      <c r="A66" s="31"/>
      <c r="B66" s="31" t="s">
        <v>328</v>
      </c>
      <c r="C66" s="32"/>
      <c r="D66" s="31"/>
      <c r="E66" s="31"/>
      <c r="F66" s="33"/>
      <c r="G66" s="34">
        <v>1574</v>
      </c>
      <c r="H66" s="35">
        <v>2205.8200000000006</v>
      </c>
      <c r="I66" s="35">
        <v>2929.1793523616343</v>
      </c>
      <c r="J66" s="35">
        <v>-723.35935236163414</v>
      </c>
    </row>
    <row r="67" spans="1:10" x14ac:dyDescent="0.25">
      <c r="A67" s="8"/>
      <c r="B67" s="8" t="s">
        <v>544</v>
      </c>
      <c r="C67" s="28" t="s">
        <v>331</v>
      </c>
      <c r="D67" s="8" t="s">
        <v>286</v>
      </c>
      <c r="E67" s="8" t="s">
        <v>547</v>
      </c>
      <c r="F67" s="29">
        <v>1.56</v>
      </c>
      <c r="G67" s="11">
        <v>730</v>
      </c>
      <c r="H67" s="30">
        <v>1138.8000000000002</v>
      </c>
      <c r="I67" s="30">
        <v>1052</v>
      </c>
      <c r="J67" s="30">
        <v>86.800000000000068</v>
      </c>
    </row>
    <row r="68" spans="1:10" x14ac:dyDescent="0.25">
      <c r="A68" s="8"/>
      <c r="B68" s="8"/>
      <c r="C68" s="28"/>
      <c r="D68" s="8" t="s">
        <v>549</v>
      </c>
      <c r="E68" s="8" t="s">
        <v>551</v>
      </c>
      <c r="F68" s="29">
        <v>1.32</v>
      </c>
      <c r="G68" s="11">
        <v>380</v>
      </c>
      <c r="H68" s="30">
        <v>501.6</v>
      </c>
      <c r="I68" s="30">
        <v>375.71</v>
      </c>
      <c r="J68" s="30">
        <v>125.89000000000004</v>
      </c>
    </row>
    <row r="69" spans="1:10" x14ac:dyDescent="0.25">
      <c r="A69" s="8"/>
      <c r="B69" s="8"/>
      <c r="C69" s="28" t="s">
        <v>276</v>
      </c>
      <c r="D69" s="8" t="s">
        <v>318</v>
      </c>
      <c r="E69" s="8" t="s">
        <v>554</v>
      </c>
      <c r="F69" s="29">
        <v>1.35</v>
      </c>
      <c r="G69" s="11">
        <v>386</v>
      </c>
      <c r="H69" s="30">
        <v>521.1</v>
      </c>
      <c r="I69" s="30">
        <v>357.20211822660093</v>
      </c>
      <c r="J69" s="30">
        <v>163.89788177339909</v>
      </c>
    </row>
    <row r="70" spans="1:10" x14ac:dyDescent="0.25">
      <c r="A70" s="8"/>
      <c r="B70" s="8"/>
      <c r="C70" s="28" t="s">
        <v>299</v>
      </c>
      <c r="D70" s="8" t="s">
        <v>318</v>
      </c>
      <c r="E70" s="8" t="s">
        <v>554</v>
      </c>
      <c r="F70" s="29">
        <v>1.35</v>
      </c>
      <c r="G70" s="11">
        <v>116</v>
      </c>
      <c r="H70" s="30">
        <v>156.6</v>
      </c>
      <c r="I70" s="30">
        <v>320.45852941176469</v>
      </c>
      <c r="J70" s="30">
        <v>-163.85852941176469</v>
      </c>
    </row>
    <row r="71" spans="1:10" x14ac:dyDescent="0.25">
      <c r="A71" s="8"/>
      <c r="B71" s="8"/>
      <c r="C71" s="28" t="s">
        <v>335</v>
      </c>
      <c r="D71" s="8" t="s">
        <v>545</v>
      </c>
      <c r="E71" s="8" t="s">
        <v>546</v>
      </c>
      <c r="F71" s="29">
        <v>2.19</v>
      </c>
      <c r="G71" s="11">
        <v>210</v>
      </c>
      <c r="H71" s="30">
        <v>459.9</v>
      </c>
      <c r="I71" s="30">
        <v>375.71</v>
      </c>
      <c r="J71" s="30">
        <v>84.19</v>
      </c>
    </row>
    <row r="72" spans="1:10" x14ac:dyDescent="0.25">
      <c r="A72" s="8"/>
      <c r="B72" s="8"/>
      <c r="C72" s="28"/>
      <c r="D72" s="8" t="s">
        <v>286</v>
      </c>
      <c r="E72" s="8" t="s">
        <v>547</v>
      </c>
      <c r="F72" s="29">
        <v>1.56</v>
      </c>
      <c r="G72" s="11">
        <v>602</v>
      </c>
      <c r="H72" s="30">
        <v>939.12</v>
      </c>
      <c r="I72" s="30">
        <v>881.57109557109561</v>
      </c>
      <c r="J72" s="30">
        <v>57.54890442890445</v>
      </c>
    </row>
    <row r="73" spans="1:10" x14ac:dyDescent="0.25">
      <c r="A73" s="8"/>
      <c r="B73" s="8"/>
      <c r="C73" s="28"/>
      <c r="D73" s="8" t="s">
        <v>549</v>
      </c>
      <c r="E73" s="8" t="s">
        <v>550</v>
      </c>
      <c r="F73" s="29">
        <v>1.32</v>
      </c>
      <c r="G73" s="11">
        <v>139</v>
      </c>
      <c r="H73" s="30">
        <v>183.48</v>
      </c>
      <c r="I73" s="30">
        <v>170.42890442890445</v>
      </c>
      <c r="J73" s="30">
        <v>13.051095571095544</v>
      </c>
    </row>
    <row r="74" spans="1:10" x14ac:dyDescent="0.25">
      <c r="A74" s="8"/>
      <c r="B74" s="8"/>
      <c r="C74" s="28" t="s">
        <v>336</v>
      </c>
      <c r="D74" s="8" t="s">
        <v>545</v>
      </c>
      <c r="E74" s="8" t="s">
        <v>546</v>
      </c>
      <c r="F74" s="29">
        <v>2.19</v>
      </c>
      <c r="G74" s="11">
        <v>91</v>
      </c>
      <c r="H74" s="30">
        <v>199.29</v>
      </c>
      <c r="I74" s="30">
        <v>280.24270491803281</v>
      </c>
      <c r="J74" s="30">
        <v>-80.952704918032822</v>
      </c>
    </row>
    <row r="75" spans="1:10" x14ac:dyDescent="0.25">
      <c r="A75" s="8"/>
      <c r="B75" s="8"/>
      <c r="C75" s="28"/>
      <c r="D75" s="8" t="s">
        <v>286</v>
      </c>
      <c r="E75" s="8" t="s">
        <v>547</v>
      </c>
      <c r="F75" s="29">
        <v>1.56</v>
      </c>
      <c r="G75" s="11">
        <v>191</v>
      </c>
      <c r="H75" s="30">
        <v>297.95999999999998</v>
      </c>
      <c r="I75" s="30">
        <v>584.7696206633625</v>
      </c>
      <c r="J75" s="30">
        <v>-286.80962066336258</v>
      </c>
    </row>
    <row r="76" spans="1:10" x14ac:dyDescent="0.25">
      <c r="A76" s="8"/>
      <c r="B76" s="8"/>
      <c r="C76" s="28"/>
      <c r="D76" s="8" t="s">
        <v>549</v>
      </c>
      <c r="E76" s="8" t="s">
        <v>550</v>
      </c>
      <c r="F76" s="29">
        <v>1.32</v>
      </c>
      <c r="G76" s="11">
        <v>227</v>
      </c>
      <c r="H76" s="30">
        <v>299.64</v>
      </c>
      <c r="I76" s="30">
        <v>447.19850187265916</v>
      </c>
      <c r="J76" s="30">
        <v>-147.55850187265918</v>
      </c>
    </row>
    <row r="77" spans="1:10" x14ac:dyDescent="0.25">
      <c r="A77" s="8"/>
      <c r="B77" s="8"/>
      <c r="C77" s="28"/>
      <c r="D77" s="8" t="s">
        <v>318</v>
      </c>
      <c r="E77" s="8" t="s">
        <v>587</v>
      </c>
      <c r="F77" s="29">
        <v>1.24</v>
      </c>
      <c r="G77" s="11">
        <v>12</v>
      </c>
      <c r="H77" s="30">
        <v>14.88</v>
      </c>
      <c r="I77" s="30">
        <v>36.697674418604649</v>
      </c>
      <c r="J77" s="30">
        <v>-21.817674418604646</v>
      </c>
    </row>
    <row r="78" spans="1:10" x14ac:dyDescent="0.25">
      <c r="A78" s="8"/>
      <c r="B78" s="8"/>
      <c r="C78" s="28"/>
      <c r="D78" s="8"/>
      <c r="E78" s="8" t="s">
        <v>557</v>
      </c>
      <c r="F78" s="29">
        <v>2.2799999999999998</v>
      </c>
      <c r="G78" s="11">
        <v>40</v>
      </c>
      <c r="H78" s="30">
        <v>91.2</v>
      </c>
      <c r="I78" s="30">
        <v>78.801498127340821</v>
      </c>
      <c r="J78" s="30">
        <v>12.398501872659182</v>
      </c>
    </row>
    <row r="79" spans="1:10" x14ac:dyDescent="0.25">
      <c r="A79" s="8"/>
      <c r="B79" s="8"/>
      <c r="C79" s="28" t="s">
        <v>337</v>
      </c>
      <c r="D79" s="8" t="s">
        <v>286</v>
      </c>
      <c r="E79" s="8" t="s">
        <v>547</v>
      </c>
      <c r="F79" s="29">
        <v>1.56</v>
      </c>
      <c r="G79" s="11">
        <v>583</v>
      </c>
      <c r="H79" s="30">
        <v>909.48</v>
      </c>
      <c r="I79" s="30">
        <v>1052</v>
      </c>
      <c r="J79" s="30">
        <v>-142.51999999999998</v>
      </c>
    </row>
    <row r="80" spans="1:10" x14ac:dyDescent="0.25">
      <c r="A80" s="8"/>
      <c r="B80" s="8"/>
      <c r="C80" s="28"/>
      <c r="D80" s="8" t="s">
        <v>549</v>
      </c>
      <c r="E80" s="8" t="s">
        <v>551</v>
      </c>
      <c r="F80" s="29">
        <v>1.32</v>
      </c>
      <c r="G80" s="11">
        <v>307</v>
      </c>
      <c r="H80" s="30">
        <v>405.24</v>
      </c>
      <c r="I80" s="30">
        <v>375.71</v>
      </c>
      <c r="J80" s="30">
        <v>29.53000000000003</v>
      </c>
    </row>
    <row r="81" spans="1:10" s="2" customFormat="1" x14ac:dyDescent="0.25">
      <c r="A81" s="31"/>
      <c r="B81" s="31" t="s">
        <v>558</v>
      </c>
      <c r="C81" s="32"/>
      <c r="D81" s="31"/>
      <c r="E81" s="31"/>
      <c r="F81" s="33"/>
      <c r="G81" s="34">
        <v>4014</v>
      </c>
      <c r="H81" s="35">
        <v>6118.29</v>
      </c>
      <c r="I81" s="35">
        <v>6388.500647638366</v>
      </c>
      <c r="J81" s="35">
        <v>-270.2106476383654</v>
      </c>
    </row>
    <row r="82" spans="1:10" x14ac:dyDescent="0.25">
      <c r="A82" s="8"/>
      <c r="B82" s="8" t="s">
        <v>329</v>
      </c>
      <c r="C82" s="28" t="s">
        <v>317</v>
      </c>
      <c r="D82" s="8" t="s">
        <v>326</v>
      </c>
      <c r="E82" s="8" t="s">
        <v>333</v>
      </c>
      <c r="F82" s="29">
        <v>0.45</v>
      </c>
      <c r="G82" s="11">
        <v>5200</v>
      </c>
      <c r="H82" s="30">
        <v>2340</v>
      </c>
      <c r="I82" s="30">
        <v>1427.71</v>
      </c>
      <c r="J82" s="30">
        <v>912.29</v>
      </c>
    </row>
    <row r="83" spans="1:10" x14ac:dyDescent="0.25">
      <c r="A83" s="8"/>
      <c r="B83" s="8"/>
      <c r="C83" s="28" t="s">
        <v>309</v>
      </c>
      <c r="D83" s="8" t="s">
        <v>326</v>
      </c>
      <c r="E83" s="8" t="s">
        <v>333</v>
      </c>
      <c r="F83" s="29">
        <v>0.45</v>
      </c>
      <c r="G83" s="11">
        <v>4806</v>
      </c>
      <c r="H83" s="30">
        <v>2162.6999999999998</v>
      </c>
      <c r="I83" s="30">
        <v>1427.71</v>
      </c>
      <c r="J83" s="30">
        <v>734.99</v>
      </c>
    </row>
    <row r="84" spans="1:10" s="2" customFormat="1" x14ac:dyDescent="0.25">
      <c r="A84" s="31"/>
      <c r="B84" s="31" t="s">
        <v>338</v>
      </c>
      <c r="C84" s="32"/>
      <c r="D84" s="31"/>
      <c r="E84" s="31"/>
      <c r="F84" s="33"/>
      <c r="G84" s="34">
        <v>10006</v>
      </c>
      <c r="H84" s="35">
        <v>4502.7</v>
      </c>
      <c r="I84" s="35">
        <v>2855.42</v>
      </c>
      <c r="J84" s="35">
        <v>1647.28</v>
      </c>
    </row>
    <row r="85" spans="1:10" s="2" customFormat="1" x14ac:dyDescent="0.25">
      <c r="A85" s="23" t="s">
        <v>339</v>
      </c>
      <c r="B85" s="23"/>
      <c r="C85" s="24"/>
      <c r="D85" s="23"/>
      <c r="E85" s="23"/>
      <c r="F85" s="25"/>
      <c r="G85" s="26">
        <v>15594</v>
      </c>
      <c r="H85" s="27">
        <v>12826.810000000001</v>
      </c>
      <c r="I85" s="27">
        <v>12173.099999999999</v>
      </c>
      <c r="J85" s="27">
        <v>653.71000000000038</v>
      </c>
    </row>
    <row r="86" spans="1:10" x14ac:dyDescent="0.25">
      <c r="A86" s="8" t="s">
        <v>80</v>
      </c>
      <c r="B86" s="8" t="s">
        <v>544</v>
      </c>
      <c r="C86" s="28" t="s">
        <v>272</v>
      </c>
      <c r="D86" s="8" t="s">
        <v>545</v>
      </c>
      <c r="E86" s="8" t="s">
        <v>546</v>
      </c>
      <c r="F86" s="29">
        <v>2.19</v>
      </c>
      <c r="G86" s="11">
        <v>252</v>
      </c>
      <c r="H86" s="30">
        <v>551.88</v>
      </c>
      <c r="I86" s="30">
        <v>876</v>
      </c>
      <c r="J86" s="30">
        <v>-324.12</v>
      </c>
    </row>
    <row r="87" spans="1:10" x14ac:dyDescent="0.25">
      <c r="A87" s="8"/>
      <c r="B87" s="8"/>
      <c r="C87" s="28" t="s">
        <v>275</v>
      </c>
      <c r="D87" s="8" t="s">
        <v>545</v>
      </c>
      <c r="E87" s="8" t="s">
        <v>546</v>
      </c>
      <c r="F87" s="29">
        <v>2.19</v>
      </c>
      <c r="G87" s="11">
        <v>569</v>
      </c>
      <c r="H87" s="30">
        <v>1246.1100000000001</v>
      </c>
      <c r="I87" s="30">
        <v>876</v>
      </c>
      <c r="J87" s="30">
        <v>370.11</v>
      </c>
    </row>
    <row r="88" spans="1:10" s="2" customFormat="1" x14ac:dyDescent="0.25">
      <c r="A88" s="31"/>
      <c r="B88" s="31" t="s">
        <v>558</v>
      </c>
      <c r="C88" s="32"/>
      <c r="D88" s="31"/>
      <c r="E88" s="31"/>
      <c r="F88" s="33"/>
      <c r="G88" s="34">
        <v>821</v>
      </c>
      <c r="H88" s="35">
        <v>1797.99</v>
      </c>
      <c r="I88" s="35">
        <v>1752</v>
      </c>
      <c r="J88" s="35">
        <v>45.990000000000009</v>
      </c>
    </row>
    <row r="89" spans="1:10" s="2" customFormat="1" x14ac:dyDescent="0.25">
      <c r="A89" s="23" t="s">
        <v>340</v>
      </c>
      <c r="B89" s="23"/>
      <c r="C89" s="24"/>
      <c r="D89" s="23"/>
      <c r="E89" s="23"/>
      <c r="F89" s="25"/>
      <c r="G89" s="26">
        <v>821</v>
      </c>
      <c r="H89" s="27">
        <v>1797.99</v>
      </c>
      <c r="I89" s="27">
        <v>1752</v>
      </c>
      <c r="J89" s="27">
        <v>45.990000000000009</v>
      </c>
    </row>
    <row r="90" spans="1:10" x14ac:dyDescent="0.25">
      <c r="A90" s="8" t="s">
        <v>73</v>
      </c>
      <c r="B90" s="8" t="s">
        <v>341</v>
      </c>
      <c r="C90" s="28" t="s">
        <v>342</v>
      </c>
      <c r="D90" s="8" t="s">
        <v>343</v>
      </c>
      <c r="E90" s="8" t="s">
        <v>432</v>
      </c>
      <c r="F90" s="29">
        <v>0.68</v>
      </c>
      <c r="G90" s="11">
        <v>775</v>
      </c>
      <c r="H90" s="30">
        <v>527</v>
      </c>
      <c r="I90" s="30">
        <v>283.99782135076254</v>
      </c>
      <c r="J90" s="30">
        <v>243.00217864923746</v>
      </c>
    </row>
    <row r="91" spans="1:10" x14ac:dyDescent="0.25">
      <c r="A91" s="8"/>
      <c r="B91" s="8"/>
      <c r="C91" s="28"/>
      <c r="D91" s="8"/>
      <c r="E91" s="8" t="s">
        <v>433</v>
      </c>
      <c r="F91" s="29">
        <v>0.65</v>
      </c>
      <c r="G91" s="11">
        <v>1520</v>
      </c>
      <c r="H91" s="30">
        <v>988</v>
      </c>
      <c r="I91" s="30">
        <v>557.00217864923752</v>
      </c>
      <c r="J91" s="30">
        <v>430.99782135076248</v>
      </c>
    </row>
    <row r="92" spans="1:10" x14ac:dyDescent="0.25">
      <c r="A92" s="8"/>
      <c r="B92" s="8"/>
      <c r="C92" s="28"/>
      <c r="D92" s="8"/>
      <c r="E92" s="8" t="s">
        <v>488</v>
      </c>
      <c r="F92" s="29">
        <v>0.7</v>
      </c>
      <c r="G92" s="11">
        <v>10</v>
      </c>
      <c r="H92" s="30">
        <v>7</v>
      </c>
      <c r="I92" s="30">
        <v>3.5144170497283747</v>
      </c>
      <c r="J92" s="30">
        <v>3.4855829502716253</v>
      </c>
    </row>
    <row r="93" spans="1:10" x14ac:dyDescent="0.25">
      <c r="A93" s="8"/>
      <c r="B93" s="8"/>
      <c r="C93" s="28"/>
      <c r="D93" s="8"/>
      <c r="E93" s="8" t="s">
        <v>349</v>
      </c>
      <c r="F93" s="29">
        <v>0.7</v>
      </c>
      <c r="G93" s="11">
        <v>2358</v>
      </c>
      <c r="H93" s="30">
        <v>1650.6</v>
      </c>
      <c r="I93" s="30">
        <v>828.69954032595069</v>
      </c>
      <c r="J93" s="30">
        <v>821.90045967404922</v>
      </c>
    </row>
    <row r="94" spans="1:10" x14ac:dyDescent="0.25">
      <c r="A94" s="8"/>
      <c r="B94" s="8"/>
      <c r="C94" s="28"/>
      <c r="D94" s="8"/>
      <c r="E94" s="8" t="s">
        <v>351</v>
      </c>
      <c r="F94" s="29">
        <v>0.67</v>
      </c>
      <c r="G94" s="11">
        <v>25</v>
      </c>
      <c r="H94" s="30">
        <v>16.75</v>
      </c>
      <c r="I94" s="30">
        <v>8.7860426243209364</v>
      </c>
      <c r="J94" s="30">
        <v>7.9639573756790636</v>
      </c>
    </row>
    <row r="95" spans="1:10" x14ac:dyDescent="0.25">
      <c r="A95" s="8"/>
      <c r="B95" s="8"/>
      <c r="C95" s="28" t="s">
        <v>346</v>
      </c>
      <c r="D95" s="8" t="s">
        <v>343</v>
      </c>
      <c r="E95" s="8" t="s">
        <v>588</v>
      </c>
      <c r="F95" s="29">
        <v>0.68</v>
      </c>
      <c r="G95" s="11">
        <v>1</v>
      </c>
      <c r="H95" s="30">
        <v>0.68</v>
      </c>
      <c r="I95" s="30">
        <v>0.36918349429323971</v>
      </c>
      <c r="J95" s="30">
        <v>0.31081650570676034</v>
      </c>
    </row>
    <row r="96" spans="1:10" x14ac:dyDescent="0.25">
      <c r="A96" s="8"/>
      <c r="B96" s="8"/>
      <c r="C96" s="28"/>
      <c r="D96" s="8"/>
      <c r="E96" s="8" t="s">
        <v>433</v>
      </c>
      <c r="F96" s="29">
        <v>0.65</v>
      </c>
      <c r="G96" s="11">
        <v>1175</v>
      </c>
      <c r="H96" s="30">
        <v>763.75</v>
      </c>
      <c r="I96" s="30">
        <v>450.60419516643867</v>
      </c>
      <c r="J96" s="30">
        <v>313.14580483356133</v>
      </c>
    </row>
    <row r="97" spans="1:10" x14ac:dyDescent="0.25">
      <c r="A97" s="8"/>
      <c r="B97" s="8"/>
      <c r="C97" s="28"/>
      <c r="D97" s="8"/>
      <c r="E97" s="8" t="s">
        <v>488</v>
      </c>
      <c r="F97" s="29">
        <v>0.7</v>
      </c>
      <c r="G97" s="11">
        <v>11</v>
      </c>
      <c r="H97" s="30">
        <v>7.7</v>
      </c>
      <c r="I97" s="30">
        <v>4.0610184372256368</v>
      </c>
      <c r="J97" s="30">
        <v>3.6389815627743634</v>
      </c>
    </row>
    <row r="98" spans="1:10" x14ac:dyDescent="0.25">
      <c r="A98" s="8"/>
      <c r="B98" s="8"/>
      <c r="C98" s="28"/>
      <c r="D98" s="8"/>
      <c r="E98" s="8" t="s">
        <v>489</v>
      </c>
      <c r="F98" s="29">
        <v>0.67</v>
      </c>
      <c r="G98" s="11">
        <v>2</v>
      </c>
      <c r="H98" s="30">
        <v>1.34</v>
      </c>
      <c r="I98" s="30">
        <v>0.73836698858647942</v>
      </c>
      <c r="J98" s="30">
        <v>0.60163301141352066</v>
      </c>
    </row>
    <row r="99" spans="1:10" x14ac:dyDescent="0.25">
      <c r="A99" s="8"/>
      <c r="B99" s="8"/>
      <c r="C99" s="28"/>
      <c r="D99" s="8"/>
      <c r="E99" s="8" t="s">
        <v>589</v>
      </c>
      <c r="F99" s="29">
        <v>0.67</v>
      </c>
      <c r="G99" s="11">
        <v>2</v>
      </c>
      <c r="H99" s="30">
        <v>1.34</v>
      </c>
      <c r="I99" s="30">
        <v>0.73836698858647942</v>
      </c>
      <c r="J99" s="30">
        <v>0.60163301141352066</v>
      </c>
    </row>
    <row r="100" spans="1:10" x14ac:dyDescent="0.25">
      <c r="A100" s="8"/>
      <c r="B100" s="8"/>
      <c r="C100" s="28"/>
      <c r="D100" s="8"/>
      <c r="E100" s="8" t="s">
        <v>349</v>
      </c>
      <c r="F100" s="29">
        <v>0.7</v>
      </c>
      <c r="G100" s="11">
        <v>3266</v>
      </c>
      <c r="H100" s="30">
        <v>2286.1999999999998</v>
      </c>
      <c r="I100" s="30">
        <v>1220.3203000047642</v>
      </c>
      <c r="J100" s="30">
        <v>1065.8796999952358</v>
      </c>
    </row>
    <row r="101" spans="1:10" x14ac:dyDescent="0.25">
      <c r="A101" s="8"/>
      <c r="B101" s="8"/>
      <c r="C101" s="28"/>
      <c r="D101" s="8"/>
      <c r="E101" s="8" t="s">
        <v>351</v>
      </c>
      <c r="F101" s="29">
        <v>0.67</v>
      </c>
      <c r="G101" s="11">
        <v>14</v>
      </c>
      <c r="H101" s="30">
        <v>9.3800000000000008</v>
      </c>
      <c r="I101" s="30">
        <v>5.168568920105356</v>
      </c>
      <c r="J101" s="30">
        <v>4.2114310798946448</v>
      </c>
    </row>
    <row r="102" spans="1:10" x14ac:dyDescent="0.25">
      <c r="A102" s="8"/>
      <c r="B102" s="8"/>
      <c r="C102" s="28" t="s">
        <v>348</v>
      </c>
      <c r="D102" s="8" t="s">
        <v>343</v>
      </c>
      <c r="E102" s="8" t="s">
        <v>488</v>
      </c>
      <c r="F102" s="29">
        <v>0.7</v>
      </c>
      <c r="G102" s="11">
        <v>3855</v>
      </c>
      <c r="H102" s="30">
        <v>2698.5</v>
      </c>
      <c r="I102" s="30">
        <v>1510.720823798627</v>
      </c>
      <c r="J102" s="30">
        <v>1187.779176201373</v>
      </c>
    </row>
    <row r="103" spans="1:10" x14ac:dyDescent="0.25">
      <c r="A103" s="8"/>
      <c r="B103" s="8"/>
      <c r="C103" s="28"/>
      <c r="D103" s="8"/>
      <c r="E103" s="8" t="s">
        <v>489</v>
      </c>
      <c r="F103" s="29">
        <v>0.67</v>
      </c>
      <c r="G103" s="11">
        <v>135</v>
      </c>
      <c r="H103" s="30">
        <v>90.45</v>
      </c>
      <c r="I103" s="30">
        <v>51.961098398169341</v>
      </c>
      <c r="J103" s="30">
        <v>38.488901601830662</v>
      </c>
    </row>
    <row r="104" spans="1:10" x14ac:dyDescent="0.25">
      <c r="A104" s="8"/>
      <c r="B104" s="8"/>
      <c r="C104" s="28"/>
      <c r="D104" s="8"/>
      <c r="E104" s="8" t="s">
        <v>435</v>
      </c>
      <c r="F104" s="29">
        <v>0.7</v>
      </c>
      <c r="G104" s="11">
        <v>310</v>
      </c>
      <c r="H104" s="30">
        <v>217</v>
      </c>
      <c r="I104" s="30">
        <v>119.31807780320365</v>
      </c>
      <c r="J104" s="30">
        <v>97.68192219679635</v>
      </c>
    </row>
    <row r="105" spans="1:10" x14ac:dyDescent="0.25">
      <c r="A105" s="8"/>
      <c r="B105" s="8"/>
      <c r="C105" s="28" t="s">
        <v>350</v>
      </c>
      <c r="D105" s="8" t="s">
        <v>343</v>
      </c>
      <c r="E105" s="8" t="s">
        <v>488</v>
      </c>
      <c r="F105" s="29">
        <v>0.7</v>
      </c>
      <c r="G105" s="11">
        <v>2020</v>
      </c>
      <c r="H105" s="30">
        <v>1414</v>
      </c>
      <c r="I105" s="30">
        <v>805.26082148499211</v>
      </c>
      <c r="J105" s="30">
        <v>608.73917851500789</v>
      </c>
    </row>
    <row r="106" spans="1:10" x14ac:dyDescent="0.25">
      <c r="A106" s="8"/>
      <c r="B106" s="8"/>
      <c r="C106" s="28"/>
      <c r="D106" s="8"/>
      <c r="E106" s="8" t="s">
        <v>489</v>
      </c>
      <c r="F106" s="29">
        <v>0.67</v>
      </c>
      <c r="G106" s="11">
        <v>1235</v>
      </c>
      <c r="H106" s="30">
        <v>827.45</v>
      </c>
      <c r="I106" s="30">
        <v>494.28441661024596</v>
      </c>
      <c r="J106" s="30">
        <v>333.16558338975403</v>
      </c>
    </row>
    <row r="107" spans="1:10" x14ac:dyDescent="0.25">
      <c r="A107" s="8"/>
      <c r="B107" s="8"/>
      <c r="C107" s="28"/>
      <c r="D107" s="8"/>
      <c r="E107" s="8" t="s">
        <v>435</v>
      </c>
      <c r="F107" s="29">
        <v>0.7</v>
      </c>
      <c r="G107" s="11">
        <v>955</v>
      </c>
      <c r="H107" s="30">
        <v>668.5</v>
      </c>
      <c r="I107" s="30">
        <v>382.45476190476188</v>
      </c>
      <c r="J107" s="30">
        <v>286.04523809523812</v>
      </c>
    </row>
    <row r="108" spans="1:10" x14ac:dyDescent="0.25">
      <c r="A108" s="8"/>
      <c r="B108" s="8"/>
      <c r="C108" s="28" t="s">
        <v>352</v>
      </c>
      <c r="D108" s="8" t="s">
        <v>343</v>
      </c>
      <c r="E108" s="8" t="s">
        <v>349</v>
      </c>
      <c r="F108" s="29">
        <v>0.7</v>
      </c>
      <c r="G108" s="11">
        <v>4045</v>
      </c>
      <c r="H108" s="30">
        <v>2831.5</v>
      </c>
      <c r="I108" s="30">
        <v>1579.8785714285714</v>
      </c>
      <c r="J108" s="30">
        <v>1251.6214285714286</v>
      </c>
    </row>
    <row r="109" spans="1:10" x14ac:dyDescent="0.25">
      <c r="A109" s="8"/>
      <c r="B109" s="8"/>
      <c r="C109" s="28"/>
      <c r="D109" s="8"/>
      <c r="E109" s="8" t="s">
        <v>351</v>
      </c>
      <c r="F109" s="29">
        <v>0.67</v>
      </c>
      <c r="G109" s="11">
        <v>255</v>
      </c>
      <c r="H109" s="30">
        <v>170.85</v>
      </c>
      <c r="I109" s="30">
        <v>102.12142857142857</v>
      </c>
      <c r="J109" s="30">
        <v>68.728571428571428</v>
      </c>
    </row>
    <row r="110" spans="1:10" x14ac:dyDescent="0.25">
      <c r="A110" s="8"/>
      <c r="B110" s="8"/>
      <c r="C110" s="28" t="s">
        <v>353</v>
      </c>
      <c r="D110" s="8" t="s">
        <v>343</v>
      </c>
      <c r="E110" s="8" t="s">
        <v>349</v>
      </c>
      <c r="F110" s="29">
        <v>0.7</v>
      </c>
      <c r="G110" s="11">
        <v>4070</v>
      </c>
      <c r="H110" s="30">
        <v>2849</v>
      </c>
      <c r="I110" s="30">
        <v>1540.8405788252535</v>
      </c>
      <c r="J110" s="30">
        <v>1308.1594211747465</v>
      </c>
    </row>
    <row r="111" spans="1:10" x14ac:dyDescent="0.25">
      <c r="A111" s="8"/>
      <c r="B111" s="8"/>
      <c r="C111" s="28"/>
      <c r="D111" s="8"/>
      <c r="E111" s="8" t="s">
        <v>351</v>
      </c>
      <c r="F111" s="29">
        <v>0.67</v>
      </c>
      <c r="G111" s="11">
        <v>365</v>
      </c>
      <c r="H111" s="30">
        <v>244.55</v>
      </c>
      <c r="I111" s="30">
        <v>141.15942117474663</v>
      </c>
      <c r="J111" s="30">
        <v>103.39057882525337</v>
      </c>
    </row>
    <row r="112" spans="1:10" s="2" customFormat="1" x14ac:dyDescent="0.25">
      <c r="A112" s="31"/>
      <c r="B112" s="31" t="s">
        <v>354</v>
      </c>
      <c r="C112" s="32"/>
      <c r="D112" s="31"/>
      <c r="E112" s="31"/>
      <c r="F112" s="33"/>
      <c r="G112" s="34">
        <v>26404</v>
      </c>
      <c r="H112" s="35">
        <v>18271.540000000005</v>
      </c>
      <c r="I112" s="35">
        <v>10092.000000000002</v>
      </c>
      <c r="J112" s="35">
        <v>8179.54</v>
      </c>
    </row>
    <row r="113" spans="1:10" s="2" customFormat="1" x14ac:dyDescent="0.25">
      <c r="A113" s="23" t="s">
        <v>355</v>
      </c>
      <c r="B113" s="23"/>
      <c r="C113" s="24"/>
      <c r="D113" s="23"/>
      <c r="E113" s="23"/>
      <c r="F113" s="25"/>
      <c r="G113" s="26">
        <v>26404</v>
      </c>
      <c r="H113" s="27">
        <v>18271.540000000005</v>
      </c>
      <c r="I113" s="27">
        <v>10092.000000000002</v>
      </c>
      <c r="J113" s="27">
        <v>8179.54</v>
      </c>
    </row>
    <row r="114" spans="1:10" x14ac:dyDescent="0.25">
      <c r="A114" s="8" t="s">
        <v>46</v>
      </c>
      <c r="B114" s="8" t="s">
        <v>341</v>
      </c>
      <c r="C114" s="28" t="s">
        <v>272</v>
      </c>
      <c r="D114" s="8" t="s">
        <v>343</v>
      </c>
      <c r="E114" s="8" t="s">
        <v>590</v>
      </c>
      <c r="F114" s="29">
        <v>0.74</v>
      </c>
      <c r="G114" s="11">
        <v>61</v>
      </c>
      <c r="H114" s="30">
        <v>45.14</v>
      </c>
      <c r="I114" s="30">
        <v>33.083608360836081</v>
      </c>
      <c r="J114" s="30">
        <v>12.05639163916392</v>
      </c>
    </row>
    <row r="115" spans="1:10" x14ac:dyDescent="0.25">
      <c r="A115" s="8"/>
      <c r="B115" s="8"/>
      <c r="C115" s="28"/>
      <c r="D115" s="8"/>
      <c r="E115" s="8" t="s">
        <v>591</v>
      </c>
      <c r="F115" s="29">
        <v>0.68</v>
      </c>
      <c r="G115" s="11">
        <v>60</v>
      </c>
      <c r="H115" s="30">
        <v>40.799999999999997</v>
      </c>
      <c r="I115" s="30">
        <v>32.541254125412536</v>
      </c>
      <c r="J115" s="30">
        <v>8.2587458745874613</v>
      </c>
    </row>
    <row r="116" spans="1:10" x14ac:dyDescent="0.25">
      <c r="A116" s="8"/>
      <c r="B116" s="8"/>
      <c r="C116" s="28"/>
      <c r="D116" s="8"/>
      <c r="E116" s="8" t="s">
        <v>592</v>
      </c>
      <c r="F116" s="29">
        <v>0.84</v>
      </c>
      <c r="G116" s="11">
        <v>42</v>
      </c>
      <c r="H116" s="30">
        <v>35.28</v>
      </c>
      <c r="I116" s="30">
        <v>22.778877887788777</v>
      </c>
      <c r="J116" s="30">
        <v>12.501122112211224</v>
      </c>
    </row>
    <row r="117" spans="1:10" x14ac:dyDescent="0.25">
      <c r="A117" s="8"/>
      <c r="B117" s="8"/>
      <c r="C117" s="28"/>
      <c r="D117" s="8"/>
      <c r="E117" s="8" t="s">
        <v>593</v>
      </c>
      <c r="F117" s="29">
        <v>0.81</v>
      </c>
      <c r="G117" s="11">
        <v>18</v>
      </c>
      <c r="H117" s="30">
        <v>14.58</v>
      </c>
      <c r="I117" s="30">
        <v>9.7623762376237622</v>
      </c>
      <c r="J117" s="30">
        <v>4.8176237623762379</v>
      </c>
    </row>
    <row r="118" spans="1:10" x14ac:dyDescent="0.25">
      <c r="A118" s="8"/>
      <c r="B118" s="8"/>
      <c r="C118" s="28"/>
      <c r="D118" s="8"/>
      <c r="E118" s="8" t="s">
        <v>439</v>
      </c>
      <c r="F118" s="29">
        <v>0.76</v>
      </c>
      <c r="G118" s="11">
        <v>3464</v>
      </c>
      <c r="H118" s="30">
        <v>2632.64</v>
      </c>
      <c r="I118" s="30">
        <v>1873.833883388339</v>
      </c>
      <c r="J118" s="30">
        <v>758.80611661166097</v>
      </c>
    </row>
    <row r="119" spans="1:10" x14ac:dyDescent="0.25">
      <c r="A119" s="8"/>
      <c r="B119" s="8"/>
      <c r="C119" s="28" t="s">
        <v>357</v>
      </c>
      <c r="D119" s="8" t="s">
        <v>343</v>
      </c>
      <c r="E119" s="8" t="s">
        <v>594</v>
      </c>
      <c r="F119" s="29">
        <v>0.68</v>
      </c>
      <c r="G119" s="11">
        <v>30</v>
      </c>
      <c r="H119" s="30">
        <v>20.399999999999999</v>
      </c>
      <c r="I119" s="30">
        <v>26.745027124773959</v>
      </c>
      <c r="J119" s="30">
        <v>-6.34502712477396</v>
      </c>
    </row>
    <row r="120" spans="1:10" x14ac:dyDescent="0.25">
      <c r="A120" s="8"/>
      <c r="B120" s="8"/>
      <c r="C120" s="28"/>
      <c r="D120" s="8"/>
      <c r="E120" s="8" t="s">
        <v>565</v>
      </c>
      <c r="F120" s="29">
        <v>0.68</v>
      </c>
      <c r="G120" s="11">
        <v>1046</v>
      </c>
      <c r="H120" s="30">
        <v>711.28</v>
      </c>
      <c r="I120" s="30">
        <v>932.50994575045206</v>
      </c>
      <c r="J120" s="30">
        <v>-221.22994575045209</v>
      </c>
    </row>
    <row r="121" spans="1:10" x14ac:dyDescent="0.25">
      <c r="A121" s="8"/>
      <c r="B121" s="8"/>
      <c r="C121" s="28"/>
      <c r="D121" s="8"/>
      <c r="E121" s="8" t="s">
        <v>591</v>
      </c>
      <c r="F121" s="29">
        <v>0.68</v>
      </c>
      <c r="G121" s="11">
        <v>5</v>
      </c>
      <c r="H121" s="30">
        <v>3.4</v>
      </c>
      <c r="I121" s="30">
        <v>4.4575045207956601</v>
      </c>
      <c r="J121" s="30">
        <v>-1.0575045207956602</v>
      </c>
    </row>
    <row r="122" spans="1:10" x14ac:dyDescent="0.25">
      <c r="A122" s="8"/>
      <c r="B122" s="8"/>
      <c r="C122" s="28"/>
      <c r="D122" s="8"/>
      <c r="E122" s="8" t="s">
        <v>595</v>
      </c>
      <c r="F122" s="29">
        <v>0.68</v>
      </c>
      <c r="G122" s="11">
        <v>32</v>
      </c>
      <c r="H122" s="30">
        <v>21.759999999999998</v>
      </c>
      <c r="I122" s="30">
        <v>29.709027980322386</v>
      </c>
      <c r="J122" s="30">
        <v>-7.949027980322386</v>
      </c>
    </row>
    <row r="123" spans="1:10" x14ac:dyDescent="0.25">
      <c r="A123" s="8"/>
      <c r="B123" s="8"/>
      <c r="C123" s="28"/>
      <c r="D123" s="8"/>
      <c r="E123" s="8" t="s">
        <v>441</v>
      </c>
      <c r="F123" s="29">
        <v>0.76</v>
      </c>
      <c r="G123" s="11">
        <v>923</v>
      </c>
      <c r="H123" s="30">
        <v>701.48</v>
      </c>
      <c r="I123" s="30">
        <v>978.57849462365584</v>
      </c>
      <c r="J123" s="30">
        <v>-277.09849462365582</v>
      </c>
    </row>
    <row r="124" spans="1:10" x14ac:dyDescent="0.25">
      <c r="A124" s="8"/>
      <c r="B124" s="8"/>
      <c r="C124" s="28" t="s">
        <v>360</v>
      </c>
      <c r="D124" s="8" t="s">
        <v>343</v>
      </c>
      <c r="E124" s="8" t="s">
        <v>590</v>
      </c>
      <c r="F124" s="29">
        <v>0.74</v>
      </c>
      <c r="G124" s="11">
        <v>2003</v>
      </c>
      <c r="H124" s="30">
        <v>1482.22</v>
      </c>
      <c r="I124" s="30">
        <v>1051.8966654247392</v>
      </c>
      <c r="J124" s="30">
        <v>430.32333457526096</v>
      </c>
    </row>
    <row r="125" spans="1:10" x14ac:dyDescent="0.25">
      <c r="A125" s="8"/>
      <c r="B125" s="8"/>
      <c r="C125" s="28"/>
      <c r="D125" s="8"/>
      <c r="E125" s="8" t="s">
        <v>592</v>
      </c>
      <c r="F125" s="29">
        <v>0.84</v>
      </c>
      <c r="G125" s="11">
        <v>58</v>
      </c>
      <c r="H125" s="30">
        <v>48.72</v>
      </c>
      <c r="I125" s="30">
        <v>30.581818181818182</v>
      </c>
      <c r="J125" s="30">
        <v>18.138181818181817</v>
      </c>
    </row>
    <row r="126" spans="1:10" x14ac:dyDescent="0.25">
      <c r="A126" s="8"/>
      <c r="B126" s="8"/>
      <c r="C126" s="28"/>
      <c r="D126" s="8"/>
      <c r="E126" s="8" t="s">
        <v>439</v>
      </c>
      <c r="F126" s="29">
        <v>0.76</v>
      </c>
      <c r="G126" s="11">
        <v>1761</v>
      </c>
      <c r="H126" s="30">
        <v>1338.36</v>
      </c>
      <c r="I126" s="30">
        <v>889.52151639344265</v>
      </c>
      <c r="J126" s="30">
        <v>448.83848360655725</v>
      </c>
    </row>
    <row r="127" spans="1:10" x14ac:dyDescent="0.25">
      <c r="A127" s="8"/>
      <c r="B127" s="8"/>
      <c r="C127" s="28" t="s">
        <v>276</v>
      </c>
      <c r="D127" s="8" t="s">
        <v>343</v>
      </c>
      <c r="E127" s="8" t="s">
        <v>565</v>
      </c>
      <c r="F127" s="29">
        <v>0.68</v>
      </c>
      <c r="G127" s="11">
        <v>1042</v>
      </c>
      <c r="H127" s="30">
        <v>708.56</v>
      </c>
      <c r="I127" s="30">
        <v>944.3125</v>
      </c>
      <c r="J127" s="30">
        <v>-235.75250000000005</v>
      </c>
    </row>
    <row r="128" spans="1:10" x14ac:dyDescent="0.25">
      <c r="A128" s="8"/>
      <c r="B128" s="8"/>
      <c r="C128" s="28"/>
      <c r="D128" s="8"/>
      <c r="E128" s="8" t="s">
        <v>595</v>
      </c>
      <c r="F128" s="29">
        <v>0.68</v>
      </c>
      <c r="G128" s="11">
        <v>89</v>
      </c>
      <c r="H128" s="30">
        <v>60.519999999999996</v>
      </c>
      <c r="I128" s="30">
        <v>77.366438356164394</v>
      </c>
      <c r="J128" s="30">
        <v>-16.846438356164388</v>
      </c>
    </row>
    <row r="129" spans="1:10" x14ac:dyDescent="0.25">
      <c r="A129" s="8"/>
      <c r="B129" s="8"/>
      <c r="C129" s="28"/>
      <c r="D129" s="8"/>
      <c r="E129" s="8" t="s">
        <v>441</v>
      </c>
      <c r="F129" s="29">
        <v>0.76</v>
      </c>
      <c r="G129" s="11">
        <v>1125</v>
      </c>
      <c r="H129" s="30">
        <v>855</v>
      </c>
      <c r="I129" s="30">
        <v>950.32106164383561</v>
      </c>
      <c r="J129" s="30">
        <v>-95.321061643835634</v>
      </c>
    </row>
    <row r="130" spans="1:10" x14ac:dyDescent="0.25">
      <c r="A130" s="8"/>
      <c r="B130" s="8"/>
      <c r="C130" s="28" t="s">
        <v>299</v>
      </c>
      <c r="D130" s="8" t="s">
        <v>364</v>
      </c>
      <c r="E130" s="8" t="s">
        <v>442</v>
      </c>
      <c r="F130" s="29">
        <v>1.37</v>
      </c>
      <c r="G130" s="11">
        <v>991</v>
      </c>
      <c r="H130" s="30">
        <v>1357.67</v>
      </c>
      <c r="I130" s="30">
        <v>1972</v>
      </c>
      <c r="J130" s="30">
        <v>-614.32999999999993</v>
      </c>
    </row>
    <row r="131" spans="1:10" x14ac:dyDescent="0.25">
      <c r="A131" s="8"/>
      <c r="B131" s="8"/>
      <c r="C131" s="28" t="s">
        <v>317</v>
      </c>
      <c r="D131" s="8" t="s">
        <v>361</v>
      </c>
      <c r="E131" s="8" t="s">
        <v>490</v>
      </c>
      <c r="F131" s="29">
        <v>1.24</v>
      </c>
      <c r="G131" s="11">
        <v>1255</v>
      </c>
      <c r="H131" s="30">
        <v>1556.2</v>
      </c>
      <c r="I131" s="30">
        <v>1972</v>
      </c>
      <c r="J131" s="30">
        <v>-415.79999999999995</v>
      </c>
    </row>
    <row r="132" spans="1:10" x14ac:dyDescent="0.25">
      <c r="A132" s="8"/>
      <c r="B132" s="8"/>
      <c r="C132" s="28" t="s">
        <v>309</v>
      </c>
      <c r="D132" s="8" t="s">
        <v>361</v>
      </c>
      <c r="E132" s="8" t="s">
        <v>490</v>
      </c>
      <c r="F132" s="29">
        <v>1.24</v>
      </c>
      <c r="G132" s="11">
        <v>1221</v>
      </c>
      <c r="H132" s="30">
        <v>1514.04</v>
      </c>
      <c r="I132" s="30">
        <v>1972</v>
      </c>
      <c r="J132" s="30">
        <v>-457.96000000000004</v>
      </c>
    </row>
    <row r="133" spans="1:10" s="2" customFormat="1" x14ac:dyDescent="0.25">
      <c r="A133" s="31"/>
      <c r="B133" s="31" t="s">
        <v>354</v>
      </c>
      <c r="C133" s="32"/>
      <c r="D133" s="31"/>
      <c r="E133" s="31"/>
      <c r="F133" s="33"/>
      <c r="G133" s="34">
        <v>15226</v>
      </c>
      <c r="H133" s="35">
        <v>13148.050000000001</v>
      </c>
      <c r="I133" s="35">
        <v>13804</v>
      </c>
      <c r="J133" s="35">
        <v>-655.95</v>
      </c>
    </row>
    <row r="134" spans="1:10" x14ac:dyDescent="0.25">
      <c r="A134" s="8"/>
      <c r="B134" s="8" t="s">
        <v>366</v>
      </c>
      <c r="C134" s="28" t="s">
        <v>275</v>
      </c>
      <c r="D134" s="8" t="s">
        <v>284</v>
      </c>
      <c r="E134" s="8" t="s">
        <v>367</v>
      </c>
      <c r="F134" s="29">
        <v>5.7</v>
      </c>
      <c r="G134" s="11">
        <v>120</v>
      </c>
      <c r="H134" s="30">
        <v>684</v>
      </c>
      <c r="I134" s="30">
        <v>369.75</v>
      </c>
      <c r="J134" s="30">
        <v>314.25</v>
      </c>
    </row>
    <row r="135" spans="1:10" x14ac:dyDescent="0.25">
      <c r="A135" s="8"/>
      <c r="B135" s="8"/>
      <c r="C135" s="28"/>
      <c r="D135" s="8" t="s">
        <v>286</v>
      </c>
      <c r="E135" s="8" t="s">
        <v>369</v>
      </c>
      <c r="F135" s="29">
        <v>4.75</v>
      </c>
      <c r="G135" s="11">
        <v>500</v>
      </c>
      <c r="H135" s="30">
        <v>2375</v>
      </c>
      <c r="I135" s="30">
        <v>1602.25</v>
      </c>
      <c r="J135" s="30">
        <v>772.75</v>
      </c>
    </row>
    <row r="136" spans="1:10" s="2" customFormat="1" x14ac:dyDescent="0.25">
      <c r="A136" s="31"/>
      <c r="B136" s="31" t="s">
        <v>371</v>
      </c>
      <c r="C136" s="32"/>
      <c r="D136" s="31"/>
      <c r="E136" s="31"/>
      <c r="F136" s="33"/>
      <c r="G136" s="34">
        <v>620</v>
      </c>
      <c r="H136" s="35">
        <v>3059</v>
      </c>
      <c r="I136" s="35">
        <v>1972</v>
      </c>
      <c r="J136" s="35">
        <v>1087</v>
      </c>
    </row>
    <row r="137" spans="1:10" s="2" customFormat="1" x14ac:dyDescent="0.25">
      <c r="A137" s="23" t="s">
        <v>372</v>
      </c>
      <c r="B137" s="23"/>
      <c r="C137" s="24"/>
      <c r="D137" s="23"/>
      <c r="E137" s="23"/>
      <c r="F137" s="25"/>
      <c r="G137" s="26">
        <v>15846</v>
      </c>
      <c r="H137" s="27">
        <v>16207.050000000001</v>
      </c>
      <c r="I137" s="27">
        <v>15776</v>
      </c>
      <c r="J137" s="27">
        <v>431.04999999999995</v>
      </c>
    </row>
    <row r="138" spans="1:10" x14ac:dyDescent="0.25">
      <c r="A138" s="8" t="s">
        <v>3</v>
      </c>
      <c r="B138" s="8" t="s">
        <v>341</v>
      </c>
      <c r="C138" s="28" t="s">
        <v>272</v>
      </c>
      <c r="D138" s="8" t="s">
        <v>343</v>
      </c>
      <c r="E138" s="8" t="s">
        <v>492</v>
      </c>
      <c r="F138" s="29">
        <v>0.68</v>
      </c>
      <c r="G138" s="11">
        <v>5385</v>
      </c>
      <c r="H138" s="30">
        <v>3661.8</v>
      </c>
      <c r="I138" s="30">
        <v>2118.4017548383354</v>
      </c>
      <c r="J138" s="30">
        <v>1543.3982451616648</v>
      </c>
    </row>
    <row r="139" spans="1:10" x14ac:dyDescent="0.25">
      <c r="A139" s="8"/>
      <c r="B139" s="8"/>
      <c r="C139" s="28"/>
      <c r="D139" s="8"/>
      <c r="E139" s="8" t="s">
        <v>596</v>
      </c>
      <c r="F139" s="29">
        <v>0.71</v>
      </c>
      <c r="G139" s="11">
        <v>80</v>
      </c>
      <c r="H139" s="30">
        <v>56.8</v>
      </c>
      <c r="I139" s="30">
        <v>32.914629559984952</v>
      </c>
      <c r="J139" s="30">
        <v>23.885370440015045</v>
      </c>
    </row>
    <row r="140" spans="1:10" x14ac:dyDescent="0.25">
      <c r="A140" s="8"/>
      <c r="B140" s="8"/>
      <c r="C140" s="28"/>
      <c r="D140" s="8"/>
      <c r="E140" s="8" t="s">
        <v>597</v>
      </c>
      <c r="F140" s="29">
        <v>0.71</v>
      </c>
      <c r="G140" s="11">
        <v>25</v>
      </c>
      <c r="H140" s="30">
        <v>17.75</v>
      </c>
      <c r="I140" s="30">
        <v>10.285821737495299</v>
      </c>
      <c r="J140" s="30">
        <v>7.4641782625047011</v>
      </c>
    </row>
    <row r="141" spans="1:10" x14ac:dyDescent="0.25">
      <c r="A141" s="8"/>
      <c r="B141" s="8"/>
      <c r="C141" s="28"/>
      <c r="D141" s="8"/>
      <c r="E141" s="8" t="s">
        <v>447</v>
      </c>
      <c r="F141" s="29">
        <v>0.78</v>
      </c>
      <c r="G141" s="11">
        <v>70</v>
      </c>
      <c r="H141" s="30">
        <v>54.6</v>
      </c>
      <c r="I141" s="30">
        <v>26.397793864184763</v>
      </c>
      <c r="J141" s="30">
        <v>28.202206135815238</v>
      </c>
    </row>
    <row r="142" spans="1:10" x14ac:dyDescent="0.25">
      <c r="A142" s="8"/>
      <c r="B142" s="8"/>
      <c r="C142" s="28" t="s">
        <v>331</v>
      </c>
      <c r="D142" s="8" t="s">
        <v>343</v>
      </c>
      <c r="E142" s="8" t="s">
        <v>494</v>
      </c>
      <c r="F142" s="29">
        <v>0.79</v>
      </c>
      <c r="G142" s="11">
        <v>1578</v>
      </c>
      <c r="H142" s="30">
        <v>1246.6199999999999</v>
      </c>
      <c r="I142" s="30">
        <v>930.51741040893182</v>
      </c>
      <c r="J142" s="30">
        <v>316.10258959106812</v>
      </c>
    </row>
    <row r="143" spans="1:10" x14ac:dyDescent="0.25">
      <c r="A143" s="8"/>
      <c r="B143" s="8"/>
      <c r="C143" s="28"/>
      <c r="D143" s="8"/>
      <c r="E143" s="8" t="s">
        <v>598</v>
      </c>
      <c r="F143" s="29">
        <v>0.79</v>
      </c>
      <c r="G143" s="11">
        <v>185</v>
      </c>
      <c r="H143" s="30">
        <v>146.15</v>
      </c>
      <c r="I143" s="30">
        <v>109.4</v>
      </c>
      <c r="J143" s="30">
        <v>36.75</v>
      </c>
    </row>
    <row r="144" spans="1:10" x14ac:dyDescent="0.25">
      <c r="A144" s="8"/>
      <c r="B144" s="8"/>
      <c r="C144" s="28"/>
      <c r="D144" s="8"/>
      <c r="E144" s="8" t="s">
        <v>599</v>
      </c>
      <c r="F144" s="29">
        <v>0.79</v>
      </c>
      <c r="G144" s="11">
        <v>270</v>
      </c>
      <c r="H144" s="30">
        <v>213.3</v>
      </c>
      <c r="I144" s="30">
        <v>152.39220408000318</v>
      </c>
      <c r="J144" s="30">
        <v>60.907795919996801</v>
      </c>
    </row>
    <row r="145" spans="1:10" x14ac:dyDescent="0.25">
      <c r="A145" s="8"/>
      <c r="B145" s="8"/>
      <c r="C145" s="28"/>
      <c r="D145" s="8"/>
      <c r="E145" s="8" t="s">
        <v>600</v>
      </c>
      <c r="F145" s="29">
        <v>0.79</v>
      </c>
      <c r="G145" s="11">
        <v>3</v>
      </c>
      <c r="H145" s="30">
        <v>2.37</v>
      </c>
      <c r="I145" s="30">
        <v>1.6159527326440177</v>
      </c>
      <c r="J145" s="30">
        <v>0.75404726735598238</v>
      </c>
    </row>
    <row r="146" spans="1:10" x14ac:dyDescent="0.25">
      <c r="A146" s="8"/>
      <c r="B146" s="8"/>
      <c r="C146" s="28"/>
      <c r="D146" s="8"/>
      <c r="E146" s="8" t="s">
        <v>601</v>
      </c>
      <c r="F146" s="29">
        <v>0.79</v>
      </c>
      <c r="G146" s="11">
        <v>42</v>
      </c>
      <c r="H146" s="30">
        <v>33.18</v>
      </c>
      <c r="I146" s="30">
        <v>22.623338257016247</v>
      </c>
      <c r="J146" s="30">
        <v>10.556661742983753</v>
      </c>
    </row>
    <row r="147" spans="1:10" x14ac:dyDescent="0.25">
      <c r="A147" s="8"/>
      <c r="B147" s="8"/>
      <c r="C147" s="28"/>
      <c r="D147" s="8"/>
      <c r="E147" s="8" t="s">
        <v>495</v>
      </c>
      <c r="F147" s="29">
        <v>0.79</v>
      </c>
      <c r="G147" s="11">
        <v>5</v>
      </c>
      <c r="H147" s="30">
        <v>3.95</v>
      </c>
      <c r="I147" s="30">
        <v>2.9567567567567568</v>
      </c>
      <c r="J147" s="30">
        <v>0.99324324324324342</v>
      </c>
    </row>
    <row r="148" spans="1:10" x14ac:dyDescent="0.25">
      <c r="A148" s="8"/>
      <c r="B148" s="8"/>
      <c r="C148" s="28"/>
      <c r="D148" s="8"/>
      <c r="E148" s="8" t="s">
        <v>602</v>
      </c>
      <c r="F148" s="29">
        <v>0.79</v>
      </c>
      <c r="G148" s="11">
        <v>13</v>
      </c>
      <c r="H148" s="30">
        <v>10.27</v>
      </c>
      <c r="I148" s="30">
        <v>7.0024618414574107</v>
      </c>
      <c r="J148" s="30">
        <v>3.2675381585425889</v>
      </c>
    </row>
    <row r="149" spans="1:10" x14ac:dyDescent="0.25">
      <c r="A149" s="8"/>
      <c r="B149" s="8"/>
      <c r="C149" s="28"/>
      <c r="D149" s="8"/>
      <c r="E149" s="8" t="s">
        <v>498</v>
      </c>
      <c r="F149" s="29">
        <v>0.68</v>
      </c>
      <c r="G149" s="11">
        <v>1527</v>
      </c>
      <c r="H149" s="30">
        <v>1038.3599999999999</v>
      </c>
      <c r="I149" s="30">
        <v>822.51994091580502</v>
      </c>
      <c r="J149" s="30">
        <v>215.84005908419488</v>
      </c>
    </row>
    <row r="150" spans="1:10" x14ac:dyDescent="0.25">
      <c r="A150" s="8"/>
      <c r="B150" s="8"/>
      <c r="C150" s="28"/>
      <c r="D150" s="8"/>
      <c r="E150" s="8" t="s">
        <v>603</v>
      </c>
      <c r="F150" s="29">
        <v>0.79</v>
      </c>
      <c r="G150" s="11">
        <v>40</v>
      </c>
      <c r="H150" s="30">
        <v>31.6</v>
      </c>
      <c r="I150" s="30">
        <v>21.546036435253573</v>
      </c>
      <c r="J150" s="30">
        <v>10.053963564746429</v>
      </c>
    </row>
    <row r="151" spans="1:10" x14ac:dyDescent="0.25">
      <c r="A151" s="8"/>
      <c r="B151" s="8"/>
      <c r="C151" s="28"/>
      <c r="D151" s="8"/>
      <c r="E151" s="8" t="s">
        <v>604</v>
      </c>
      <c r="F151" s="29">
        <v>0.79</v>
      </c>
      <c r="G151" s="11">
        <v>78</v>
      </c>
      <c r="H151" s="30">
        <v>61.62</v>
      </c>
      <c r="I151" s="30">
        <v>42.014771048744464</v>
      </c>
      <c r="J151" s="30">
        <v>19.605228951255533</v>
      </c>
    </row>
    <row r="152" spans="1:10" x14ac:dyDescent="0.25">
      <c r="A152" s="8"/>
      <c r="B152" s="8"/>
      <c r="C152" s="28"/>
      <c r="D152" s="8"/>
      <c r="E152" s="8" t="s">
        <v>605</v>
      </c>
      <c r="F152" s="29">
        <v>0.79</v>
      </c>
      <c r="G152" s="11">
        <v>55</v>
      </c>
      <c r="H152" s="30">
        <v>43.45</v>
      </c>
      <c r="I152" s="30">
        <v>29.625800098473658</v>
      </c>
      <c r="J152" s="30">
        <v>13.824199901526345</v>
      </c>
    </row>
    <row r="153" spans="1:10" x14ac:dyDescent="0.25">
      <c r="A153" s="8"/>
      <c r="B153" s="8"/>
      <c r="C153" s="28"/>
      <c r="D153" s="8"/>
      <c r="E153" s="8" t="s">
        <v>606</v>
      </c>
      <c r="F153" s="29">
        <v>0.99</v>
      </c>
      <c r="G153" s="11">
        <v>85</v>
      </c>
      <c r="H153" s="30">
        <v>84.15</v>
      </c>
      <c r="I153" s="30">
        <v>45.785327424913831</v>
      </c>
      <c r="J153" s="30">
        <v>38.364672575086175</v>
      </c>
    </row>
    <row r="154" spans="1:10" x14ac:dyDescent="0.25">
      <c r="A154" s="8"/>
      <c r="B154" s="8"/>
      <c r="C154" s="28" t="s">
        <v>357</v>
      </c>
      <c r="D154" s="8" t="s">
        <v>343</v>
      </c>
      <c r="E154" s="8" t="s">
        <v>494</v>
      </c>
      <c r="F154" s="29">
        <v>0.79</v>
      </c>
      <c r="G154" s="11">
        <v>1580</v>
      </c>
      <c r="H154" s="30">
        <v>1248.2</v>
      </c>
      <c r="I154" s="30">
        <v>931.66094528025553</v>
      </c>
      <c r="J154" s="30">
        <v>316.53905471974451</v>
      </c>
    </row>
    <row r="155" spans="1:10" x14ac:dyDescent="0.25">
      <c r="A155" s="8"/>
      <c r="B155" s="8"/>
      <c r="C155" s="28"/>
      <c r="D155" s="8"/>
      <c r="E155" s="8" t="s">
        <v>598</v>
      </c>
      <c r="F155" s="29">
        <v>0.79</v>
      </c>
      <c r="G155" s="11">
        <v>183</v>
      </c>
      <c r="H155" s="30">
        <v>144.57</v>
      </c>
      <c r="I155" s="30">
        <v>108.21729729729731</v>
      </c>
      <c r="J155" s="30">
        <v>36.352702702702686</v>
      </c>
    </row>
    <row r="156" spans="1:10" x14ac:dyDescent="0.25">
      <c r="A156" s="8"/>
      <c r="B156" s="8"/>
      <c r="C156" s="28"/>
      <c r="D156" s="8"/>
      <c r="E156" s="8" t="s">
        <v>599</v>
      </c>
      <c r="F156" s="29">
        <v>0.79</v>
      </c>
      <c r="G156" s="11">
        <v>271</v>
      </c>
      <c r="H156" s="30">
        <v>214.08999999999997</v>
      </c>
      <c r="I156" s="30">
        <v>153.02017307948341</v>
      </c>
      <c r="J156" s="30">
        <v>61.069826920516562</v>
      </c>
    </row>
    <row r="157" spans="1:10" x14ac:dyDescent="0.25">
      <c r="A157" s="8"/>
      <c r="B157" s="8"/>
      <c r="C157" s="28"/>
      <c r="D157" s="8"/>
      <c r="E157" s="8" t="s">
        <v>600</v>
      </c>
      <c r="F157" s="29">
        <v>0.79</v>
      </c>
      <c r="G157" s="11">
        <v>3</v>
      </c>
      <c r="H157" s="30">
        <v>2.37</v>
      </c>
      <c r="I157" s="30">
        <v>1.6167487684729065</v>
      </c>
      <c r="J157" s="30">
        <v>0.75325123152709361</v>
      </c>
    </row>
    <row r="158" spans="1:10" x14ac:dyDescent="0.25">
      <c r="A158" s="8"/>
      <c r="B158" s="8"/>
      <c r="C158" s="28"/>
      <c r="D158" s="8"/>
      <c r="E158" s="8" t="s">
        <v>601</v>
      </c>
      <c r="F158" s="29">
        <v>0.79</v>
      </c>
      <c r="G158" s="11">
        <v>42</v>
      </c>
      <c r="H158" s="30">
        <v>33.18</v>
      </c>
      <c r="I158" s="30">
        <v>22.634482758620688</v>
      </c>
      <c r="J158" s="30">
        <v>10.545517241379311</v>
      </c>
    </row>
    <row r="159" spans="1:10" x14ac:dyDescent="0.25">
      <c r="A159" s="8"/>
      <c r="B159" s="8"/>
      <c r="C159" s="28"/>
      <c r="D159" s="8"/>
      <c r="E159" s="8" t="s">
        <v>495</v>
      </c>
      <c r="F159" s="29">
        <v>0.79</v>
      </c>
      <c r="G159" s="11">
        <v>5</v>
      </c>
      <c r="H159" s="30">
        <v>3.95</v>
      </c>
      <c r="I159" s="30">
        <v>2.9567567567567568</v>
      </c>
      <c r="J159" s="30">
        <v>0.99324324324324342</v>
      </c>
    </row>
    <row r="160" spans="1:10" x14ac:dyDescent="0.25">
      <c r="A160" s="8"/>
      <c r="B160" s="8"/>
      <c r="C160" s="28"/>
      <c r="D160" s="8"/>
      <c r="E160" s="8" t="s">
        <v>602</v>
      </c>
      <c r="F160" s="29">
        <v>0.79</v>
      </c>
      <c r="G160" s="11">
        <v>13</v>
      </c>
      <c r="H160" s="30">
        <v>10.27</v>
      </c>
      <c r="I160" s="30">
        <v>7.005911330049261</v>
      </c>
      <c r="J160" s="30">
        <v>3.2640886699507385</v>
      </c>
    </row>
    <row r="161" spans="1:10" x14ac:dyDescent="0.25">
      <c r="A161" s="8"/>
      <c r="B161" s="8"/>
      <c r="C161" s="28"/>
      <c r="D161" s="8"/>
      <c r="E161" s="8" t="s">
        <v>498</v>
      </c>
      <c r="F161" s="29">
        <v>0.68</v>
      </c>
      <c r="G161" s="11">
        <v>1528</v>
      </c>
      <c r="H161" s="30">
        <v>1039.04</v>
      </c>
      <c r="I161" s="30">
        <v>823.46403940886705</v>
      </c>
      <c r="J161" s="30">
        <v>215.57596059113291</v>
      </c>
    </row>
    <row r="162" spans="1:10" x14ac:dyDescent="0.25">
      <c r="A162" s="8"/>
      <c r="B162" s="8"/>
      <c r="C162" s="28"/>
      <c r="D162" s="8"/>
      <c r="E162" s="8" t="s">
        <v>603</v>
      </c>
      <c r="F162" s="29">
        <v>0.79</v>
      </c>
      <c r="G162" s="11">
        <v>39</v>
      </c>
      <c r="H162" s="30">
        <v>30.81</v>
      </c>
      <c r="I162" s="30">
        <v>21.017733990147782</v>
      </c>
      <c r="J162" s="30">
        <v>9.7922660098522165</v>
      </c>
    </row>
    <row r="163" spans="1:10" x14ac:dyDescent="0.25">
      <c r="A163" s="8"/>
      <c r="B163" s="8"/>
      <c r="C163" s="28"/>
      <c r="D163" s="8"/>
      <c r="E163" s="8" t="s">
        <v>604</v>
      </c>
      <c r="F163" s="29">
        <v>0.79</v>
      </c>
      <c r="G163" s="11">
        <v>78</v>
      </c>
      <c r="H163" s="30">
        <v>61.62</v>
      </c>
      <c r="I163" s="30">
        <v>42.035467980295564</v>
      </c>
      <c r="J163" s="30">
        <v>19.584532019704433</v>
      </c>
    </row>
    <row r="164" spans="1:10" x14ac:dyDescent="0.25">
      <c r="A164" s="8"/>
      <c r="B164" s="8"/>
      <c r="C164" s="28"/>
      <c r="D164" s="8"/>
      <c r="E164" s="8" t="s">
        <v>605</v>
      </c>
      <c r="F164" s="29">
        <v>0.79</v>
      </c>
      <c r="G164" s="11">
        <v>54</v>
      </c>
      <c r="H164" s="30">
        <v>42.66</v>
      </c>
      <c r="I164" s="30">
        <v>29.101477832512316</v>
      </c>
      <c r="J164" s="30">
        <v>13.558522167487681</v>
      </c>
    </row>
    <row r="165" spans="1:10" x14ac:dyDescent="0.25">
      <c r="A165" s="8"/>
      <c r="B165" s="8"/>
      <c r="C165" s="28"/>
      <c r="D165" s="8"/>
      <c r="E165" s="8" t="s">
        <v>606</v>
      </c>
      <c r="F165" s="29">
        <v>0.99</v>
      </c>
      <c r="G165" s="11">
        <v>84</v>
      </c>
      <c r="H165" s="30">
        <v>83.16</v>
      </c>
      <c r="I165" s="30">
        <v>45.268965517241377</v>
      </c>
      <c r="J165" s="30">
        <v>37.89103448275862</v>
      </c>
    </row>
    <row r="166" spans="1:10" x14ac:dyDescent="0.25">
      <c r="A166" s="8"/>
      <c r="B166" s="8"/>
      <c r="C166" s="28" t="s">
        <v>360</v>
      </c>
      <c r="D166" s="8" t="s">
        <v>343</v>
      </c>
      <c r="E166" s="8" t="s">
        <v>607</v>
      </c>
      <c r="F166" s="29">
        <v>0.79</v>
      </c>
      <c r="G166" s="11">
        <v>115</v>
      </c>
      <c r="H166" s="30">
        <v>90.85</v>
      </c>
      <c r="I166" s="30">
        <v>89.100566572237952</v>
      </c>
      <c r="J166" s="30">
        <v>1.7494334277620425</v>
      </c>
    </row>
    <row r="167" spans="1:10" x14ac:dyDescent="0.25">
      <c r="A167" s="8"/>
      <c r="B167" s="8"/>
      <c r="C167" s="28"/>
      <c r="D167" s="8"/>
      <c r="E167" s="8" t="s">
        <v>599</v>
      </c>
      <c r="F167" s="29">
        <v>0.79</v>
      </c>
      <c r="G167" s="11">
        <v>59</v>
      </c>
      <c r="H167" s="30">
        <v>46.61</v>
      </c>
      <c r="I167" s="30">
        <v>41.322663252240723</v>
      </c>
      <c r="J167" s="30">
        <v>5.2873367477592765</v>
      </c>
    </row>
    <row r="168" spans="1:10" x14ac:dyDescent="0.25">
      <c r="A168" s="8"/>
      <c r="B168" s="8"/>
      <c r="C168" s="28"/>
      <c r="D168" s="8"/>
      <c r="E168" s="8" t="s">
        <v>608</v>
      </c>
      <c r="F168" s="29">
        <v>0.79</v>
      </c>
      <c r="G168" s="11">
        <v>163</v>
      </c>
      <c r="H168" s="30">
        <v>128.77000000000001</v>
      </c>
      <c r="I168" s="30">
        <v>126.29036827195468</v>
      </c>
      <c r="J168" s="30">
        <v>2.4796317280453337</v>
      </c>
    </row>
    <row r="169" spans="1:10" x14ac:dyDescent="0.25">
      <c r="A169" s="8"/>
      <c r="B169" s="8"/>
      <c r="C169" s="28"/>
      <c r="D169" s="8"/>
      <c r="E169" s="8" t="s">
        <v>492</v>
      </c>
      <c r="F169" s="29">
        <v>0.68</v>
      </c>
      <c r="G169" s="11">
        <v>622</v>
      </c>
      <c r="H169" s="30">
        <v>422.96</v>
      </c>
      <c r="I169" s="30">
        <v>481.24821631307282</v>
      </c>
      <c r="J169" s="30">
        <v>-58.288216313072866</v>
      </c>
    </row>
    <row r="170" spans="1:10" x14ac:dyDescent="0.25">
      <c r="A170" s="8"/>
      <c r="B170" s="8"/>
      <c r="C170" s="28"/>
      <c r="D170" s="8"/>
      <c r="E170" s="8" t="s">
        <v>497</v>
      </c>
      <c r="F170" s="29">
        <v>0.68</v>
      </c>
      <c r="G170" s="11">
        <v>1890</v>
      </c>
      <c r="H170" s="30">
        <v>1285.2</v>
      </c>
      <c r="I170" s="30">
        <v>1360.9276985632569</v>
      </c>
      <c r="J170" s="30">
        <v>-75.727698563256808</v>
      </c>
    </row>
    <row r="171" spans="1:10" x14ac:dyDescent="0.25">
      <c r="A171" s="8"/>
      <c r="B171" s="8"/>
      <c r="C171" s="28"/>
      <c r="D171" s="8"/>
      <c r="E171" s="8" t="s">
        <v>609</v>
      </c>
      <c r="F171" s="29">
        <v>0.68</v>
      </c>
      <c r="G171" s="11">
        <v>58</v>
      </c>
      <c r="H171" s="30">
        <v>39.44</v>
      </c>
      <c r="I171" s="30">
        <v>42.184750791641434</v>
      </c>
      <c r="J171" s="30">
        <v>-2.7447507916414313</v>
      </c>
    </row>
    <row r="172" spans="1:10" x14ac:dyDescent="0.25">
      <c r="A172" s="8"/>
      <c r="B172" s="8"/>
      <c r="C172" s="28"/>
      <c r="D172" s="8"/>
      <c r="E172" s="8" t="s">
        <v>610</v>
      </c>
      <c r="F172" s="29">
        <v>0.73</v>
      </c>
      <c r="G172" s="11">
        <v>38</v>
      </c>
      <c r="H172" s="30">
        <v>27.74</v>
      </c>
      <c r="I172" s="30">
        <v>26.614596670934702</v>
      </c>
      <c r="J172" s="30">
        <v>1.1254033290652963</v>
      </c>
    </row>
    <row r="173" spans="1:10" x14ac:dyDescent="0.25">
      <c r="A173" s="8"/>
      <c r="B173" s="8"/>
      <c r="C173" s="28"/>
      <c r="D173" s="8"/>
      <c r="E173" s="8" t="s">
        <v>611</v>
      </c>
      <c r="F173" s="29">
        <v>0.76</v>
      </c>
      <c r="G173" s="11">
        <v>14</v>
      </c>
      <c r="H173" s="30">
        <v>10.64</v>
      </c>
      <c r="I173" s="30">
        <v>9.8053777208706787</v>
      </c>
      <c r="J173" s="30">
        <v>0.83462227912932185</v>
      </c>
    </row>
    <row r="174" spans="1:10" x14ac:dyDescent="0.25">
      <c r="A174" s="8"/>
      <c r="B174" s="8"/>
      <c r="C174" s="28"/>
      <c r="D174" s="8"/>
      <c r="E174" s="8" t="s">
        <v>453</v>
      </c>
      <c r="F174" s="29">
        <v>0.7</v>
      </c>
      <c r="G174" s="11">
        <v>15</v>
      </c>
      <c r="H174" s="30">
        <v>10.5</v>
      </c>
      <c r="I174" s="30">
        <v>10.505761843790012</v>
      </c>
      <c r="J174" s="30">
        <v>-5.7618437900117669E-3</v>
      </c>
    </row>
    <row r="175" spans="1:10" x14ac:dyDescent="0.25">
      <c r="A175" s="8"/>
      <c r="B175" s="8"/>
      <c r="C175" s="28" t="s">
        <v>462</v>
      </c>
      <c r="D175" s="8" t="s">
        <v>343</v>
      </c>
      <c r="E175" s="8" t="s">
        <v>607</v>
      </c>
      <c r="F175" s="29">
        <v>0.79</v>
      </c>
      <c r="G175" s="11">
        <v>114</v>
      </c>
      <c r="H175" s="30">
        <v>90.06</v>
      </c>
      <c r="I175" s="30">
        <v>88.325779036827186</v>
      </c>
      <c r="J175" s="30">
        <v>1.7342209631728167</v>
      </c>
    </row>
    <row r="176" spans="1:10" x14ac:dyDescent="0.25">
      <c r="A176" s="8"/>
      <c r="B176" s="8"/>
      <c r="C176" s="28"/>
      <c r="D176" s="8"/>
      <c r="E176" s="8" t="s">
        <v>599</v>
      </c>
      <c r="F176" s="29">
        <v>0.79</v>
      </c>
      <c r="G176" s="11">
        <v>59</v>
      </c>
      <c r="H176" s="30">
        <v>46.61</v>
      </c>
      <c r="I176" s="30">
        <v>41.29622520793346</v>
      </c>
      <c r="J176" s="30">
        <v>5.313774792066539</v>
      </c>
    </row>
    <row r="177" spans="1:10" x14ac:dyDescent="0.25">
      <c r="A177" s="8"/>
      <c r="B177" s="8"/>
      <c r="C177" s="28"/>
      <c r="D177" s="8"/>
      <c r="E177" s="8" t="s">
        <v>608</v>
      </c>
      <c r="F177" s="29">
        <v>0.79</v>
      </c>
      <c r="G177" s="11">
        <v>164</v>
      </c>
      <c r="H177" s="30">
        <v>129.56</v>
      </c>
      <c r="I177" s="30">
        <v>127.06515580736543</v>
      </c>
      <c r="J177" s="30">
        <v>2.4948441926345737</v>
      </c>
    </row>
    <row r="178" spans="1:10" x14ac:dyDescent="0.25">
      <c r="A178" s="8"/>
      <c r="B178" s="8"/>
      <c r="C178" s="28"/>
      <c r="D178" s="8"/>
      <c r="E178" s="8" t="s">
        <v>492</v>
      </c>
      <c r="F178" s="29">
        <v>0.68</v>
      </c>
      <c r="G178" s="11">
        <v>623</v>
      </c>
      <c r="H178" s="30">
        <v>423.64</v>
      </c>
      <c r="I178" s="30">
        <v>481.94411941153334</v>
      </c>
      <c r="J178" s="30">
        <v>-58.304119411533343</v>
      </c>
    </row>
    <row r="179" spans="1:10" x14ac:dyDescent="0.25">
      <c r="A179" s="8"/>
      <c r="B179" s="8"/>
      <c r="C179" s="28"/>
      <c r="D179" s="8"/>
      <c r="E179" s="8" t="s">
        <v>497</v>
      </c>
      <c r="F179" s="29">
        <v>0.68</v>
      </c>
      <c r="G179" s="11">
        <v>1891</v>
      </c>
      <c r="H179" s="30">
        <v>1285.8800000000001</v>
      </c>
      <c r="I179" s="30">
        <v>1361.0047721839492</v>
      </c>
      <c r="J179" s="30">
        <v>-75.12477218394929</v>
      </c>
    </row>
    <row r="180" spans="1:10" x14ac:dyDescent="0.25">
      <c r="A180" s="8"/>
      <c r="B180" s="8"/>
      <c r="C180" s="28"/>
      <c r="D180" s="8"/>
      <c r="E180" s="8" t="s">
        <v>609</v>
      </c>
      <c r="F180" s="29">
        <v>0.68</v>
      </c>
      <c r="G180" s="11">
        <v>57</v>
      </c>
      <c r="H180" s="30">
        <v>38.76</v>
      </c>
      <c r="I180" s="30">
        <v>41.468234980670211</v>
      </c>
      <c r="J180" s="30">
        <v>-2.7082349806702108</v>
      </c>
    </row>
    <row r="181" spans="1:10" x14ac:dyDescent="0.25">
      <c r="A181" s="8"/>
      <c r="B181" s="8"/>
      <c r="C181" s="28"/>
      <c r="D181" s="8"/>
      <c r="E181" s="8" t="s">
        <v>610</v>
      </c>
      <c r="F181" s="29">
        <v>0.73</v>
      </c>
      <c r="G181" s="11">
        <v>38</v>
      </c>
      <c r="H181" s="30">
        <v>27.74</v>
      </c>
      <c r="I181" s="30">
        <v>26.597568777991043</v>
      </c>
      <c r="J181" s="30">
        <v>1.1424312220089554</v>
      </c>
    </row>
    <row r="182" spans="1:10" x14ac:dyDescent="0.25">
      <c r="A182" s="8"/>
      <c r="B182" s="8"/>
      <c r="C182" s="28"/>
      <c r="D182" s="8"/>
      <c r="E182" s="8" t="s">
        <v>611</v>
      </c>
      <c r="F182" s="29">
        <v>0.76</v>
      </c>
      <c r="G182" s="11">
        <v>14</v>
      </c>
      <c r="H182" s="30">
        <v>10.64</v>
      </c>
      <c r="I182" s="30">
        <v>9.79910428662828</v>
      </c>
      <c r="J182" s="30">
        <v>0.84089571337172053</v>
      </c>
    </row>
    <row r="183" spans="1:10" x14ac:dyDescent="0.25">
      <c r="A183" s="8"/>
      <c r="B183" s="8"/>
      <c r="C183" s="28"/>
      <c r="D183" s="8"/>
      <c r="E183" s="8" t="s">
        <v>453</v>
      </c>
      <c r="F183" s="29">
        <v>0.7</v>
      </c>
      <c r="G183" s="11">
        <v>15</v>
      </c>
      <c r="H183" s="30">
        <v>10.5</v>
      </c>
      <c r="I183" s="30">
        <v>10.499040307101726</v>
      </c>
      <c r="J183" s="30">
        <v>9.5969289827380067E-4</v>
      </c>
    </row>
    <row r="184" spans="1:10" x14ac:dyDescent="0.25">
      <c r="A184" s="8"/>
      <c r="B184" s="8"/>
      <c r="C184" s="28" t="s">
        <v>275</v>
      </c>
      <c r="D184" s="8" t="s">
        <v>343</v>
      </c>
      <c r="E184" s="8" t="s">
        <v>499</v>
      </c>
      <c r="F184" s="29">
        <v>0.68</v>
      </c>
      <c r="G184" s="11">
        <v>2219</v>
      </c>
      <c r="H184" s="30">
        <v>1508.92</v>
      </c>
      <c r="I184" s="30">
        <v>1207.3132189709227</v>
      </c>
      <c r="J184" s="30">
        <v>301.60678102907724</v>
      </c>
    </row>
    <row r="185" spans="1:10" x14ac:dyDescent="0.25">
      <c r="A185" s="8"/>
      <c r="B185" s="8"/>
      <c r="C185" s="28"/>
      <c r="D185" s="8"/>
      <c r="E185" s="8" t="s">
        <v>500</v>
      </c>
      <c r="F185" s="29">
        <v>0.65</v>
      </c>
      <c r="G185" s="11">
        <v>261</v>
      </c>
      <c r="H185" s="30">
        <v>169.65</v>
      </c>
      <c r="I185" s="30">
        <v>138.98240454204796</v>
      </c>
      <c r="J185" s="30">
        <v>30.667595457952039</v>
      </c>
    </row>
    <row r="186" spans="1:10" x14ac:dyDescent="0.25">
      <c r="A186" s="8"/>
      <c r="B186" s="8"/>
      <c r="C186" s="28"/>
      <c r="D186" s="8"/>
      <c r="E186" s="8" t="s">
        <v>612</v>
      </c>
      <c r="F186" s="29">
        <v>0.71</v>
      </c>
      <c r="G186" s="11">
        <v>112</v>
      </c>
      <c r="H186" s="30">
        <v>79.52</v>
      </c>
      <c r="I186" s="30">
        <v>64.321841321463836</v>
      </c>
      <c r="J186" s="30">
        <v>15.198158678536158</v>
      </c>
    </row>
    <row r="187" spans="1:10" x14ac:dyDescent="0.25">
      <c r="A187" s="8"/>
      <c r="B187" s="8"/>
      <c r="C187" s="28"/>
      <c r="D187" s="8"/>
      <c r="E187" s="8" t="s">
        <v>613</v>
      </c>
      <c r="F187" s="29">
        <v>0.73</v>
      </c>
      <c r="G187" s="11">
        <v>165</v>
      </c>
      <c r="H187" s="30">
        <v>120.45</v>
      </c>
      <c r="I187" s="30">
        <v>96.220682302771849</v>
      </c>
      <c r="J187" s="30">
        <v>24.229317697228154</v>
      </c>
    </row>
    <row r="188" spans="1:10" x14ac:dyDescent="0.25">
      <c r="A188" s="8"/>
      <c r="B188" s="8"/>
      <c r="C188" s="28"/>
      <c r="D188" s="8"/>
      <c r="E188" s="8" t="s">
        <v>451</v>
      </c>
      <c r="F188" s="29">
        <v>0.81</v>
      </c>
      <c r="G188" s="11">
        <v>1017</v>
      </c>
      <c r="H188" s="30">
        <v>823.77</v>
      </c>
      <c r="I188" s="30">
        <v>481.01945525291831</v>
      </c>
      <c r="J188" s="30">
        <v>342.75054474708168</v>
      </c>
    </row>
    <row r="189" spans="1:10" x14ac:dyDescent="0.25">
      <c r="A189" s="8"/>
      <c r="B189" s="8"/>
      <c r="C189" s="28"/>
      <c r="D189" s="8"/>
      <c r="E189" s="8" t="s">
        <v>452</v>
      </c>
      <c r="F189" s="29">
        <v>0.77</v>
      </c>
      <c r="G189" s="11">
        <v>415</v>
      </c>
      <c r="H189" s="30">
        <v>319.55</v>
      </c>
      <c r="I189" s="30">
        <v>200.14239760987539</v>
      </c>
      <c r="J189" s="30">
        <v>119.40760239012464</v>
      </c>
    </row>
    <row r="190" spans="1:10" x14ac:dyDescent="0.25">
      <c r="A190" s="8"/>
      <c r="B190" s="8"/>
      <c r="C190" s="28" t="s">
        <v>276</v>
      </c>
      <c r="D190" s="8" t="s">
        <v>343</v>
      </c>
      <c r="E190" s="8" t="s">
        <v>499</v>
      </c>
      <c r="F190" s="29">
        <v>0.68</v>
      </c>
      <c r="G190" s="11">
        <v>2220</v>
      </c>
      <c r="H190" s="30">
        <v>1509.6</v>
      </c>
      <c r="I190" s="30">
        <v>1223.1603279663886</v>
      </c>
      <c r="J190" s="30">
        <v>286.43967203361126</v>
      </c>
    </row>
    <row r="191" spans="1:10" x14ac:dyDescent="0.25">
      <c r="A191" s="8"/>
      <c r="B191" s="8"/>
      <c r="C191" s="28"/>
      <c r="D191" s="8"/>
      <c r="E191" s="8" t="s">
        <v>500</v>
      </c>
      <c r="F191" s="29">
        <v>0.65</v>
      </c>
      <c r="G191" s="11">
        <v>261</v>
      </c>
      <c r="H191" s="30">
        <v>169.65</v>
      </c>
      <c r="I191" s="30">
        <v>140.47560100112895</v>
      </c>
      <c r="J191" s="30">
        <v>29.174398998871048</v>
      </c>
    </row>
    <row r="192" spans="1:10" x14ac:dyDescent="0.25">
      <c r="A192" s="8"/>
      <c r="B192" s="8"/>
      <c r="C192" s="28"/>
      <c r="D192" s="8"/>
      <c r="E192" s="8" t="s">
        <v>612</v>
      </c>
      <c r="F192" s="29">
        <v>0.71</v>
      </c>
      <c r="G192" s="11">
        <v>112</v>
      </c>
      <c r="H192" s="30">
        <v>79.52</v>
      </c>
      <c r="I192" s="30">
        <v>65.428693962163933</v>
      </c>
      <c r="J192" s="30">
        <v>14.091306037836063</v>
      </c>
    </row>
    <row r="193" spans="1:10" x14ac:dyDescent="0.25">
      <c r="A193" s="8"/>
      <c r="B193" s="8"/>
      <c r="C193" s="28"/>
      <c r="D193" s="8"/>
      <c r="E193" s="8" t="s">
        <v>613</v>
      </c>
      <c r="F193" s="29">
        <v>0.73</v>
      </c>
      <c r="G193" s="11">
        <v>165</v>
      </c>
      <c r="H193" s="30">
        <v>120.45</v>
      </c>
      <c r="I193" s="30">
        <v>97.99674267100977</v>
      </c>
      <c r="J193" s="30">
        <v>22.453257328990233</v>
      </c>
    </row>
    <row r="194" spans="1:10" x14ac:dyDescent="0.25">
      <c r="A194" s="8"/>
      <c r="B194" s="8"/>
      <c r="C194" s="28"/>
      <c r="D194" s="8"/>
      <c r="E194" s="8" t="s">
        <v>451</v>
      </c>
      <c r="F194" s="29">
        <v>0.81</v>
      </c>
      <c r="G194" s="11">
        <v>1018</v>
      </c>
      <c r="H194" s="30">
        <v>824.58</v>
      </c>
      <c r="I194" s="30">
        <v>481.28435609334485</v>
      </c>
      <c r="J194" s="30">
        <v>343.29564390665519</v>
      </c>
    </row>
    <row r="195" spans="1:10" x14ac:dyDescent="0.25">
      <c r="A195" s="8"/>
      <c r="B195" s="8"/>
      <c r="C195" s="28"/>
      <c r="D195" s="8"/>
      <c r="E195" s="8" t="s">
        <v>452</v>
      </c>
      <c r="F195" s="29">
        <v>0.77</v>
      </c>
      <c r="G195" s="11">
        <v>380</v>
      </c>
      <c r="H195" s="30">
        <v>292.60000000000002</v>
      </c>
      <c r="I195" s="30">
        <v>179.65427830596369</v>
      </c>
      <c r="J195" s="30">
        <v>112.94572169403634</v>
      </c>
    </row>
    <row r="196" spans="1:10" x14ac:dyDescent="0.25">
      <c r="A196" s="8"/>
      <c r="B196" s="8"/>
      <c r="C196" s="28" t="s">
        <v>299</v>
      </c>
      <c r="D196" s="8" t="s">
        <v>343</v>
      </c>
      <c r="E196" s="8" t="s">
        <v>504</v>
      </c>
      <c r="F196" s="29">
        <v>0.68</v>
      </c>
      <c r="G196" s="11">
        <v>349</v>
      </c>
      <c r="H196" s="30">
        <v>237.32</v>
      </c>
      <c r="I196" s="30">
        <v>233.09279609279608</v>
      </c>
      <c r="J196" s="30">
        <v>4.2272039072039149</v>
      </c>
    </row>
    <row r="197" spans="1:10" x14ac:dyDescent="0.25">
      <c r="A197" s="8"/>
      <c r="B197" s="8"/>
      <c r="C197" s="28"/>
      <c r="D197" s="8"/>
      <c r="E197" s="8" t="s">
        <v>505</v>
      </c>
      <c r="F197" s="29">
        <v>0.65</v>
      </c>
      <c r="G197" s="11">
        <v>13</v>
      </c>
      <c r="H197" s="30">
        <v>8.4499999999999993</v>
      </c>
      <c r="I197" s="30">
        <v>8.6825396825396819</v>
      </c>
      <c r="J197" s="30">
        <v>-0.2325396825396826</v>
      </c>
    </row>
    <row r="198" spans="1:10" x14ac:dyDescent="0.25">
      <c r="A198" s="8"/>
      <c r="B198" s="8"/>
      <c r="C198" s="28"/>
      <c r="D198" s="8"/>
      <c r="E198" s="8" t="s">
        <v>506</v>
      </c>
      <c r="F198" s="29">
        <v>0.65</v>
      </c>
      <c r="G198" s="11">
        <v>350</v>
      </c>
      <c r="H198" s="30">
        <v>227.5</v>
      </c>
      <c r="I198" s="30">
        <v>233.76068376068375</v>
      </c>
      <c r="J198" s="30">
        <v>-6.2606837606837473</v>
      </c>
    </row>
    <row r="199" spans="1:10" x14ac:dyDescent="0.25">
      <c r="A199" s="8"/>
      <c r="B199" s="8"/>
      <c r="C199" s="28"/>
      <c r="D199" s="8"/>
      <c r="E199" s="8" t="s">
        <v>597</v>
      </c>
      <c r="F199" s="29">
        <v>0.71</v>
      </c>
      <c r="G199" s="11">
        <v>63</v>
      </c>
      <c r="H199" s="30">
        <v>44.73</v>
      </c>
      <c r="I199" s="30">
        <v>41.222026862026866</v>
      </c>
      <c r="J199" s="30">
        <v>3.507973137973134</v>
      </c>
    </row>
    <row r="200" spans="1:10" x14ac:dyDescent="0.25">
      <c r="A200" s="8"/>
      <c r="B200" s="8"/>
      <c r="C200" s="28"/>
      <c r="D200" s="8"/>
      <c r="E200" s="8" t="s">
        <v>503</v>
      </c>
      <c r="F200" s="29">
        <v>0.68</v>
      </c>
      <c r="G200" s="11">
        <v>1625</v>
      </c>
      <c r="H200" s="30">
        <v>1105</v>
      </c>
      <c r="I200" s="30">
        <v>911.66666666666674</v>
      </c>
      <c r="J200" s="30">
        <v>193.33333333333326</v>
      </c>
    </row>
    <row r="201" spans="1:10" x14ac:dyDescent="0.25">
      <c r="A201" s="8"/>
      <c r="B201" s="8"/>
      <c r="C201" s="28"/>
      <c r="D201" s="8"/>
      <c r="E201" s="8" t="s">
        <v>610</v>
      </c>
      <c r="F201" s="29">
        <v>0.73</v>
      </c>
      <c r="G201" s="11">
        <v>21</v>
      </c>
      <c r="H201" s="30">
        <v>15.33</v>
      </c>
      <c r="I201" s="30">
        <v>11.78153846153846</v>
      </c>
      <c r="J201" s="30">
        <v>3.5484615384615399</v>
      </c>
    </row>
    <row r="202" spans="1:10" x14ac:dyDescent="0.25">
      <c r="A202" s="8"/>
      <c r="B202" s="8"/>
      <c r="C202" s="28"/>
      <c r="D202" s="8"/>
      <c r="E202" s="8" t="s">
        <v>614</v>
      </c>
      <c r="F202" s="29">
        <v>0.73</v>
      </c>
      <c r="G202" s="11">
        <v>163</v>
      </c>
      <c r="H202" s="30">
        <v>118.99</v>
      </c>
      <c r="I202" s="30">
        <v>91.447179487179497</v>
      </c>
      <c r="J202" s="30">
        <v>27.542820512820498</v>
      </c>
    </row>
    <row r="203" spans="1:10" x14ac:dyDescent="0.25">
      <c r="A203" s="8"/>
      <c r="B203" s="8"/>
      <c r="C203" s="28"/>
      <c r="D203" s="8"/>
      <c r="E203" s="8" t="s">
        <v>615</v>
      </c>
      <c r="F203" s="29">
        <v>0.73</v>
      </c>
      <c r="G203" s="11">
        <v>56</v>
      </c>
      <c r="H203" s="30">
        <v>40.879999999999995</v>
      </c>
      <c r="I203" s="30">
        <v>33.982124542124538</v>
      </c>
      <c r="J203" s="30">
        <v>6.8978754578754575</v>
      </c>
    </row>
    <row r="204" spans="1:10" x14ac:dyDescent="0.25">
      <c r="A204" s="8"/>
      <c r="B204" s="8"/>
      <c r="C204" s="28"/>
      <c r="D204" s="8"/>
      <c r="E204" s="8" t="s">
        <v>613</v>
      </c>
      <c r="F204" s="29">
        <v>0.73</v>
      </c>
      <c r="G204" s="11">
        <v>41</v>
      </c>
      <c r="H204" s="30">
        <v>29.93</v>
      </c>
      <c r="I204" s="30">
        <v>23.215775335775334</v>
      </c>
      <c r="J204" s="30">
        <v>6.7142246642246644</v>
      </c>
    </row>
    <row r="205" spans="1:10" x14ac:dyDescent="0.25">
      <c r="A205" s="8"/>
      <c r="B205" s="8"/>
      <c r="C205" s="28"/>
      <c r="D205" s="8"/>
      <c r="E205" s="8" t="s">
        <v>616</v>
      </c>
      <c r="F205" s="29">
        <v>1.05</v>
      </c>
      <c r="G205" s="11">
        <v>62</v>
      </c>
      <c r="H205" s="30">
        <v>65.099999999999994</v>
      </c>
      <c r="I205" s="30">
        <v>34.783589743589744</v>
      </c>
      <c r="J205" s="30">
        <v>30.316410256410251</v>
      </c>
    </row>
    <row r="206" spans="1:10" x14ac:dyDescent="0.25">
      <c r="A206" s="8"/>
      <c r="B206" s="8"/>
      <c r="C206" s="28"/>
      <c r="D206" s="8"/>
      <c r="E206" s="8" t="s">
        <v>456</v>
      </c>
      <c r="F206" s="29">
        <v>0.72</v>
      </c>
      <c r="G206" s="11">
        <v>845</v>
      </c>
      <c r="H206" s="30">
        <v>608.4</v>
      </c>
      <c r="I206" s="30">
        <v>564.3650793650794</v>
      </c>
      <c r="J206" s="30">
        <v>44.034920634920582</v>
      </c>
    </row>
    <row r="207" spans="1:10" x14ac:dyDescent="0.25">
      <c r="A207" s="8"/>
      <c r="B207" s="8"/>
      <c r="C207" s="28" t="s">
        <v>317</v>
      </c>
      <c r="D207" s="8" t="s">
        <v>343</v>
      </c>
      <c r="E207" s="8" t="s">
        <v>504</v>
      </c>
      <c r="F207" s="29">
        <v>0.68</v>
      </c>
      <c r="G207" s="11">
        <v>349</v>
      </c>
      <c r="H207" s="30">
        <v>237.32</v>
      </c>
      <c r="I207" s="30">
        <v>232.95057962172055</v>
      </c>
      <c r="J207" s="30">
        <v>4.3694203782794432</v>
      </c>
    </row>
    <row r="208" spans="1:10" x14ac:dyDescent="0.25">
      <c r="A208" s="8"/>
      <c r="B208" s="8"/>
      <c r="C208" s="28"/>
      <c r="D208" s="8"/>
      <c r="E208" s="8" t="s">
        <v>505</v>
      </c>
      <c r="F208" s="29">
        <v>0.65</v>
      </c>
      <c r="G208" s="11">
        <v>12</v>
      </c>
      <c r="H208" s="30">
        <v>7.8</v>
      </c>
      <c r="I208" s="30">
        <v>8.0097620500305062</v>
      </c>
      <c r="J208" s="30">
        <v>-0.20976205003050641</v>
      </c>
    </row>
    <row r="209" spans="1:10" x14ac:dyDescent="0.25">
      <c r="A209" s="8"/>
      <c r="B209" s="8"/>
      <c r="C209" s="28"/>
      <c r="D209" s="8"/>
      <c r="E209" s="8" t="s">
        <v>506</v>
      </c>
      <c r="F209" s="29">
        <v>0.65</v>
      </c>
      <c r="G209" s="11">
        <v>350</v>
      </c>
      <c r="H209" s="30">
        <v>227.5</v>
      </c>
      <c r="I209" s="30">
        <v>233.61805979255644</v>
      </c>
      <c r="J209" s="30">
        <v>-6.1180597925564371</v>
      </c>
    </row>
    <row r="210" spans="1:10" x14ac:dyDescent="0.25">
      <c r="A210" s="8"/>
      <c r="B210" s="8"/>
      <c r="C210" s="28"/>
      <c r="D210" s="8"/>
      <c r="E210" s="8" t="s">
        <v>597</v>
      </c>
      <c r="F210" s="29">
        <v>0.71</v>
      </c>
      <c r="G210" s="11">
        <v>64</v>
      </c>
      <c r="H210" s="30">
        <v>45.44</v>
      </c>
      <c r="I210" s="30">
        <v>41.758052143282228</v>
      </c>
      <c r="J210" s="30">
        <v>3.6819478567177679</v>
      </c>
    </row>
    <row r="211" spans="1:10" x14ac:dyDescent="0.25">
      <c r="A211" s="8"/>
      <c r="B211" s="8"/>
      <c r="C211" s="28"/>
      <c r="D211" s="8"/>
      <c r="E211" s="8" t="s">
        <v>503</v>
      </c>
      <c r="F211" s="29">
        <v>0.68</v>
      </c>
      <c r="G211" s="11">
        <v>1625</v>
      </c>
      <c r="H211" s="30">
        <v>1105</v>
      </c>
      <c r="I211" s="30">
        <v>911.19938493080474</v>
      </c>
      <c r="J211" s="30">
        <v>193.80061506919526</v>
      </c>
    </row>
    <row r="212" spans="1:10" x14ac:dyDescent="0.25">
      <c r="A212" s="8"/>
      <c r="B212" s="8"/>
      <c r="C212" s="28"/>
      <c r="D212" s="8"/>
      <c r="E212" s="8" t="s">
        <v>610</v>
      </c>
      <c r="F212" s="29">
        <v>0.73</v>
      </c>
      <c r="G212" s="11">
        <v>20</v>
      </c>
      <c r="H212" s="30">
        <v>14.6</v>
      </c>
      <c r="I212" s="30">
        <v>11.214761660686827</v>
      </c>
      <c r="J212" s="30">
        <v>3.3852383393131724</v>
      </c>
    </row>
    <row r="213" spans="1:10" x14ac:dyDescent="0.25">
      <c r="A213" s="8"/>
      <c r="B213" s="8"/>
      <c r="C213" s="28"/>
      <c r="D213" s="8"/>
      <c r="E213" s="8" t="s">
        <v>614</v>
      </c>
      <c r="F213" s="29">
        <v>0.73</v>
      </c>
      <c r="G213" s="11">
        <v>164</v>
      </c>
      <c r="H213" s="30">
        <v>119.72</v>
      </c>
      <c r="I213" s="30">
        <v>91.961045617631981</v>
      </c>
      <c r="J213" s="30">
        <v>27.758954382368017</v>
      </c>
    </row>
    <row r="214" spans="1:10" x14ac:dyDescent="0.25">
      <c r="A214" s="8"/>
      <c r="B214" s="8"/>
      <c r="C214" s="28"/>
      <c r="D214" s="8"/>
      <c r="E214" s="8" t="s">
        <v>615</v>
      </c>
      <c r="F214" s="29">
        <v>0.73</v>
      </c>
      <c r="G214" s="11">
        <v>58</v>
      </c>
      <c r="H214" s="30">
        <v>42.34</v>
      </c>
      <c r="I214" s="30">
        <v>35.191361011030153</v>
      </c>
      <c r="J214" s="30">
        <v>7.148638988969843</v>
      </c>
    </row>
    <row r="215" spans="1:10" x14ac:dyDescent="0.25">
      <c r="A215" s="8"/>
      <c r="B215" s="8"/>
      <c r="C215" s="28"/>
      <c r="D215" s="8"/>
      <c r="E215" s="8" t="s">
        <v>613</v>
      </c>
      <c r="F215" s="29">
        <v>0.73</v>
      </c>
      <c r="G215" s="11">
        <v>41</v>
      </c>
      <c r="H215" s="30">
        <v>29.93</v>
      </c>
      <c r="I215" s="30">
        <v>23.310487667812598</v>
      </c>
      <c r="J215" s="30">
        <v>6.6195123321873997</v>
      </c>
    </row>
    <row r="216" spans="1:10" x14ac:dyDescent="0.25">
      <c r="A216" s="8"/>
      <c r="B216" s="8"/>
      <c r="C216" s="28"/>
      <c r="D216" s="8"/>
      <c r="E216" s="8" t="s">
        <v>616</v>
      </c>
      <c r="F216" s="29">
        <v>1.05</v>
      </c>
      <c r="G216" s="11">
        <v>62</v>
      </c>
      <c r="H216" s="30">
        <v>65.099999999999994</v>
      </c>
      <c r="I216" s="30">
        <v>34.765761148129165</v>
      </c>
      <c r="J216" s="30">
        <v>30.334238851870829</v>
      </c>
    </row>
    <row r="217" spans="1:10" x14ac:dyDescent="0.25">
      <c r="A217" s="8"/>
      <c r="B217" s="8"/>
      <c r="C217" s="28"/>
      <c r="D217" s="8"/>
      <c r="E217" s="8" t="s">
        <v>456</v>
      </c>
      <c r="F217" s="29">
        <v>0.72</v>
      </c>
      <c r="G217" s="11">
        <v>845</v>
      </c>
      <c r="H217" s="30">
        <v>608.4</v>
      </c>
      <c r="I217" s="30">
        <v>564.02074435631494</v>
      </c>
      <c r="J217" s="30">
        <v>44.379255643685042</v>
      </c>
    </row>
    <row r="218" spans="1:10" x14ac:dyDescent="0.25">
      <c r="A218" s="8"/>
      <c r="B218" s="8"/>
      <c r="C218" s="28" t="s">
        <v>309</v>
      </c>
      <c r="D218" s="8" t="s">
        <v>343</v>
      </c>
      <c r="E218" s="8" t="s">
        <v>504</v>
      </c>
      <c r="F218" s="29">
        <v>0.68</v>
      </c>
      <c r="G218" s="11">
        <v>90</v>
      </c>
      <c r="H218" s="30">
        <v>61.199999999999996</v>
      </c>
      <c r="I218" s="30">
        <v>50.876571829996486</v>
      </c>
      <c r="J218" s="30">
        <v>10.323428170003513</v>
      </c>
    </row>
    <row r="219" spans="1:10" x14ac:dyDescent="0.25">
      <c r="A219" s="8"/>
      <c r="B219" s="8"/>
      <c r="C219" s="28"/>
      <c r="D219" s="8"/>
      <c r="E219" s="8" t="s">
        <v>502</v>
      </c>
      <c r="F219" s="29">
        <v>0.68</v>
      </c>
      <c r="G219" s="11">
        <v>2375</v>
      </c>
      <c r="H219" s="30">
        <v>1615</v>
      </c>
      <c r="I219" s="30">
        <v>1401.795574288725</v>
      </c>
      <c r="J219" s="30">
        <v>213.20442571127506</v>
      </c>
    </row>
    <row r="220" spans="1:10" x14ac:dyDescent="0.25">
      <c r="A220" s="8"/>
      <c r="B220" s="8"/>
      <c r="C220" s="28"/>
      <c r="D220" s="8"/>
      <c r="E220" s="8" t="s">
        <v>506</v>
      </c>
      <c r="F220" s="29">
        <v>0.65</v>
      </c>
      <c r="G220" s="11">
        <v>50</v>
      </c>
      <c r="H220" s="30">
        <v>32.5</v>
      </c>
      <c r="I220" s="30">
        <v>28.051282051282051</v>
      </c>
      <c r="J220" s="30">
        <v>4.4487179487179489</v>
      </c>
    </row>
    <row r="221" spans="1:10" x14ac:dyDescent="0.25">
      <c r="A221" s="8"/>
      <c r="B221" s="8"/>
      <c r="C221" s="28"/>
      <c r="D221" s="8"/>
      <c r="E221" s="8" t="s">
        <v>597</v>
      </c>
      <c r="F221" s="29">
        <v>0.71</v>
      </c>
      <c r="G221" s="11">
        <v>33</v>
      </c>
      <c r="H221" s="30">
        <v>23.43</v>
      </c>
      <c r="I221" s="30">
        <v>18.513846153846153</v>
      </c>
      <c r="J221" s="30">
        <v>4.916153846153847</v>
      </c>
    </row>
    <row r="222" spans="1:10" x14ac:dyDescent="0.25">
      <c r="A222" s="8"/>
      <c r="B222" s="8"/>
      <c r="C222" s="28"/>
      <c r="D222" s="8"/>
      <c r="E222" s="8" t="s">
        <v>503</v>
      </c>
      <c r="F222" s="29">
        <v>0.68</v>
      </c>
      <c r="G222" s="11">
        <v>945</v>
      </c>
      <c r="H222" s="30">
        <v>642.6</v>
      </c>
      <c r="I222" s="30">
        <v>530.16923076923081</v>
      </c>
      <c r="J222" s="30">
        <v>112.43076923076922</v>
      </c>
    </row>
    <row r="223" spans="1:10" x14ac:dyDescent="0.25">
      <c r="A223" s="8"/>
      <c r="B223" s="8"/>
      <c r="C223" s="28"/>
      <c r="D223" s="8"/>
      <c r="E223" s="8" t="s">
        <v>614</v>
      </c>
      <c r="F223" s="29">
        <v>0.73</v>
      </c>
      <c r="G223" s="11">
        <v>10</v>
      </c>
      <c r="H223" s="30">
        <v>7.3</v>
      </c>
      <c r="I223" s="30">
        <v>5.9945205479452053</v>
      </c>
      <c r="J223" s="30">
        <v>1.3054794520547945</v>
      </c>
    </row>
    <row r="224" spans="1:10" x14ac:dyDescent="0.25">
      <c r="A224" s="8"/>
      <c r="B224" s="8"/>
      <c r="C224" s="28"/>
      <c r="D224" s="8"/>
      <c r="E224" s="8" t="s">
        <v>452</v>
      </c>
      <c r="F224" s="29">
        <v>0.77</v>
      </c>
      <c r="G224" s="11">
        <v>237</v>
      </c>
      <c r="H224" s="30">
        <v>182.49</v>
      </c>
      <c r="I224" s="30">
        <v>132.96307692307693</v>
      </c>
      <c r="J224" s="30">
        <v>49.526923076923083</v>
      </c>
    </row>
    <row r="225" spans="1:10" x14ac:dyDescent="0.25">
      <c r="A225" s="8"/>
      <c r="B225" s="8"/>
      <c r="C225" s="28"/>
      <c r="D225" s="8"/>
      <c r="E225" s="8" t="s">
        <v>456</v>
      </c>
      <c r="F225" s="29">
        <v>0.72</v>
      </c>
      <c r="G225" s="11">
        <v>35</v>
      </c>
      <c r="H225" s="30">
        <v>25.2</v>
      </c>
      <c r="I225" s="30">
        <v>19.635897435897434</v>
      </c>
      <c r="J225" s="30">
        <v>5.5641025641025657</v>
      </c>
    </row>
    <row r="226" spans="1:10" x14ac:dyDescent="0.25">
      <c r="A226" s="8"/>
      <c r="B226" s="8"/>
      <c r="C226" s="28" t="s">
        <v>335</v>
      </c>
      <c r="D226" s="8" t="s">
        <v>343</v>
      </c>
      <c r="E226" s="8" t="s">
        <v>504</v>
      </c>
      <c r="F226" s="29">
        <v>0.68</v>
      </c>
      <c r="G226" s="11">
        <v>90</v>
      </c>
      <c r="H226" s="30">
        <v>61.199999999999996</v>
      </c>
      <c r="I226" s="30">
        <v>50.876571829996486</v>
      </c>
      <c r="J226" s="30">
        <v>10.323428170003513</v>
      </c>
    </row>
    <row r="227" spans="1:10" x14ac:dyDescent="0.25">
      <c r="A227" s="8"/>
      <c r="B227" s="8"/>
      <c r="C227" s="28"/>
      <c r="D227" s="8"/>
      <c r="E227" s="8" t="s">
        <v>502</v>
      </c>
      <c r="F227" s="29">
        <v>0.68</v>
      </c>
      <c r="G227" s="11">
        <v>2375</v>
      </c>
      <c r="H227" s="30">
        <v>1615</v>
      </c>
      <c r="I227" s="30">
        <v>1401.795574288725</v>
      </c>
      <c r="J227" s="30">
        <v>213.20442571127506</v>
      </c>
    </row>
    <row r="228" spans="1:10" x14ac:dyDescent="0.25">
      <c r="A228" s="8"/>
      <c r="B228" s="8"/>
      <c r="C228" s="28"/>
      <c r="D228" s="8"/>
      <c r="E228" s="8" t="s">
        <v>506</v>
      </c>
      <c r="F228" s="29">
        <v>0.65</v>
      </c>
      <c r="G228" s="11">
        <v>50</v>
      </c>
      <c r="H228" s="30">
        <v>32.5</v>
      </c>
      <c r="I228" s="30">
        <v>28.051282051282051</v>
      </c>
      <c r="J228" s="30">
        <v>4.4487179487179489</v>
      </c>
    </row>
    <row r="229" spans="1:10" x14ac:dyDescent="0.25">
      <c r="A229" s="8"/>
      <c r="B229" s="8"/>
      <c r="C229" s="28"/>
      <c r="D229" s="8"/>
      <c r="E229" s="8" t="s">
        <v>597</v>
      </c>
      <c r="F229" s="29">
        <v>0.71</v>
      </c>
      <c r="G229" s="11">
        <v>32</v>
      </c>
      <c r="H229" s="30">
        <v>22.72</v>
      </c>
      <c r="I229" s="30">
        <v>17.952820512820512</v>
      </c>
      <c r="J229" s="30">
        <v>4.7671794871794866</v>
      </c>
    </row>
    <row r="230" spans="1:10" x14ac:dyDescent="0.25">
      <c r="A230" s="8"/>
      <c r="B230" s="8"/>
      <c r="C230" s="28"/>
      <c r="D230" s="8"/>
      <c r="E230" s="8" t="s">
        <v>503</v>
      </c>
      <c r="F230" s="29">
        <v>0.68</v>
      </c>
      <c r="G230" s="11">
        <v>945</v>
      </c>
      <c r="H230" s="30">
        <v>642.6</v>
      </c>
      <c r="I230" s="30">
        <v>530.16923076923081</v>
      </c>
      <c r="J230" s="30">
        <v>112.43076923076922</v>
      </c>
    </row>
    <row r="231" spans="1:10" x14ac:dyDescent="0.25">
      <c r="A231" s="8"/>
      <c r="B231" s="8"/>
      <c r="C231" s="28"/>
      <c r="D231" s="8"/>
      <c r="E231" s="8" t="s">
        <v>614</v>
      </c>
      <c r="F231" s="29">
        <v>0.73</v>
      </c>
      <c r="G231" s="11">
        <v>10</v>
      </c>
      <c r="H231" s="30">
        <v>7.3</v>
      </c>
      <c r="I231" s="30">
        <v>5.9945205479452053</v>
      </c>
      <c r="J231" s="30">
        <v>1.3054794520547945</v>
      </c>
    </row>
    <row r="232" spans="1:10" x14ac:dyDescent="0.25">
      <c r="A232" s="8"/>
      <c r="B232" s="8"/>
      <c r="C232" s="28"/>
      <c r="D232" s="8"/>
      <c r="E232" s="8" t="s">
        <v>452</v>
      </c>
      <c r="F232" s="29">
        <v>0.77</v>
      </c>
      <c r="G232" s="11">
        <v>238</v>
      </c>
      <c r="H232" s="30">
        <v>183.26</v>
      </c>
      <c r="I232" s="30">
        <v>133.52410256410255</v>
      </c>
      <c r="J232" s="30">
        <v>49.735897435897442</v>
      </c>
    </row>
    <row r="233" spans="1:10" x14ac:dyDescent="0.25">
      <c r="A233" s="8"/>
      <c r="B233" s="8"/>
      <c r="C233" s="28"/>
      <c r="D233" s="8"/>
      <c r="E233" s="8" t="s">
        <v>456</v>
      </c>
      <c r="F233" s="29">
        <v>0.72</v>
      </c>
      <c r="G233" s="11">
        <v>35</v>
      </c>
      <c r="H233" s="30">
        <v>25.2</v>
      </c>
      <c r="I233" s="30">
        <v>19.635897435897434</v>
      </c>
      <c r="J233" s="30">
        <v>5.5641025641025657</v>
      </c>
    </row>
    <row r="234" spans="1:10" x14ac:dyDescent="0.25">
      <c r="A234" s="8"/>
      <c r="B234" s="8"/>
      <c r="C234" s="28" t="s">
        <v>336</v>
      </c>
      <c r="D234" s="8" t="s">
        <v>343</v>
      </c>
      <c r="E234" s="8" t="s">
        <v>617</v>
      </c>
      <c r="F234" s="29">
        <v>0.79</v>
      </c>
      <c r="G234" s="11">
        <v>278</v>
      </c>
      <c r="H234" s="30">
        <v>219.62</v>
      </c>
      <c r="I234" s="30">
        <v>159.52832587501493</v>
      </c>
      <c r="J234" s="30">
        <v>60.091674124985055</v>
      </c>
    </row>
    <row r="235" spans="1:10" x14ac:dyDescent="0.25">
      <c r="A235" s="8"/>
      <c r="B235" s="8"/>
      <c r="C235" s="28"/>
      <c r="D235" s="8"/>
      <c r="E235" s="8" t="s">
        <v>494</v>
      </c>
      <c r="F235" s="29">
        <v>0.79</v>
      </c>
      <c r="G235" s="11">
        <v>2941</v>
      </c>
      <c r="H235" s="30">
        <v>2323.39</v>
      </c>
      <c r="I235" s="30">
        <v>1638.0303110884529</v>
      </c>
      <c r="J235" s="30">
        <v>685.35968891154698</v>
      </c>
    </row>
    <row r="236" spans="1:10" x14ac:dyDescent="0.25">
      <c r="A236" s="8"/>
      <c r="B236" s="8"/>
      <c r="C236" s="28"/>
      <c r="D236" s="8"/>
      <c r="E236" s="8" t="s">
        <v>598</v>
      </c>
      <c r="F236" s="29">
        <v>0.79</v>
      </c>
      <c r="G236" s="11">
        <v>9</v>
      </c>
      <c r="H236" s="30">
        <v>7.11</v>
      </c>
      <c r="I236" s="30">
        <v>4.9033864541832672</v>
      </c>
      <c r="J236" s="30">
        <v>2.2066135458167331</v>
      </c>
    </row>
    <row r="237" spans="1:10" x14ac:dyDescent="0.25">
      <c r="A237" s="8"/>
      <c r="B237" s="8"/>
      <c r="C237" s="28"/>
      <c r="D237" s="8"/>
      <c r="E237" s="8" t="s">
        <v>618</v>
      </c>
      <c r="F237" s="29">
        <v>0.68</v>
      </c>
      <c r="G237" s="11">
        <v>233</v>
      </c>
      <c r="H237" s="30">
        <v>158.44</v>
      </c>
      <c r="I237" s="30">
        <v>133.22889170018189</v>
      </c>
      <c r="J237" s="30">
        <v>25.211108299818111</v>
      </c>
    </row>
    <row r="238" spans="1:10" x14ac:dyDescent="0.25">
      <c r="A238" s="8"/>
      <c r="B238" s="8"/>
      <c r="C238" s="28"/>
      <c r="D238" s="8"/>
      <c r="E238" s="8" t="s">
        <v>619</v>
      </c>
      <c r="F238" s="29">
        <v>0.65</v>
      </c>
      <c r="G238" s="11">
        <v>72</v>
      </c>
      <c r="H238" s="30">
        <v>46.8</v>
      </c>
      <c r="I238" s="30">
        <v>41.478672985781991</v>
      </c>
      <c r="J238" s="30">
        <v>5.3213270142180065</v>
      </c>
    </row>
    <row r="239" spans="1:10" x14ac:dyDescent="0.25">
      <c r="A239" s="8"/>
      <c r="B239" s="8"/>
      <c r="C239" s="28"/>
      <c r="D239" s="8"/>
      <c r="E239" s="8" t="s">
        <v>620</v>
      </c>
      <c r="F239" s="29">
        <v>0.8</v>
      </c>
      <c r="G239" s="11">
        <v>52</v>
      </c>
      <c r="H239" s="30">
        <v>41.6</v>
      </c>
      <c r="I239" s="30">
        <v>28.330677290836654</v>
      </c>
      <c r="J239" s="30">
        <v>13.269322709163347</v>
      </c>
    </row>
    <row r="240" spans="1:10" x14ac:dyDescent="0.25">
      <c r="A240" s="8"/>
      <c r="B240" s="8"/>
      <c r="C240" s="28"/>
      <c r="D240" s="8"/>
      <c r="E240" s="8" t="s">
        <v>621</v>
      </c>
      <c r="F240" s="29">
        <v>0.78</v>
      </c>
      <c r="G240" s="11">
        <v>5</v>
      </c>
      <c r="H240" s="30">
        <v>3.9</v>
      </c>
      <c r="I240" s="30">
        <v>2.7241035856573705</v>
      </c>
      <c r="J240" s="30">
        <v>1.1758964143426294</v>
      </c>
    </row>
    <row r="241" spans="1:10" x14ac:dyDescent="0.25">
      <c r="A241" s="8"/>
      <c r="B241" s="8"/>
      <c r="C241" s="28"/>
      <c r="D241" s="8"/>
      <c r="E241" s="8" t="s">
        <v>622</v>
      </c>
      <c r="F241" s="29">
        <v>0.8</v>
      </c>
      <c r="G241" s="11">
        <v>154</v>
      </c>
      <c r="H241" s="30">
        <v>123.19999999999999</v>
      </c>
      <c r="I241" s="30">
        <v>87.561210135760263</v>
      </c>
      <c r="J241" s="30">
        <v>35.638789864239726</v>
      </c>
    </row>
    <row r="242" spans="1:10" x14ac:dyDescent="0.25">
      <c r="A242" s="8"/>
      <c r="B242" s="8"/>
      <c r="C242" s="28"/>
      <c r="D242" s="8"/>
      <c r="E242" s="8" t="s">
        <v>623</v>
      </c>
      <c r="F242" s="29">
        <v>0.81</v>
      </c>
      <c r="G242" s="11">
        <v>163</v>
      </c>
      <c r="H242" s="30">
        <v>132.03</v>
      </c>
      <c r="I242" s="30">
        <v>92.214420884130675</v>
      </c>
      <c r="J242" s="30">
        <v>39.81557911586934</v>
      </c>
    </row>
    <row r="243" spans="1:10" x14ac:dyDescent="0.25">
      <c r="A243" s="8"/>
      <c r="B243" s="8"/>
      <c r="C243" s="28" t="s">
        <v>337</v>
      </c>
      <c r="D243" s="8" t="s">
        <v>343</v>
      </c>
      <c r="E243" s="8" t="s">
        <v>617</v>
      </c>
      <c r="F243" s="29">
        <v>0.79</v>
      </c>
      <c r="G243" s="11">
        <v>277</v>
      </c>
      <c r="H243" s="30">
        <v>218.82999999999998</v>
      </c>
      <c r="I243" s="30">
        <v>158.90527783602431</v>
      </c>
      <c r="J243" s="30">
        <v>59.924722163975673</v>
      </c>
    </row>
    <row r="244" spans="1:10" x14ac:dyDescent="0.25">
      <c r="A244" s="8"/>
      <c r="B244" s="8"/>
      <c r="C244" s="28"/>
      <c r="D244" s="8"/>
      <c r="E244" s="8" t="s">
        <v>494</v>
      </c>
      <c r="F244" s="29">
        <v>0.79</v>
      </c>
      <c r="G244" s="11">
        <v>2943</v>
      </c>
      <c r="H244" s="30">
        <v>2324.9700000000003</v>
      </c>
      <c r="I244" s="30">
        <v>1638.8046592577061</v>
      </c>
      <c r="J244" s="30">
        <v>686.16534074229401</v>
      </c>
    </row>
    <row r="245" spans="1:10" x14ac:dyDescent="0.25">
      <c r="A245" s="8"/>
      <c r="B245" s="8"/>
      <c r="C245" s="28"/>
      <c r="D245" s="8"/>
      <c r="E245" s="8" t="s">
        <v>598</v>
      </c>
      <c r="F245" s="29">
        <v>0.79</v>
      </c>
      <c r="G245" s="11">
        <v>9</v>
      </c>
      <c r="H245" s="30">
        <v>7.11</v>
      </c>
      <c r="I245" s="30">
        <v>4.9033864541832672</v>
      </c>
      <c r="J245" s="30">
        <v>2.2066135458167331</v>
      </c>
    </row>
    <row r="246" spans="1:10" x14ac:dyDescent="0.25">
      <c r="A246" s="8"/>
      <c r="B246" s="8"/>
      <c r="C246" s="28"/>
      <c r="D246" s="8"/>
      <c r="E246" s="8" t="s">
        <v>618</v>
      </c>
      <c r="F246" s="29">
        <v>0.68</v>
      </c>
      <c r="G246" s="11">
        <v>232</v>
      </c>
      <c r="H246" s="30">
        <v>157.76</v>
      </c>
      <c r="I246" s="30">
        <v>132.59215768504927</v>
      </c>
      <c r="J246" s="30">
        <v>25.167842314950736</v>
      </c>
    </row>
    <row r="247" spans="1:10" x14ac:dyDescent="0.25">
      <c r="A247" s="8"/>
      <c r="B247" s="8"/>
      <c r="C247" s="28"/>
      <c r="D247" s="8"/>
      <c r="E247" s="8" t="s">
        <v>619</v>
      </c>
      <c r="F247" s="29">
        <v>0.65</v>
      </c>
      <c r="G247" s="11">
        <v>72</v>
      </c>
      <c r="H247" s="30">
        <v>46.8</v>
      </c>
      <c r="I247" s="30">
        <v>41.456842105263163</v>
      </c>
      <c r="J247" s="30">
        <v>5.3431578947368337</v>
      </c>
    </row>
    <row r="248" spans="1:10" x14ac:dyDescent="0.25">
      <c r="A248" s="8"/>
      <c r="B248" s="8"/>
      <c r="C248" s="28"/>
      <c r="D248" s="8"/>
      <c r="E248" s="8" t="s">
        <v>620</v>
      </c>
      <c r="F248" s="29">
        <v>0.8</v>
      </c>
      <c r="G248" s="11">
        <v>52</v>
      </c>
      <c r="H248" s="30">
        <v>41.6</v>
      </c>
      <c r="I248" s="30">
        <v>28.330677290836654</v>
      </c>
      <c r="J248" s="30">
        <v>13.269322709163347</v>
      </c>
    </row>
    <row r="249" spans="1:10" x14ac:dyDescent="0.25">
      <c r="A249" s="8"/>
      <c r="B249" s="8"/>
      <c r="C249" s="28"/>
      <c r="D249" s="8"/>
      <c r="E249" s="8" t="s">
        <v>621</v>
      </c>
      <c r="F249" s="29">
        <v>0.78</v>
      </c>
      <c r="G249" s="11">
        <v>5</v>
      </c>
      <c r="H249" s="30">
        <v>3.9</v>
      </c>
      <c r="I249" s="30">
        <v>2.7241035856573705</v>
      </c>
      <c r="J249" s="30">
        <v>1.1758964143426294</v>
      </c>
    </row>
    <row r="250" spans="1:10" x14ac:dyDescent="0.25">
      <c r="A250" s="8"/>
      <c r="B250" s="8"/>
      <c r="C250" s="28"/>
      <c r="D250" s="8"/>
      <c r="E250" s="8" t="s">
        <v>622</v>
      </c>
      <c r="F250" s="29">
        <v>0.8</v>
      </c>
      <c r="G250" s="11">
        <v>155</v>
      </c>
      <c r="H250" s="30">
        <v>124</v>
      </c>
      <c r="I250" s="30">
        <v>88.070555672048641</v>
      </c>
      <c r="J250" s="30">
        <v>35.929444327951344</v>
      </c>
    </row>
    <row r="251" spans="1:10" x14ac:dyDescent="0.25">
      <c r="A251" s="8"/>
      <c r="B251" s="8"/>
      <c r="C251" s="28"/>
      <c r="D251" s="8"/>
      <c r="E251" s="8" t="s">
        <v>623</v>
      </c>
      <c r="F251" s="29">
        <v>0.81</v>
      </c>
      <c r="G251" s="11">
        <v>163</v>
      </c>
      <c r="H251" s="30">
        <v>132.03</v>
      </c>
      <c r="I251" s="30">
        <v>92.212340113231292</v>
      </c>
      <c r="J251" s="30">
        <v>39.817659886768709</v>
      </c>
    </row>
    <row r="252" spans="1:10" s="2" customFormat="1" x14ac:dyDescent="0.25">
      <c r="A252" s="31"/>
      <c r="B252" s="31" t="s">
        <v>354</v>
      </c>
      <c r="C252" s="32"/>
      <c r="D252" s="31"/>
      <c r="E252" s="31"/>
      <c r="F252" s="33"/>
      <c r="G252" s="34">
        <v>50158</v>
      </c>
      <c r="H252" s="35">
        <v>36061.62000000001</v>
      </c>
      <c r="I252" s="35">
        <v>28444</v>
      </c>
      <c r="J252" s="35">
        <v>7617.6199999999981</v>
      </c>
    </row>
    <row r="253" spans="1:10" s="2" customFormat="1" x14ac:dyDescent="0.25">
      <c r="A253" s="23" t="s">
        <v>468</v>
      </c>
      <c r="B253" s="23"/>
      <c r="C253" s="24"/>
      <c r="D253" s="23"/>
      <c r="E253" s="23"/>
      <c r="F253" s="25"/>
      <c r="G253" s="26">
        <v>50158</v>
      </c>
      <c r="H253" s="27">
        <v>36061.62000000001</v>
      </c>
      <c r="I253" s="27">
        <v>28444</v>
      </c>
      <c r="J253" s="27">
        <v>7617.6199999999981</v>
      </c>
    </row>
    <row r="254" spans="1:10" x14ac:dyDescent="0.25">
      <c r="A254" s="23" t="s">
        <v>373</v>
      </c>
      <c r="B254" s="23"/>
      <c r="C254" s="24"/>
      <c r="D254" s="23"/>
      <c r="E254" s="23"/>
      <c r="F254" s="25"/>
      <c r="G254" s="26">
        <v>119715</v>
      </c>
      <c r="H254" s="27">
        <v>102067.37000000002</v>
      </c>
      <c r="I254" s="27">
        <v>87820.559999999983</v>
      </c>
      <c r="J254" s="27">
        <v>14246.81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4F02-9C03-45B4-A498-24B1BCF33D73}">
  <dimension ref="A1:J301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65" t="s">
        <v>507</v>
      </c>
      <c r="B1" s="65"/>
      <c r="C1" s="65"/>
      <c r="D1" s="65"/>
      <c r="E1" s="65"/>
      <c r="F1" s="65"/>
      <c r="G1" s="65"/>
      <c r="H1" s="65"/>
      <c r="I1" s="65"/>
      <c r="J1" s="65"/>
    </row>
    <row r="4" spans="1:10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5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</row>
    <row r="5" spans="1:10" x14ac:dyDescent="0.25">
      <c r="A5" s="8" t="s">
        <v>254</v>
      </c>
      <c r="B5" s="8" t="s">
        <v>271</v>
      </c>
      <c r="C5" s="28" t="s">
        <v>272</v>
      </c>
      <c r="D5" s="8" t="s">
        <v>293</v>
      </c>
      <c r="E5" s="8" t="s">
        <v>508</v>
      </c>
      <c r="F5" s="29">
        <v>3.96</v>
      </c>
      <c r="G5" s="11">
        <v>4</v>
      </c>
      <c r="H5" s="30">
        <v>15.84</v>
      </c>
      <c r="I5" s="30">
        <v>13.145945945945947</v>
      </c>
      <c r="J5" s="30">
        <v>2.6940540540540532</v>
      </c>
    </row>
    <row r="6" spans="1:10" x14ac:dyDescent="0.25">
      <c r="A6" s="8"/>
      <c r="B6" s="8"/>
      <c r="C6" s="28"/>
      <c r="D6" s="8"/>
      <c r="E6" s="8" t="s">
        <v>375</v>
      </c>
      <c r="F6" s="29">
        <v>3.96</v>
      </c>
      <c r="G6" s="11">
        <v>935</v>
      </c>
      <c r="H6" s="30">
        <v>3702.6</v>
      </c>
      <c r="I6" s="30">
        <v>3026.8540540540539</v>
      </c>
      <c r="J6" s="30">
        <v>675.74594594594612</v>
      </c>
    </row>
    <row r="7" spans="1:10" x14ac:dyDescent="0.25">
      <c r="A7" s="8"/>
      <c r="B7" s="8"/>
      <c r="C7" s="28" t="s">
        <v>275</v>
      </c>
      <c r="D7" s="8" t="s">
        <v>273</v>
      </c>
      <c r="E7" s="8" t="s">
        <v>274</v>
      </c>
      <c r="F7" s="29">
        <v>2.99</v>
      </c>
      <c r="G7" s="11">
        <v>3</v>
      </c>
      <c r="H7" s="30">
        <v>8.9700000000000006</v>
      </c>
      <c r="I7" s="30">
        <v>7.2960000000000003</v>
      </c>
      <c r="J7" s="30">
        <v>1.6740000000000004</v>
      </c>
    </row>
    <row r="8" spans="1:10" x14ac:dyDescent="0.25">
      <c r="A8" s="8"/>
      <c r="B8" s="8"/>
      <c r="C8" s="28"/>
      <c r="D8" s="8"/>
      <c r="E8" s="8" t="s">
        <v>376</v>
      </c>
      <c r="F8" s="29">
        <v>3.06</v>
      </c>
      <c r="G8" s="11">
        <v>1237</v>
      </c>
      <c r="H8" s="30">
        <v>3785.2200000000003</v>
      </c>
      <c r="I8" s="30">
        <v>3032.7039999999997</v>
      </c>
      <c r="J8" s="30">
        <v>752.51600000000019</v>
      </c>
    </row>
    <row r="9" spans="1:10" x14ac:dyDescent="0.25">
      <c r="A9" s="8"/>
      <c r="B9" s="8"/>
      <c r="C9" s="28" t="s">
        <v>276</v>
      </c>
      <c r="D9" s="8" t="s">
        <v>273</v>
      </c>
      <c r="E9" s="8" t="s">
        <v>376</v>
      </c>
      <c r="F9" s="29">
        <v>3.06</v>
      </c>
      <c r="G9" s="11">
        <v>1065</v>
      </c>
      <c r="H9" s="30">
        <v>3258.9</v>
      </c>
      <c r="I9" s="30">
        <v>3040</v>
      </c>
      <c r="J9" s="30">
        <v>218.89999999999998</v>
      </c>
    </row>
    <row r="10" spans="1:10" s="2" customFormat="1" x14ac:dyDescent="0.25">
      <c r="A10" s="31"/>
      <c r="B10" s="31" t="s">
        <v>277</v>
      </c>
      <c r="C10" s="32"/>
      <c r="D10" s="31"/>
      <c r="E10" s="31"/>
      <c r="F10" s="33"/>
      <c r="G10" s="34">
        <v>3244</v>
      </c>
      <c r="H10" s="35">
        <v>10771.529999999999</v>
      </c>
      <c r="I10" s="35">
        <v>9120</v>
      </c>
      <c r="J10" s="35">
        <v>1651.5300000000002</v>
      </c>
    </row>
    <row r="11" spans="1:10" s="2" customFormat="1" x14ac:dyDescent="0.25">
      <c r="A11" s="23" t="s">
        <v>278</v>
      </c>
      <c r="B11" s="23"/>
      <c r="C11" s="24"/>
      <c r="D11" s="23"/>
      <c r="E11" s="23"/>
      <c r="F11" s="25"/>
      <c r="G11" s="26">
        <v>3244</v>
      </c>
      <c r="H11" s="27">
        <v>10771.529999999999</v>
      </c>
      <c r="I11" s="27">
        <v>9120</v>
      </c>
      <c r="J11" s="27">
        <v>1651.5300000000002</v>
      </c>
    </row>
    <row r="12" spans="1:10" x14ac:dyDescent="0.25">
      <c r="A12" s="8" t="s">
        <v>185</v>
      </c>
      <c r="B12" s="8" t="s">
        <v>283</v>
      </c>
      <c r="C12" s="28" t="s">
        <v>272</v>
      </c>
      <c r="D12" s="8" t="s">
        <v>293</v>
      </c>
      <c r="E12" s="8" t="s">
        <v>509</v>
      </c>
      <c r="F12" s="29">
        <v>5</v>
      </c>
      <c r="G12" s="11">
        <v>10</v>
      </c>
      <c r="H12" s="30">
        <v>50</v>
      </c>
      <c r="I12" s="30">
        <v>41.212121212121211</v>
      </c>
      <c r="J12" s="30">
        <v>8.787878787878789</v>
      </c>
    </row>
    <row r="13" spans="1:10" x14ac:dyDescent="0.25">
      <c r="A13" s="8"/>
      <c r="B13" s="8"/>
      <c r="C13" s="28"/>
      <c r="D13" s="8"/>
      <c r="E13" s="8" t="s">
        <v>510</v>
      </c>
      <c r="F13" s="29">
        <v>5</v>
      </c>
      <c r="G13" s="11">
        <v>11</v>
      </c>
      <c r="H13" s="30">
        <v>55</v>
      </c>
      <c r="I13" s="30">
        <v>44.045454545454547</v>
      </c>
      <c r="J13" s="30">
        <v>10.954545454545457</v>
      </c>
    </row>
    <row r="14" spans="1:10" x14ac:dyDescent="0.25">
      <c r="A14" s="8"/>
      <c r="B14" s="8"/>
      <c r="C14" s="28"/>
      <c r="D14" s="8"/>
      <c r="E14" s="8" t="s">
        <v>511</v>
      </c>
      <c r="F14" s="29">
        <v>5</v>
      </c>
      <c r="G14" s="11">
        <v>3</v>
      </c>
      <c r="H14" s="30">
        <v>15</v>
      </c>
      <c r="I14" s="30">
        <v>8.5</v>
      </c>
      <c r="J14" s="30">
        <v>6.5</v>
      </c>
    </row>
    <row r="15" spans="1:10" x14ac:dyDescent="0.25">
      <c r="A15" s="8"/>
      <c r="B15" s="8"/>
      <c r="C15" s="28"/>
      <c r="D15" s="8" t="s">
        <v>284</v>
      </c>
      <c r="E15" s="8" t="s">
        <v>378</v>
      </c>
      <c r="F15" s="29">
        <v>4.5</v>
      </c>
      <c r="G15" s="11">
        <v>192</v>
      </c>
      <c r="H15" s="30">
        <v>864</v>
      </c>
      <c r="I15" s="30">
        <v>589.33333333333326</v>
      </c>
      <c r="J15" s="30">
        <v>274.66666666666669</v>
      </c>
    </row>
    <row r="16" spans="1:10" x14ac:dyDescent="0.25">
      <c r="A16" s="8"/>
      <c r="B16" s="8"/>
      <c r="C16" s="28"/>
      <c r="D16" s="8" t="s">
        <v>286</v>
      </c>
      <c r="E16" s="8" t="s">
        <v>512</v>
      </c>
      <c r="F16" s="29">
        <v>3.7</v>
      </c>
      <c r="G16" s="11">
        <v>8</v>
      </c>
      <c r="H16" s="30">
        <v>29.6</v>
      </c>
      <c r="I16" s="30">
        <v>32.969696969696969</v>
      </c>
      <c r="J16" s="30">
        <v>-3.3696969696969674</v>
      </c>
    </row>
    <row r="17" spans="1:10" x14ac:dyDescent="0.25">
      <c r="A17" s="8"/>
      <c r="B17" s="8"/>
      <c r="C17" s="28"/>
      <c r="D17" s="8"/>
      <c r="E17" s="8" t="s">
        <v>513</v>
      </c>
      <c r="F17" s="29">
        <v>3.7</v>
      </c>
      <c r="G17" s="11">
        <v>1</v>
      </c>
      <c r="H17" s="30">
        <v>3.7</v>
      </c>
      <c r="I17" s="30">
        <v>4.9908256880733948</v>
      </c>
      <c r="J17" s="30">
        <v>-1.2908256880733946</v>
      </c>
    </row>
    <row r="18" spans="1:10" x14ac:dyDescent="0.25">
      <c r="A18" s="8"/>
      <c r="B18" s="8"/>
      <c r="C18" s="28"/>
      <c r="D18" s="8"/>
      <c r="E18" s="8" t="s">
        <v>514</v>
      </c>
      <c r="F18" s="29">
        <v>3.7</v>
      </c>
      <c r="G18" s="11">
        <v>1</v>
      </c>
      <c r="H18" s="30">
        <v>3.7</v>
      </c>
      <c r="I18" s="30">
        <v>4.1212121212121211</v>
      </c>
      <c r="J18" s="30">
        <v>-0.42121212121212093</v>
      </c>
    </row>
    <row r="19" spans="1:10" x14ac:dyDescent="0.25">
      <c r="A19" s="8"/>
      <c r="B19" s="8"/>
      <c r="C19" s="28"/>
      <c r="D19" s="8"/>
      <c r="E19" s="8" t="s">
        <v>472</v>
      </c>
      <c r="F19" s="29">
        <v>3.7</v>
      </c>
      <c r="G19" s="11">
        <v>24</v>
      </c>
      <c r="H19" s="30">
        <v>88.8</v>
      </c>
      <c r="I19" s="30">
        <v>77.714285714285708</v>
      </c>
      <c r="J19" s="30">
        <v>11.085714285714289</v>
      </c>
    </row>
    <row r="20" spans="1:10" x14ac:dyDescent="0.25">
      <c r="A20" s="8"/>
      <c r="B20" s="8"/>
      <c r="C20" s="28"/>
      <c r="D20" s="8"/>
      <c r="E20" s="8" t="s">
        <v>515</v>
      </c>
      <c r="F20" s="29">
        <v>2.75</v>
      </c>
      <c r="G20" s="11">
        <v>3</v>
      </c>
      <c r="H20" s="30">
        <v>8.25</v>
      </c>
      <c r="I20" s="30">
        <v>12.363636363636363</v>
      </c>
      <c r="J20" s="30">
        <v>-4.1136363636363633</v>
      </c>
    </row>
    <row r="21" spans="1:10" x14ac:dyDescent="0.25">
      <c r="A21" s="8"/>
      <c r="B21" s="8"/>
      <c r="C21" s="28" t="s">
        <v>275</v>
      </c>
      <c r="D21" s="8" t="s">
        <v>284</v>
      </c>
      <c r="E21" s="8" t="s">
        <v>516</v>
      </c>
      <c r="F21" s="29">
        <v>4.5</v>
      </c>
      <c r="G21" s="11">
        <v>16</v>
      </c>
      <c r="H21" s="30">
        <v>72</v>
      </c>
      <c r="I21" s="30">
        <v>165.46666666666667</v>
      </c>
      <c r="J21" s="30">
        <v>-93.466666666666669</v>
      </c>
    </row>
    <row r="22" spans="1:10" x14ac:dyDescent="0.25">
      <c r="A22" s="8"/>
      <c r="B22" s="8"/>
      <c r="C22" s="28"/>
      <c r="D22" s="8"/>
      <c r="E22" s="8" t="s">
        <v>474</v>
      </c>
      <c r="F22" s="29">
        <v>4.5</v>
      </c>
      <c r="G22" s="11">
        <v>8</v>
      </c>
      <c r="H22" s="30">
        <v>36</v>
      </c>
      <c r="I22" s="30">
        <v>57.263157894736835</v>
      </c>
      <c r="J22" s="30">
        <v>-21.263157894736835</v>
      </c>
    </row>
    <row r="23" spans="1:10" x14ac:dyDescent="0.25">
      <c r="A23" s="8"/>
      <c r="B23" s="8"/>
      <c r="C23" s="28"/>
      <c r="D23" s="8"/>
      <c r="E23" s="8" t="s">
        <v>383</v>
      </c>
      <c r="F23" s="29">
        <v>4.5</v>
      </c>
      <c r="G23" s="11">
        <v>29</v>
      </c>
      <c r="H23" s="30">
        <v>130.5</v>
      </c>
      <c r="I23" s="30">
        <v>328.3087719298245</v>
      </c>
      <c r="J23" s="30">
        <v>-197.80877192982453</v>
      </c>
    </row>
    <row r="24" spans="1:10" x14ac:dyDescent="0.25">
      <c r="A24" s="8"/>
      <c r="B24" s="8"/>
      <c r="C24" s="28"/>
      <c r="D24" s="8"/>
      <c r="E24" s="8" t="s">
        <v>517</v>
      </c>
      <c r="F24" s="29">
        <v>4.5</v>
      </c>
      <c r="G24" s="11">
        <v>6</v>
      </c>
      <c r="H24" s="30">
        <v>27</v>
      </c>
      <c r="I24" s="30">
        <v>40.799999999999997</v>
      </c>
      <c r="J24" s="30">
        <v>-13.799999999999997</v>
      </c>
    </row>
    <row r="25" spans="1:10" x14ac:dyDescent="0.25">
      <c r="A25" s="8"/>
      <c r="B25" s="8"/>
      <c r="C25" s="28"/>
      <c r="D25" s="8"/>
      <c r="E25" s="8" t="s">
        <v>385</v>
      </c>
      <c r="F25" s="29">
        <v>4.5</v>
      </c>
      <c r="G25" s="11">
        <v>1</v>
      </c>
      <c r="H25" s="30">
        <v>4.5</v>
      </c>
      <c r="I25" s="30">
        <v>6.5542168674698802</v>
      </c>
      <c r="J25" s="30">
        <v>-2.0542168674698802</v>
      </c>
    </row>
    <row r="26" spans="1:10" x14ac:dyDescent="0.25">
      <c r="A26" s="8"/>
      <c r="B26" s="8"/>
      <c r="C26" s="28"/>
      <c r="D26" s="8"/>
      <c r="E26" s="8" t="s">
        <v>289</v>
      </c>
      <c r="F26" s="29">
        <v>4.5</v>
      </c>
      <c r="G26" s="11">
        <v>1</v>
      </c>
      <c r="H26" s="30">
        <v>4.5</v>
      </c>
      <c r="I26" s="30">
        <v>6.8000000000000007</v>
      </c>
      <c r="J26" s="30">
        <v>-2.3000000000000007</v>
      </c>
    </row>
    <row r="27" spans="1:10" x14ac:dyDescent="0.25">
      <c r="A27" s="8"/>
      <c r="B27" s="8"/>
      <c r="C27" s="28"/>
      <c r="D27" s="8"/>
      <c r="E27" s="8" t="s">
        <v>290</v>
      </c>
      <c r="F27" s="29">
        <v>4.5</v>
      </c>
      <c r="G27" s="11">
        <v>102</v>
      </c>
      <c r="H27" s="30">
        <v>459</v>
      </c>
      <c r="I27" s="30">
        <v>690.90932149651235</v>
      </c>
      <c r="J27" s="30">
        <v>-231.90932149651235</v>
      </c>
    </row>
    <row r="28" spans="1:10" x14ac:dyDescent="0.25">
      <c r="A28" s="8"/>
      <c r="B28" s="8"/>
      <c r="C28" s="28"/>
      <c r="D28" s="8"/>
      <c r="E28" s="8" t="s">
        <v>386</v>
      </c>
      <c r="F28" s="29">
        <v>4.5</v>
      </c>
      <c r="G28" s="11">
        <v>1</v>
      </c>
      <c r="H28" s="30">
        <v>4.5</v>
      </c>
      <c r="I28" s="30">
        <v>6.8000000000000007</v>
      </c>
      <c r="J28" s="30">
        <v>-2.3000000000000007</v>
      </c>
    </row>
    <row r="29" spans="1:10" x14ac:dyDescent="0.25">
      <c r="A29" s="8"/>
      <c r="B29" s="8"/>
      <c r="C29" s="28"/>
      <c r="D29" s="8"/>
      <c r="E29" s="8" t="s">
        <v>518</v>
      </c>
      <c r="F29" s="29">
        <v>4.5</v>
      </c>
      <c r="G29" s="11">
        <v>8</v>
      </c>
      <c r="H29" s="30">
        <v>36</v>
      </c>
      <c r="I29" s="30">
        <v>145.06666666666666</v>
      </c>
      <c r="J29" s="30">
        <v>-109.06666666666666</v>
      </c>
    </row>
    <row r="30" spans="1:10" x14ac:dyDescent="0.25">
      <c r="A30" s="8"/>
      <c r="B30" s="8"/>
      <c r="C30" s="28"/>
      <c r="D30" s="8"/>
      <c r="E30" s="8" t="s">
        <v>519</v>
      </c>
      <c r="F30" s="29">
        <v>4.5</v>
      </c>
      <c r="G30" s="11">
        <v>11</v>
      </c>
      <c r="H30" s="30">
        <v>49.5</v>
      </c>
      <c r="I30" s="30">
        <v>74.554216867469876</v>
      </c>
      <c r="J30" s="30">
        <v>-25.054216867469879</v>
      </c>
    </row>
    <row r="31" spans="1:10" x14ac:dyDescent="0.25">
      <c r="A31" s="8"/>
      <c r="B31" s="8"/>
      <c r="C31" s="28"/>
      <c r="D31" s="8"/>
      <c r="E31" s="8" t="s">
        <v>520</v>
      </c>
      <c r="F31" s="29">
        <v>4.5</v>
      </c>
      <c r="G31" s="11">
        <v>29</v>
      </c>
      <c r="H31" s="30">
        <v>130.5</v>
      </c>
      <c r="I31" s="30">
        <v>197.55789473684209</v>
      </c>
      <c r="J31" s="30">
        <v>-67.057894736842087</v>
      </c>
    </row>
    <row r="32" spans="1:10" x14ac:dyDescent="0.25">
      <c r="A32" s="8"/>
      <c r="B32" s="8"/>
      <c r="C32" s="28"/>
      <c r="D32" s="8"/>
      <c r="E32" s="8" t="s">
        <v>292</v>
      </c>
      <c r="F32" s="29">
        <v>4.5</v>
      </c>
      <c r="G32" s="11">
        <v>2</v>
      </c>
      <c r="H32" s="30">
        <v>9</v>
      </c>
      <c r="I32" s="30">
        <v>13.600000000000001</v>
      </c>
      <c r="J32" s="30">
        <v>-4.6000000000000014</v>
      </c>
    </row>
    <row r="33" spans="1:10" x14ac:dyDescent="0.25">
      <c r="A33" s="8"/>
      <c r="B33" s="8"/>
      <c r="C33" s="28"/>
      <c r="D33" s="8"/>
      <c r="E33" s="8" t="s">
        <v>388</v>
      </c>
      <c r="F33" s="29">
        <v>4.5</v>
      </c>
      <c r="G33" s="11">
        <v>10</v>
      </c>
      <c r="H33" s="30">
        <v>45</v>
      </c>
      <c r="I33" s="30">
        <v>68.357894736842113</v>
      </c>
      <c r="J33" s="30">
        <v>-23.357894736842105</v>
      </c>
    </row>
    <row r="34" spans="1:10" x14ac:dyDescent="0.25">
      <c r="A34" s="8"/>
      <c r="B34" s="8"/>
      <c r="C34" s="28"/>
      <c r="D34" s="8"/>
      <c r="E34" s="8" t="s">
        <v>521</v>
      </c>
      <c r="F34" s="29">
        <v>4.5</v>
      </c>
      <c r="G34" s="11">
        <v>1</v>
      </c>
      <c r="H34" s="30">
        <v>4.5</v>
      </c>
      <c r="I34" s="30">
        <v>6.8000000000000007</v>
      </c>
      <c r="J34" s="30">
        <v>-2.3000000000000007</v>
      </c>
    </row>
    <row r="35" spans="1:10" x14ac:dyDescent="0.25">
      <c r="A35" s="8"/>
      <c r="B35" s="8"/>
      <c r="C35" s="28"/>
      <c r="D35" s="8"/>
      <c r="E35" s="8" t="s">
        <v>522</v>
      </c>
      <c r="F35" s="29">
        <v>4.5</v>
      </c>
      <c r="G35" s="11">
        <v>3</v>
      </c>
      <c r="H35" s="30">
        <v>13.5</v>
      </c>
      <c r="I35" s="30">
        <v>19.662650602409638</v>
      </c>
      <c r="J35" s="30">
        <v>-6.1626506024096379</v>
      </c>
    </row>
    <row r="36" spans="1:10" x14ac:dyDescent="0.25">
      <c r="A36" s="8"/>
      <c r="B36" s="8"/>
      <c r="C36" s="28"/>
      <c r="D36" s="8"/>
      <c r="E36" s="8" t="s">
        <v>523</v>
      </c>
      <c r="F36" s="29">
        <v>4.5</v>
      </c>
      <c r="G36" s="11">
        <v>33</v>
      </c>
      <c r="H36" s="30">
        <v>148.5</v>
      </c>
      <c r="I36" s="30">
        <v>224.38275206087508</v>
      </c>
      <c r="J36" s="30">
        <v>-75.882752060875077</v>
      </c>
    </row>
    <row r="37" spans="1:10" x14ac:dyDescent="0.25">
      <c r="A37" s="8"/>
      <c r="B37" s="8"/>
      <c r="C37" s="28"/>
      <c r="D37" s="8" t="s">
        <v>286</v>
      </c>
      <c r="E37" s="8" t="s">
        <v>524</v>
      </c>
      <c r="F37" s="29">
        <v>3.7</v>
      </c>
      <c r="G37" s="11">
        <v>2</v>
      </c>
      <c r="H37" s="30">
        <v>7.4</v>
      </c>
      <c r="I37" s="30">
        <v>36.266666666666666</v>
      </c>
      <c r="J37" s="30">
        <v>-28.866666666666667</v>
      </c>
    </row>
    <row r="38" spans="1:10" x14ac:dyDescent="0.25">
      <c r="A38" s="8"/>
      <c r="B38" s="8"/>
      <c r="C38" s="28"/>
      <c r="D38" s="8"/>
      <c r="E38" s="8" t="s">
        <v>391</v>
      </c>
      <c r="F38" s="29">
        <v>3.7</v>
      </c>
      <c r="G38" s="11">
        <v>4</v>
      </c>
      <c r="H38" s="30">
        <v>14.8</v>
      </c>
      <c r="I38" s="30">
        <v>72.533333333333331</v>
      </c>
      <c r="J38" s="30">
        <v>-57.733333333333334</v>
      </c>
    </row>
    <row r="39" spans="1:10" x14ac:dyDescent="0.25">
      <c r="A39" s="8"/>
      <c r="B39" s="8"/>
      <c r="C39" s="28"/>
      <c r="D39" s="8"/>
      <c r="E39" s="8" t="s">
        <v>525</v>
      </c>
      <c r="F39" s="29">
        <v>3.7</v>
      </c>
      <c r="G39" s="11">
        <v>2</v>
      </c>
      <c r="H39" s="30">
        <v>7.4</v>
      </c>
      <c r="I39" s="30">
        <v>14.315789473684209</v>
      </c>
      <c r="J39" s="30">
        <v>-6.9157894736842085</v>
      </c>
    </row>
    <row r="40" spans="1:10" x14ac:dyDescent="0.25">
      <c r="A40" s="8"/>
      <c r="B40" s="8"/>
      <c r="C40" s="28" t="s">
        <v>276</v>
      </c>
      <c r="D40" s="8" t="s">
        <v>293</v>
      </c>
      <c r="E40" s="8" t="s">
        <v>526</v>
      </c>
      <c r="F40" s="29">
        <v>5</v>
      </c>
      <c r="G40" s="11">
        <v>2</v>
      </c>
      <c r="H40" s="30">
        <v>10</v>
      </c>
      <c r="I40" s="30">
        <v>24.727272727272727</v>
      </c>
      <c r="J40" s="30">
        <v>-14.727272727272727</v>
      </c>
    </row>
    <row r="41" spans="1:10" x14ac:dyDescent="0.25">
      <c r="A41" s="8"/>
      <c r="B41" s="8"/>
      <c r="C41" s="28"/>
      <c r="D41" s="8"/>
      <c r="E41" s="8" t="s">
        <v>527</v>
      </c>
      <c r="F41" s="29">
        <v>5</v>
      </c>
      <c r="G41" s="11">
        <v>16</v>
      </c>
      <c r="H41" s="30">
        <v>80</v>
      </c>
      <c r="I41" s="30">
        <v>435.20000000000005</v>
      </c>
      <c r="J41" s="30">
        <v>-355.20000000000005</v>
      </c>
    </row>
    <row r="42" spans="1:10" x14ac:dyDescent="0.25">
      <c r="A42" s="8"/>
      <c r="B42" s="8"/>
      <c r="C42" s="28"/>
      <c r="D42" s="8"/>
      <c r="E42" s="8" t="s">
        <v>392</v>
      </c>
      <c r="F42" s="29">
        <v>4.8</v>
      </c>
      <c r="G42" s="11">
        <v>13</v>
      </c>
      <c r="H42" s="30">
        <v>62.4</v>
      </c>
      <c r="I42" s="30">
        <v>252.57142857142858</v>
      </c>
      <c r="J42" s="30">
        <v>-190.17142857142858</v>
      </c>
    </row>
    <row r="43" spans="1:10" x14ac:dyDescent="0.25">
      <c r="A43" s="8"/>
      <c r="B43" s="8"/>
      <c r="C43" s="28"/>
      <c r="D43" s="8"/>
      <c r="E43" s="8" t="s">
        <v>528</v>
      </c>
      <c r="F43" s="29">
        <v>4.8</v>
      </c>
      <c r="G43" s="11">
        <v>2</v>
      </c>
      <c r="H43" s="30">
        <v>9.6</v>
      </c>
      <c r="I43" s="30">
        <v>38.857142857142854</v>
      </c>
      <c r="J43" s="30">
        <v>-29.257142857142853</v>
      </c>
    </row>
    <row r="44" spans="1:10" x14ac:dyDescent="0.25">
      <c r="A44" s="8"/>
      <c r="B44" s="8"/>
      <c r="C44" s="28"/>
      <c r="D44" s="8"/>
      <c r="E44" s="8" t="s">
        <v>479</v>
      </c>
      <c r="F44" s="29">
        <v>5</v>
      </c>
      <c r="G44" s="11">
        <v>2</v>
      </c>
      <c r="H44" s="30">
        <v>10</v>
      </c>
      <c r="I44" s="30">
        <v>24.727272727272727</v>
      </c>
      <c r="J44" s="30">
        <v>-14.727272727272727</v>
      </c>
    </row>
    <row r="45" spans="1:10" x14ac:dyDescent="0.25">
      <c r="A45" s="8"/>
      <c r="B45" s="8"/>
      <c r="C45" s="28"/>
      <c r="D45" s="8"/>
      <c r="E45" s="8" t="s">
        <v>393</v>
      </c>
      <c r="F45" s="29">
        <v>5</v>
      </c>
      <c r="G45" s="11">
        <v>18</v>
      </c>
      <c r="H45" s="30">
        <v>90</v>
      </c>
      <c r="I45" s="30">
        <v>314.38961038961043</v>
      </c>
      <c r="J45" s="30">
        <v>-224.3896103896104</v>
      </c>
    </row>
    <row r="46" spans="1:10" x14ac:dyDescent="0.25">
      <c r="A46" s="8"/>
      <c r="B46" s="8"/>
      <c r="C46" s="28"/>
      <c r="D46" s="8"/>
      <c r="E46" s="8" t="s">
        <v>529</v>
      </c>
      <c r="F46" s="29">
        <v>5</v>
      </c>
      <c r="G46" s="11">
        <v>3</v>
      </c>
      <c r="H46" s="30">
        <v>15</v>
      </c>
      <c r="I46" s="30">
        <v>40.799999999999997</v>
      </c>
      <c r="J46" s="30">
        <v>-25.799999999999997</v>
      </c>
    </row>
    <row r="47" spans="1:10" x14ac:dyDescent="0.25">
      <c r="A47" s="8"/>
      <c r="B47" s="8"/>
      <c r="C47" s="28"/>
      <c r="D47" s="8"/>
      <c r="E47" s="8" t="s">
        <v>530</v>
      </c>
      <c r="F47" s="29">
        <v>4.8</v>
      </c>
      <c r="G47" s="11">
        <v>14</v>
      </c>
      <c r="H47" s="30">
        <v>67.2</v>
      </c>
      <c r="I47" s="30">
        <v>173.09090909090909</v>
      </c>
      <c r="J47" s="30">
        <v>-105.89090909090909</v>
      </c>
    </row>
    <row r="48" spans="1:10" x14ac:dyDescent="0.25">
      <c r="A48" s="8"/>
      <c r="B48" s="8"/>
      <c r="C48" s="28"/>
      <c r="D48" s="8"/>
      <c r="E48" s="8" t="s">
        <v>531</v>
      </c>
      <c r="F48" s="29">
        <v>4.8</v>
      </c>
      <c r="G48" s="11">
        <v>1</v>
      </c>
      <c r="H48" s="30">
        <v>4.8</v>
      </c>
      <c r="I48" s="30">
        <v>27.200000000000003</v>
      </c>
      <c r="J48" s="30">
        <v>-22.400000000000002</v>
      </c>
    </row>
    <row r="49" spans="1:10" x14ac:dyDescent="0.25">
      <c r="A49" s="8"/>
      <c r="B49" s="8"/>
      <c r="C49" s="28"/>
      <c r="D49" s="8"/>
      <c r="E49" s="8" t="s">
        <v>395</v>
      </c>
      <c r="F49" s="29">
        <v>4.8</v>
      </c>
      <c r="G49" s="11">
        <v>37</v>
      </c>
      <c r="H49" s="30">
        <v>177.6</v>
      </c>
      <c r="I49" s="30">
        <v>503.20000000000005</v>
      </c>
      <c r="J49" s="30">
        <v>-325.60000000000002</v>
      </c>
    </row>
    <row r="50" spans="1:10" x14ac:dyDescent="0.25">
      <c r="A50" s="8"/>
      <c r="B50" s="8"/>
      <c r="C50" s="28"/>
      <c r="D50" s="8"/>
      <c r="E50" s="8" t="s">
        <v>397</v>
      </c>
      <c r="F50" s="29">
        <v>5</v>
      </c>
      <c r="G50" s="11">
        <v>1</v>
      </c>
      <c r="H50" s="30">
        <v>5</v>
      </c>
      <c r="I50" s="30">
        <v>12.363636363636363</v>
      </c>
      <c r="J50" s="30">
        <v>-7.3636363636363633</v>
      </c>
    </row>
    <row r="51" spans="1:10" x14ac:dyDescent="0.25">
      <c r="A51" s="8"/>
      <c r="B51" s="8"/>
      <c r="C51" s="28"/>
      <c r="D51" s="8"/>
      <c r="E51" s="8" t="s">
        <v>398</v>
      </c>
      <c r="F51" s="29">
        <v>5</v>
      </c>
      <c r="G51" s="11">
        <v>23</v>
      </c>
      <c r="H51" s="30">
        <v>115</v>
      </c>
      <c r="I51" s="30">
        <v>328.87272727272727</v>
      </c>
      <c r="J51" s="30">
        <v>-213.87272727272725</v>
      </c>
    </row>
    <row r="52" spans="1:10" x14ac:dyDescent="0.25">
      <c r="A52" s="8"/>
      <c r="B52" s="8"/>
      <c r="C52" s="28" t="s">
        <v>299</v>
      </c>
      <c r="D52" s="8" t="s">
        <v>286</v>
      </c>
      <c r="E52" s="8" t="s">
        <v>532</v>
      </c>
      <c r="F52" s="29">
        <v>3.7</v>
      </c>
      <c r="G52" s="11">
        <v>4</v>
      </c>
      <c r="H52" s="30">
        <v>14.8</v>
      </c>
      <c r="I52" s="30">
        <v>16.610687022900763</v>
      </c>
      <c r="J52" s="30">
        <v>-1.8106870229007619</v>
      </c>
    </row>
    <row r="53" spans="1:10" x14ac:dyDescent="0.25">
      <c r="A53" s="8"/>
      <c r="B53" s="8"/>
      <c r="C53" s="28"/>
      <c r="D53" s="8" t="s">
        <v>318</v>
      </c>
      <c r="E53" s="8" t="s">
        <v>481</v>
      </c>
      <c r="F53" s="29">
        <v>1.65</v>
      </c>
      <c r="G53" s="11">
        <v>55</v>
      </c>
      <c r="H53" s="30">
        <v>90.75</v>
      </c>
      <c r="I53" s="30">
        <v>228.3969465648855</v>
      </c>
      <c r="J53" s="30">
        <v>-137.6469465648855</v>
      </c>
    </row>
    <row r="54" spans="1:10" x14ac:dyDescent="0.25">
      <c r="A54" s="8"/>
      <c r="B54" s="8"/>
      <c r="C54" s="28"/>
      <c r="D54" s="8"/>
      <c r="E54" s="8" t="s">
        <v>533</v>
      </c>
      <c r="F54" s="29">
        <v>1.65</v>
      </c>
      <c r="G54" s="11">
        <v>4</v>
      </c>
      <c r="H54" s="30">
        <v>6.6</v>
      </c>
      <c r="I54" s="30">
        <v>16.610687022900763</v>
      </c>
      <c r="J54" s="30">
        <v>-10.010687022900763</v>
      </c>
    </row>
    <row r="55" spans="1:10" x14ac:dyDescent="0.25">
      <c r="A55" s="8"/>
      <c r="B55" s="8"/>
      <c r="C55" s="28"/>
      <c r="D55" s="8"/>
      <c r="E55" s="8" t="s">
        <v>400</v>
      </c>
      <c r="F55" s="29">
        <v>1.65</v>
      </c>
      <c r="G55" s="11">
        <v>30</v>
      </c>
      <c r="H55" s="30">
        <v>49.5</v>
      </c>
      <c r="I55" s="30">
        <v>115.74468085106383</v>
      </c>
      <c r="J55" s="30">
        <v>-66.244680851063833</v>
      </c>
    </row>
    <row r="56" spans="1:10" x14ac:dyDescent="0.25">
      <c r="A56" s="8"/>
      <c r="B56" s="8"/>
      <c r="C56" s="28"/>
      <c r="D56" s="8"/>
      <c r="E56" s="8" t="s">
        <v>401</v>
      </c>
      <c r="F56" s="29">
        <v>1.65</v>
      </c>
      <c r="G56" s="11">
        <v>58</v>
      </c>
      <c r="H56" s="30">
        <v>95.7</v>
      </c>
      <c r="I56" s="30">
        <v>313.49486177449705</v>
      </c>
      <c r="J56" s="30">
        <v>-217.79486177449706</v>
      </c>
    </row>
    <row r="57" spans="1:10" x14ac:dyDescent="0.25">
      <c r="A57" s="8"/>
      <c r="B57" s="8"/>
      <c r="C57" s="28"/>
      <c r="D57" s="8"/>
      <c r="E57" s="8" t="s">
        <v>403</v>
      </c>
      <c r="F57" s="29">
        <v>1.5</v>
      </c>
      <c r="G57" s="11">
        <v>74</v>
      </c>
      <c r="H57" s="30">
        <v>111</v>
      </c>
      <c r="I57" s="30">
        <v>370.22339928337749</v>
      </c>
      <c r="J57" s="30">
        <v>-259.22339928337749</v>
      </c>
    </row>
    <row r="58" spans="1:10" x14ac:dyDescent="0.25">
      <c r="A58" s="8"/>
      <c r="B58" s="8"/>
      <c r="C58" s="28"/>
      <c r="D58" s="8"/>
      <c r="E58" s="8" t="s">
        <v>534</v>
      </c>
      <c r="F58" s="29">
        <v>1.5</v>
      </c>
      <c r="G58" s="11">
        <v>45</v>
      </c>
      <c r="H58" s="30">
        <v>67.5</v>
      </c>
      <c r="I58" s="30">
        <v>173.61702127659575</v>
      </c>
      <c r="J58" s="30">
        <v>-106.11702127659575</v>
      </c>
    </row>
    <row r="59" spans="1:10" x14ac:dyDescent="0.25">
      <c r="A59" s="8"/>
      <c r="B59" s="8"/>
      <c r="C59" s="28"/>
      <c r="D59" s="8"/>
      <c r="E59" s="8" t="s">
        <v>404</v>
      </c>
      <c r="F59" s="29">
        <v>1.5</v>
      </c>
      <c r="G59" s="11">
        <v>22</v>
      </c>
      <c r="H59" s="30">
        <v>33</v>
      </c>
      <c r="I59" s="30">
        <v>91.358778625954201</v>
      </c>
      <c r="J59" s="30">
        <v>-58.358778625954201</v>
      </c>
    </row>
    <row r="60" spans="1:10" x14ac:dyDescent="0.25">
      <c r="A60" s="8"/>
      <c r="B60" s="8"/>
      <c r="C60" s="28"/>
      <c r="D60" s="8"/>
      <c r="E60" s="8" t="s">
        <v>535</v>
      </c>
      <c r="F60" s="29">
        <v>1.5</v>
      </c>
      <c r="G60" s="11">
        <v>61</v>
      </c>
      <c r="H60" s="30">
        <v>91.5</v>
      </c>
      <c r="I60" s="30">
        <v>235.34751773049646</v>
      </c>
      <c r="J60" s="30">
        <v>-143.84751773049646</v>
      </c>
    </row>
    <row r="61" spans="1:10" x14ac:dyDescent="0.25">
      <c r="A61" s="8"/>
      <c r="B61" s="8"/>
      <c r="C61" s="28"/>
      <c r="D61" s="8"/>
      <c r="E61" s="8" t="s">
        <v>536</v>
      </c>
      <c r="F61" s="29">
        <v>1.5</v>
      </c>
      <c r="G61" s="11">
        <v>6</v>
      </c>
      <c r="H61" s="30">
        <v>9</v>
      </c>
      <c r="I61" s="30">
        <v>24.916030534351144</v>
      </c>
      <c r="J61" s="30">
        <v>-15.916030534351144</v>
      </c>
    </row>
    <row r="62" spans="1:10" x14ac:dyDescent="0.25">
      <c r="A62" s="8"/>
      <c r="B62" s="8"/>
      <c r="C62" s="28"/>
      <c r="D62" s="8"/>
      <c r="E62" s="8" t="s">
        <v>537</v>
      </c>
      <c r="F62" s="29">
        <v>1.5</v>
      </c>
      <c r="G62" s="11">
        <v>11</v>
      </c>
      <c r="H62" s="30">
        <v>16.5</v>
      </c>
      <c r="I62" s="30">
        <v>45.679389312977101</v>
      </c>
      <c r="J62" s="30">
        <v>-29.179389312977101</v>
      </c>
    </row>
    <row r="63" spans="1:10" s="2" customFormat="1" x14ac:dyDescent="0.25">
      <c r="A63" s="31"/>
      <c r="B63" s="31" t="s">
        <v>295</v>
      </c>
      <c r="C63" s="32"/>
      <c r="D63" s="31"/>
      <c r="E63" s="31"/>
      <c r="F63" s="33"/>
      <c r="G63" s="34">
        <v>1024</v>
      </c>
      <c r="H63" s="35">
        <v>3554.6000000000004</v>
      </c>
      <c r="I63" s="35">
        <v>6799.2505659478111</v>
      </c>
      <c r="J63" s="35">
        <v>-3244.6505659478134</v>
      </c>
    </row>
    <row r="64" spans="1:10" x14ac:dyDescent="0.25">
      <c r="A64" s="8"/>
      <c r="B64" s="8" t="s">
        <v>410</v>
      </c>
      <c r="C64" s="28" t="s">
        <v>272</v>
      </c>
      <c r="D64" s="8" t="s">
        <v>297</v>
      </c>
      <c r="E64" s="8" t="s">
        <v>411</v>
      </c>
      <c r="F64" s="29">
        <v>3.8</v>
      </c>
      <c r="G64" s="11">
        <v>20</v>
      </c>
      <c r="H64" s="30">
        <v>76</v>
      </c>
      <c r="I64" s="30">
        <v>64.761904761904759</v>
      </c>
      <c r="J64" s="30">
        <v>11.238095238095241</v>
      </c>
    </row>
    <row r="65" spans="1:10" s="2" customFormat="1" x14ac:dyDescent="0.25">
      <c r="A65" s="31"/>
      <c r="B65" s="31" t="s">
        <v>412</v>
      </c>
      <c r="C65" s="32"/>
      <c r="D65" s="31"/>
      <c r="E65" s="31"/>
      <c r="F65" s="33"/>
      <c r="G65" s="34">
        <v>20</v>
      </c>
      <c r="H65" s="35">
        <v>76</v>
      </c>
      <c r="I65" s="35">
        <v>64.761904761904759</v>
      </c>
      <c r="J65" s="35">
        <v>11.238095238095241</v>
      </c>
    </row>
    <row r="66" spans="1:10" x14ac:dyDescent="0.25">
      <c r="A66" s="8"/>
      <c r="B66" s="8" t="s">
        <v>296</v>
      </c>
      <c r="C66" s="28" t="s">
        <v>272</v>
      </c>
      <c r="D66" s="8" t="s">
        <v>297</v>
      </c>
      <c r="E66" s="8" t="s">
        <v>298</v>
      </c>
      <c r="F66" s="29">
        <v>3.8</v>
      </c>
      <c r="G66" s="11">
        <v>328</v>
      </c>
      <c r="H66" s="30">
        <v>1246.3999999999999</v>
      </c>
      <c r="I66" s="30">
        <v>1295.9875292902816</v>
      </c>
      <c r="J66" s="30">
        <v>-49.587529290281608</v>
      </c>
    </row>
    <row r="67" spans="1:10" s="2" customFormat="1" x14ac:dyDescent="0.25">
      <c r="A67" s="31"/>
      <c r="B67" s="31" t="s">
        <v>300</v>
      </c>
      <c r="C67" s="32"/>
      <c r="D67" s="31"/>
      <c r="E67" s="31"/>
      <c r="F67" s="33"/>
      <c r="G67" s="34">
        <v>328</v>
      </c>
      <c r="H67" s="35">
        <v>1246.3999999999999</v>
      </c>
      <c r="I67" s="35">
        <v>1295.9875292902816</v>
      </c>
      <c r="J67" s="35">
        <v>-49.587529290281608</v>
      </c>
    </row>
    <row r="68" spans="1:10" s="2" customFormat="1" x14ac:dyDescent="0.25">
      <c r="A68" s="23" t="s">
        <v>301</v>
      </c>
      <c r="B68" s="23"/>
      <c r="C68" s="24"/>
      <c r="D68" s="23"/>
      <c r="E68" s="23"/>
      <c r="F68" s="25"/>
      <c r="G68" s="26">
        <v>1372</v>
      </c>
      <c r="H68" s="27">
        <v>4877</v>
      </c>
      <c r="I68" s="27">
        <v>8159.9999999999973</v>
      </c>
      <c r="J68" s="27">
        <v>-3282.9999999999995</v>
      </c>
    </row>
    <row r="69" spans="1:10" x14ac:dyDescent="0.25">
      <c r="A69" s="8" t="s">
        <v>167</v>
      </c>
      <c r="B69" s="8" t="s">
        <v>279</v>
      </c>
      <c r="C69" s="28" t="s">
        <v>276</v>
      </c>
      <c r="D69" s="8" t="s">
        <v>280</v>
      </c>
      <c r="E69" s="8" t="s">
        <v>416</v>
      </c>
      <c r="F69" s="29">
        <v>3.39</v>
      </c>
      <c r="G69" s="11">
        <v>1005</v>
      </c>
      <c r="H69" s="30">
        <v>3406.95</v>
      </c>
      <c r="I69" s="30">
        <v>1489.278606965174</v>
      </c>
      <c r="J69" s="30">
        <v>1917.671393034826</v>
      </c>
    </row>
    <row r="70" spans="1:10" s="2" customFormat="1" x14ac:dyDescent="0.25">
      <c r="A70" s="31"/>
      <c r="B70" s="31" t="s">
        <v>282</v>
      </c>
      <c r="C70" s="32"/>
      <c r="D70" s="31"/>
      <c r="E70" s="31"/>
      <c r="F70" s="33"/>
      <c r="G70" s="34">
        <v>1005</v>
      </c>
      <c r="H70" s="35">
        <v>3406.95</v>
      </c>
      <c r="I70" s="35">
        <v>1489.278606965174</v>
      </c>
      <c r="J70" s="35">
        <v>1917.671393034826</v>
      </c>
    </row>
    <row r="71" spans="1:10" x14ac:dyDescent="0.25">
      <c r="A71" s="8"/>
      <c r="B71" s="8" t="s">
        <v>304</v>
      </c>
      <c r="C71" s="28" t="s">
        <v>276</v>
      </c>
      <c r="D71" s="8" t="s">
        <v>305</v>
      </c>
      <c r="E71" s="8" t="s">
        <v>306</v>
      </c>
      <c r="F71" s="29">
        <v>0.32</v>
      </c>
      <c r="G71" s="11">
        <v>1400</v>
      </c>
      <c r="H71" s="30">
        <v>448</v>
      </c>
      <c r="I71" s="30">
        <v>2006.7213930348262</v>
      </c>
      <c r="J71" s="30">
        <v>-1558.7213930348262</v>
      </c>
    </row>
    <row r="72" spans="1:10" s="2" customFormat="1" x14ac:dyDescent="0.25">
      <c r="A72" s="31"/>
      <c r="B72" s="31" t="s">
        <v>307</v>
      </c>
      <c r="C72" s="32"/>
      <c r="D72" s="31"/>
      <c r="E72" s="31"/>
      <c r="F72" s="33"/>
      <c r="G72" s="34">
        <v>1400</v>
      </c>
      <c r="H72" s="35">
        <v>448</v>
      </c>
      <c r="I72" s="35">
        <v>2006.7213930348262</v>
      </c>
      <c r="J72" s="35">
        <v>-1558.7213930348262</v>
      </c>
    </row>
    <row r="73" spans="1:10" s="2" customFormat="1" x14ac:dyDescent="0.25">
      <c r="A73" s="23" t="s">
        <v>308</v>
      </c>
      <c r="B73" s="23"/>
      <c r="C73" s="24"/>
      <c r="D73" s="23"/>
      <c r="E73" s="23"/>
      <c r="F73" s="25"/>
      <c r="G73" s="26">
        <v>2405</v>
      </c>
      <c r="H73" s="27">
        <v>3854.95</v>
      </c>
      <c r="I73" s="27">
        <v>3496</v>
      </c>
      <c r="J73" s="27">
        <v>358.95000000000005</v>
      </c>
    </row>
    <row r="74" spans="1:10" x14ac:dyDescent="0.25">
      <c r="A74" s="8" t="s">
        <v>139</v>
      </c>
      <c r="B74" s="8" t="s">
        <v>148</v>
      </c>
      <c r="C74" s="28" t="s">
        <v>275</v>
      </c>
      <c r="D74" s="8" t="s">
        <v>310</v>
      </c>
      <c r="E74" s="8" t="s">
        <v>538</v>
      </c>
      <c r="F74" s="29">
        <v>0.52</v>
      </c>
      <c r="G74" s="11">
        <v>0</v>
      </c>
      <c r="H74" s="30">
        <v>0</v>
      </c>
      <c r="I74" s="30">
        <v>304</v>
      </c>
      <c r="J74" s="30">
        <v>-304</v>
      </c>
    </row>
    <row r="75" spans="1:10" s="2" customFormat="1" x14ac:dyDescent="0.25">
      <c r="A75" s="31"/>
      <c r="B75" s="31" t="s">
        <v>312</v>
      </c>
      <c r="C75" s="32"/>
      <c r="D75" s="31"/>
      <c r="E75" s="31"/>
      <c r="F75" s="33"/>
      <c r="G75" s="34">
        <v>0</v>
      </c>
      <c r="H75" s="35">
        <v>0</v>
      </c>
      <c r="I75" s="35">
        <v>304</v>
      </c>
      <c r="J75" s="35">
        <v>-304</v>
      </c>
    </row>
    <row r="76" spans="1:10" x14ac:dyDescent="0.25">
      <c r="A76" s="8"/>
      <c r="B76" s="8" t="s">
        <v>271</v>
      </c>
      <c r="C76" s="28" t="s">
        <v>272</v>
      </c>
      <c r="D76" s="8" t="s">
        <v>539</v>
      </c>
      <c r="E76" s="8" t="s">
        <v>540</v>
      </c>
      <c r="F76" s="29">
        <v>1.86</v>
      </c>
      <c r="G76" s="11">
        <v>180</v>
      </c>
      <c r="H76" s="30">
        <v>334.8</v>
      </c>
      <c r="I76" s="30">
        <v>608</v>
      </c>
      <c r="J76" s="30">
        <v>-273.2</v>
      </c>
    </row>
    <row r="77" spans="1:10" x14ac:dyDescent="0.25">
      <c r="A77" s="8"/>
      <c r="B77" s="8"/>
      <c r="C77" s="28" t="s">
        <v>276</v>
      </c>
      <c r="D77" s="8" t="s">
        <v>539</v>
      </c>
      <c r="E77" s="8" t="s">
        <v>540</v>
      </c>
      <c r="F77" s="29">
        <v>1.86</v>
      </c>
      <c r="G77" s="11">
        <v>1618</v>
      </c>
      <c r="H77" s="30">
        <v>3009.48</v>
      </c>
      <c r="I77" s="30">
        <v>2988.90756302521</v>
      </c>
      <c r="J77" s="30">
        <v>20.57243697478998</v>
      </c>
    </row>
    <row r="78" spans="1:10" x14ac:dyDescent="0.25">
      <c r="A78" s="8"/>
      <c r="B78" s="8"/>
      <c r="C78" s="28"/>
      <c r="D78" s="8" t="s">
        <v>313</v>
      </c>
      <c r="E78" s="8" t="s">
        <v>421</v>
      </c>
      <c r="F78" s="29">
        <v>1.54</v>
      </c>
      <c r="G78" s="11">
        <v>20</v>
      </c>
      <c r="H78" s="30">
        <v>30.8</v>
      </c>
      <c r="I78" s="30">
        <v>51.092436974789919</v>
      </c>
      <c r="J78" s="30">
        <v>-20.292436974789918</v>
      </c>
    </row>
    <row r="79" spans="1:10" x14ac:dyDescent="0.25">
      <c r="A79" s="8"/>
      <c r="B79" s="8"/>
      <c r="C79" s="28" t="s">
        <v>299</v>
      </c>
      <c r="D79" s="8" t="s">
        <v>313</v>
      </c>
      <c r="E79" s="8" t="s">
        <v>483</v>
      </c>
      <c r="F79" s="29">
        <v>1.54</v>
      </c>
      <c r="G79" s="11">
        <v>1985</v>
      </c>
      <c r="H79" s="30">
        <v>3056.9</v>
      </c>
      <c r="I79" s="30">
        <v>3040</v>
      </c>
      <c r="J79" s="30">
        <v>16.900000000000091</v>
      </c>
    </row>
    <row r="80" spans="1:10" x14ac:dyDescent="0.25">
      <c r="A80" s="8"/>
      <c r="B80" s="8"/>
      <c r="C80" s="28" t="s">
        <v>317</v>
      </c>
      <c r="D80" s="8" t="s">
        <v>302</v>
      </c>
      <c r="E80" s="8" t="s">
        <v>484</v>
      </c>
      <c r="F80" s="29">
        <v>1.49</v>
      </c>
      <c r="G80" s="11">
        <v>1450</v>
      </c>
      <c r="H80" s="30">
        <v>2160.5</v>
      </c>
      <c r="I80" s="30">
        <v>3040</v>
      </c>
      <c r="J80" s="30">
        <v>-879.5</v>
      </c>
    </row>
    <row r="81" spans="1:10" x14ac:dyDescent="0.25">
      <c r="A81" s="8"/>
      <c r="B81" s="8"/>
      <c r="C81" s="28" t="s">
        <v>309</v>
      </c>
      <c r="D81" s="8" t="s">
        <v>302</v>
      </c>
      <c r="E81" s="8" t="s">
        <v>426</v>
      </c>
      <c r="F81" s="29">
        <v>1.49</v>
      </c>
      <c r="G81" s="11">
        <v>294</v>
      </c>
      <c r="H81" s="30">
        <v>438.06</v>
      </c>
      <c r="I81" s="30">
        <v>357.50399999999996</v>
      </c>
      <c r="J81" s="30">
        <v>80.55600000000004</v>
      </c>
    </row>
    <row r="82" spans="1:10" x14ac:dyDescent="0.25">
      <c r="A82" s="8"/>
      <c r="B82" s="8"/>
      <c r="C82" s="28"/>
      <c r="D82" s="8"/>
      <c r="E82" s="8" t="s">
        <v>425</v>
      </c>
      <c r="F82" s="29">
        <v>1.49</v>
      </c>
      <c r="G82" s="11">
        <v>2206</v>
      </c>
      <c r="H82" s="30">
        <v>3286.94</v>
      </c>
      <c r="I82" s="30">
        <v>2682.4960000000001</v>
      </c>
      <c r="J82" s="30">
        <v>604.44399999999996</v>
      </c>
    </row>
    <row r="83" spans="1:10" s="2" customFormat="1" x14ac:dyDescent="0.25">
      <c r="A83" s="31"/>
      <c r="B83" s="31" t="s">
        <v>277</v>
      </c>
      <c r="C83" s="32"/>
      <c r="D83" s="31"/>
      <c r="E83" s="31"/>
      <c r="F83" s="33"/>
      <c r="G83" s="34">
        <v>7753</v>
      </c>
      <c r="H83" s="35">
        <v>12317.48</v>
      </c>
      <c r="I83" s="35">
        <v>12768</v>
      </c>
      <c r="J83" s="35">
        <v>-450.5199999999997</v>
      </c>
    </row>
    <row r="84" spans="1:10" x14ac:dyDescent="0.25">
      <c r="A84" s="8"/>
      <c r="B84" s="8" t="s">
        <v>321</v>
      </c>
      <c r="C84" s="28" t="s">
        <v>272</v>
      </c>
      <c r="D84" s="8" t="s">
        <v>302</v>
      </c>
      <c r="E84" s="8" t="s">
        <v>322</v>
      </c>
      <c r="F84" s="29">
        <v>2.66</v>
      </c>
      <c r="G84" s="11">
        <v>105</v>
      </c>
      <c r="H84" s="30">
        <v>279.3</v>
      </c>
      <c r="I84" s="30">
        <v>2432</v>
      </c>
      <c r="J84" s="30">
        <v>-2152.6999999999998</v>
      </c>
    </row>
    <row r="85" spans="1:10" x14ac:dyDescent="0.25">
      <c r="A85" s="8"/>
      <c r="B85" s="8"/>
      <c r="C85" s="28" t="s">
        <v>275</v>
      </c>
      <c r="D85" s="8" t="s">
        <v>302</v>
      </c>
      <c r="E85" s="8" t="s">
        <v>322</v>
      </c>
      <c r="F85" s="29">
        <v>2.66</v>
      </c>
      <c r="G85" s="11">
        <v>53</v>
      </c>
      <c r="H85" s="30">
        <v>140.98000000000002</v>
      </c>
      <c r="I85" s="30">
        <v>1216</v>
      </c>
      <c r="J85" s="30">
        <v>-1075.02</v>
      </c>
    </row>
    <row r="86" spans="1:10" s="2" customFormat="1" x14ac:dyDescent="0.25">
      <c r="A86" s="31"/>
      <c r="B86" s="31" t="s">
        <v>323</v>
      </c>
      <c r="C86" s="32"/>
      <c r="D86" s="31"/>
      <c r="E86" s="31"/>
      <c r="F86" s="33"/>
      <c r="G86" s="34">
        <v>158</v>
      </c>
      <c r="H86" s="35">
        <v>420.28</v>
      </c>
      <c r="I86" s="35">
        <v>3648</v>
      </c>
      <c r="J86" s="35">
        <v>-3227.72</v>
      </c>
    </row>
    <row r="87" spans="1:10" s="2" customFormat="1" x14ac:dyDescent="0.25">
      <c r="A87" s="23" t="s">
        <v>324</v>
      </c>
      <c r="B87" s="23"/>
      <c r="C87" s="24"/>
      <c r="D87" s="23"/>
      <c r="E87" s="23"/>
      <c r="F87" s="25"/>
      <c r="G87" s="26">
        <v>7911</v>
      </c>
      <c r="H87" s="27">
        <v>12737.759999999998</v>
      </c>
      <c r="I87" s="27">
        <v>16720</v>
      </c>
      <c r="J87" s="27">
        <v>-3982.24</v>
      </c>
    </row>
    <row r="88" spans="1:10" x14ac:dyDescent="0.25">
      <c r="A88" s="8" t="s">
        <v>93</v>
      </c>
      <c r="B88" s="8" t="s">
        <v>325</v>
      </c>
      <c r="C88" s="28" t="s">
        <v>272</v>
      </c>
      <c r="D88" s="8" t="s">
        <v>313</v>
      </c>
      <c r="E88" s="8" t="s">
        <v>541</v>
      </c>
      <c r="F88" s="29">
        <v>1.07</v>
      </c>
      <c r="G88" s="11">
        <v>0</v>
      </c>
      <c r="H88" s="30">
        <v>0</v>
      </c>
      <c r="I88" s="30">
        <v>526</v>
      </c>
      <c r="J88" s="30">
        <v>-526</v>
      </c>
    </row>
    <row r="89" spans="1:10" x14ac:dyDescent="0.25">
      <c r="A89" s="8"/>
      <c r="B89" s="8"/>
      <c r="C89" s="28"/>
      <c r="D89" s="8"/>
      <c r="E89" s="8" t="s">
        <v>542</v>
      </c>
      <c r="F89" s="29">
        <v>1.43</v>
      </c>
      <c r="G89" s="11">
        <v>176</v>
      </c>
      <c r="H89" s="30">
        <v>251.68</v>
      </c>
      <c r="I89" s="30">
        <v>648.45765199161428</v>
      </c>
      <c r="J89" s="30">
        <v>-396.77765199161422</v>
      </c>
    </row>
    <row r="90" spans="1:10" x14ac:dyDescent="0.25">
      <c r="A90" s="8"/>
      <c r="B90" s="8"/>
      <c r="C90" s="28"/>
      <c r="D90" s="8"/>
      <c r="E90" s="8" t="s">
        <v>430</v>
      </c>
      <c r="F90" s="29">
        <v>1.83</v>
      </c>
      <c r="G90" s="11">
        <v>82</v>
      </c>
      <c r="H90" s="30">
        <v>150.06</v>
      </c>
      <c r="I90" s="30">
        <v>1684.8655555555556</v>
      </c>
      <c r="J90" s="30">
        <v>-1534.8055555555557</v>
      </c>
    </row>
    <row r="91" spans="1:10" x14ac:dyDescent="0.25">
      <c r="A91" s="8"/>
      <c r="B91" s="8"/>
      <c r="C91" s="28"/>
      <c r="D91" s="8"/>
      <c r="E91" s="8" t="s">
        <v>485</v>
      </c>
      <c r="F91" s="29">
        <v>1.43</v>
      </c>
      <c r="G91" s="11">
        <v>59</v>
      </c>
      <c r="H91" s="30">
        <v>84.37</v>
      </c>
      <c r="I91" s="30">
        <v>146.38679245283018</v>
      </c>
      <c r="J91" s="30">
        <v>-62.016792452830174</v>
      </c>
    </row>
    <row r="92" spans="1:10" x14ac:dyDescent="0.25">
      <c r="A92" s="8"/>
      <c r="B92" s="8"/>
      <c r="C92" s="28" t="s">
        <v>275</v>
      </c>
      <c r="D92" s="8" t="s">
        <v>313</v>
      </c>
      <c r="E92" s="8" t="s">
        <v>541</v>
      </c>
      <c r="F92" s="29">
        <v>1.07</v>
      </c>
      <c r="G92" s="11">
        <v>132</v>
      </c>
      <c r="H92" s="30">
        <v>141.24</v>
      </c>
      <c r="I92" s="30">
        <v>1052</v>
      </c>
      <c r="J92" s="30">
        <v>-910.76</v>
      </c>
    </row>
    <row r="93" spans="1:10" x14ac:dyDescent="0.25">
      <c r="A93" s="8"/>
      <c r="B93" s="8"/>
      <c r="C93" s="28"/>
      <c r="D93" s="8"/>
      <c r="E93" s="8" t="s">
        <v>430</v>
      </c>
      <c r="F93" s="29">
        <v>1.83</v>
      </c>
      <c r="G93" s="11">
        <v>34</v>
      </c>
      <c r="H93" s="30">
        <v>62.22</v>
      </c>
      <c r="I93" s="30">
        <v>1750.6235135135134</v>
      </c>
      <c r="J93" s="30">
        <v>-1688.4035135135134</v>
      </c>
    </row>
    <row r="94" spans="1:10" x14ac:dyDescent="0.25">
      <c r="A94" s="8"/>
      <c r="B94" s="8"/>
      <c r="C94" s="28"/>
      <c r="D94" s="8"/>
      <c r="E94" s="8" t="s">
        <v>485</v>
      </c>
      <c r="F94" s="29">
        <v>1.43</v>
      </c>
      <c r="G94" s="11">
        <v>40</v>
      </c>
      <c r="H94" s="30">
        <v>57.2</v>
      </c>
      <c r="I94" s="30">
        <v>203.08648648648648</v>
      </c>
      <c r="J94" s="30">
        <v>-145.88648648648649</v>
      </c>
    </row>
    <row r="95" spans="1:10" x14ac:dyDescent="0.25">
      <c r="A95" s="8"/>
      <c r="B95" s="8"/>
      <c r="C95" s="28" t="s">
        <v>276</v>
      </c>
      <c r="D95" s="8" t="s">
        <v>326</v>
      </c>
      <c r="E95" s="8" t="s">
        <v>431</v>
      </c>
      <c r="F95" s="29">
        <v>2.4700000000000002</v>
      </c>
      <c r="G95" s="11">
        <v>0</v>
      </c>
      <c r="H95" s="30">
        <v>0</v>
      </c>
      <c r="I95" s="30">
        <v>901.71</v>
      </c>
      <c r="J95" s="30">
        <v>-901.71</v>
      </c>
    </row>
    <row r="96" spans="1:10" x14ac:dyDescent="0.25">
      <c r="A96" s="8"/>
      <c r="B96" s="8"/>
      <c r="C96" s="28"/>
      <c r="D96" s="8" t="s">
        <v>313</v>
      </c>
      <c r="E96" s="8" t="s">
        <v>543</v>
      </c>
      <c r="F96" s="29">
        <v>1.07</v>
      </c>
      <c r="G96" s="11">
        <v>388</v>
      </c>
      <c r="H96" s="30">
        <v>415.15999999999997</v>
      </c>
      <c r="I96" s="30">
        <v>1052</v>
      </c>
      <c r="J96" s="30">
        <v>-636.84</v>
      </c>
    </row>
    <row r="97" spans="1:10" x14ac:dyDescent="0.25">
      <c r="A97" s="8"/>
      <c r="B97" s="8"/>
      <c r="C97" s="28"/>
      <c r="D97" s="8"/>
      <c r="E97" s="8" t="s">
        <v>486</v>
      </c>
      <c r="F97" s="29">
        <v>1.07</v>
      </c>
      <c r="G97" s="11">
        <v>215</v>
      </c>
      <c r="H97" s="30">
        <v>230.05</v>
      </c>
      <c r="I97" s="30">
        <v>526</v>
      </c>
      <c r="J97" s="30">
        <v>-295.95</v>
      </c>
    </row>
    <row r="98" spans="1:10" x14ac:dyDescent="0.25">
      <c r="A98" s="8"/>
      <c r="B98" s="8"/>
      <c r="C98" s="28" t="s">
        <v>299</v>
      </c>
      <c r="D98" s="8" t="s">
        <v>326</v>
      </c>
      <c r="E98" s="8" t="s">
        <v>431</v>
      </c>
      <c r="F98" s="29">
        <v>2.4700000000000002</v>
      </c>
      <c r="G98" s="11">
        <v>16</v>
      </c>
      <c r="H98" s="30">
        <v>39.520000000000003</v>
      </c>
      <c r="I98" s="30">
        <v>901.71</v>
      </c>
      <c r="J98" s="30">
        <v>-862.19</v>
      </c>
    </row>
    <row r="99" spans="1:10" x14ac:dyDescent="0.25">
      <c r="A99" s="8"/>
      <c r="B99" s="8"/>
      <c r="C99" s="28"/>
      <c r="D99" s="8" t="s">
        <v>313</v>
      </c>
      <c r="E99" s="8" t="s">
        <v>543</v>
      </c>
      <c r="F99" s="29">
        <v>1.07</v>
      </c>
      <c r="G99" s="11">
        <v>391</v>
      </c>
      <c r="H99" s="30">
        <v>418.36999999999995</v>
      </c>
      <c r="I99" s="30">
        <v>1042.0754716981132</v>
      </c>
      <c r="J99" s="30">
        <v>-623.70547169811312</v>
      </c>
    </row>
    <row r="100" spans="1:10" x14ac:dyDescent="0.25">
      <c r="A100" s="8"/>
      <c r="B100" s="8"/>
      <c r="C100" s="28"/>
      <c r="D100" s="8"/>
      <c r="E100" s="8" t="s">
        <v>486</v>
      </c>
      <c r="F100" s="29">
        <v>1.07</v>
      </c>
      <c r="G100" s="11">
        <v>230</v>
      </c>
      <c r="H100" s="30">
        <v>246.10000000000002</v>
      </c>
      <c r="I100" s="30">
        <v>535.92452830188677</v>
      </c>
      <c r="J100" s="30">
        <v>-289.8245283018868</v>
      </c>
    </row>
    <row r="101" spans="1:10" s="2" customFormat="1" x14ac:dyDescent="0.25">
      <c r="A101" s="31"/>
      <c r="B101" s="31" t="s">
        <v>328</v>
      </c>
      <c r="C101" s="32"/>
      <c r="D101" s="31"/>
      <c r="E101" s="31"/>
      <c r="F101" s="33"/>
      <c r="G101" s="34">
        <v>1763</v>
      </c>
      <c r="H101" s="35">
        <v>2095.9700000000003</v>
      </c>
      <c r="I101" s="35">
        <v>10970.839999999998</v>
      </c>
      <c r="J101" s="35">
        <v>-8874.869999999999</v>
      </c>
    </row>
    <row r="102" spans="1:10" x14ac:dyDescent="0.25">
      <c r="A102" s="8"/>
      <c r="B102" s="8" t="s">
        <v>544</v>
      </c>
      <c r="C102" s="28" t="s">
        <v>331</v>
      </c>
      <c r="D102" s="8" t="s">
        <v>545</v>
      </c>
      <c r="E102" s="8" t="s">
        <v>546</v>
      </c>
      <c r="F102" s="29">
        <v>2.19</v>
      </c>
      <c r="G102" s="11">
        <v>10</v>
      </c>
      <c r="H102" s="30">
        <v>21.9</v>
      </c>
      <c r="I102" s="30">
        <v>7.4504249291784701</v>
      </c>
      <c r="J102" s="30">
        <v>14.449575070821528</v>
      </c>
    </row>
    <row r="103" spans="1:10" x14ac:dyDescent="0.25">
      <c r="A103" s="8"/>
      <c r="B103" s="8"/>
      <c r="C103" s="28"/>
      <c r="D103" s="8" t="s">
        <v>286</v>
      </c>
      <c r="E103" s="8" t="s">
        <v>547</v>
      </c>
      <c r="F103" s="29">
        <v>1.56</v>
      </c>
      <c r="G103" s="11">
        <v>66</v>
      </c>
      <c r="H103" s="30">
        <v>102.96</v>
      </c>
      <c r="I103" s="30">
        <v>315.59999999999997</v>
      </c>
      <c r="J103" s="30">
        <v>-212.64</v>
      </c>
    </row>
    <row r="104" spans="1:10" x14ac:dyDescent="0.25">
      <c r="A104" s="8"/>
      <c r="B104" s="8"/>
      <c r="C104" s="28"/>
      <c r="D104" s="8"/>
      <c r="E104" s="8" t="s">
        <v>548</v>
      </c>
      <c r="F104" s="29">
        <v>1.67</v>
      </c>
      <c r="G104" s="11">
        <v>524</v>
      </c>
      <c r="H104" s="30">
        <v>875.08</v>
      </c>
      <c r="I104" s="30">
        <v>173.56675062972292</v>
      </c>
      <c r="J104" s="30">
        <v>701.51324937027709</v>
      </c>
    </row>
    <row r="105" spans="1:10" x14ac:dyDescent="0.25">
      <c r="A105" s="8"/>
      <c r="B105" s="8"/>
      <c r="C105" s="28"/>
      <c r="D105" s="8" t="s">
        <v>549</v>
      </c>
      <c r="E105" s="8" t="s">
        <v>550</v>
      </c>
      <c r="F105" s="29">
        <v>1.32</v>
      </c>
      <c r="G105" s="11">
        <v>168</v>
      </c>
      <c r="H105" s="30">
        <v>221.76</v>
      </c>
      <c r="I105" s="30">
        <v>241.70268776342152</v>
      </c>
      <c r="J105" s="30">
        <v>-19.942687763421546</v>
      </c>
    </row>
    <row r="106" spans="1:10" x14ac:dyDescent="0.25">
      <c r="A106" s="8"/>
      <c r="B106" s="8"/>
      <c r="C106" s="28"/>
      <c r="D106" s="8"/>
      <c r="E106" s="8" t="s">
        <v>551</v>
      </c>
      <c r="F106" s="29">
        <v>1.32</v>
      </c>
      <c r="G106" s="11">
        <v>44</v>
      </c>
      <c r="H106" s="30">
        <v>58.08</v>
      </c>
      <c r="I106" s="30">
        <v>210.4</v>
      </c>
      <c r="J106" s="30">
        <v>-152.32</v>
      </c>
    </row>
    <row r="107" spans="1:10" x14ac:dyDescent="0.25">
      <c r="A107" s="8"/>
      <c r="B107" s="8"/>
      <c r="C107" s="28"/>
      <c r="D107" s="8"/>
      <c r="E107" s="8" t="s">
        <v>552</v>
      </c>
      <c r="F107" s="29">
        <v>1.34</v>
      </c>
      <c r="G107" s="11">
        <v>964</v>
      </c>
      <c r="H107" s="30">
        <v>1291.76</v>
      </c>
      <c r="I107" s="30">
        <v>319.3098236775819</v>
      </c>
      <c r="J107" s="30">
        <v>972.45017632241809</v>
      </c>
    </row>
    <row r="108" spans="1:10" x14ac:dyDescent="0.25">
      <c r="A108" s="8"/>
      <c r="B108" s="8"/>
      <c r="C108" s="28"/>
      <c r="D108" s="8"/>
      <c r="E108" s="8" t="s">
        <v>553</v>
      </c>
      <c r="F108" s="29">
        <v>1.4</v>
      </c>
      <c r="G108" s="11">
        <v>561</v>
      </c>
      <c r="H108" s="30">
        <v>785.4</v>
      </c>
      <c r="I108" s="30">
        <v>417.96883852691218</v>
      </c>
      <c r="J108" s="30">
        <v>367.4311614730878</v>
      </c>
    </row>
    <row r="109" spans="1:10" x14ac:dyDescent="0.25">
      <c r="A109" s="8"/>
      <c r="B109" s="8"/>
      <c r="C109" s="28" t="s">
        <v>276</v>
      </c>
      <c r="D109" s="8" t="s">
        <v>318</v>
      </c>
      <c r="E109" s="8" t="s">
        <v>554</v>
      </c>
      <c r="F109" s="29">
        <v>1.35</v>
      </c>
      <c r="G109" s="11">
        <v>305</v>
      </c>
      <c r="H109" s="30">
        <v>411.75</v>
      </c>
      <c r="I109" s="30">
        <v>526</v>
      </c>
      <c r="J109" s="30">
        <v>-114.25</v>
      </c>
    </row>
    <row r="110" spans="1:10" x14ac:dyDescent="0.25">
      <c r="A110" s="8"/>
      <c r="B110" s="8"/>
      <c r="C110" s="28" t="s">
        <v>335</v>
      </c>
      <c r="D110" s="8" t="s">
        <v>545</v>
      </c>
      <c r="E110" s="8" t="s">
        <v>546</v>
      </c>
      <c r="F110" s="29">
        <v>2.19</v>
      </c>
      <c r="G110" s="11">
        <v>350</v>
      </c>
      <c r="H110" s="30">
        <v>766.5</v>
      </c>
      <c r="I110" s="30">
        <v>526</v>
      </c>
      <c r="J110" s="30">
        <v>240.5</v>
      </c>
    </row>
    <row r="111" spans="1:10" x14ac:dyDescent="0.25">
      <c r="A111" s="8"/>
      <c r="B111" s="8"/>
      <c r="C111" s="28"/>
      <c r="D111" s="8" t="s">
        <v>549</v>
      </c>
      <c r="E111" s="8" t="s">
        <v>551</v>
      </c>
      <c r="F111" s="29">
        <v>1.32</v>
      </c>
      <c r="G111" s="11">
        <v>405</v>
      </c>
      <c r="H111" s="30">
        <v>534.6</v>
      </c>
      <c r="I111" s="30">
        <v>556.58139534883719</v>
      </c>
      <c r="J111" s="30">
        <v>-21.981395348837186</v>
      </c>
    </row>
    <row r="112" spans="1:10" x14ac:dyDescent="0.25">
      <c r="A112" s="8"/>
      <c r="B112" s="8"/>
      <c r="C112" s="28"/>
      <c r="D112" s="8"/>
      <c r="E112" s="8" t="s">
        <v>553</v>
      </c>
      <c r="F112" s="29">
        <v>1.4</v>
      </c>
      <c r="G112" s="11">
        <v>510</v>
      </c>
      <c r="H112" s="30">
        <v>714</v>
      </c>
      <c r="I112" s="30">
        <v>526</v>
      </c>
      <c r="J112" s="30">
        <v>188</v>
      </c>
    </row>
    <row r="113" spans="1:10" x14ac:dyDescent="0.25">
      <c r="A113" s="8"/>
      <c r="B113" s="8"/>
      <c r="C113" s="28"/>
      <c r="D113" s="8" t="s">
        <v>318</v>
      </c>
      <c r="E113" s="8" t="s">
        <v>555</v>
      </c>
      <c r="F113" s="29">
        <v>1.4</v>
      </c>
      <c r="G113" s="11">
        <v>405</v>
      </c>
      <c r="H113" s="30">
        <v>567</v>
      </c>
      <c r="I113" s="30">
        <v>495.41860465116281</v>
      </c>
      <c r="J113" s="30">
        <v>71.581395348837191</v>
      </c>
    </row>
    <row r="114" spans="1:10" x14ac:dyDescent="0.25">
      <c r="A114" s="8"/>
      <c r="B114" s="8"/>
      <c r="C114" s="28"/>
      <c r="D114" s="8"/>
      <c r="E114" s="8" t="s">
        <v>556</v>
      </c>
      <c r="F114" s="29">
        <v>1.25</v>
      </c>
      <c r="G114" s="11">
        <v>316</v>
      </c>
      <c r="H114" s="30">
        <v>395</v>
      </c>
      <c r="I114" s="30">
        <v>421.86802030456852</v>
      </c>
      <c r="J114" s="30">
        <v>-26.868020304568518</v>
      </c>
    </row>
    <row r="115" spans="1:10" x14ac:dyDescent="0.25">
      <c r="A115" s="8"/>
      <c r="B115" s="8"/>
      <c r="C115" s="28"/>
      <c r="D115" s="8"/>
      <c r="E115" s="8" t="s">
        <v>557</v>
      </c>
      <c r="F115" s="29">
        <v>2.2799999999999998</v>
      </c>
      <c r="G115" s="11">
        <v>78</v>
      </c>
      <c r="H115" s="30">
        <v>177.84</v>
      </c>
      <c r="I115" s="30">
        <v>104.13197969543148</v>
      </c>
      <c r="J115" s="30">
        <v>73.708020304568521</v>
      </c>
    </row>
    <row r="116" spans="1:10" x14ac:dyDescent="0.25">
      <c r="A116" s="8"/>
      <c r="B116" s="8"/>
      <c r="C116" s="28" t="s">
        <v>336</v>
      </c>
      <c r="D116" s="8" t="s">
        <v>286</v>
      </c>
      <c r="E116" s="8" t="s">
        <v>547</v>
      </c>
      <c r="F116" s="29">
        <v>1.56</v>
      </c>
      <c r="G116" s="11">
        <v>38</v>
      </c>
      <c r="H116" s="30">
        <v>59.28</v>
      </c>
      <c r="I116" s="30">
        <v>118.97619047619048</v>
      </c>
      <c r="J116" s="30">
        <v>-59.69619047619048</v>
      </c>
    </row>
    <row r="117" spans="1:10" x14ac:dyDescent="0.25">
      <c r="A117" s="8"/>
      <c r="B117" s="8"/>
      <c r="C117" s="28"/>
      <c r="D117" s="8" t="s">
        <v>549</v>
      </c>
      <c r="E117" s="8" t="s">
        <v>550</v>
      </c>
      <c r="F117" s="29">
        <v>1.32</v>
      </c>
      <c r="G117" s="11">
        <v>130</v>
      </c>
      <c r="H117" s="30">
        <v>171.6</v>
      </c>
      <c r="I117" s="30">
        <v>407.02380952380952</v>
      </c>
      <c r="J117" s="30">
        <v>-235.42380952380952</v>
      </c>
    </row>
    <row r="118" spans="1:10" x14ac:dyDescent="0.25">
      <c r="A118" s="8"/>
      <c r="B118" s="8"/>
      <c r="C118" s="28"/>
      <c r="D118" s="8"/>
      <c r="E118" s="8" t="s">
        <v>551</v>
      </c>
      <c r="F118" s="29">
        <v>1.32</v>
      </c>
      <c r="G118" s="11">
        <v>413</v>
      </c>
      <c r="H118" s="30">
        <v>545.16</v>
      </c>
      <c r="I118" s="30">
        <v>526</v>
      </c>
      <c r="J118" s="30">
        <v>19.159999999999968</v>
      </c>
    </row>
    <row r="119" spans="1:10" x14ac:dyDescent="0.25">
      <c r="A119" s="8"/>
      <c r="B119" s="8"/>
      <c r="C119" s="28"/>
      <c r="D119" s="8"/>
      <c r="E119" s="8" t="s">
        <v>553</v>
      </c>
      <c r="F119" s="29">
        <v>1.4</v>
      </c>
      <c r="G119" s="11">
        <v>306</v>
      </c>
      <c r="H119" s="30">
        <v>428.4</v>
      </c>
      <c r="I119" s="30">
        <v>636.97046413502107</v>
      </c>
      <c r="J119" s="30">
        <v>-208.57046413502113</v>
      </c>
    </row>
    <row r="120" spans="1:10" x14ac:dyDescent="0.25">
      <c r="A120" s="8"/>
      <c r="B120" s="8"/>
      <c r="C120" s="28"/>
      <c r="D120" s="8" t="s">
        <v>318</v>
      </c>
      <c r="E120" s="8" t="s">
        <v>555</v>
      </c>
      <c r="F120" s="29">
        <v>1.4</v>
      </c>
      <c r="G120" s="11">
        <v>406</v>
      </c>
      <c r="H120" s="30">
        <v>568.4</v>
      </c>
      <c r="I120" s="30">
        <v>526</v>
      </c>
      <c r="J120" s="30">
        <v>42.399999999999977</v>
      </c>
    </row>
    <row r="121" spans="1:10" x14ac:dyDescent="0.25">
      <c r="A121" s="8"/>
      <c r="B121" s="8"/>
      <c r="C121" s="28"/>
      <c r="D121" s="8"/>
      <c r="E121" s="8" t="s">
        <v>556</v>
      </c>
      <c r="F121" s="29">
        <v>1.25</v>
      </c>
      <c r="G121" s="11">
        <v>187</v>
      </c>
      <c r="H121" s="30">
        <v>233.75</v>
      </c>
      <c r="I121" s="30">
        <v>415.02953586497893</v>
      </c>
      <c r="J121" s="30">
        <v>-181.27953586497893</v>
      </c>
    </row>
    <row r="122" spans="1:10" x14ac:dyDescent="0.25">
      <c r="A122" s="8"/>
      <c r="B122" s="8"/>
      <c r="C122" s="28" t="s">
        <v>337</v>
      </c>
      <c r="D122" s="8" t="s">
        <v>545</v>
      </c>
      <c r="E122" s="8" t="s">
        <v>546</v>
      </c>
      <c r="F122" s="29">
        <v>2.19</v>
      </c>
      <c r="G122" s="11">
        <v>138</v>
      </c>
      <c r="H122" s="30">
        <v>302.22000000000003</v>
      </c>
      <c r="I122" s="30">
        <v>167.63972286374135</v>
      </c>
      <c r="J122" s="30">
        <v>134.58027713625867</v>
      </c>
    </row>
    <row r="123" spans="1:10" x14ac:dyDescent="0.25">
      <c r="A123" s="8"/>
      <c r="B123" s="8"/>
      <c r="C123" s="28"/>
      <c r="D123" s="8" t="s">
        <v>286</v>
      </c>
      <c r="E123" s="8" t="s">
        <v>548</v>
      </c>
      <c r="F123" s="29">
        <v>1.67</v>
      </c>
      <c r="G123" s="11">
        <v>220</v>
      </c>
      <c r="H123" s="30">
        <v>367.4</v>
      </c>
      <c r="I123" s="30">
        <v>175.59939301972688</v>
      </c>
      <c r="J123" s="30">
        <v>191.8006069802731</v>
      </c>
    </row>
    <row r="124" spans="1:10" x14ac:dyDescent="0.25">
      <c r="A124" s="8"/>
      <c r="B124" s="8"/>
      <c r="C124" s="28"/>
      <c r="D124" s="8" t="s">
        <v>549</v>
      </c>
      <c r="E124" s="8" t="s">
        <v>551</v>
      </c>
      <c r="F124" s="29">
        <v>1.32</v>
      </c>
      <c r="G124" s="11">
        <v>87</v>
      </c>
      <c r="H124" s="30">
        <v>114.83999999999999</v>
      </c>
      <c r="I124" s="30">
        <v>528.39453717754168</v>
      </c>
      <c r="J124" s="30">
        <v>-413.55453717754176</v>
      </c>
    </row>
    <row r="125" spans="1:10" x14ac:dyDescent="0.25">
      <c r="A125" s="8"/>
      <c r="B125" s="8"/>
      <c r="C125" s="28"/>
      <c r="D125" s="8"/>
      <c r="E125" s="8" t="s">
        <v>552</v>
      </c>
      <c r="F125" s="29">
        <v>1.34</v>
      </c>
      <c r="G125" s="11">
        <v>321</v>
      </c>
      <c r="H125" s="30">
        <v>430.14</v>
      </c>
      <c r="I125" s="30">
        <v>256.21547799696509</v>
      </c>
      <c r="J125" s="30">
        <v>173.92452200303489</v>
      </c>
    </row>
    <row r="126" spans="1:10" x14ac:dyDescent="0.25">
      <c r="A126" s="8"/>
      <c r="B126" s="8"/>
      <c r="C126" s="28"/>
      <c r="D126" s="8"/>
      <c r="E126" s="8" t="s">
        <v>553</v>
      </c>
      <c r="F126" s="29">
        <v>1.4</v>
      </c>
      <c r="G126" s="11">
        <v>367</v>
      </c>
      <c r="H126" s="30">
        <v>513.79999999999995</v>
      </c>
      <c r="I126" s="30">
        <v>502.36027713625867</v>
      </c>
      <c r="J126" s="30">
        <v>11.439722863741324</v>
      </c>
    </row>
    <row r="127" spans="1:10" x14ac:dyDescent="0.25">
      <c r="A127" s="8"/>
      <c r="B127" s="8"/>
      <c r="C127" s="28"/>
      <c r="D127" s="8" t="s">
        <v>318</v>
      </c>
      <c r="E127" s="8" t="s">
        <v>556</v>
      </c>
      <c r="F127" s="29">
        <v>1.25</v>
      </c>
      <c r="G127" s="11">
        <v>115</v>
      </c>
      <c r="H127" s="30">
        <v>143.75</v>
      </c>
      <c r="I127" s="30">
        <v>91.790591805766311</v>
      </c>
      <c r="J127" s="30">
        <v>51.959408194233689</v>
      </c>
    </row>
    <row r="128" spans="1:10" s="2" customFormat="1" x14ac:dyDescent="0.25">
      <c r="A128" s="31"/>
      <c r="B128" s="31" t="s">
        <v>558</v>
      </c>
      <c r="C128" s="32"/>
      <c r="D128" s="31"/>
      <c r="E128" s="31"/>
      <c r="F128" s="33"/>
      <c r="G128" s="34">
        <v>7434</v>
      </c>
      <c r="H128" s="35">
        <v>10802.369999999997</v>
      </c>
      <c r="I128" s="35">
        <v>9193.9985255268166</v>
      </c>
      <c r="J128" s="35">
        <v>1608.3714744731828</v>
      </c>
    </row>
    <row r="129" spans="1:10" x14ac:dyDescent="0.25">
      <c r="A129" s="8"/>
      <c r="B129" s="8" t="s">
        <v>329</v>
      </c>
      <c r="C129" s="28" t="s">
        <v>331</v>
      </c>
      <c r="D129" s="8" t="s">
        <v>326</v>
      </c>
      <c r="E129" s="8" t="s">
        <v>333</v>
      </c>
      <c r="F129" s="29">
        <v>0.45</v>
      </c>
      <c r="G129" s="11">
        <v>850</v>
      </c>
      <c r="H129" s="30">
        <v>382.5</v>
      </c>
      <c r="I129" s="30">
        <v>408.83342569269519</v>
      </c>
      <c r="J129" s="30">
        <v>-26.333425692695194</v>
      </c>
    </row>
    <row r="130" spans="1:10" x14ac:dyDescent="0.25">
      <c r="A130" s="8"/>
      <c r="B130" s="8"/>
      <c r="C130" s="28"/>
      <c r="D130" s="8" t="s">
        <v>302</v>
      </c>
      <c r="E130" s="8" t="s">
        <v>559</v>
      </c>
      <c r="F130" s="29">
        <v>0.78</v>
      </c>
      <c r="G130" s="11">
        <v>90</v>
      </c>
      <c r="H130" s="30">
        <v>70.2</v>
      </c>
      <c r="I130" s="30">
        <v>384.8780487804878</v>
      </c>
      <c r="J130" s="30">
        <v>-314.67804878048781</v>
      </c>
    </row>
    <row r="131" spans="1:10" x14ac:dyDescent="0.25">
      <c r="A131" s="8"/>
      <c r="B131" s="8"/>
      <c r="C131" s="28" t="s">
        <v>317</v>
      </c>
      <c r="D131" s="8" t="s">
        <v>326</v>
      </c>
      <c r="E131" s="8" t="s">
        <v>333</v>
      </c>
      <c r="F131" s="29">
        <v>0.45</v>
      </c>
      <c r="G131" s="11">
        <v>6400</v>
      </c>
      <c r="H131" s="30">
        <v>2880</v>
      </c>
      <c r="I131" s="30">
        <v>1953.71</v>
      </c>
      <c r="J131" s="30">
        <v>926.29</v>
      </c>
    </row>
    <row r="132" spans="1:10" x14ac:dyDescent="0.25">
      <c r="A132" s="8"/>
      <c r="B132" s="8"/>
      <c r="C132" s="28"/>
      <c r="D132" s="8" t="s">
        <v>560</v>
      </c>
      <c r="E132" s="8" t="s">
        <v>561</v>
      </c>
      <c r="F132" s="29">
        <v>0.9</v>
      </c>
      <c r="G132" s="11">
        <v>1097</v>
      </c>
      <c r="H132" s="30">
        <v>987.3</v>
      </c>
      <c r="I132" s="30">
        <v>1031.8366666666666</v>
      </c>
      <c r="J132" s="30">
        <v>-44.53666666666669</v>
      </c>
    </row>
    <row r="133" spans="1:10" x14ac:dyDescent="0.25">
      <c r="A133" s="8"/>
      <c r="B133" s="8"/>
      <c r="C133" s="28"/>
      <c r="D133" s="8"/>
      <c r="E133" s="8" t="s">
        <v>562</v>
      </c>
      <c r="F133" s="29">
        <v>0.9</v>
      </c>
      <c r="G133" s="11">
        <v>23</v>
      </c>
      <c r="H133" s="30">
        <v>20.7</v>
      </c>
      <c r="I133" s="30">
        <v>20.16333333333333</v>
      </c>
      <c r="J133" s="30">
        <v>0.53666666666666885</v>
      </c>
    </row>
    <row r="134" spans="1:10" x14ac:dyDescent="0.25">
      <c r="A134" s="8"/>
      <c r="B134" s="8"/>
      <c r="C134" s="28" t="s">
        <v>309</v>
      </c>
      <c r="D134" s="8" t="s">
        <v>326</v>
      </c>
      <c r="E134" s="8" t="s">
        <v>333</v>
      </c>
      <c r="F134" s="29">
        <v>0.45</v>
      </c>
      <c r="G134" s="11">
        <v>6195</v>
      </c>
      <c r="H134" s="30">
        <v>2787.75</v>
      </c>
      <c r="I134" s="30">
        <v>1953.71</v>
      </c>
      <c r="J134" s="30">
        <v>834.04</v>
      </c>
    </row>
    <row r="135" spans="1:10" x14ac:dyDescent="0.25">
      <c r="A135" s="8"/>
      <c r="B135" s="8"/>
      <c r="C135" s="28"/>
      <c r="D135" s="8" t="s">
        <v>560</v>
      </c>
      <c r="E135" s="8" t="s">
        <v>561</v>
      </c>
      <c r="F135" s="29">
        <v>0.9</v>
      </c>
      <c r="G135" s="11">
        <v>827</v>
      </c>
      <c r="H135" s="30">
        <v>744.3</v>
      </c>
      <c r="I135" s="30">
        <v>997.70322580645166</v>
      </c>
      <c r="J135" s="30">
        <v>-253.40322580645159</v>
      </c>
    </row>
    <row r="136" spans="1:10" x14ac:dyDescent="0.25">
      <c r="A136" s="8"/>
      <c r="B136" s="8"/>
      <c r="C136" s="28"/>
      <c r="D136" s="8"/>
      <c r="E136" s="8" t="s">
        <v>562</v>
      </c>
      <c r="F136" s="29">
        <v>0.9</v>
      </c>
      <c r="G136" s="11">
        <v>48</v>
      </c>
      <c r="H136" s="30">
        <v>43.2</v>
      </c>
      <c r="I136" s="30">
        <v>54.296774193548387</v>
      </c>
      <c r="J136" s="30">
        <v>-11.096774193548384</v>
      </c>
    </row>
    <row r="137" spans="1:10" x14ac:dyDescent="0.25">
      <c r="A137" s="8"/>
      <c r="B137" s="8"/>
      <c r="C137" s="28" t="s">
        <v>335</v>
      </c>
      <c r="D137" s="8" t="s">
        <v>326</v>
      </c>
      <c r="E137" s="8" t="s">
        <v>333</v>
      </c>
      <c r="F137" s="29">
        <v>0.45</v>
      </c>
      <c r="G137" s="11">
        <v>180</v>
      </c>
      <c r="H137" s="30">
        <v>81</v>
      </c>
      <c r="I137" s="30">
        <v>375.71</v>
      </c>
      <c r="J137" s="30">
        <v>-294.70999999999998</v>
      </c>
    </row>
    <row r="138" spans="1:10" x14ac:dyDescent="0.25">
      <c r="A138" s="8"/>
      <c r="B138" s="8"/>
      <c r="C138" s="28" t="s">
        <v>336</v>
      </c>
      <c r="D138" s="8" t="s">
        <v>326</v>
      </c>
      <c r="E138" s="8" t="s">
        <v>333</v>
      </c>
      <c r="F138" s="29">
        <v>0.45</v>
      </c>
      <c r="G138" s="11">
        <v>490</v>
      </c>
      <c r="H138" s="30">
        <v>220.5</v>
      </c>
      <c r="I138" s="30">
        <v>375.71</v>
      </c>
      <c r="J138" s="30">
        <v>-155.20999999999998</v>
      </c>
    </row>
    <row r="139" spans="1:10" x14ac:dyDescent="0.25">
      <c r="A139" s="8"/>
      <c r="B139" s="8"/>
      <c r="C139" s="28" t="s">
        <v>337</v>
      </c>
      <c r="D139" s="8" t="s">
        <v>326</v>
      </c>
      <c r="E139" s="8" t="s">
        <v>333</v>
      </c>
      <c r="F139" s="29">
        <v>0.45</v>
      </c>
      <c r="G139" s="11">
        <v>290</v>
      </c>
      <c r="H139" s="30">
        <v>130.5</v>
      </c>
      <c r="I139" s="30">
        <v>375.71</v>
      </c>
      <c r="J139" s="30">
        <v>-245.20999999999998</v>
      </c>
    </row>
    <row r="140" spans="1:10" x14ac:dyDescent="0.25">
      <c r="A140" s="8"/>
      <c r="B140" s="8"/>
      <c r="C140" s="28"/>
      <c r="D140" s="8" t="s">
        <v>302</v>
      </c>
      <c r="E140" s="8" t="s">
        <v>559</v>
      </c>
      <c r="F140" s="29">
        <v>0.78</v>
      </c>
      <c r="G140" s="11">
        <v>191</v>
      </c>
      <c r="H140" s="30">
        <v>148.97999999999999</v>
      </c>
      <c r="I140" s="30">
        <v>382</v>
      </c>
      <c r="J140" s="30">
        <v>-233.02</v>
      </c>
    </row>
    <row r="141" spans="1:10" s="2" customFormat="1" x14ac:dyDescent="0.25">
      <c r="A141" s="31"/>
      <c r="B141" s="31" t="s">
        <v>338</v>
      </c>
      <c r="C141" s="32"/>
      <c r="D141" s="31"/>
      <c r="E141" s="31"/>
      <c r="F141" s="33"/>
      <c r="G141" s="34">
        <v>16681</v>
      </c>
      <c r="H141" s="35">
        <v>8496.93</v>
      </c>
      <c r="I141" s="35">
        <v>8314.2614744731836</v>
      </c>
      <c r="J141" s="35">
        <v>182.66852552681715</v>
      </c>
    </row>
    <row r="142" spans="1:10" s="2" customFormat="1" x14ac:dyDescent="0.25">
      <c r="A142" s="23" t="s">
        <v>339</v>
      </c>
      <c r="B142" s="23"/>
      <c r="C142" s="24"/>
      <c r="D142" s="23"/>
      <c r="E142" s="23"/>
      <c r="F142" s="25"/>
      <c r="G142" s="26">
        <v>25878</v>
      </c>
      <c r="H142" s="27">
        <v>21395.269999999997</v>
      </c>
      <c r="I142" s="27">
        <v>28479.099999999988</v>
      </c>
      <c r="J142" s="27">
        <v>-7083.829999999999</v>
      </c>
    </row>
    <row r="143" spans="1:10" x14ac:dyDescent="0.25">
      <c r="A143" s="8" t="s">
        <v>80</v>
      </c>
      <c r="B143" s="8" t="s">
        <v>544</v>
      </c>
      <c r="C143" s="28" t="s">
        <v>272</v>
      </c>
      <c r="D143" s="8" t="s">
        <v>326</v>
      </c>
      <c r="E143" s="8" t="s">
        <v>563</v>
      </c>
      <c r="F143" s="29">
        <v>1.32</v>
      </c>
      <c r="G143" s="11">
        <v>656</v>
      </c>
      <c r="H143" s="30">
        <v>865.91999999999985</v>
      </c>
      <c r="I143" s="30">
        <v>876</v>
      </c>
      <c r="J143" s="30">
        <v>-10.080000000000041</v>
      </c>
    </row>
    <row r="144" spans="1:10" x14ac:dyDescent="0.25">
      <c r="A144" s="8"/>
      <c r="B144" s="8"/>
      <c r="C144" s="28"/>
      <c r="D144" s="8" t="s">
        <v>302</v>
      </c>
      <c r="E144" s="8" t="s">
        <v>564</v>
      </c>
      <c r="F144" s="29">
        <v>0.91</v>
      </c>
      <c r="G144" s="11">
        <v>1368</v>
      </c>
      <c r="H144" s="30">
        <v>1244.8800000000001</v>
      </c>
      <c r="I144" s="30">
        <v>292</v>
      </c>
      <c r="J144" s="30">
        <v>952.88000000000011</v>
      </c>
    </row>
    <row r="145" spans="1:10" x14ac:dyDescent="0.25">
      <c r="A145" s="8"/>
      <c r="B145" s="8"/>
      <c r="C145" s="28" t="s">
        <v>275</v>
      </c>
      <c r="D145" s="8" t="s">
        <v>545</v>
      </c>
      <c r="E145" s="8" t="s">
        <v>546</v>
      </c>
      <c r="F145" s="29">
        <v>2.19</v>
      </c>
      <c r="G145" s="11">
        <v>97</v>
      </c>
      <c r="H145" s="30">
        <v>212.43</v>
      </c>
      <c r="I145" s="30">
        <v>230.27642276422762</v>
      </c>
      <c r="J145" s="30">
        <v>-17.846422764227611</v>
      </c>
    </row>
    <row r="146" spans="1:10" x14ac:dyDescent="0.25">
      <c r="A146" s="8"/>
      <c r="B146" s="8"/>
      <c r="C146" s="28"/>
      <c r="D146" s="8" t="s">
        <v>326</v>
      </c>
      <c r="E146" s="8" t="s">
        <v>563</v>
      </c>
      <c r="F146" s="29">
        <v>1.32</v>
      </c>
      <c r="G146" s="11">
        <v>414</v>
      </c>
      <c r="H146" s="30">
        <v>546.48</v>
      </c>
      <c r="I146" s="30">
        <v>937.72357723577238</v>
      </c>
      <c r="J146" s="30">
        <v>-391.24357723577236</v>
      </c>
    </row>
    <row r="147" spans="1:10" x14ac:dyDescent="0.25">
      <c r="A147" s="8"/>
      <c r="B147" s="8"/>
      <c r="C147" s="28"/>
      <c r="D147" s="8" t="s">
        <v>302</v>
      </c>
      <c r="E147" s="8" t="s">
        <v>564</v>
      </c>
      <c r="F147" s="29">
        <v>0.91</v>
      </c>
      <c r="G147" s="11">
        <v>1147</v>
      </c>
      <c r="H147" s="30">
        <v>1043.77</v>
      </c>
      <c r="I147" s="30">
        <v>292</v>
      </c>
      <c r="J147" s="30">
        <v>751.77</v>
      </c>
    </row>
    <row r="148" spans="1:10" s="2" customFormat="1" x14ac:dyDescent="0.25">
      <c r="A148" s="31"/>
      <c r="B148" s="31" t="s">
        <v>558</v>
      </c>
      <c r="C148" s="32"/>
      <c r="D148" s="31"/>
      <c r="E148" s="31"/>
      <c r="F148" s="33"/>
      <c r="G148" s="34">
        <v>3682</v>
      </c>
      <c r="H148" s="35">
        <v>3913.4800000000005</v>
      </c>
      <c r="I148" s="35">
        <v>2628</v>
      </c>
      <c r="J148" s="35">
        <v>1285.48</v>
      </c>
    </row>
    <row r="149" spans="1:10" x14ac:dyDescent="0.25">
      <c r="A149" s="8"/>
      <c r="B149" s="8" t="s">
        <v>329</v>
      </c>
      <c r="C149" s="28" t="s">
        <v>272</v>
      </c>
      <c r="D149" s="8" t="s">
        <v>326</v>
      </c>
      <c r="E149" s="8" t="s">
        <v>330</v>
      </c>
      <c r="F149" s="29">
        <v>0.42</v>
      </c>
      <c r="G149" s="11">
        <v>680</v>
      </c>
      <c r="H149" s="30">
        <v>285.60000000000002</v>
      </c>
      <c r="I149" s="30">
        <v>292</v>
      </c>
      <c r="J149" s="30">
        <v>-6.3999999999999773</v>
      </c>
    </row>
    <row r="150" spans="1:10" x14ac:dyDescent="0.25">
      <c r="A150" s="8"/>
      <c r="B150" s="8"/>
      <c r="C150" s="28" t="s">
        <v>275</v>
      </c>
      <c r="D150" s="8" t="s">
        <v>326</v>
      </c>
      <c r="E150" s="8" t="s">
        <v>330</v>
      </c>
      <c r="F150" s="29">
        <v>0.42</v>
      </c>
      <c r="G150" s="11">
        <v>219</v>
      </c>
      <c r="H150" s="30">
        <v>91.98</v>
      </c>
      <c r="I150" s="30">
        <v>292</v>
      </c>
      <c r="J150" s="30">
        <v>-200.01999999999998</v>
      </c>
    </row>
    <row r="151" spans="1:10" s="2" customFormat="1" x14ac:dyDescent="0.25">
      <c r="A151" s="31"/>
      <c r="B151" s="31" t="s">
        <v>338</v>
      </c>
      <c r="C151" s="32"/>
      <c r="D151" s="31"/>
      <c r="E151" s="31"/>
      <c r="F151" s="33"/>
      <c r="G151" s="34">
        <v>899</v>
      </c>
      <c r="H151" s="35">
        <v>377.58000000000004</v>
      </c>
      <c r="I151" s="35">
        <v>584</v>
      </c>
      <c r="J151" s="35">
        <v>-206.41999999999996</v>
      </c>
    </row>
    <row r="152" spans="1:10" s="2" customFormat="1" x14ac:dyDescent="0.25">
      <c r="A152" s="23" t="s">
        <v>340</v>
      </c>
      <c r="B152" s="23"/>
      <c r="C152" s="24"/>
      <c r="D152" s="23"/>
      <c r="E152" s="23"/>
      <c r="F152" s="25"/>
      <c r="G152" s="26">
        <v>4581</v>
      </c>
      <c r="H152" s="27">
        <v>4291.0600000000004</v>
      </c>
      <c r="I152" s="27">
        <v>3212</v>
      </c>
      <c r="J152" s="27">
        <v>1079.06</v>
      </c>
    </row>
    <row r="153" spans="1:10" x14ac:dyDescent="0.25">
      <c r="A153" s="8" t="s">
        <v>73</v>
      </c>
      <c r="B153" s="8" t="s">
        <v>341</v>
      </c>
      <c r="C153" s="28" t="s">
        <v>342</v>
      </c>
      <c r="D153" s="8" t="s">
        <v>343</v>
      </c>
      <c r="E153" s="8" t="s">
        <v>432</v>
      </c>
      <c r="F153" s="29">
        <v>0.68</v>
      </c>
      <c r="G153" s="11">
        <v>4916</v>
      </c>
      <c r="H153" s="30">
        <v>3342.8799999999997</v>
      </c>
      <c r="I153" s="30">
        <v>1728.9302946325624</v>
      </c>
      <c r="J153" s="30">
        <v>1613.9497053674374</v>
      </c>
    </row>
    <row r="154" spans="1:10" x14ac:dyDescent="0.25">
      <c r="A154" s="8"/>
      <c r="B154" s="8"/>
      <c r="C154" s="28"/>
      <c r="D154" s="8"/>
      <c r="E154" s="8" t="s">
        <v>433</v>
      </c>
      <c r="F154" s="29">
        <v>0.65</v>
      </c>
      <c r="G154" s="11">
        <v>10</v>
      </c>
      <c r="H154" s="30">
        <v>6.5</v>
      </c>
      <c r="I154" s="30">
        <v>3.5056882327399048</v>
      </c>
      <c r="J154" s="30">
        <v>2.9943117672600952</v>
      </c>
    </row>
    <row r="155" spans="1:10" x14ac:dyDescent="0.25">
      <c r="A155" s="8"/>
      <c r="B155" s="8"/>
      <c r="C155" s="28"/>
      <c r="D155" s="8"/>
      <c r="E155" s="8" t="s">
        <v>344</v>
      </c>
      <c r="F155" s="29">
        <v>0.7</v>
      </c>
      <c r="G155" s="11">
        <v>2355</v>
      </c>
      <c r="H155" s="30">
        <v>1648.5</v>
      </c>
      <c r="I155" s="30">
        <v>836.81304663039691</v>
      </c>
      <c r="J155" s="30">
        <v>811.68695336960309</v>
      </c>
    </row>
    <row r="156" spans="1:10" x14ac:dyDescent="0.25">
      <c r="A156" s="8"/>
      <c r="B156" s="8"/>
      <c r="C156" s="28"/>
      <c r="D156" s="8"/>
      <c r="E156" s="8" t="s">
        <v>434</v>
      </c>
      <c r="F156" s="29">
        <v>0.67</v>
      </c>
      <c r="G156" s="11">
        <v>1990</v>
      </c>
      <c r="H156" s="30">
        <v>1333.3</v>
      </c>
      <c r="I156" s="30">
        <v>794.75097050430065</v>
      </c>
      <c r="J156" s="30">
        <v>538.5490294956993</v>
      </c>
    </row>
    <row r="157" spans="1:10" x14ac:dyDescent="0.25">
      <c r="A157" s="8"/>
      <c r="B157" s="8"/>
      <c r="C157" s="28" t="s">
        <v>346</v>
      </c>
      <c r="D157" s="8" t="s">
        <v>343</v>
      </c>
      <c r="E157" s="8" t="s">
        <v>432</v>
      </c>
      <c r="F157" s="29">
        <v>0.68</v>
      </c>
      <c r="G157" s="11">
        <v>3960</v>
      </c>
      <c r="H157" s="30">
        <v>2692.7999999999997</v>
      </c>
      <c r="I157" s="30">
        <v>1554.4910302878091</v>
      </c>
      <c r="J157" s="30">
        <v>1138.3089697121909</v>
      </c>
    </row>
    <row r="158" spans="1:10" x14ac:dyDescent="0.25">
      <c r="A158" s="8"/>
      <c r="B158" s="8"/>
      <c r="C158" s="28"/>
      <c r="D158" s="8"/>
      <c r="E158" s="8" t="s">
        <v>433</v>
      </c>
      <c r="F158" s="29">
        <v>0.65</v>
      </c>
      <c r="G158" s="11">
        <v>70</v>
      </c>
      <c r="H158" s="30">
        <v>45.5</v>
      </c>
      <c r="I158" s="30">
        <v>26.106430155210646</v>
      </c>
      <c r="J158" s="30">
        <v>19.393569844789354</v>
      </c>
    </row>
    <row r="159" spans="1:10" x14ac:dyDescent="0.25">
      <c r="A159" s="8"/>
      <c r="B159" s="8"/>
      <c r="C159" s="28"/>
      <c r="D159" s="8"/>
      <c r="E159" s="8" t="s">
        <v>344</v>
      </c>
      <c r="F159" s="29">
        <v>0.7</v>
      </c>
      <c r="G159" s="11">
        <v>4017</v>
      </c>
      <c r="H159" s="30">
        <v>2811.9</v>
      </c>
      <c r="I159" s="30">
        <v>1540.3741880653824</v>
      </c>
      <c r="J159" s="30">
        <v>1271.5258119346176</v>
      </c>
    </row>
    <row r="160" spans="1:10" x14ac:dyDescent="0.25">
      <c r="A160" s="8"/>
      <c r="B160" s="8"/>
      <c r="C160" s="28"/>
      <c r="D160" s="8"/>
      <c r="E160" s="8" t="s">
        <v>434</v>
      </c>
      <c r="F160" s="29">
        <v>0.67</v>
      </c>
      <c r="G160" s="11">
        <v>603</v>
      </c>
      <c r="H160" s="30">
        <v>404.01</v>
      </c>
      <c r="I160" s="30">
        <v>241.77810372152854</v>
      </c>
      <c r="J160" s="30">
        <v>162.23189627847148</v>
      </c>
    </row>
    <row r="161" spans="1:10" x14ac:dyDescent="0.25">
      <c r="A161" s="8"/>
      <c r="B161" s="8"/>
      <c r="C161" s="28"/>
      <c r="D161" s="8"/>
      <c r="E161" s="8" t="s">
        <v>488</v>
      </c>
      <c r="F161" s="29">
        <v>0.7</v>
      </c>
      <c r="G161" s="11">
        <v>1</v>
      </c>
      <c r="H161" s="30">
        <v>0.7</v>
      </c>
      <c r="I161" s="30">
        <v>0.41674925668979185</v>
      </c>
      <c r="J161" s="30">
        <v>0.28325074331020811</v>
      </c>
    </row>
    <row r="162" spans="1:10" x14ac:dyDescent="0.25">
      <c r="A162" s="8"/>
      <c r="B162" s="8"/>
      <c r="C162" s="28"/>
      <c r="D162" s="8"/>
      <c r="E162" s="8" t="s">
        <v>489</v>
      </c>
      <c r="F162" s="29">
        <v>0.67</v>
      </c>
      <c r="G162" s="11">
        <v>1</v>
      </c>
      <c r="H162" s="30">
        <v>0.67</v>
      </c>
      <c r="I162" s="30">
        <v>0.41674925668979185</v>
      </c>
      <c r="J162" s="30">
        <v>0.25325074331020819</v>
      </c>
    </row>
    <row r="163" spans="1:10" x14ac:dyDescent="0.25">
      <c r="A163" s="8"/>
      <c r="B163" s="8"/>
      <c r="C163" s="28"/>
      <c r="D163" s="8"/>
      <c r="E163" s="8" t="s">
        <v>349</v>
      </c>
      <c r="F163" s="29">
        <v>0.7</v>
      </c>
      <c r="G163" s="11">
        <v>1</v>
      </c>
      <c r="H163" s="30">
        <v>0.7</v>
      </c>
      <c r="I163" s="30">
        <v>0.41674925668979185</v>
      </c>
      <c r="J163" s="30">
        <v>0.28325074331020811</v>
      </c>
    </row>
    <row r="164" spans="1:10" x14ac:dyDescent="0.25">
      <c r="A164" s="8"/>
      <c r="B164" s="8"/>
      <c r="C164" s="28" t="s">
        <v>348</v>
      </c>
      <c r="D164" s="8" t="s">
        <v>343</v>
      </c>
      <c r="E164" s="8" t="s">
        <v>432</v>
      </c>
      <c r="F164" s="29">
        <v>0.68</v>
      </c>
      <c r="G164" s="11">
        <v>2505</v>
      </c>
      <c r="H164" s="30">
        <v>1703.4</v>
      </c>
      <c r="I164" s="30">
        <v>964.69392165211843</v>
      </c>
      <c r="J164" s="30">
        <v>738.70607834788166</v>
      </c>
    </row>
    <row r="165" spans="1:10" x14ac:dyDescent="0.25">
      <c r="A165" s="8"/>
      <c r="B165" s="8"/>
      <c r="C165" s="28"/>
      <c r="D165" s="8"/>
      <c r="E165" s="8" t="s">
        <v>488</v>
      </c>
      <c r="F165" s="29">
        <v>0.7</v>
      </c>
      <c r="G165" s="11">
        <v>2030</v>
      </c>
      <c r="H165" s="30">
        <v>1421</v>
      </c>
      <c r="I165" s="30">
        <v>799.52296146476488</v>
      </c>
      <c r="J165" s="30">
        <v>621.47703853523512</v>
      </c>
    </row>
    <row r="166" spans="1:10" x14ac:dyDescent="0.25">
      <c r="A166" s="8"/>
      <c r="B166" s="8"/>
      <c r="C166" s="28"/>
      <c r="D166" s="8"/>
      <c r="E166" s="8" t="s">
        <v>435</v>
      </c>
      <c r="F166" s="29">
        <v>0.7</v>
      </c>
      <c r="G166" s="11">
        <v>2440</v>
      </c>
      <c r="H166" s="30">
        <v>1708</v>
      </c>
      <c r="I166" s="30">
        <v>941.86915584415578</v>
      </c>
      <c r="J166" s="30">
        <v>766.13084415584422</v>
      </c>
    </row>
    <row r="167" spans="1:10" x14ac:dyDescent="0.25">
      <c r="A167" s="8"/>
      <c r="B167" s="8"/>
      <c r="C167" s="28"/>
      <c r="D167" s="8"/>
      <c r="E167" s="8" t="s">
        <v>487</v>
      </c>
      <c r="F167" s="29">
        <v>0.67</v>
      </c>
      <c r="G167" s="11">
        <v>1590</v>
      </c>
      <c r="H167" s="30">
        <v>1065.3</v>
      </c>
      <c r="I167" s="30">
        <v>657.91396103896102</v>
      </c>
      <c r="J167" s="30">
        <v>407.38603896103888</v>
      </c>
    </row>
    <row r="168" spans="1:10" x14ac:dyDescent="0.25">
      <c r="A168" s="8"/>
      <c r="B168" s="8"/>
      <c r="C168" s="28" t="s">
        <v>350</v>
      </c>
      <c r="D168" s="8" t="s">
        <v>343</v>
      </c>
      <c r="E168" s="8" t="s">
        <v>432</v>
      </c>
      <c r="F168" s="29">
        <v>0.68</v>
      </c>
      <c r="G168" s="11">
        <v>3245</v>
      </c>
      <c r="H168" s="30">
        <v>2206.6</v>
      </c>
      <c r="I168" s="30">
        <v>1325.5668003436078</v>
      </c>
      <c r="J168" s="30">
        <v>881.0331996563923</v>
      </c>
    </row>
    <row r="169" spans="1:10" x14ac:dyDescent="0.25">
      <c r="A169" s="8"/>
      <c r="B169" s="8"/>
      <c r="C169" s="28"/>
      <c r="D169" s="8"/>
      <c r="E169" s="8" t="s">
        <v>488</v>
      </c>
      <c r="F169" s="29">
        <v>0.69999999999999984</v>
      </c>
      <c r="G169" s="11">
        <v>85</v>
      </c>
      <c r="H169" s="30">
        <v>59.5</v>
      </c>
      <c r="I169" s="30">
        <v>34.179098001545952</v>
      </c>
      <c r="J169" s="30">
        <v>25.320901998454048</v>
      </c>
    </row>
    <row r="170" spans="1:10" x14ac:dyDescent="0.25">
      <c r="A170" s="8"/>
      <c r="B170" s="8"/>
      <c r="C170" s="28"/>
      <c r="D170" s="8"/>
      <c r="E170" s="8" t="s">
        <v>435</v>
      </c>
      <c r="F170" s="29">
        <v>0.7</v>
      </c>
      <c r="G170" s="11">
        <v>3990</v>
      </c>
      <c r="H170" s="30">
        <v>2793</v>
      </c>
      <c r="I170" s="30">
        <v>1620.3664302600473</v>
      </c>
      <c r="J170" s="30">
        <v>1172.6335697399527</v>
      </c>
    </row>
    <row r="171" spans="1:10" x14ac:dyDescent="0.25">
      <c r="A171" s="8"/>
      <c r="B171" s="8"/>
      <c r="C171" s="28"/>
      <c r="D171" s="8"/>
      <c r="E171" s="8" t="s">
        <v>487</v>
      </c>
      <c r="F171" s="29">
        <v>0.67</v>
      </c>
      <c r="G171" s="11">
        <v>920</v>
      </c>
      <c r="H171" s="30">
        <v>616.4</v>
      </c>
      <c r="I171" s="30">
        <v>383.88767139479904</v>
      </c>
      <c r="J171" s="30">
        <v>232.51232860520091</v>
      </c>
    </row>
    <row r="172" spans="1:10" x14ac:dyDescent="0.25">
      <c r="A172" s="8"/>
      <c r="B172" s="8"/>
      <c r="C172" s="28" t="s">
        <v>352</v>
      </c>
      <c r="D172" s="8" t="s">
        <v>343</v>
      </c>
      <c r="E172" s="8" t="s">
        <v>432</v>
      </c>
      <c r="F172" s="29">
        <v>0.68</v>
      </c>
      <c r="G172" s="11">
        <v>2015</v>
      </c>
      <c r="H172" s="30">
        <v>1370.2</v>
      </c>
      <c r="I172" s="30">
        <v>783.79264554811584</v>
      </c>
      <c r="J172" s="30">
        <v>586.4073544518842</v>
      </c>
    </row>
    <row r="173" spans="1:10" x14ac:dyDescent="0.25">
      <c r="A173" s="8"/>
      <c r="B173" s="8"/>
      <c r="C173" s="28"/>
      <c r="D173" s="8"/>
      <c r="E173" s="8" t="s">
        <v>344</v>
      </c>
      <c r="F173" s="29">
        <v>0.7</v>
      </c>
      <c r="G173" s="11">
        <v>1265</v>
      </c>
      <c r="H173" s="30">
        <v>885.5</v>
      </c>
      <c r="I173" s="30">
        <v>482.47845804988663</v>
      </c>
      <c r="J173" s="30">
        <v>403.02154195011337</v>
      </c>
    </row>
    <row r="174" spans="1:10" x14ac:dyDescent="0.25">
      <c r="A174" s="8"/>
      <c r="B174" s="8"/>
      <c r="C174" s="28"/>
      <c r="D174" s="8"/>
      <c r="E174" s="8" t="s">
        <v>434</v>
      </c>
      <c r="F174" s="29">
        <v>0.67</v>
      </c>
      <c r="G174" s="11">
        <v>890</v>
      </c>
      <c r="H174" s="30">
        <v>596.29999999999995</v>
      </c>
      <c r="I174" s="30">
        <v>339.45124716553289</v>
      </c>
      <c r="J174" s="30">
        <v>256.84875283446706</v>
      </c>
    </row>
    <row r="175" spans="1:10" x14ac:dyDescent="0.25">
      <c r="A175" s="8"/>
      <c r="B175" s="8"/>
      <c r="C175" s="28"/>
      <c r="D175" s="8"/>
      <c r="E175" s="8" t="s">
        <v>349</v>
      </c>
      <c r="F175" s="29">
        <v>0.69999999999999984</v>
      </c>
      <c r="G175" s="11">
        <v>4526</v>
      </c>
      <c r="H175" s="30">
        <v>3168.2</v>
      </c>
      <c r="I175" s="30">
        <v>1731.0356316520129</v>
      </c>
      <c r="J175" s="30">
        <v>1437.164368347987</v>
      </c>
    </row>
    <row r="176" spans="1:10" x14ac:dyDescent="0.25">
      <c r="A176" s="8"/>
      <c r="B176" s="8"/>
      <c r="C176" s="28"/>
      <c r="D176" s="8"/>
      <c r="E176" s="8" t="s">
        <v>351</v>
      </c>
      <c r="F176" s="29">
        <v>0.67</v>
      </c>
      <c r="G176" s="11">
        <v>70</v>
      </c>
      <c r="H176" s="30">
        <v>46.9</v>
      </c>
      <c r="I176" s="30">
        <v>27.242017584451641</v>
      </c>
      <c r="J176" s="30">
        <v>19.657982415548357</v>
      </c>
    </row>
    <row r="177" spans="1:10" x14ac:dyDescent="0.25">
      <c r="A177" s="8"/>
      <c r="B177" s="8"/>
      <c r="C177" s="28" t="s">
        <v>353</v>
      </c>
      <c r="D177" s="8" t="s">
        <v>343</v>
      </c>
      <c r="E177" s="8" t="s">
        <v>432</v>
      </c>
      <c r="F177" s="29">
        <v>0.68</v>
      </c>
      <c r="G177" s="11">
        <v>2550</v>
      </c>
      <c r="H177" s="30">
        <v>1733.9999999999998</v>
      </c>
      <c r="I177" s="30">
        <v>945.69111990901308</v>
      </c>
      <c r="J177" s="30">
        <v>788.30888009098692</v>
      </c>
    </row>
    <row r="178" spans="1:10" x14ac:dyDescent="0.25">
      <c r="A178" s="8"/>
      <c r="B178" s="8"/>
      <c r="C178" s="28"/>
      <c r="D178" s="8"/>
      <c r="E178" s="8" t="s">
        <v>344</v>
      </c>
      <c r="F178" s="29">
        <v>0.7</v>
      </c>
      <c r="G178" s="11">
        <v>2285</v>
      </c>
      <c r="H178" s="30">
        <v>1599.5</v>
      </c>
      <c r="I178" s="30">
        <v>836.59555335968378</v>
      </c>
      <c r="J178" s="30">
        <v>762.90444664031622</v>
      </c>
    </row>
    <row r="179" spans="1:10" x14ac:dyDescent="0.25">
      <c r="A179" s="8"/>
      <c r="B179" s="8"/>
      <c r="C179" s="28"/>
      <c r="D179" s="8"/>
      <c r="E179" s="8" t="s">
        <v>434</v>
      </c>
      <c r="F179" s="29">
        <v>0.67</v>
      </c>
      <c r="G179" s="11">
        <v>1700</v>
      </c>
      <c r="H179" s="30">
        <v>1139</v>
      </c>
      <c r="I179" s="30">
        <v>648.70019762845857</v>
      </c>
      <c r="J179" s="30">
        <v>490.29980237154138</v>
      </c>
    </row>
    <row r="180" spans="1:10" x14ac:dyDescent="0.25">
      <c r="A180" s="8"/>
      <c r="B180" s="8"/>
      <c r="C180" s="28"/>
      <c r="D180" s="8"/>
      <c r="E180" s="8" t="s">
        <v>349</v>
      </c>
      <c r="F180" s="29">
        <v>0.7</v>
      </c>
      <c r="G180" s="11">
        <v>2490</v>
      </c>
      <c r="H180" s="30">
        <v>1743</v>
      </c>
      <c r="I180" s="30">
        <v>921.89859165791074</v>
      </c>
      <c r="J180" s="30">
        <v>821.10140834208926</v>
      </c>
    </row>
    <row r="181" spans="1:10" x14ac:dyDescent="0.25">
      <c r="A181" s="8"/>
      <c r="B181" s="8"/>
      <c r="C181" s="28"/>
      <c r="D181" s="8"/>
      <c r="E181" s="8" t="s">
        <v>351</v>
      </c>
      <c r="F181" s="29">
        <v>0.67</v>
      </c>
      <c r="G181" s="11">
        <v>30</v>
      </c>
      <c r="H181" s="30">
        <v>20.100000000000001</v>
      </c>
      <c r="I181" s="30">
        <v>11.114537444933921</v>
      </c>
      <c r="J181" s="30">
        <v>8.9854625550660803</v>
      </c>
    </row>
    <row r="182" spans="1:10" s="2" customFormat="1" x14ac:dyDescent="0.25">
      <c r="A182" s="31"/>
      <c r="B182" s="31" t="s">
        <v>354</v>
      </c>
      <c r="C182" s="32"/>
      <c r="D182" s="31"/>
      <c r="E182" s="31"/>
      <c r="F182" s="33"/>
      <c r="G182" s="34">
        <v>52550</v>
      </c>
      <c r="H182" s="35">
        <v>36163.360000000001</v>
      </c>
      <c r="I182" s="35">
        <v>20184</v>
      </c>
      <c r="J182" s="35">
        <v>15979.359999999997</v>
      </c>
    </row>
    <row r="183" spans="1:10" s="2" customFormat="1" x14ac:dyDescent="0.25">
      <c r="A183" s="23" t="s">
        <v>355</v>
      </c>
      <c r="B183" s="23"/>
      <c r="C183" s="24"/>
      <c r="D183" s="23"/>
      <c r="E183" s="23"/>
      <c r="F183" s="25"/>
      <c r="G183" s="26">
        <v>52550</v>
      </c>
      <c r="H183" s="27">
        <v>36163.360000000001</v>
      </c>
      <c r="I183" s="27">
        <v>20184</v>
      </c>
      <c r="J183" s="27">
        <v>15979.359999999997</v>
      </c>
    </row>
    <row r="184" spans="1:10" x14ac:dyDescent="0.25">
      <c r="A184" s="8" t="s">
        <v>46</v>
      </c>
      <c r="B184" s="8" t="s">
        <v>341</v>
      </c>
      <c r="C184" s="28" t="s">
        <v>272</v>
      </c>
      <c r="D184" s="8" t="s">
        <v>343</v>
      </c>
      <c r="E184" s="8" t="s">
        <v>437</v>
      </c>
      <c r="F184" s="29">
        <v>0.71</v>
      </c>
      <c r="G184" s="11">
        <v>2072</v>
      </c>
      <c r="H184" s="30">
        <v>1471.12</v>
      </c>
      <c r="I184" s="30">
        <v>898.41336851363235</v>
      </c>
      <c r="J184" s="30">
        <v>572.70663148636754</v>
      </c>
    </row>
    <row r="185" spans="1:10" x14ac:dyDescent="0.25">
      <c r="A185" s="8"/>
      <c r="B185" s="8"/>
      <c r="C185" s="28"/>
      <c r="D185" s="8"/>
      <c r="E185" s="8" t="s">
        <v>356</v>
      </c>
      <c r="F185" s="29">
        <v>0.77999999999999992</v>
      </c>
      <c r="G185" s="11">
        <v>3730</v>
      </c>
      <c r="H185" s="30">
        <v>2909.4</v>
      </c>
      <c r="I185" s="30">
        <v>1545.7914217456573</v>
      </c>
      <c r="J185" s="30">
        <v>1363.6085782543428</v>
      </c>
    </row>
    <row r="186" spans="1:10" x14ac:dyDescent="0.25">
      <c r="A186" s="8"/>
      <c r="B186" s="8"/>
      <c r="C186" s="28"/>
      <c r="D186" s="8"/>
      <c r="E186" s="8" t="s">
        <v>439</v>
      </c>
      <c r="F186" s="29">
        <v>0.76</v>
      </c>
      <c r="G186" s="11">
        <v>1174</v>
      </c>
      <c r="H186" s="30">
        <v>892.2399999999999</v>
      </c>
      <c r="I186" s="30">
        <v>1499.7952097407103</v>
      </c>
      <c r="J186" s="30">
        <v>-607.55520974071021</v>
      </c>
    </row>
    <row r="187" spans="1:10" x14ac:dyDescent="0.25">
      <c r="A187" s="8"/>
      <c r="B187" s="8"/>
      <c r="C187" s="28" t="s">
        <v>357</v>
      </c>
      <c r="D187" s="8" t="s">
        <v>343</v>
      </c>
      <c r="E187" s="8" t="s">
        <v>565</v>
      </c>
      <c r="F187" s="29">
        <v>0.68</v>
      </c>
      <c r="G187" s="11">
        <v>328</v>
      </c>
      <c r="H187" s="30">
        <v>223.04</v>
      </c>
      <c r="I187" s="30">
        <v>237.97498160412067</v>
      </c>
      <c r="J187" s="30">
        <v>-14.934981604120679</v>
      </c>
    </row>
    <row r="188" spans="1:10" x14ac:dyDescent="0.25">
      <c r="A188" s="8"/>
      <c r="B188" s="8"/>
      <c r="C188" s="28"/>
      <c r="D188" s="8"/>
      <c r="E188" s="8" t="s">
        <v>437</v>
      </c>
      <c r="F188" s="29">
        <v>0.71</v>
      </c>
      <c r="G188" s="11">
        <v>1632</v>
      </c>
      <c r="H188" s="30">
        <v>1158.72</v>
      </c>
      <c r="I188" s="30">
        <v>935.55348837209306</v>
      </c>
      <c r="J188" s="30">
        <v>223.16651162790697</v>
      </c>
    </row>
    <row r="189" spans="1:10" x14ac:dyDescent="0.25">
      <c r="A189" s="8"/>
      <c r="B189" s="8"/>
      <c r="C189" s="28"/>
      <c r="D189" s="8"/>
      <c r="E189" s="8" t="s">
        <v>358</v>
      </c>
      <c r="F189" s="29">
        <v>0.76000000000000012</v>
      </c>
      <c r="G189" s="11">
        <v>2178</v>
      </c>
      <c r="H189" s="30">
        <v>1655.28</v>
      </c>
      <c r="I189" s="30">
        <v>1495.367828944952</v>
      </c>
      <c r="J189" s="30">
        <v>159.91217105504791</v>
      </c>
    </row>
    <row r="190" spans="1:10" x14ac:dyDescent="0.25">
      <c r="A190" s="8"/>
      <c r="B190" s="8"/>
      <c r="C190" s="28"/>
      <c r="D190" s="8"/>
      <c r="E190" s="8" t="s">
        <v>440</v>
      </c>
      <c r="F190" s="29">
        <v>0.76000000000000012</v>
      </c>
      <c r="G190" s="11">
        <v>268</v>
      </c>
      <c r="H190" s="30">
        <v>203.68</v>
      </c>
      <c r="I190" s="30">
        <v>181.05122025667509</v>
      </c>
      <c r="J190" s="30">
        <v>22.628779743324902</v>
      </c>
    </row>
    <row r="191" spans="1:10" x14ac:dyDescent="0.25">
      <c r="A191" s="8"/>
      <c r="B191" s="8"/>
      <c r="C191" s="28"/>
      <c r="D191" s="8"/>
      <c r="E191" s="8" t="s">
        <v>359</v>
      </c>
      <c r="F191" s="29">
        <v>0.78</v>
      </c>
      <c r="G191" s="11">
        <v>1330</v>
      </c>
      <c r="H191" s="30">
        <v>1037.3999999999999</v>
      </c>
      <c r="I191" s="30">
        <v>972.88838957859764</v>
      </c>
      <c r="J191" s="30">
        <v>64.511610421402324</v>
      </c>
    </row>
    <row r="192" spans="1:10" x14ac:dyDescent="0.25">
      <c r="A192" s="8"/>
      <c r="B192" s="8"/>
      <c r="C192" s="28"/>
      <c r="D192" s="8"/>
      <c r="E192" s="8" t="s">
        <v>441</v>
      </c>
      <c r="F192" s="29">
        <v>0.76</v>
      </c>
      <c r="G192" s="11">
        <v>167</v>
      </c>
      <c r="H192" s="30">
        <v>126.92</v>
      </c>
      <c r="I192" s="30">
        <v>121.16409124356143</v>
      </c>
      <c r="J192" s="30">
        <v>5.755908756438572</v>
      </c>
    </row>
    <row r="193" spans="1:10" x14ac:dyDescent="0.25">
      <c r="A193" s="8"/>
      <c r="B193" s="8"/>
      <c r="C193" s="28" t="s">
        <v>360</v>
      </c>
      <c r="D193" s="8" t="s">
        <v>343</v>
      </c>
      <c r="E193" s="8" t="s">
        <v>437</v>
      </c>
      <c r="F193" s="29">
        <v>0.71</v>
      </c>
      <c r="G193" s="11">
        <v>4100</v>
      </c>
      <c r="H193" s="30">
        <v>2911</v>
      </c>
      <c r="I193" s="30">
        <v>1972</v>
      </c>
      <c r="J193" s="30">
        <v>939</v>
      </c>
    </row>
    <row r="194" spans="1:10" x14ac:dyDescent="0.25">
      <c r="A194" s="8"/>
      <c r="B194" s="8"/>
      <c r="C194" s="28"/>
      <c r="D194" s="8"/>
      <c r="E194" s="8" t="s">
        <v>566</v>
      </c>
      <c r="F194" s="29">
        <v>0.81</v>
      </c>
      <c r="G194" s="11">
        <v>600</v>
      </c>
      <c r="H194" s="30">
        <v>486</v>
      </c>
      <c r="I194" s="30">
        <v>235.60334528076464</v>
      </c>
      <c r="J194" s="30">
        <v>250.39665471923536</v>
      </c>
    </row>
    <row r="195" spans="1:10" x14ac:dyDescent="0.25">
      <c r="A195" s="8"/>
      <c r="B195" s="8"/>
      <c r="C195" s="28"/>
      <c r="D195" s="8"/>
      <c r="E195" s="8" t="s">
        <v>567</v>
      </c>
      <c r="F195" s="29">
        <v>0.81</v>
      </c>
      <c r="G195" s="11">
        <v>195</v>
      </c>
      <c r="H195" s="30">
        <v>157.94999999999999</v>
      </c>
      <c r="I195" s="30">
        <v>76.571087216248515</v>
      </c>
      <c r="J195" s="30">
        <v>81.378912783751474</v>
      </c>
    </row>
    <row r="196" spans="1:10" x14ac:dyDescent="0.25">
      <c r="A196" s="8"/>
      <c r="B196" s="8"/>
      <c r="C196" s="28"/>
      <c r="D196" s="8"/>
      <c r="E196" s="8" t="s">
        <v>356</v>
      </c>
      <c r="F196" s="29">
        <v>0.78</v>
      </c>
      <c r="G196" s="11">
        <v>2480</v>
      </c>
      <c r="H196" s="30">
        <v>1934.4</v>
      </c>
      <c r="I196" s="30">
        <v>986</v>
      </c>
      <c r="J196" s="30">
        <v>948.40000000000009</v>
      </c>
    </row>
    <row r="197" spans="1:10" x14ac:dyDescent="0.25">
      <c r="A197" s="8"/>
      <c r="B197" s="8"/>
      <c r="C197" s="28"/>
      <c r="D197" s="8"/>
      <c r="E197" s="8" t="s">
        <v>439</v>
      </c>
      <c r="F197" s="29">
        <v>0.76</v>
      </c>
      <c r="G197" s="11">
        <v>1716</v>
      </c>
      <c r="H197" s="30">
        <v>1304.1600000000001</v>
      </c>
      <c r="I197" s="30">
        <v>673.82556750298681</v>
      </c>
      <c r="J197" s="30">
        <v>630.33443249701327</v>
      </c>
    </row>
    <row r="198" spans="1:10" x14ac:dyDescent="0.25">
      <c r="A198" s="8"/>
      <c r="B198" s="8"/>
      <c r="C198" s="28" t="s">
        <v>276</v>
      </c>
      <c r="D198" s="8" t="s">
        <v>343</v>
      </c>
      <c r="E198" s="8" t="s">
        <v>358</v>
      </c>
      <c r="F198" s="29">
        <v>0.76</v>
      </c>
      <c r="G198" s="11">
        <v>1518</v>
      </c>
      <c r="H198" s="30">
        <v>1153.68</v>
      </c>
      <c r="I198" s="30">
        <v>798.26618408721367</v>
      </c>
      <c r="J198" s="30">
        <v>355.41381591278639</v>
      </c>
    </row>
    <row r="199" spans="1:10" x14ac:dyDescent="0.25">
      <c r="A199" s="8"/>
      <c r="B199" s="8"/>
      <c r="C199" s="28"/>
      <c r="D199" s="8"/>
      <c r="E199" s="8" t="s">
        <v>440</v>
      </c>
      <c r="F199" s="29">
        <v>0.76000000000000012</v>
      </c>
      <c r="G199" s="11">
        <v>2127</v>
      </c>
      <c r="H199" s="30">
        <v>1616.52</v>
      </c>
      <c r="I199" s="30">
        <v>1183.5177381746685</v>
      </c>
      <c r="J199" s="30">
        <v>433.00226182533157</v>
      </c>
    </row>
    <row r="200" spans="1:10" x14ac:dyDescent="0.25">
      <c r="A200" s="8"/>
      <c r="B200" s="8"/>
      <c r="C200" s="28"/>
      <c r="D200" s="8"/>
      <c r="E200" s="8" t="s">
        <v>359</v>
      </c>
      <c r="F200" s="29">
        <v>0.78</v>
      </c>
      <c r="G200" s="11">
        <v>2232</v>
      </c>
      <c r="H200" s="30">
        <v>1740.96</v>
      </c>
      <c r="I200" s="30">
        <v>1328.4346584742539</v>
      </c>
      <c r="J200" s="30">
        <v>412.52534152574617</v>
      </c>
    </row>
    <row r="201" spans="1:10" x14ac:dyDescent="0.25">
      <c r="A201" s="8"/>
      <c r="B201" s="8"/>
      <c r="C201" s="28"/>
      <c r="D201" s="8"/>
      <c r="E201" s="8" t="s">
        <v>441</v>
      </c>
      <c r="F201" s="29">
        <v>0.76</v>
      </c>
      <c r="G201" s="11">
        <v>1237</v>
      </c>
      <c r="H201" s="30">
        <v>940.12</v>
      </c>
      <c r="I201" s="30">
        <v>630.19782632513102</v>
      </c>
      <c r="J201" s="30">
        <v>309.92217367486899</v>
      </c>
    </row>
    <row r="202" spans="1:10" x14ac:dyDescent="0.25">
      <c r="A202" s="8"/>
      <c r="B202" s="8"/>
      <c r="C202" s="28" t="s">
        <v>299</v>
      </c>
      <c r="D202" s="8" t="s">
        <v>364</v>
      </c>
      <c r="E202" s="8" t="s">
        <v>442</v>
      </c>
      <c r="F202" s="29">
        <v>1.37</v>
      </c>
      <c r="G202" s="11">
        <v>205</v>
      </c>
      <c r="H202" s="30">
        <v>280.85000000000002</v>
      </c>
      <c r="I202" s="30">
        <v>594.5</v>
      </c>
      <c r="J202" s="30">
        <v>-313.64999999999998</v>
      </c>
    </row>
    <row r="203" spans="1:10" x14ac:dyDescent="0.25">
      <c r="A203" s="8"/>
      <c r="B203" s="8"/>
      <c r="C203" s="28" t="s">
        <v>317</v>
      </c>
      <c r="D203" s="8" t="s">
        <v>361</v>
      </c>
      <c r="E203" s="8" t="s">
        <v>490</v>
      </c>
      <c r="F203" s="29">
        <v>1.24</v>
      </c>
      <c r="G203" s="11">
        <v>100</v>
      </c>
      <c r="H203" s="30">
        <v>124</v>
      </c>
      <c r="I203" s="30">
        <v>986</v>
      </c>
      <c r="J203" s="30">
        <v>-862</v>
      </c>
    </row>
    <row r="204" spans="1:10" x14ac:dyDescent="0.25">
      <c r="A204" s="8"/>
      <c r="B204" s="8"/>
      <c r="C204" s="28" t="s">
        <v>309</v>
      </c>
      <c r="D204" s="8" t="s">
        <v>361</v>
      </c>
      <c r="E204" s="8" t="s">
        <v>490</v>
      </c>
      <c r="F204" s="29">
        <v>1.24</v>
      </c>
      <c r="G204" s="11">
        <v>100</v>
      </c>
      <c r="H204" s="30">
        <v>124</v>
      </c>
      <c r="I204" s="30">
        <v>986</v>
      </c>
      <c r="J204" s="30">
        <v>-862</v>
      </c>
    </row>
    <row r="205" spans="1:10" s="2" customFormat="1" x14ac:dyDescent="0.25">
      <c r="A205" s="31"/>
      <c r="B205" s="31" t="s">
        <v>354</v>
      </c>
      <c r="C205" s="32"/>
      <c r="D205" s="31"/>
      <c r="E205" s="31"/>
      <c r="F205" s="33"/>
      <c r="G205" s="34">
        <v>29489</v>
      </c>
      <c r="H205" s="35">
        <v>22451.440000000002</v>
      </c>
      <c r="I205" s="35">
        <v>18338.916407061268</v>
      </c>
      <c r="J205" s="35">
        <v>4112.5235929387327</v>
      </c>
    </row>
    <row r="206" spans="1:10" x14ac:dyDescent="0.25">
      <c r="A206" s="8"/>
      <c r="B206" s="8" t="s">
        <v>279</v>
      </c>
      <c r="C206" s="28" t="s">
        <v>317</v>
      </c>
      <c r="D206" s="8" t="s">
        <v>302</v>
      </c>
      <c r="E206" s="8" t="s">
        <v>491</v>
      </c>
      <c r="F206" s="29">
        <v>3.59</v>
      </c>
      <c r="G206" s="11">
        <v>405</v>
      </c>
      <c r="H206" s="30">
        <v>1453.95</v>
      </c>
      <c r="I206" s="30">
        <v>2958</v>
      </c>
      <c r="J206" s="30">
        <v>-1504.05</v>
      </c>
    </row>
    <row r="207" spans="1:10" x14ac:dyDescent="0.25">
      <c r="A207" s="8"/>
      <c r="B207" s="8"/>
      <c r="C207" s="28" t="s">
        <v>309</v>
      </c>
      <c r="D207" s="8" t="s">
        <v>302</v>
      </c>
      <c r="E207" s="8" t="s">
        <v>491</v>
      </c>
      <c r="F207" s="29">
        <v>3.59</v>
      </c>
      <c r="G207" s="11">
        <v>405</v>
      </c>
      <c r="H207" s="30">
        <v>1453.95</v>
      </c>
      <c r="I207" s="30">
        <v>2958</v>
      </c>
      <c r="J207" s="30">
        <v>-1504.05</v>
      </c>
    </row>
    <row r="208" spans="1:10" s="2" customFormat="1" x14ac:dyDescent="0.25">
      <c r="A208" s="31"/>
      <c r="B208" s="31" t="s">
        <v>282</v>
      </c>
      <c r="C208" s="32"/>
      <c r="D208" s="31"/>
      <c r="E208" s="31"/>
      <c r="F208" s="33"/>
      <c r="G208" s="34">
        <v>810</v>
      </c>
      <c r="H208" s="35">
        <v>2907.9</v>
      </c>
      <c r="I208" s="35">
        <v>5916</v>
      </c>
      <c r="J208" s="35">
        <v>-3008.1000000000004</v>
      </c>
    </row>
    <row r="209" spans="1:10" x14ac:dyDescent="0.25">
      <c r="A209" s="8"/>
      <c r="B209" s="8" t="s">
        <v>366</v>
      </c>
      <c r="C209" s="28" t="s">
        <v>275</v>
      </c>
      <c r="D209" s="8" t="s">
        <v>284</v>
      </c>
      <c r="E209" s="8" t="s">
        <v>367</v>
      </c>
      <c r="F209" s="29">
        <v>5.7</v>
      </c>
      <c r="G209" s="11">
        <v>875</v>
      </c>
      <c r="H209" s="30">
        <v>4987.5</v>
      </c>
      <c r="I209" s="30">
        <v>3417.7731814026383</v>
      </c>
      <c r="J209" s="30">
        <v>1569.7268185973619</v>
      </c>
    </row>
    <row r="210" spans="1:10" x14ac:dyDescent="0.25">
      <c r="A210" s="8"/>
      <c r="B210" s="8"/>
      <c r="C210" s="28"/>
      <c r="D210" s="8" t="s">
        <v>286</v>
      </c>
      <c r="E210" s="8" t="s">
        <v>369</v>
      </c>
      <c r="F210" s="29">
        <v>4.75</v>
      </c>
      <c r="G210" s="11">
        <v>197</v>
      </c>
      <c r="H210" s="30">
        <v>935.75</v>
      </c>
      <c r="I210" s="30">
        <v>526.2268185973619</v>
      </c>
      <c r="J210" s="30">
        <v>409.5231814026381</v>
      </c>
    </row>
    <row r="211" spans="1:10" x14ac:dyDescent="0.25">
      <c r="A211" s="8"/>
      <c r="B211" s="8"/>
      <c r="C211" s="28" t="s">
        <v>276</v>
      </c>
      <c r="D211" s="8" t="s">
        <v>284</v>
      </c>
      <c r="E211" s="8" t="s">
        <v>568</v>
      </c>
      <c r="F211" s="29">
        <v>5.7</v>
      </c>
      <c r="G211" s="11">
        <v>7</v>
      </c>
      <c r="H211" s="30">
        <v>39.9</v>
      </c>
      <c r="I211" s="30">
        <v>3.5835929387331258</v>
      </c>
      <c r="J211" s="30">
        <v>36.316407061266872</v>
      </c>
    </row>
    <row r="212" spans="1:10" x14ac:dyDescent="0.25">
      <c r="A212" s="8"/>
      <c r="B212" s="8"/>
      <c r="C212" s="28" t="s">
        <v>299</v>
      </c>
      <c r="D212" s="8" t="s">
        <v>286</v>
      </c>
      <c r="E212" s="8" t="s">
        <v>370</v>
      </c>
      <c r="F212" s="29">
        <v>4.75</v>
      </c>
      <c r="G212" s="11">
        <v>420</v>
      </c>
      <c r="H212" s="30">
        <v>1995</v>
      </c>
      <c r="I212" s="30">
        <v>3349.5</v>
      </c>
      <c r="J212" s="30">
        <v>-1354.5</v>
      </c>
    </row>
    <row r="213" spans="1:10" s="2" customFormat="1" x14ac:dyDescent="0.25">
      <c r="A213" s="31"/>
      <c r="B213" s="31" t="s">
        <v>371</v>
      </c>
      <c r="C213" s="32"/>
      <c r="D213" s="31"/>
      <c r="E213" s="31"/>
      <c r="F213" s="33"/>
      <c r="G213" s="34">
        <v>1499</v>
      </c>
      <c r="H213" s="35">
        <v>7958.15</v>
      </c>
      <c r="I213" s="35">
        <v>7297.0835929387331</v>
      </c>
      <c r="J213" s="35">
        <v>661.066407061267</v>
      </c>
    </row>
    <row r="214" spans="1:10" s="2" customFormat="1" x14ac:dyDescent="0.25">
      <c r="A214" s="23" t="s">
        <v>372</v>
      </c>
      <c r="B214" s="23"/>
      <c r="C214" s="24"/>
      <c r="D214" s="23"/>
      <c r="E214" s="23"/>
      <c r="F214" s="25"/>
      <c r="G214" s="26">
        <v>31798</v>
      </c>
      <c r="H214" s="27">
        <v>33317.490000000005</v>
      </c>
      <c r="I214" s="27">
        <v>31552</v>
      </c>
      <c r="J214" s="27">
        <v>1765.4900000000002</v>
      </c>
    </row>
    <row r="215" spans="1:10" x14ac:dyDescent="0.25">
      <c r="A215" s="8" t="s">
        <v>3</v>
      </c>
      <c r="B215" s="8" t="s">
        <v>341</v>
      </c>
      <c r="C215" s="28" t="s">
        <v>272</v>
      </c>
      <c r="D215" s="8" t="s">
        <v>343</v>
      </c>
      <c r="E215" s="8" t="s">
        <v>492</v>
      </c>
      <c r="F215" s="29">
        <v>0.68</v>
      </c>
      <c r="G215" s="11">
        <v>670</v>
      </c>
      <c r="H215" s="30">
        <v>455.6</v>
      </c>
      <c r="I215" s="30">
        <v>223.29834239324796</v>
      </c>
      <c r="J215" s="30">
        <v>232.30165760675203</v>
      </c>
    </row>
    <row r="216" spans="1:10" x14ac:dyDescent="0.25">
      <c r="A216" s="8"/>
      <c r="B216" s="8"/>
      <c r="C216" s="28"/>
      <c r="D216" s="8"/>
      <c r="E216" s="8" t="s">
        <v>447</v>
      </c>
      <c r="F216" s="29">
        <v>0.78</v>
      </c>
      <c r="G216" s="11">
        <v>12210</v>
      </c>
      <c r="H216" s="30">
        <v>9523.7999999999993</v>
      </c>
      <c r="I216" s="30">
        <v>4152.7016576067517</v>
      </c>
      <c r="J216" s="30">
        <v>5371.0983423932475</v>
      </c>
    </row>
    <row r="217" spans="1:10" x14ac:dyDescent="0.25">
      <c r="A217" s="8"/>
      <c r="B217" s="8"/>
      <c r="C217" s="28" t="s">
        <v>331</v>
      </c>
      <c r="D217" s="8" t="s">
        <v>343</v>
      </c>
      <c r="E217" s="8" t="s">
        <v>494</v>
      </c>
      <c r="F217" s="29">
        <v>0.79</v>
      </c>
      <c r="G217" s="11">
        <v>60</v>
      </c>
      <c r="H217" s="30">
        <v>47.4</v>
      </c>
      <c r="I217" s="30">
        <v>37.646470588235296</v>
      </c>
      <c r="J217" s="30">
        <v>9.7535294117647027</v>
      </c>
    </row>
    <row r="218" spans="1:10" x14ac:dyDescent="0.25">
      <c r="A218" s="8"/>
      <c r="B218" s="8"/>
      <c r="C218" s="28"/>
      <c r="D218" s="8"/>
      <c r="E218" s="8" t="s">
        <v>498</v>
      </c>
      <c r="F218" s="29">
        <v>0.68</v>
      </c>
      <c r="G218" s="11">
        <v>1119</v>
      </c>
      <c r="H218" s="30">
        <v>760.92000000000007</v>
      </c>
      <c r="I218" s="30">
        <v>707.96690241944725</v>
      </c>
      <c r="J218" s="30">
        <v>52.9530975805528</v>
      </c>
    </row>
    <row r="219" spans="1:10" x14ac:dyDescent="0.25">
      <c r="A219" s="8"/>
      <c r="B219" s="8"/>
      <c r="C219" s="28"/>
      <c r="D219" s="8"/>
      <c r="E219" s="8" t="s">
        <v>569</v>
      </c>
      <c r="F219" s="29">
        <v>0.77</v>
      </c>
      <c r="G219" s="11">
        <v>2</v>
      </c>
      <c r="H219" s="30">
        <v>1.54</v>
      </c>
      <c r="I219" s="30">
        <v>1.0662768031189083</v>
      </c>
      <c r="J219" s="30">
        <v>0.47372319688109177</v>
      </c>
    </row>
    <row r="220" spans="1:10" x14ac:dyDescent="0.25">
      <c r="A220" s="8"/>
      <c r="B220" s="8"/>
      <c r="C220" s="28"/>
      <c r="D220" s="8"/>
      <c r="E220" s="8" t="s">
        <v>448</v>
      </c>
      <c r="F220" s="29">
        <v>0.81</v>
      </c>
      <c r="G220" s="11">
        <v>3607</v>
      </c>
      <c r="H220" s="30">
        <v>2921.67</v>
      </c>
      <c r="I220" s="30">
        <v>2110.019853113175</v>
      </c>
      <c r="J220" s="30">
        <v>811.65014688682481</v>
      </c>
    </row>
    <row r="221" spans="1:10" x14ac:dyDescent="0.25">
      <c r="A221" s="8"/>
      <c r="B221" s="8"/>
      <c r="C221" s="28"/>
      <c r="D221" s="8"/>
      <c r="E221" s="8" t="s">
        <v>449</v>
      </c>
      <c r="F221" s="29">
        <v>0.77</v>
      </c>
      <c r="G221" s="11">
        <v>1312</v>
      </c>
      <c r="H221" s="30">
        <v>1010.24</v>
      </c>
      <c r="I221" s="30">
        <v>739.36166666666668</v>
      </c>
      <c r="J221" s="30">
        <v>270.87833333333333</v>
      </c>
    </row>
    <row r="222" spans="1:10" x14ac:dyDescent="0.25">
      <c r="A222" s="8"/>
      <c r="B222" s="8"/>
      <c r="C222" s="28"/>
      <c r="D222" s="8"/>
      <c r="E222" s="8" t="s">
        <v>456</v>
      </c>
      <c r="F222" s="29">
        <v>0.72</v>
      </c>
      <c r="G222" s="11">
        <v>1305</v>
      </c>
      <c r="H222" s="30">
        <v>939.6</v>
      </c>
      <c r="I222" s="30">
        <v>701.56748538011698</v>
      </c>
      <c r="J222" s="30">
        <v>238.03251461988307</v>
      </c>
    </row>
    <row r="223" spans="1:10" x14ac:dyDescent="0.25">
      <c r="A223" s="8"/>
      <c r="B223" s="8"/>
      <c r="C223" s="28"/>
      <c r="D223" s="8"/>
      <c r="E223" s="8" t="s">
        <v>457</v>
      </c>
      <c r="F223" s="29">
        <v>0.69</v>
      </c>
      <c r="G223" s="11">
        <v>147</v>
      </c>
      <c r="H223" s="30">
        <v>101.43</v>
      </c>
      <c r="I223" s="30">
        <v>78.371345029239762</v>
      </c>
      <c r="J223" s="30">
        <v>23.058654970760244</v>
      </c>
    </row>
    <row r="224" spans="1:10" x14ac:dyDescent="0.25">
      <c r="A224" s="8"/>
      <c r="B224" s="8"/>
      <c r="C224" s="28" t="s">
        <v>357</v>
      </c>
      <c r="D224" s="8" t="s">
        <v>343</v>
      </c>
      <c r="E224" s="8" t="s">
        <v>494</v>
      </c>
      <c r="F224" s="29">
        <v>0.79</v>
      </c>
      <c r="G224" s="11">
        <v>60</v>
      </c>
      <c r="H224" s="30">
        <v>47.4</v>
      </c>
      <c r="I224" s="30">
        <v>37.646470588235296</v>
      </c>
      <c r="J224" s="30">
        <v>9.7535294117647027</v>
      </c>
    </row>
    <row r="225" spans="1:10" x14ac:dyDescent="0.25">
      <c r="A225" s="8"/>
      <c r="B225" s="8"/>
      <c r="C225" s="28"/>
      <c r="D225" s="8"/>
      <c r="E225" s="8" t="s">
        <v>498</v>
      </c>
      <c r="F225" s="29">
        <v>0.68</v>
      </c>
      <c r="G225" s="11">
        <v>1116</v>
      </c>
      <c r="H225" s="30">
        <v>758.88</v>
      </c>
      <c r="I225" s="30">
        <v>706.21674648290877</v>
      </c>
      <c r="J225" s="30">
        <v>52.663253517091107</v>
      </c>
    </row>
    <row r="226" spans="1:10" x14ac:dyDescent="0.25">
      <c r="A226" s="8"/>
      <c r="B226" s="8"/>
      <c r="C226" s="28"/>
      <c r="D226" s="8"/>
      <c r="E226" s="8" t="s">
        <v>569</v>
      </c>
      <c r="F226" s="29">
        <v>0.77</v>
      </c>
      <c r="G226" s="11">
        <v>3</v>
      </c>
      <c r="H226" s="30">
        <v>2.31</v>
      </c>
      <c r="I226" s="30">
        <v>1.5986361422308815</v>
      </c>
      <c r="J226" s="30">
        <v>0.71136385776911859</v>
      </c>
    </row>
    <row r="227" spans="1:10" x14ac:dyDescent="0.25">
      <c r="A227" s="8"/>
      <c r="B227" s="8"/>
      <c r="C227" s="28"/>
      <c r="D227" s="8"/>
      <c r="E227" s="8" t="s">
        <v>448</v>
      </c>
      <c r="F227" s="29">
        <v>0.81</v>
      </c>
      <c r="G227" s="11">
        <v>3608</v>
      </c>
      <c r="H227" s="30">
        <v>2922.48</v>
      </c>
      <c r="I227" s="30">
        <v>2110.3649907006802</v>
      </c>
      <c r="J227" s="30">
        <v>812.11500929931958</v>
      </c>
    </row>
    <row r="228" spans="1:10" x14ac:dyDescent="0.25">
      <c r="A228" s="8"/>
      <c r="B228" s="8"/>
      <c r="C228" s="28"/>
      <c r="D228" s="8"/>
      <c r="E228" s="8" t="s">
        <v>449</v>
      </c>
      <c r="F228" s="29">
        <v>0.77</v>
      </c>
      <c r="G228" s="11">
        <v>1313</v>
      </c>
      <c r="H228" s="30">
        <v>1011.01</v>
      </c>
      <c r="I228" s="30">
        <v>739.96944444444443</v>
      </c>
      <c r="J228" s="30">
        <v>271.04055555555561</v>
      </c>
    </row>
    <row r="229" spans="1:10" x14ac:dyDescent="0.25">
      <c r="A229" s="8"/>
      <c r="B229" s="8"/>
      <c r="C229" s="28"/>
      <c r="D229" s="8"/>
      <c r="E229" s="8" t="s">
        <v>456</v>
      </c>
      <c r="F229" s="29">
        <v>0.72</v>
      </c>
      <c r="G229" s="11">
        <v>1305</v>
      </c>
      <c r="H229" s="30">
        <v>939.6</v>
      </c>
      <c r="I229" s="30">
        <v>701.33766195811006</v>
      </c>
      <c r="J229" s="30">
        <v>238.26233804188993</v>
      </c>
    </row>
    <row r="230" spans="1:10" x14ac:dyDescent="0.25">
      <c r="A230" s="8"/>
      <c r="B230" s="8"/>
      <c r="C230" s="28"/>
      <c r="D230" s="8"/>
      <c r="E230" s="8" t="s">
        <v>457</v>
      </c>
      <c r="F230" s="29">
        <v>0.69</v>
      </c>
      <c r="G230" s="11">
        <v>148</v>
      </c>
      <c r="H230" s="30">
        <v>102.12</v>
      </c>
      <c r="I230" s="30">
        <v>78.866049683390159</v>
      </c>
      <c r="J230" s="30">
        <v>23.253950316609846</v>
      </c>
    </row>
    <row r="231" spans="1:10" x14ac:dyDescent="0.25">
      <c r="A231" s="8"/>
      <c r="B231" s="8"/>
      <c r="C231" s="28" t="s">
        <v>360</v>
      </c>
      <c r="D231" s="8" t="s">
        <v>343</v>
      </c>
      <c r="E231" s="8" t="s">
        <v>492</v>
      </c>
      <c r="F231" s="29">
        <v>0.68</v>
      </c>
      <c r="G231" s="11">
        <v>163</v>
      </c>
      <c r="H231" s="30">
        <v>110.84</v>
      </c>
      <c r="I231" s="30">
        <v>106.99573853769854</v>
      </c>
      <c r="J231" s="30">
        <v>3.8442614623014584</v>
      </c>
    </row>
    <row r="232" spans="1:10" x14ac:dyDescent="0.25">
      <c r="A232" s="8"/>
      <c r="B232" s="8"/>
      <c r="C232" s="28"/>
      <c r="D232" s="8"/>
      <c r="E232" s="8" t="s">
        <v>497</v>
      </c>
      <c r="F232" s="29">
        <v>0.68</v>
      </c>
      <c r="G232" s="11">
        <v>3008</v>
      </c>
      <c r="H232" s="30">
        <v>2045.4399999999998</v>
      </c>
      <c r="I232" s="30">
        <v>1974.4782298572418</v>
      </c>
      <c r="J232" s="30">
        <v>70.961770142758098</v>
      </c>
    </row>
    <row r="233" spans="1:10" x14ac:dyDescent="0.25">
      <c r="A233" s="8"/>
      <c r="B233" s="8"/>
      <c r="C233" s="28"/>
      <c r="D233" s="8"/>
      <c r="E233" s="8" t="s">
        <v>451</v>
      </c>
      <c r="F233" s="29">
        <v>0.81</v>
      </c>
      <c r="G233" s="11">
        <v>125</v>
      </c>
      <c r="H233" s="30">
        <v>101.25</v>
      </c>
      <c r="I233" s="30">
        <v>81.690561529271207</v>
      </c>
      <c r="J233" s="30">
        <v>19.559438470728793</v>
      </c>
    </row>
    <row r="234" spans="1:10" x14ac:dyDescent="0.25">
      <c r="A234" s="8"/>
      <c r="B234" s="8"/>
      <c r="C234" s="28"/>
      <c r="D234" s="8"/>
      <c r="E234" s="8" t="s">
        <v>453</v>
      </c>
      <c r="F234" s="29">
        <v>0.7</v>
      </c>
      <c r="G234" s="11">
        <v>1176</v>
      </c>
      <c r="H234" s="30">
        <v>823.2</v>
      </c>
      <c r="I234" s="30">
        <v>750.38055640894356</v>
      </c>
      <c r="J234" s="30">
        <v>72.819443591056427</v>
      </c>
    </row>
    <row r="235" spans="1:10" x14ac:dyDescent="0.25">
      <c r="A235" s="8"/>
      <c r="B235" s="8"/>
      <c r="C235" s="28"/>
      <c r="D235" s="8"/>
      <c r="E235" s="8" t="s">
        <v>461</v>
      </c>
      <c r="F235" s="29">
        <v>0.65</v>
      </c>
      <c r="G235" s="11">
        <v>225</v>
      </c>
      <c r="H235" s="30">
        <v>146.25</v>
      </c>
      <c r="I235" s="30">
        <v>142.59595340041224</v>
      </c>
      <c r="J235" s="30">
        <v>3.6540465995877538</v>
      </c>
    </row>
    <row r="236" spans="1:10" x14ac:dyDescent="0.25">
      <c r="A236" s="8"/>
      <c r="B236" s="8"/>
      <c r="C236" s="28"/>
      <c r="D236" s="8"/>
      <c r="E236" s="8" t="s">
        <v>456</v>
      </c>
      <c r="F236" s="29">
        <v>0.72</v>
      </c>
      <c r="G236" s="11">
        <v>2078</v>
      </c>
      <c r="H236" s="30">
        <v>1496.1599999999999</v>
      </c>
      <c r="I236" s="30">
        <v>1319.8589602664324</v>
      </c>
      <c r="J236" s="30">
        <v>176.30103973356751</v>
      </c>
    </row>
    <row r="237" spans="1:10" x14ac:dyDescent="0.25">
      <c r="A237" s="8"/>
      <c r="B237" s="8"/>
      <c r="C237" s="28" t="s">
        <v>462</v>
      </c>
      <c r="D237" s="8" t="s">
        <v>343</v>
      </c>
      <c r="E237" s="8" t="s">
        <v>492</v>
      </c>
      <c r="F237" s="29">
        <v>0.68</v>
      </c>
      <c r="G237" s="11">
        <v>162</v>
      </c>
      <c r="H237" s="30">
        <v>110.16</v>
      </c>
      <c r="I237" s="30">
        <v>106.39665817545657</v>
      </c>
      <c r="J237" s="30">
        <v>3.7633418245434362</v>
      </c>
    </row>
    <row r="238" spans="1:10" x14ac:dyDescent="0.25">
      <c r="A238" s="8"/>
      <c r="B238" s="8"/>
      <c r="C238" s="28"/>
      <c r="D238" s="8"/>
      <c r="E238" s="8" t="s">
        <v>497</v>
      </c>
      <c r="F238" s="29">
        <v>0.68</v>
      </c>
      <c r="G238" s="11">
        <v>3008</v>
      </c>
      <c r="H238" s="30">
        <v>2045.44</v>
      </c>
      <c r="I238" s="30">
        <v>1974.1210323618257</v>
      </c>
      <c r="J238" s="30">
        <v>71.318967638174172</v>
      </c>
    </row>
    <row r="239" spans="1:10" x14ac:dyDescent="0.25">
      <c r="A239" s="8"/>
      <c r="B239" s="8"/>
      <c r="C239" s="28"/>
      <c r="D239" s="8"/>
      <c r="E239" s="8" t="s">
        <v>451</v>
      </c>
      <c r="F239" s="29">
        <v>0.81</v>
      </c>
      <c r="G239" s="11">
        <v>125</v>
      </c>
      <c r="H239" s="30">
        <v>101.25</v>
      </c>
      <c r="I239" s="30">
        <v>81.690561529271207</v>
      </c>
      <c r="J239" s="30">
        <v>19.559438470728793</v>
      </c>
    </row>
    <row r="240" spans="1:10" x14ac:dyDescent="0.25">
      <c r="A240" s="8"/>
      <c r="B240" s="8"/>
      <c r="C240" s="28"/>
      <c r="D240" s="8"/>
      <c r="E240" s="8" t="s">
        <v>453</v>
      </c>
      <c r="F240" s="29">
        <v>0.7</v>
      </c>
      <c r="G240" s="11">
        <v>1177</v>
      </c>
      <c r="H240" s="30">
        <v>823.9</v>
      </c>
      <c r="I240" s="30">
        <v>750.80558779519743</v>
      </c>
      <c r="J240" s="30">
        <v>73.094412204802609</v>
      </c>
    </row>
    <row r="241" spans="1:10" x14ac:dyDescent="0.25">
      <c r="A241" s="8"/>
      <c r="B241" s="8"/>
      <c r="C241" s="28"/>
      <c r="D241" s="8"/>
      <c r="E241" s="8" t="s">
        <v>461</v>
      </c>
      <c r="F241" s="29">
        <v>0.65</v>
      </c>
      <c r="G241" s="11">
        <v>225</v>
      </c>
      <c r="H241" s="30">
        <v>146.25</v>
      </c>
      <c r="I241" s="30">
        <v>142.65307667690732</v>
      </c>
      <c r="J241" s="30">
        <v>3.5969233230926774</v>
      </c>
    </row>
    <row r="242" spans="1:10" x14ac:dyDescent="0.25">
      <c r="A242" s="8"/>
      <c r="B242" s="8"/>
      <c r="C242" s="28"/>
      <c r="D242" s="8"/>
      <c r="E242" s="8" t="s">
        <v>456</v>
      </c>
      <c r="F242" s="29">
        <v>0.72</v>
      </c>
      <c r="G242" s="11">
        <v>2078</v>
      </c>
      <c r="H242" s="30">
        <v>1496.1599999999999</v>
      </c>
      <c r="I242" s="30">
        <v>1320.3330834613416</v>
      </c>
      <c r="J242" s="30">
        <v>175.82691653865839</v>
      </c>
    </row>
    <row r="243" spans="1:10" x14ac:dyDescent="0.25">
      <c r="A243" s="8"/>
      <c r="B243" s="8"/>
      <c r="C243" s="28" t="s">
        <v>275</v>
      </c>
      <c r="D243" s="8" t="s">
        <v>343</v>
      </c>
      <c r="E243" s="8" t="s">
        <v>499</v>
      </c>
      <c r="F243" s="29">
        <v>0.68</v>
      </c>
      <c r="G243" s="11">
        <v>385</v>
      </c>
      <c r="H243" s="30">
        <v>261.8</v>
      </c>
      <c r="I243" s="30">
        <v>171.23473548642758</v>
      </c>
      <c r="J243" s="30">
        <v>90.56526451357243</v>
      </c>
    </row>
    <row r="244" spans="1:10" x14ac:dyDescent="0.25">
      <c r="A244" s="8"/>
      <c r="B244" s="8"/>
      <c r="C244" s="28"/>
      <c r="D244" s="8"/>
      <c r="E244" s="8" t="s">
        <v>500</v>
      </c>
      <c r="F244" s="29">
        <v>0.65</v>
      </c>
      <c r="G244" s="11">
        <v>16</v>
      </c>
      <c r="H244" s="30">
        <v>10.4</v>
      </c>
      <c r="I244" s="30">
        <v>7.1444897959183677</v>
      </c>
      <c r="J244" s="30">
        <v>3.2555102040816326</v>
      </c>
    </row>
    <row r="245" spans="1:10" x14ac:dyDescent="0.25">
      <c r="A245" s="8"/>
      <c r="B245" s="8"/>
      <c r="C245" s="28"/>
      <c r="D245" s="8"/>
      <c r="E245" s="8" t="s">
        <v>451</v>
      </c>
      <c r="F245" s="29">
        <v>0.81</v>
      </c>
      <c r="G245" s="11">
        <v>3828</v>
      </c>
      <c r="H245" s="30">
        <v>3100.6800000000003</v>
      </c>
      <c r="I245" s="30">
        <v>1565.8371871489303</v>
      </c>
      <c r="J245" s="30">
        <v>1534.8428128510698</v>
      </c>
    </row>
    <row r="246" spans="1:10" x14ac:dyDescent="0.25">
      <c r="A246" s="8"/>
      <c r="B246" s="8"/>
      <c r="C246" s="28"/>
      <c r="D246" s="8"/>
      <c r="E246" s="8" t="s">
        <v>452</v>
      </c>
      <c r="F246" s="29">
        <v>0.77</v>
      </c>
      <c r="G246" s="11">
        <v>558</v>
      </c>
      <c r="H246" s="30">
        <v>429.66</v>
      </c>
      <c r="I246" s="30">
        <v>248.66733439006671</v>
      </c>
      <c r="J246" s="30">
        <v>180.99266560993331</v>
      </c>
    </row>
    <row r="247" spans="1:10" x14ac:dyDescent="0.25">
      <c r="A247" s="8"/>
      <c r="B247" s="8"/>
      <c r="C247" s="28"/>
      <c r="D247" s="8"/>
      <c r="E247" s="8" t="s">
        <v>493</v>
      </c>
      <c r="F247" s="29">
        <v>0.72</v>
      </c>
      <c r="G247" s="11">
        <v>5436</v>
      </c>
      <c r="H247" s="30">
        <v>3913.92</v>
      </c>
      <c r="I247" s="30">
        <v>2192.6891297952243</v>
      </c>
      <c r="J247" s="30">
        <v>1721.2308702047753</v>
      </c>
    </row>
    <row r="248" spans="1:10" x14ac:dyDescent="0.25">
      <c r="A248" s="8"/>
      <c r="B248" s="8"/>
      <c r="C248" s="28"/>
      <c r="D248" s="8"/>
      <c r="E248" s="8" t="s">
        <v>501</v>
      </c>
      <c r="F248" s="29">
        <v>0.69</v>
      </c>
      <c r="G248" s="11">
        <v>498</v>
      </c>
      <c r="H248" s="30">
        <v>343.62</v>
      </c>
      <c r="I248" s="30">
        <v>190.42712338343239</v>
      </c>
      <c r="J248" s="30">
        <v>153.19287661656762</v>
      </c>
    </row>
    <row r="249" spans="1:10" x14ac:dyDescent="0.25">
      <c r="A249" s="8"/>
      <c r="B249" s="8"/>
      <c r="C249" s="28" t="s">
        <v>276</v>
      </c>
      <c r="D249" s="8" t="s">
        <v>343</v>
      </c>
      <c r="E249" s="8" t="s">
        <v>499</v>
      </c>
      <c r="F249" s="29">
        <v>0.68</v>
      </c>
      <c r="G249" s="11">
        <v>385</v>
      </c>
      <c r="H249" s="30">
        <v>261.8</v>
      </c>
      <c r="I249" s="30">
        <v>171.27375449460251</v>
      </c>
      <c r="J249" s="30">
        <v>90.526245505397497</v>
      </c>
    </row>
    <row r="250" spans="1:10" x14ac:dyDescent="0.25">
      <c r="A250" s="8"/>
      <c r="B250" s="8"/>
      <c r="C250" s="28"/>
      <c r="D250" s="8"/>
      <c r="E250" s="8" t="s">
        <v>500</v>
      </c>
      <c r="F250" s="29">
        <v>0.65</v>
      </c>
      <c r="G250" s="11">
        <v>15</v>
      </c>
      <c r="H250" s="30">
        <v>9.75</v>
      </c>
      <c r="I250" s="30">
        <v>6.7006941608819934</v>
      </c>
      <c r="J250" s="30">
        <v>3.0493058391180066</v>
      </c>
    </row>
    <row r="251" spans="1:10" x14ac:dyDescent="0.25">
      <c r="A251" s="8"/>
      <c r="B251" s="8"/>
      <c r="C251" s="28"/>
      <c r="D251" s="8"/>
      <c r="E251" s="8" t="s">
        <v>451</v>
      </c>
      <c r="F251" s="29">
        <v>0.81</v>
      </c>
      <c r="G251" s="11">
        <v>3830</v>
      </c>
      <c r="H251" s="30">
        <v>3102.3</v>
      </c>
      <c r="I251" s="30">
        <v>1566.9029340888342</v>
      </c>
      <c r="J251" s="30">
        <v>1535.397065911166</v>
      </c>
    </row>
    <row r="252" spans="1:10" x14ac:dyDescent="0.25">
      <c r="A252" s="8"/>
      <c r="B252" s="8"/>
      <c r="C252" s="28"/>
      <c r="D252" s="8"/>
      <c r="E252" s="8" t="s">
        <v>452</v>
      </c>
      <c r="F252" s="29">
        <v>0.77</v>
      </c>
      <c r="G252" s="11">
        <v>558</v>
      </c>
      <c r="H252" s="30">
        <v>429.65999999999997</v>
      </c>
      <c r="I252" s="30">
        <v>248.74212775573147</v>
      </c>
      <c r="J252" s="30">
        <v>180.91787224426849</v>
      </c>
    </row>
    <row r="253" spans="1:10" x14ac:dyDescent="0.25">
      <c r="A253" s="8"/>
      <c r="B253" s="8"/>
      <c r="C253" s="28"/>
      <c r="D253" s="8"/>
      <c r="E253" s="8" t="s">
        <v>493</v>
      </c>
      <c r="F253" s="29">
        <v>0.72</v>
      </c>
      <c r="G253" s="11">
        <v>5434</v>
      </c>
      <c r="H253" s="30">
        <v>3912.4800000000005</v>
      </c>
      <c r="I253" s="30">
        <v>2192.2693006887612</v>
      </c>
      <c r="J253" s="30">
        <v>1720.2106993112388</v>
      </c>
    </row>
    <row r="254" spans="1:10" x14ac:dyDescent="0.25">
      <c r="A254" s="8"/>
      <c r="B254" s="8"/>
      <c r="C254" s="28"/>
      <c r="D254" s="8"/>
      <c r="E254" s="8" t="s">
        <v>501</v>
      </c>
      <c r="F254" s="29">
        <v>0.69</v>
      </c>
      <c r="G254" s="11">
        <v>497</v>
      </c>
      <c r="H254" s="30">
        <v>342.93</v>
      </c>
      <c r="I254" s="30">
        <v>190.11118881118881</v>
      </c>
      <c r="J254" s="30">
        <v>152.8188111888112</v>
      </c>
    </row>
    <row r="255" spans="1:10" x14ac:dyDescent="0.25">
      <c r="A255" s="8"/>
      <c r="B255" s="8"/>
      <c r="C255" s="28" t="s">
        <v>299</v>
      </c>
      <c r="D255" s="8" t="s">
        <v>343</v>
      </c>
      <c r="E255" s="8" t="s">
        <v>504</v>
      </c>
      <c r="F255" s="29">
        <v>0.68</v>
      </c>
      <c r="G255" s="11">
        <v>13</v>
      </c>
      <c r="H255" s="30">
        <v>8.84</v>
      </c>
      <c r="I255" s="30">
        <v>6.0207304727737716</v>
      </c>
      <c r="J255" s="30">
        <v>2.8192695272262283</v>
      </c>
    </row>
    <row r="256" spans="1:10" x14ac:dyDescent="0.25">
      <c r="A256" s="8"/>
      <c r="B256" s="8"/>
      <c r="C256" s="28"/>
      <c r="D256" s="8"/>
      <c r="E256" s="8" t="s">
        <v>502</v>
      </c>
      <c r="F256" s="29">
        <v>0.68</v>
      </c>
      <c r="G256" s="11">
        <v>184</v>
      </c>
      <c r="H256" s="30">
        <v>125.12</v>
      </c>
      <c r="I256" s="30">
        <v>85.203415266579043</v>
      </c>
      <c r="J256" s="30">
        <v>39.916584733420947</v>
      </c>
    </row>
    <row r="257" spans="1:10" x14ac:dyDescent="0.25">
      <c r="A257" s="8"/>
      <c r="B257" s="8"/>
      <c r="C257" s="28"/>
      <c r="D257" s="8"/>
      <c r="E257" s="8" t="s">
        <v>503</v>
      </c>
      <c r="F257" s="29">
        <v>0.68</v>
      </c>
      <c r="G257" s="11">
        <v>1848</v>
      </c>
      <c r="H257" s="30">
        <v>1256.6400000000001</v>
      </c>
      <c r="I257" s="30">
        <v>1188.0891941652162</v>
      </c>
      <c r="J257" s="30">
        <v>68.550805834783745</v>
      </c>
    </row>
    <row r="258" spans="1:10" x14ac:dyDescent="0.25">
      <c r="A258" s="8"/>
      <c r="B258" s="8"/>
      <c r="C258" s="28"/>
      <c r="D258" s="8"/>
      <c r="E258" s="8" t="s">
        <v>451</v>
      </c>
      <c r="F258" s="29">
        <v>0.81</v>
      </c>
      <c r="G258" s="11">
        <v>1895</v>
      </c>
      <c r="H258" s="30">
        <v>1534.95</v>
      </c>
      <c r="I258" s="30">
        <v>895.45109165393865</v>
      </c>
      <c r="J258" s="30">
        <v>639.4989083460614</v>
      </c>
    </row>
    <row r="259" spans="1:10" x14ac:dyDescent="0.25">
      <c r="A259" s="8"/>
      <c r="B259" s="8"/>
      <c r="C259" s="28"/>
      <c r="D259" s="8"/>
      <c r="E259" s="8" t="s">
        <v>452</v>
      </c>
      <c r="F259" s="29">
        <v>0.77</v>
      </c>
      <c r="G259" s="11">
        <v>1118</v>
      </c>
      <c r="H259" s="30">
        <v>860.86</v>
      </c>
      <c r="I259" s="30">
        <v>539.1755600350466</v>
      </c>
      <c r="J259" s="30">
        <v>321.68443996495341</v>
      </c>
    </row>
    <row r="260" spans="1:10" x14ac:dyDescent="0.25">
      <c r="A260" s="8"/>
      <c r="B260" s="8"/>
      <c r="C260" s="28"/>
      <c r="D260" s="8"/>
      <c r="E260" s="8" t="s">
        <v>467</v>
      </c>
      <c r="F260" s="29">
        <v>0.79</v>
      </c>
      <c r="G260" s="11">
        <v>2000</v>
      </c>
      <c r="H260" s="30">
        <v>1580</v>
      </c>
      <c r="I260" s="30">
        <v>1094</v>
      </c>
      <c r="J260" s="30">
        <v>486</v>
      </c>
    </row>
    <row r="261" spans="1:10" x14ac:dyDescent="0.25">
      <c r="A261" s="8"/>
      <c r="B261" s="8"/>
      <c r="C261" s="28"/>
      <c r="D261" s="8"/>
      <c r="E261" s="8" t="s">
        <v>456</v>
      </c>
      <c r="F261" s="29">
        <v>0.72</v>
      </c>
      <c r="G261" s="11">
        <v>1052</v>
      </c>
      <c r="H261" s="30">
        <v>757.44</v>
      </c>
      <c r="I261" s="30">
        <v>480.33722871452426</v>
      </c>
      <c r="J261" s="30">
        <v>277.1027712854758</v>
      </c>
    </row>
    <row r="262" spans="1:10" x14ac:dyDescent="0.25">
      <c r="A262" s="8"/>
      <c r="B262" s="8"/>
      <c r="C262" s="28"/>
      <c r="D262" s="8"/>
      <c r="E262" s="8" t="s">
        <v>457</v>
      </c>
      <c r="F262" s="29">
        <v>0.69</v>
      </c>
      <c r="G262" s="11">
        <v>192</v>
      </c>
      <c r="H262" s="30">
        <v>132.47999999999999</v>
      </c>
      <c r="I262" s="30">
        <v>87.722779691921517</v>
      </c>
      <c r="J262" s="30">
        <v>44.757220308078473</v>
      </c>
    </row>
    <row r="263" spans="1:10" x14ac:dyDescent="0.25">
      <c r="A263" s="8"/>
      <c r="B263" s="8"/>
      <c r="C263" s="28" t="s">
        <v>317</v>
      </c>
      <c r="D263" s="8" t="s">
        <v>343</v>
      </c>
      <c r="E263" s="8" t="s">
        <v>504</v>
      </c>
      <c r="F263" s="29">
        <v>0.68</v>
      </c>
      <c r="G263" s="11">
        <v>12</v>
      </c>
      <c r="H263" s="30">
        <v>8.16</v>
      </c>
      <c r="I263" s="30">
        <v>5.5334668261482518</v>
      </c>
      <c r="J263" s="30">
        <v>2.6265331738517479</v>
      </c>
    </row>
    <row r="264" spans="1:10" x14ac:dyDescent="0.25">
      <c r="A264" s="8"/>
      <c r="B264" s="8"/>
      <c r="C264" s="28"/>
      <c r="D264" s="8"/>
      <c r="E264" s="8" t="s">
        <v>502</v>
      </c>
      <c r="F264" s="29">
        <v>0.68</v>
      </c>
      <c r="G264" s="11">
        <v>186</v>
      </c>
      <c r="H264" s="30">
        <v>126.47999999999999</v>
      </c>
      <c r="I264" s="30">
        <v>86.108460416755634</v>
      </c>
      <c r="J264" s="30">
        <v>40.37153958324437</v>
      </c>
    </row>
    <row r="265" spans="1:10" x14ac:dyDescent="0.25">
      <c r="A265" s="8"/>
      <c r="B265" s="8"/>
      <c r="C265" s="28"/>
      <c r="D265" s="8"/>
      <c r="E265" s="8" t="s">
        <v>503</v>
      </c>
      <c r="F265" s="29">
        <v>0.68</v>
      </c>
      <c r="G265" s="11">
        <v>1847</v>
      </c>
      <c r="H265" s="30">
        <v>1255.96</v>
      </c>
      <c r="I265" s="30">
        <v>1187.5919060692652</v>
      </c>
      <c r="J265" s="30">
        <v>68.368093930734943</v>
      </c>
    </row>
    <row r="266" spans="1:10" x14ac:dyDescent="0.25">
      <c r="A266" s="8"/>
      <c r="B266" s="8"/>
      <c r="C266" s="28"/>
      <c r="D266" s="8"/>
      <c r="E266" s="8" t="s">
        <v>451</v>
      </c>
      <c r="F266" s="29">
        <v>0.81</v>
      </c>
      <c r="G266" s="11">
        <v>1896</v>
      </c>
      <c r="H266" s="30">
        <v>1535.76</v>
      </c>
      <c r="I266" s="30">
        <v>895.54885713181943</v>
      </c>
      <c r="J266" s="30">
        <v>640.21114286818056</v>
      </c>
    </row>
    <row r="267" spans="1:10" x14ac:dyDescent="0.25">
      <c r="A267" s="8"/>
      <c r="B267" s="8"/>
      <c r="C267" s="28"/>
      <c r="D267" s="8"/>
      <c r="E267" s="8" t="s">
        <v>452</v>
      </c>
      <c r="F267" s="29">
        <v>0.77</v>
      </c>
      <c r="G267" s="11">
        <v>1117</v>
      </c>
      <c r="H267" s="30">
        <v>860.09</v>
      </c>
      <c r="I267" s="30">
        <v>538.45319609192484</v>
      </c>
      <c r="J267" s="30">
        <v>321.63680390807514</v>
      </c>
    </row>
    <row r="268" spans="1:10" x14ac:dyDescent="0.25">
      <c r="A268" s="8"/>
      <c r="B268" s="8"/>
      <c r="C268" s="28"/>
      <c r="D268" s="8"/>
      <c r="E268" s="8" t="s">
        <v>467</v>
      </c>
      <c r="F268" s="29">
        <v>0.79</v>
      </c>
      <c r="G268" s="11">
        <v>2000</v>
      </c>
      <c r="H268" s="30">
        <v>1580</v>
      </c>
      <c r="I268" s="30">
        <v>1094</v>
      </c>
      <c r="J268" s="30">
        <v>486</v>
      </c>
    </row>
    <row r="269" spans="1:10" x14ac:dyDescent="0.25">
      <c r="A269" s="8"/>
      <c r="B269" s="8"/>
      <c r="C269" s="28"/>
      <c r="D269" s="8"/>
      <c r="E269" s="8" t="s">
        <v>456</v>
      </c>
      <c r="F269" s="29">
        <v>0.72</v>
      </c>
      <c r="G269" s="11">
        <v>1053</v>
      </c>
      <c r="H269" s="30">
        <v>758.16</v>
      </c>
      <c r="I269" s="30">
        <v>480.59324155193997</v>
      </c>
      <c r="J269" s="30">
        <v>277.56675844806</v>
      </c>
    </row>
    <row r="270" spans="1:10" x14ac:dyDescent="0.25">
      <c r="A270" s="8"/>
      <c r="B270" s="8"/>
      <c r="C270" s="28"/>
      <c r="D270" s="8"/>
      <c r="E270" s="8" t="s">
        <v>457</v>
      </c>
      <c r="F270" s="29">
        <v>0.69</v>
      </c>
      <c r="G270" s="11">
        <v>193</v>
      </c>
      <c r="H270" s="30">
        <v>133.16999999999999</v>
      </c>
      <c r="I270" s="30">
        <v>88.17087191214685</v>
      </c>
      <c r="J270" s="30">
        <v>44.999128087853137</v>
      </c>
    </row>
    <row r="271" spans="1:10" x14ac:dyDescent="0.25">
      <c r="A271" s="8"/>
      <c r="B271" s="8"/>
      <c r="C271" s="28" t="s">
        <v>309</v>
      </c>
      <c r="D271" s="8" t="s">
        <v>343</v>
      </c>
      <c r="E271" s="8" t="s">
        <v>504</v>
      </c>
      <c r="F271" s="29">
        <v>0.68</v>
      </c>
      <c r="G271" s="11">
        <v>5</v>
      </c>
      <c r="H271" s="30">
        <v>3.4</v>
      </c>
      <c r="I271" s="30">
        <v>3.2366863905325443</v>
      </c>
      <c r="J271" s="30">
        <v>0.16331360946745566</v>
      </c>
    </row>
    <row r="272" spans="1:10" x14ac:dyDescent="0.25">
      <c r="A272" s="8"/>
      <c r="B272" s="8"/>
      <c r="C272" s="28"/>
      <c r="D272" s="8"/>
      <c r="E272" s="8" t="s">
        <v>502</v>
      </c>
      <c r="F272" s="29">
        <v>0.68</v>
      </c>
      <c r="G272" s="11">
        <v>935</v>
      </c>
      <c r="H272" s="30">
        <v>635.80000000000007</v>
      </c>
      <c r="I272" s="30">
        <v>602.05971191734432</v>
      </c>
      <c r="J272" s="30">
        <v>33.740288082655752</v>
      </c>
    </row>
    <row r="273" spans="1:10" x14ac:dyDescent="0.25">
      <c r="A273" s="8"/>
      <c r="B273" s="8"/>
      <c r="C273" s="28"/>
      <c r="D273" s="8"/>
      <c r="E273" s="8" t="s">
        <v>503</v>
      </c>
      <c r="F273" s="29">
        <v>0.68</v>
      </c>
      <c r="G273" s="11">
        <v>427</v>
      </c>
      <c r="H273" s="30">
        <v>290.36</v>
      </c>
      <c r="I273" s="30">
        <v>219.57519080362266</v>
      </c>
      <c r="J273" s="30">
        <v>70.78480919637731</v>
      </c>
    </row>
    <row r="274" spans="1:10" x14ac:dyDescent="0.25">
      <c r="A274" s="8"/>
      <c r="B274" s="8"/>
      <c r="C274" s="28"/>
      <c r="D274" s="8"/>
      <c r="E274" s="8" t="s">
        <v>451</v>
      </c>
      <c r="F274" s="29">
        <v>0.81</v>
      </c>
      <c r="G274" s="11">
        <v>1210</v>
      </c>
      <c r="H274" s="30">
        <v>980.1</v>
      </c>
      <c r="I274" s="30">
        <v>581.13679864213611</v>
      </c>
      <c r="J274" s="30">
        <v>398.96320135786385</v>
      </c>
    </row>
    <row r="275" spans="1:10" x14ac:dyDescent="0.25">
      <c r="A275" s="8"/>
      <c r="B275" s="8"/>
      <c r="C275" s="28"/>
      <c r="D275" s="8"/>
      <c r="E275" s="8" t="s">
        <v>452</v>
      </c>
      <c r="F275" s="29">
        <v>0.77</v>
      </c>
      <c r="G275" s="11">
        <v>128</v>
      </c>
      <c r="H275" s="30">
        <v>98.56</v>
      </c>
      <c r="I275" s="30">
        <v>80.778753574676145</v>
      </c>
      <c r="J275" s="30">
        <v>17.781246425323854</v>
      </c>
    </row>
    <row r="276" spans="1:10" x14ac:dyDescent="0.25">
      <c r="A276" s="8"/>
      <c r="B276" s="8"/>
      <c r="C276" s="28"/>
      <c r="D276" s="8"/>
      <c r="E276" s="8" t="s">
        <v>467</v>
      </c>
      <c r="F276" s="29">
        <v>0.79</v>
      </c>
      <c r="G276" s="11">
        <v>135</v>
      </c>
      <c r="H276" s="30">
        <v>106.65</v>
      </c>
      <c r="I276" s="30">
        <v>65.786191536748333</v>
      </c>
      <c r="J276" s="30">
        <v>40.863808463251672</v>
      </c>
    </row>
    <row r="277" spans="1:10" x14ac:dyDescent="0.25">
      <c r="A277" s="8"/>
      <c r="B277" s="8"/>
      <c r="C277" s="28"/>
      <c r="D277" s="8"/>
      <c r="E277" s="8" t="s">
        <v>456</v>
      </c>
      <c r="F277" s="29">
        <v>0.72</v>
      </c>
      <c r="G277" s="11">
        <v>6392</v>
      </c>
      <c r="H277" s="30">
        <v>4602.24</v>
      </c>
      <c r="I277" s="30">
        <v>2764.9500524356081</v>
      </c>
      <c r="J277" s="30">
        <v>1837.2899475643917</v>
      </c>
    </row>
    <row r="278" spans="1:10" x14ac:dyDescent="0.25">
      <c r="A278" s="8"/>
      <c r="B278" s="8"/>
      <c r="C278" s="28"/>
      <c r="D278" s="8"/>
      <c r="E278" s="8" t="s">
        <v>457</v>
      </c>
      <c r="F278" s="29">
        <v>0.69</v>
      </c>
      <c r="G278" s="11">
        <v>120</v>
      </c>
      <c r="H278" s="30">
        <v>82.8</v>
      </c>
      <c r="I278" s="30">
        <v>58.476614699331847</v>
      </c>
      <c r="J278" s="30">
        <v>24.32338530066815</v>
      </c>
    </row>
    <row r="279" spans="1:10" x14ac:dyDescent="0.25">
      <c r="A279" s="8"/>
      <c r="B279" s="8"/>
      <c r="C279" s="28" t="s">
        <v>335</v>
      </c>
      <c r="D279" s="8" t="s">
        <v>343</v>
      </c>
      <c r="E279" s="8" t="s">
        <v>504</v>
      </c>
      <c r="F279" s="29">
        <v>0.68</v>
      </c>
      <c r="G279" s="11">
        <v>5</v>
      </c>
      <c r="H279" s="30">
        <v>3.4</v>
      </c>
      <c r="I279" s="30">
        <v>3.2366863905325443</v>
      </c>
      <c r="J279" s="30">
        <v>0.16331360946745566</v>
      </c>
    </row>
    <row r="280" spans="1:10" x14ac:dyDescent="0.25">
      <c r="A280" s="8"/>
      <c r="B280" s="8"/>
      <c r="C280" s="28"/>
      <c r="D280" s="8"/>
      <c r="E280" s="8" t="s">
        <v>502</v>
      </c>
      <c r="F280" s="29">
        <v>0.68</v>
      </c>
      <c r="G280" s="11">
        <v>935</v>
      </c>
      <c r="H280" s="30">
        <v>635.80000000000007</v>
      </c>
      <c r="I280" s="30">
        <v>602.05971191734432</v>
      </c>
      <c r="J280" s="30">
        <v>33.740288082655752</v>
      </c>
    </row>
    <row r="281" spans="1:10" x14ac:dyDescent="0.25">
      <c r="A281" s="8"/>
      <c r="B281" s="8"/>
      <c r="C281" s="28"/>
      <c r="D281" s="8"/>
      <c r="E281" s="8" t="s">
        <v>503</v>
      </c>
      <c r="F281" s="29">
        <v>0.68</v>
      </c>
      <c r="G281" s="11">
        <v>428</v>
      </c>
      <c r="H281" s="30">
        <v>291.03999999999996</v>
      </c>
      <c r="I281" s="30">
        <v>219.95855223137755</v>
      </c>
      <c r="J281" s="30">
        <v>71.081447768622454</v>
      </c>
    </row>
    <row r="282" spans="1:10" x14ac:dyDescent="0.25">
      <c r="A282" s="8"/>
      <c r="B282" s="8"/>
      <c r="C282" s="28"/>
      <c r="D282" s="8"/>
      <c r="E282" s="8" t="s">
        <v>451</v>
      </c>
      <c r="F282" s="29">
        <v>0.81</v>
      </c>
      <c r="G282" s="11">
        <v>1210</v>
      </c>
      <c r="H282" s="30">
        <v>980.09999999999991</v>
      </c>
      <c r="I282" s="30">
        <v>580.83072403785536</v>
      </c>
      <c r="J282" s="30">
        <v>399.26927596214449</v>
      </c>
    </row>
    <row r="283" spans="1:10" x14ac:dyDescent="0.25">
      <c r="A283" s="8"/>
      <c r="B283" s="8"/>
      <c r="C283" s="28"/>
      <c r="D283" s="8"/>
      <c r="E283" s="8" t="s">
        <v>452</v>
      </c>
      <c r="F283" s="29">
        <v>0.77</v>
      </c>
      <c r="G283" s="11">
        <v>127</v>
      </c>
      <c r="H283" s="30">
        <v>97.789999999999992</v>
      </c>
      <c r="I283" s="30">
        <v>80.291448452181712</v>
      </c>
      <c r="J283" s="30">
        <v>17.498551547818288</v>
      </c>
    </row>
    <row r="284" spans="1:10" x14ac:dyDescent="0.25">
      <c r="A284" s="8"/>
      <c r="B284" s="8"/>
      <c r="C284" s="28"/>
      <c r="D284" s="8"/>
      <c r="E284" s="8" t="s">
        <v>467</v>
      </c>
      <c r="F284" s="29">
        <v>0.79</v>
      </c>
      <c r="G284" s="11">
        <v>135</v>
      </c>
      <c r="H284" s="30">
        <v>106.65</v>
      </c>
      <c r="I284" s="30">
        <v>65.786191536748333</v>
      </c>
      <c r="J284" s="30">
        <v>40.863808463251672</v>
      </c>
    </row>
    <row r="285" spans="1:10" x14ac:dyDescent="0.25">
      <c r="A285" s="8"/>
      <c r="B285" s="8"/>
      <c r="C285" s="28"/>
      <c r="D285" s="8"/>
      <c r="E285" s="8" t="s">
        <v>456</v>
      </c>
      <c r="F285" s="29">
        <v>0.72</v>
      </c>
      <c r="G285" s="11">
        <v>6393</v>
      </c>
      <c r="H285" s="30">
        <v>4602.96</v>
      </c>
      <c r="I285" s="30">
        <v>2765.3600707346282</v>
      </c>
      <c r="J285" s="30">
        <v>1837.5999292653719</v>
      </c>
    </row>
    <row r="286" spans="1:10" x14ac:dyDescent="0.25">
      <c r="A286" s="8"/>
      <c r="B286" s="8"/>
      <c r="C286" s="28"/>
      <c r="D286" s="8"/>
      <c r="E286" s="8" t="s">
        <v>457</v>
      </c>
      <c r="F286" s="29">
        <v>0.69</v>
      </c>
      <c r="G286" s="11">
        <v>120</v>
      </c>
      <c r="H286" s="30">
        <v>82.8</v>
      </c>
      <c r="I286" s="30">
        <v>58.476614699331847</v>
      </c>
      <c r="J286" s="30">
        <v>24.32338530066815</v>
      </c>
    </row>
    <row r="287" spans="1:10" x14ac:dyDescent="0.25">
      <c r="A287" s="8"/>
      <c r="B287" s="8"/>
      <c r="C287" s="28" t="s">
        <v>336</v>
      </c>
      <c r="D287" s="8" t="s">
        <v>343</v>
      </c>
      <c r="E287" s="8" t="s">
        <v>494</v>
      </c>
      <c r="F287" s="29">
        <v>0.79</v>
      </c>
      <c r="G287" s="11">
        <v>210</v>
      </c>
      <c r="H287" s="30">
        <v>165.89999999999998</v>
      </c>
      <c r="I287" s="30">
        <v>116.2232448318304</v>
      </c>
      <c r="J287" s="30">
        <v>49.676755168169592</v>
      </c>
    </row>
    <row r="288" spans="1:10" x14ac:dyDescent="0.25">
      <c r="A288" s="8"/>
      <c r="B288" s="8"/>
      <c r="C288" s="28"/>
      <c r="D288" s="8"/>
      <c r="E288" s="8" t="s">
        <v>495</v>
      </c>
      <c r="F288" s="29">
        <v>0.79</v>
      </c>
      <c r="G288" s="11">
        <v>138</v>
      </c>
      <c r="H288" s="30">
        <v>109.02000000000001</v>
      </c>
      <c r="I288" s="30">
        <v>74.683616086006381</v>
      </c>
      <c r="J288" s="30">
        <v>34.336383913993622</v>
      </c>
    </row>
    <row r="289" spans="1:10" x14ac:dyDescent="0.25">
      <c r="A289" s="8"/>
      <c r="B289" s="8"/>
      <c r="C289" s="28"/>
      <c r="D289" s="8"/>
      <c r="E289" s="8" t="s">
        <v>570</v>
      </c>
      <c r="F289" s="29">
        <v>0.79</v>
      </c>
      <c r="G289" s="11">
        <v>3</v>
      </c>
      <c r="H289" s="30">
        <v>2.37</v>
      </c>
      <c r="I289" s="30">
        <v>1.690010298661174</v>
      </c>
      <c r="J289" s="30">
        <v>0.67998970133882608</v>
      </c>
    </row>
    <row r="290" spans="1:10" x14ac:dyDescent="0.25">
      <c r="A290" s="8"/>
      <c r="B290" s="8"/>
      <c r="C290" s="28"/>
      <c r="D290" s="8"/>
      <c r="E290" s="8" t="s">
        <v>498</v>
      </c>
      <c r="F290" s="29">
        <v>0.68</v>
      </c>
      <c r="G290" s="11">
        <v>1988</v>
      </c>
      <c r="H290" s="30">
        <v>1351.84</v>
      </c>
      <c r="I290" s="30">
        <v>1185.8238928939238</v>
      </c>
      <c r="J290" s="30">
        <v>166.01610710607622</v>
      </c>
    </row>
    <row r="291" spans="1:10" x14ac:dyDescent="0.25">
      <c r="A291" s="8"/>
      <c r="B291" s="8"/>
      <c r="C291" s="28"/>
      <c r="D291" s="8"/>
      <c r="E291" s="8" t="s">
        <v>448</v>
      </c>
      <c r="F291" s="29">
        <v>0.81</v>
      </c>
      <c r="G291" s="11">
        <v>4969</v>
      </c>
      <c r="H291" s="30">
        <v>4024.89</v>
      </c>
      <c r="I291" s="30">
        <v>2795.3413368164579</v>
      </c>
      <c r="J291" s="30">
        <v>1229.548663183542</v>
      </c>
    </row>
    <row r="292" spans="1:10" x14ac:dyDescent="0.25">
      <c r="A292" s="8"/>
      <c r="B292" s="8"/>
      <c r="C292" s="28"/>
      <c r="D292" s="8"/>
      <c r="E292" s="8" t="s">
        <v>456</v>
      </c>
      <c r="F292" s="29">
        <v>0.72</v>
      </c>
      <c r="G292" s="11">
        <v>359</v>
      </c>
      <c r="H292" s="30">
        <v>258.48</v>
      </c>
      <c r="I292" s="30">
        <v>202.2378990731205</v>
      </c>
      <c r="J292" s="30">
        <v>56.242100926879516</v>
      </c>
    </row>
    <row r="293" spans="1:10" x14ac:dyDescent="0.25">
      <c r="A293" s="8"/>
      <c r="B293" s="8"/>
      <c r="C293" s="28" t="s">
        <v>337</v>
      </c>
      <c r="D293" s="8" t="s">
        <v>343</v>
      </c>
      <c r="E293" s="8" t="s">
        <v>494</v>
      </c>
      <c r="F293" s="29">
        <v>0.79</v>
      </c>
      <c r="G293" s="11">
        <v>210</v>
      </c>
      <c r="H293" s="30">
        <v>165.89999999999998</v>
      </c>
      <c r="I293" s="30">
        <v>116.2232448318304</v>
      </c>
      <c r="J293" s="30">
        <v>49.676755168169592</v>
      </c>
    </row>
    <row r="294" spans="1:10" x14ac:dyDescent="0.25">
      <c r="A294" s="8"/>
      <c r="B294" s="8"/>
      <c r="C294" s="28"/>
      <c r="D294" s="8"/>
      <c r="E294" s="8" t="s">
        <v>495</v>
      </c>
      <c r="F294" s="29">
        <v>0.79</v>
      </c>
      <c r="G294" s="11">
        <v>137</v>
      </c>
      <c r="H294" s="30">
        <v>108.22999999999999</v>
      </c>
      <c r="I294" s="30">
        <v>74.149957549421018</v>
      </c>
      <c r="J294" s="30">
        <v>34.080042450578979</v>
      </c>
    </row>
    <row r="295" spans="1:10" x14ac:dyDescent="0.25">
      <c r="A295" s="8"/>
      <c r="B295" s="8"/>
      <c r="C295" s="28"/>
      <c r="D295" s="8"/>
      <c r="E295" s="8" t="s">
        <v>570</v>
      </c>
      <c r="F295" s="29">
        <v>0.79</v>
      </c>
      <c r="G295" s="11">
        <v>3</v>
      </c>
      <c r="H295" s="30">
        <v>2.37</v>
      </c>
      <c r="I295" s="30">
        <v>1.690010298661174</v>
      </c>
      <c r="J295" s="30">
        <v>0.67998970133882608</v>
      </c>
    </row>
    <row r="296" spans="1:10" x14ac:dyDescent="0.25">
      <c r="A296" s="8"/>
      <c r="B296" s="8"/>
      <c r="C296" s="28"/>
      <c r="D296" s="8"/>
      <c r="E296" s="8" t="s">
        <v>498</v>
      </c>
      <c r="F296" s="29">
        <v>0.68</v>
      </c>
      <c r="G296" s="11">
        <v>1987</v>
      </c>
      <c r="H296" s="30">
        <v>1351.16</v>
      </c>
      <c r="I296" s="30">
        <v>1185.2605561277035</v>
      </c>
      <c r="J296" s="30">
        <v>165.89944387229662</v>
      </c>
    </row>
    <row r="297" spans="1:10" x14ac:dyDescent="0.25">
      <c r="A297" s="8"/>
      <c r="B297" s="8"/>
      <c r="C297" s="28"/>
      <c r="D297" s="8"/>
      <c r="E297" s="8" t="s">
        <v>448</v>
      </c>
      <c r="F297" s="29">
        <v>0.81</v>
      </c>
      <c r="G297" s="11">
        <v>4971</v>
      </c>
      <c r="H297" s="30">
        <v>4026.51</v>
      </c>
      <c r="I297" s="30">
        <v>2796.4383321192636</v>
      </c>
      <c r="J297" s="30">
        <v>1230.0716678807366</v>
      </c>
    </row>
    <row r="298" spans="1:10" x14ac:dyDescent="0.25">
      <c r="A298" s="8"/>
      <c r="B298" s="8"/>
      <c r="C298" s="28"/>
      <c r="D298" s="8"/>
      <c r="E298" s="8" t="s">
        <v>456</v>
      </c>
      <c r="F298" s="29">
        <v>0.72</v>
      </c>
      <c r="G298" s="11">
        <v>359</v>
      </c>
      <c r="H298" s="30">
        <v>258.48</v>
      </c>
      <c r="I298" s="30">
        <v>202.2378990731205</v>
      </c>
      <c r="J298" s="30">
        <v>56.242100926879516</v>
      </c>
    </row>
    <row r="299" spans="1:10" s="2" customFormat="1" x14ac:dyDescent="0.25">
      <c r="A299" s="31"/>
      <c r="B299" s="31" t="s">
        <v>354</v>
      </c>
      <c r="C299" s="32"/>
      <c r="D299" s="31"/>
      <c r="E299" s="31"/>
      <c r="F299" s="33"/>
      <c r="G299" s="34">
        <v>113620</v>
      </c>
      <c r="H299" s="35">
        <v>85051.01</v>
      </c>
      <c r="I299" s="35">
        <v>56888</v>
      </c>
      <c r="J299" s="35">
        <v>28163.010000000002</v>
      </c>
    </row>
    <row r="300" spans="1:10" s="2" customFormat="1" x14ac:dyDescent="0.25">
      <c r="A300" s="23" t="s">
        <v>468</v>
      </c>
      <c r="B300" s="23"/>
      <c r="C300" s="24"/>
      <c r="D300" s="23"/>
      <c r="E300" s="23"/>
      <c r="F300" s="25"/>
      <c r="G300" s="26">
        <v>113620</v>
      </c>
      <c r="H300" s="27">
        <v>85051.01</v>
      </c>
      <c r="I300" s="27">
        <v>56888</v>
      </c>
      <c r="J300" s="27">
        <v>28163.010000000002</v>
      </c>
    </row>
    <row r="301" spans="1:10" x14ac:dyDescent="0.25">
      <c r="A301" s="23" t="s">
        <v>373</v>
      </c>
      <c r="B301" s="23"/>
      <c r="C301" s="24"/>
      <c r="D301" s="23"/>
      <c r="E301" s="23"/>
      <c r="F301" s="25"/>
      <c r="G301" s="26">
        <v>243359</v>
      </c>
      <c r="H301" s="27">
        <v>212459.42999999982</v>
      </c>
      <c r="I301" s="27">
        <v>177811.09999999986</v>
      </c>
      <c r="J301" s="27">
        <v>34648.330000000016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2F03-4BD9-4F7E-855A-45EF691537DD}">
  <dimension ref="A1:J266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65" t="s">
        <v>469</v>
      </c>
      <c r="B1" s="65"/>
      <c r="C1" s="65"/>
      <c r="D1" s="65"/>
      <c r="E1" s="65"/>
      <c r="F1" s="65"/>
      <c r="G1" s="65"/>
      <c r="H1" s="65"/>
      <c r="I1" s="65"/>
      <c r="J1" s="65"/>
    </row>
    <row r="4" spans="1:10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5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</row>
    <row r="5" spans="1:10" x14ac:dyDescent="0.25">
      <c r="A5" s="8" t="s">
        <v>254</v>
      </c>
      <c r="B5" s="8" t="s">
        <v>271</v>
      </c>
      <c r="C5" s="28" t="s">
        <v>272</v>
      </c>
      <c r="D5" s="8" t="s">
        <v>293</v>
      </c>
      <c r="E5" s="8" t="s">
        <v>375</v>
      </c>
      <c r="F5" s="29">
        <v>3.96</v>
      </c>
      <c r="G5" s="11">
        <v>870</v>
      </c>
      <c r="H5" s="30">
        <v>3445.2</v>
      </c>
      <c r="I5" s="30">
        <v>2866.29</v>
      </c>
      <c r="J5" s="30">
        <v>578.91000000000008</v>
      </c>
    </row>
    <row r="6" spans="1:10" x14ac:dyDescent="0.25">
      <c r="A6" s="8"/>
      <c r="B6" s="8"/>
      <c r="C6" s="28" t="s">
        <v>275</v>
      </c>
      <c r="D6" s="8" t="s">
        <v>273</v>
      </c>
      <c r="E6" s="8" t="s">
        <v>274</v>
      </c>
      <c r="F6" s="29">
        <v>2.99</v>
      </c>
      <c r="G6" s="11">
        <v>185</v>
      </c>
      <c r="H6" s="30">
        <v>553.15</v>
      </c>
      <c r="I6" s="30">
        <v>434.29</v>
      </c>
      <c r="J6" s="30">
        <v>118.85999999999996</v>
      </c>
    </row>
    <row r="7" spans="1:10" x14ac:dyDescent="0.25">
      <c r="A7" s="8"/>
      <c r="B7" s="8"/>
      <c r="C7" s="28"/>
      <c r="D7" s="8"/>
      <c r="E7" s="8" t="s">
        <v>376</v>
      </c>
      <c r="F7" s="29">
        <v>3.06</v>
      </c>
      <c r="G7" s="11">
        <v>918</v>
      </c>
      <c r="H7" s="30">
        <v>2809.08</v>
      </c>
      <c r="I7" s="30">
        <v>2432</v>
      </c>
      <c r="J7" s="30">
        <v>377.08000000000004</v>
      </c>
    </row>
    <row r="8" spans="1:10" x14ac:dyDescent="0.25">
      <c r="A8" s="8"/>
      <c r="B8" s="8"/>
      <c r="C8" s="28" t="s">
        <v>276</v>
      </c>
      <c r="D8" s="8" t="s">
        <v>273</v>
      </c>
      <c r="E8" s="8" t="s">
        <v>274</v>
      </c>
      <c r="F8" s="29">
        <v>2.99</v>
      </c>
      <c r="G8" s="11">
        <v>620</v>
      </c>
      <c r="H8" s="30">
        <v>1853.8</v>
      </c>
      <c r="I8" s="30">
        <v>2133.0815401827335</v>
      </c>
      <c r="J8" s="30">
        <v>-279.28154018273352</v>
      </c>
    </row>
    <row r="9" spans="1:10" x14ac:dyDescent="0.25">
      <c r="A9" s="8"/>
      <c r="B9" s="8"/>
      <c r="C9" s="28"/>
      <c r="D9" s="8"/>
      <c r="E9" s="8" t="s">
        <v>470</v>
      </c>
      <c r="F9" s="29">
        <v>2.95</v>
      </c>
      <c r="G9" s="11">
        <v>3</v>
      </c>
      <c r="H9" s="30">
        <v>8.85</v>
      </c>
      <c r="I9" s="30">
        <v>7.5310404624277449</v>
      </c>
      <c r="J9" s="30">
        <v>1.3189595375722547</v>
      </c>
    </row>
    <row r="10" spans="1:10" x14ac:dyDescent="0.25">
      <c r="A10" s="8"/>
      <c r="B10" s="8"/>
      <c r="C10" s="28"/>
      <c r="D10" s="8"/>
      <c r="E10" s="8" t="s">
        <v>376</v>
      </c>
      <c r="F10" s="29">
        <v>3.06</v>
      </c>
      <c r="G10" s="11">
        <v>212</v>
      </c>
      <c r="H10" s="30">
        <v>648.72</v>
      </c>
      <c r="I10" s="30">
        <v>725.67741935483866</v>
      </c>
      <c r="J10" s="30">
        <v>-76.957419354838706</v>
      </c>
    </row>
    <row r="11" spans="1:10" s="2" customFormat="1" x14ac:dyDescent="0.25">
      <c r="A11" s="31"/>
      <c r="B11" s="31" t="s">
        <v>277</v>
      </c>
      <c r="C11" s="32"/>
      <c r="D11" s="31"/>
      <c r="E11" s="31"/>
      <c r="F11" s="33"/>
      <c r="G11" s="34">
        <v>2808</v>
      </c>
      <c r="H11" s="35">
        <v>9318.7999999999993</v>
      </c>
      <c r="I11" s="35">
        <v>8598.8700000000008</v>
      </c>
      <c r="J11" s="35">
        <v>719.93</v>
      </c>
    </row>
    <row r="12" spans="1:10" s="2" customFormat="1" x14ac:dyDescent="0.25">
      <c r="A12" s="23" t="s">
        <v>278</v>
      </c>
      <c r="B12" s="23"/>
      <c r="C12" s="24"/>
      <c r="D12" s="23"/>
      <c r="E12" s="23"/>
      <c r="F12" s="25"/>
      <c r="G12" s="26">
        <v>2808</v>
      </c>
      <c r="H12" s="27">
        <v>9318.7999999999993</v>
      </c>
      <c r="I12" s="27">
        <v>8598.8700000000008</v>
      </c>
      <c r="J12" s="27">
        <v>719.93</v>
      </c>
    </row>
    <row r="13" spans="1:10" x14ac:dyDescent="0.25">
      <c r="A13" s="8" t="s">
        <v>185</v>
      </c>
      <c r="B13" s="8" t="s">
        <v>279</v>
      </c>
      <c r="C13" s="28" t="s">
        <v>276</v>
      </c>
      <c r="D13" s="8" t="s">
        <v>280</v>
      </c>
      <c r="E13" s="8" t="s">
        <v>281</v>
      </c>
      <c r="F13" s="29">
        <v>2.79</v>
      </c>
      <c r="G13" s="11">
        <v>525</v>
      </c>
      <c r="H13" s="30">
        <v>1464.75</v>
      </c>
      <c r="I13" s="30">
        <v>1905.8133333333335</v>
      </c>
      <c r="J13" s="30">
        <v>-441.06333333333333</v>
      </c>
    </row>
    <row r="14" spans="1:10" s="2" customFormat="1" x14ac:dyDescent="0.25">
      <c r="A14" s="31"/>
      <c r="B14" s="31" t="s">
        <v>282</v>
      </c>
      <c r="C14" s="32"/>
      <c r="D14" s="31"/>
      <c r="E14" s="31"/>
      <c r="F14" s="33"/>
      <c r="G14" s="34">
        <v>525</v>
      </c>
      <c r="H14" s="35">
        <v>1464.75</v>
      </c>
      <c r="I14" s="35">
        <v>1905.8133333333335</v>
      </c>
      <c r="J14" s="35">
        <v>-441.06333333333333</v>
      </c>
    </row>
    <row r="15" spans="1:10" x14ac:dyDescent="0.25">
      <c r="A15" s="8"/>
      <c r="B15" s="8" t="s">
        <v>283</v>
      </c>
      <c r="C15" s="28" t="s">
        <v>272</v>
      </c>
      <c r="D15" s="8" t="s">
        <v>284</v>
      </c>
      <c r="E15" s="8" t="s">
        <v>471</v>
      </c>
      <c r="F15" s="29">
        <v>4.5</v>
      </c>
      <c r="G15" s="11">
        <v>5</v>
      </c>
      <c r="H15" s="30">
        <v>22.5</v>
      </c>
      <c r="I15" s="30">
        <v>20.763358778625953</v>
      </c>
      <c r="J15" s="30">
        <v>1.7366412213740468</v>
      </c>
    </row>
    <row r="16" spans="1:10" x14ac:dyDescent="0.25">
      <c r="A16" s="8"/>
      <c r="B16" s="8"/>
      <c r="C16" s="28"/>
      <c r="D16" s="8"/>
      <c r="E16" s="8" t="s">
        <v>378</v>
      </c>
      <c r="F16" s="29">
        <v>4.5</v>
      </c>
      <c r="G16" s="11">
        <v>20</v>
      </c>
      <c r="H16" s="30">
        <v>90</v>
      </c>
      <c r="I16" s="30">
        <v>83.053435114503813</v>
      </c>
      <c r="J16" s="30">
        <v>6.946564885496187</v>
      </c>
    </row>
    <row r="17" spans="1:10" x14ac:dyDescent="0.25">
      <c r="A17" s="8"/>
      <c r="B17" s="8"/>
      <c r="C17" s="28"/>
      <c r="D17" s="8"/>
      <c r="E17" s="8" t="s">
        <v>379</v>
      </c>
      <c r="F17" s="29">
        <v>4.5</v>
      </c>
      <c r="G17" s="11">
        <v>174</v>
      </c>
      <c r="H17" s="30">
        <v>783</v>
      </c>
      <c r="I17" s="30">
        <v>481.80991329572174</v>
      </c>
      <c r="J17" s="30">
        <v>301.19008670427826</v>
      </c>
    </row>
    <row r="18" spans="1:10" x14ac:dyDescent="0.25">
      <c r="A18" s="8"/>
      <c r="B18" s="8"/>
      <c r="C18" s="28"/>
      <c r="D18" s="8" t="s">
        <v>286</v>
      </c>
      <c r="E18" s="8" t="s">
        <v>472</v>
      </c>
      <c r="F18" s="29">
        <v>3.7</v>
      </c>
      <c r="G18" s="11">
        <v>8</v>
      </c>
      <c r="H18" s="30">
        <v>29.6</v>
      </c>
      <c r="I18" s="30">
        <v>33.482959668209411</v>
      </c>
      <c r="J18" s="30">
        <v>-3.882959668209411</v>
      </c>
    </row>
    <row r="19" spans="1:10" x14ac:dyDescent="0.25">
      <c r="A19" s="8"/>
      <c r="B19" s="8"/>
      <c r="C19" s="28"/>
      <c r="D19" s="8"/>
      <c r="E19" s="8" t="s">
        <v>473</v>
      </c>
      <c r="F19" s="29">
        <v>3.7</v>
      </c>
      <c r="G19" s="11">
        <v>7</v>
      </c>
      <c r="H19" s="30">
        <v>25.9</v>
      </c>
      <c r="I19" s="30">
        <v>29.984251968503937</v>
      </c>
      <c r="J19" s="30">
        <v>-4.0842519685039385</v>
      </c>
    </row>
    <row r="20" spans="1:10" x14ac:dyDescent="0.25">
      <c r="A20" s="8"/>
      <c r="B20" s="8"/>
      <c r="C20" s="28" t="s">
        <v>275</v>
      </c>
      <c r="D20" s="8" t="s">
        <v>284</v>
      </c>
      <c r="E20" s="8" t="s">
        <v>474</v>
      </c>
      <c r="F20" s="29">
        <v>4.5</v>
      </c>
      <c r="G20" s="11">
        <v>9</v>
      </c>
      <c r="H20" s="30">
        <v>40.5</v>
      </c>
      <c r="I20" s="30">
        <v>31.641425518396581</v>
      </c>
      <c r="J20" s="30">
        <v>8.8585744816034193</v>
      </c>
    </row>
    <row r="21" spans="1:10" x14ac:dyDescent="0.25">
      <c r="A21" s="8"/>
      <c r="B21" s="8"/>
      <c r="C21" s="28"/>
      <c r="D21" s="8"/>
      <c r="E21" s="8" t="s">
        <v>475</v>
      </c>
      <c r="F21" s="29">
        <v>4.5</v>
      </c>
      <c r="G21" s="11">
        <v>3</v>
      </c>
      <c r="H21" s="30">
        <v>13.5</v>
      </c>
      <c r="I21" s="30">
        <v>18.758620689655171</v>
      </c>
      <c r="J21" s="30">
        <v>-5.2586206896551708</v>
      </c>
    </row>
    <row r="22" spans="1:10" x14ac:dyDescent="0.25">
      <c r="A22" s="8"/>
      <c r="B22" s="8"/>
      <c r="C22" s="28"/>
      <c r="D22" s="8"/>
      <c r="E22" s="8" t="s">
        <v>476</v>
      </c>
      <c r="F22" s="29">
        <v>4.5</v>
      </c>
      <c r="G22" s="11">
        <v>10</v>
      </c>
      <c r="H22" s="30">
        <v>45</v>
      </c>
      <c r="I22" s="30">
        <v>59.780219780219781</v>
      </c>
      <c r="J22" s="30">
        <v>-14.780219780219781</v>
      </c>
    </row>
    <row r="23" spans="1:10" x14ac:dyDescent="0.25">
      <c r="A23" s="8"/>
      <c r="B23" s="8"/>
      <c r="C23" s="28"/>
      <c r="D23" s="8"/>
      <c r="E23" s="8" t="s">
        <v>387</v>
      </c>
      <c r="F23" s="29">
        <v>4.5</v>
      </c>
      <c r="G23" s="11">
        <v>2</v>
      </c>
      <c r="H23" s="30">
        <v>9</v>
      </c>
      <c r="I23" s="30">
        <v>4.7510917030567681</v>
      </c>
      <c r="J23" s="30">
        <v>4.2489082969432319</v>
      </c>
    </row>
    <row r="24" spans="1:10" x14ac:dyDescent="0.25">
      <c r="A24" s="8"/>
      <c r="B24" s="8"/>
      <c r="C24" s="28"/>
      <c r="D24" s="8"/>
      <c r="E24" s="8" t="s">
        <v>477</v>
      </c>
      <c r="F24" s="29">
        <v>4.5</v>
      </c>
      <c r="G24" s="11">
        <v>4</v>
      </c>
      <c r="H24" s="30">
        <v>18</v>
      </c>
      <c r="I24" s="30">
        <v>9.5021834061135362</v>
      </c>
      <c r="J24" s="30">
        <v>8.4978165938864638</v>
      </c>
    </row>
    <row r="25" spans="1:10" x14ac:dyDescent="0.25">
      <c r="A25" s="8"/>
      <c r="B25" s="8"/>
      <c r="C25" s="28"/>
      <c r="D25" s="8"/>
      <c r="E25" s="8" t="s">
        <v>388</v>
      </c>
      <c r="F25" s="29">
        <v>4.5</v>
      </c>
      <c r="G25" s="11">
        <v>1</v>
      </c>
      <c r="H25" s="30">
        <v>4.5</v>
      </c>
      <c r="I25" s="30">
        <v>6.2528735632183903</v>
      </c>
      <c r="J25" s="30">
        <v>-1.7528735632183903</v>
      </c>
    </row>
    <row r="26" spans="1:10" x14ac:dyDescent="0.25">
      <c r="A26" s="8"/>
      <c r="B26" s="8"/>
      <c r="C26" s="28" t="s">
        <v>276</v>
      </c>
      <c r="D26" s="8" t="s">
        <v>293</v>
      </c>
      <c r="E26" s="8" t="s">
        <v>478</v>
      </c>
      <c r="F26" s="29">
        <v>5</v>
      </c>
      <c r="G26" s="11">
        <v>1</v>
      </c>
      <c r="H26" s="30">
        <v>5</v>
      </c>
      <c r="I26" s="30">
        <v>4.3520000000000003</v>
      </c>
      <c r="J26" s="30">
        <v>0.64799999999999969</v>
      </c>
    </row>
    <row r="27" spans="1:10" x14ac:dyDescent="0.25">
      <c r="A27" s="8"/>
      <c r="B27" s="8"/>
      <c r="C27" s="28"/>
      <c r="D27" s="8"/>
      <c r="E27" s="8" t="s">
        <v>479</v>
      </c>
      <c r="F27" s="29">
        <v>5</v>
      </c>
      <c r="G27" s="11">
        <v>2</v>
      </c>
      <c r="H27" s="30">
        <v>10</v>
      </c>
      <c r="I27" s="30">
        <v>18.133333333333333</v>
      </c>
      <c r="J27" s="30">
        <v>-8.1333333333333329</v>
      </c>
    </row>
    <row r="28" spans="1:10" x14ac:dyDescent="0.25">
      <c r="A28" s="8"/>
      <c r="B28" s="8"/>
      <c r="C28" s="28"/>
      <c r="D28" s="8"/>
      <c r="E28" s="8" t="s">
        <v>393</v>
      </c>
      <c r="F28" s="29">
        <v>5</v>
      </c>
      <c r="G28" s="11">
        <v>20</v>
      </c>
      <c r="H28" s="30">
        <v>100</v>
      </c>
      <c r="I28" s="30">
        <v>138.90133333333333</v>
      </c>
      <c r="J28" s="30">
        <v>-38.901333333333319</v>
      </c>
    </row>
    <row r="29" spans="1:10" x14ac:dyDescent="0.25">
      <c r="A29" s="8"/>
      <c r="B29" s="8"/>
      <c r="C29" s="28"/>
      <c r="D29" s="8"/>
      <c r="E29" s="8" t="s">
        <v>395</v>
      </c>
      <c r="F29" s="29">
        <v>4.8</v>
      </c>
      <c r="G29" s="11">
        <v>12</v>
      </c>
      <c r="H29" s="30">
        <v>57.6</v>
      </c>
      <c r="I29" s="30">
        <v>108.80000000000001</v>
      </c>
      <c r="J29" s="30">
        <v>-51.20000000000001</v>
      </c>
    </row>
    <row r="30" spans="1:10" x14ac:dyDescent="0.25">
      <c r="A30" s="8"/>
      <c r="B30" s="8"/>
      <c r="C30" s="28" t="s">
        <v>299</v>
      </c>
      <c r="D30" s="8" t="s">
        <v>318</v>
      </c>
      <c r="E30" s="8" t="s">
        <v>399</v>
      </c>
      <c r="F30" s="29">
        <v>1.65</v>
      </c>
      <c r="G30" s="11">
        <v>4</v>
      </c>
      <c r="H30" s="30">
        <v>6.6</v>
      </c>
      <c r="I30" s="30">
        <v>362.66666666666663</v>
      </c>
      <c r="J30" s="30">
        <v>-356.06666666666661</v>
      </c>
    </row>
    <row r="31" spans="1:10" x14ac:dyDescent="0.25">
      <c r="A31" s="8"/>
      <c r="B31" s="8"/>
      <c r="C31" s="28"/>
      <c r="D31" s="8"/>
      <c r="E31" s="8" t="s">
        <v>480</v>
      </c>
      <c r="F31" s="29">
        <v>1.5</v>
      </c>
      <c r="G31" s="11">
        <v>3</v>
      </c>
      <c r="H31" s="30">
        <v>4.5</v>
      </c>
      <c r="I31" s="30">
        <v>544</v>
      </c>
      <c r="J31" s="30">
        <v>-539.5</v>
      </c>
    </row>
    <row r="32" spans="1:10" x14ac:dyDescent="0.25">
      <c r="A32" s="8"/>
      <c r="B32" s="8"/>
      <c r="C32" s="28"/>
      <c r="D32" s="8"/>
      <c r="E32" s="8" t="s">
        <v>481</v>
      </c>
      <c r="F32" s="29">
        <v>1.65</v>
      </c>
      <c r="G32" s="11">
        <v>33</v>
      </c>
      <c r="H32" s="30">
        <v>54.45</v>
      </c>
      <c r="I32" s="30">
        <v>172.61538461538461</v>
      </c>
      <c r="J32" s="30">
        <v>-118.16538461538461</v>
      </c>
    </row>
    <row r="33" spans="1:10" x14ac:dyDescent="0.25">
      <c r="A33" s="8"/>
      <c r="B33" s="8"/>
      <c r="C33" s="28"/>
      <c r="D33" s="8"/>
      <c r="E33" s="8" t="s">
        <v>400</v>
      </c>
      <c r="F33" s="29">
        <v>1.65</v>
      </c>
      <c r="G33" s="11">
        <v>2</v>
      </c>
      <c r="H33" s="30">
        <v>3.3</v>
      </c>
      <c r="I33" s="30">
        <v>181.33333333333331</v>
      </c>
      <c r="J33" s="30">
        <v>-178.0333333333333</v>
      </c>
    </row>
    <row r="34" spans="1:10" x14ac:dyDescent="0.25">
      <c r="A34" s="8"/>
      <c r="B34" s="8"/>
      <c r="C34" s="28"/>
      <c r="D34" s="8"/>
      <c r="E34" s="8" t="s">
        <v>482</v>
      </c>
      <c r="F34" s="29">
        <v>1.75</v>
      </c>
      <c r="G34" s="11">
        <v>72</v>
      </c>
      <c r="H34" s="30">
        <v>126</v>
      </c>
      <c r="I34" s="30">
        <v>894.46153846153857</v>
      </c>
      <c r="J34" s="30">
        <v>-768.46153846153857</v>
      </c>
    </row>
    <row r="35" spans="1:10" x14ac:dyDescent="0.25">
      <c r="A35" s="8"/>
      <c r="B35" s="8"/>
      <c r="C35" s="28"/>
      <c r="D35" s="8"/>
      <c r="E35" s="8" t="s">
        <v>405</v>
      </c>
      <c r="F35" s="29">
        <v>1.5</v>
      </c>
      <c r="G35" s="11">
        <v>4</v>
      </c>
      <c r="H35" s="30">
        <v>6</v>
      </c>
      <c r="I35" s="30">
        <v>20.923076923076923</v>
      </c>
      <c r="J35" s="30">
        <v>-14.923076923076923</v>
      </c>
    </row>
    <row r="36" spans="1:10" s="2" customFormat="1" x14ac:dyDescent="0.25">
      <c r="A36" s="31"/>
      <c r="B36" s="31" t="s">
        <v>295</v>
      </c>
      <c r="C36" s="32"/>
      <c r="D36" s="31"/>
      <c r="E36" s="31"/>
      <c r="F36" s="33"/>
      <c r="G36" s="34">
        <v>396</v>
      </c>
      <c r="H36" s="35">
        <v>1454.9499999999998</v>
      </c>
      <c r="I36" s="35">
        <v>3225.9670001528921</v>
      </c>
      <c r="J36" s="35">
        <v>-1771.0170001528916</v>
      </c>
    </row>
    <row r="37" spans="1:10" x14ac:dyDescent="0.25">
      <c r="A37" s="8"/>
      <c r="B37" s="8" t="s">
        <v>406</v>
      </c>
      <c r="C37" s="28" t="s">
        <v>275</v>
      </c>
      <c r="D37" s="8" t="s">
        <v>407</v>
      </c>
      <c r="E37" s="8" t="s">
        <v>408</v>
      </c>
      <c r="F37" s="29">
        <v>0.52</v>
      </c>
      <c r="G37" s="11">
        <v>577</v>
      </c>
      <c r="H37" s="30">
        <v>300.03999999999996</v>
      </c>
      <c r="I37" s="30">
        <v>2045.3135853393396</v>
      </c>
      <c r="J37" s="30">
        <v>-1745.2735853393397</v>
      </c>
    </row>
    <row r="38" spans="1:10" s="2" customFormat="1" x14ac:dyDescent="0.25">
      <c r="A38" s="31"/>
      <c r="B38" s="31" t="s">
        <v>409</v>
      </c>
      <c r="C38" s="32"/>
      <c r="D38" s="31"/>
      <c r="E38" s="31"/>
      <c r="F38" s="33"/>
      <c r="G38" s="34">
        <v>577</v>
      </c>
      <c r="H38" s="35">
        <v>300.03999999999996</v>
      </c>
      <c r="I38" s="35">
        <v>2045.3135853393396</v>
      </c>
      <c r="J38" s="35">
        <v>-1745.2735853393397</v>
      </c>
    </row>
    <row r="39" spans="1:10" x14ac:dyDescent="0.25">
      <c r="A39" s="8"/>
      <c r="B39" s="8" t="s">
        <v>410</v>
      </c>
      <c r="C39" s="28" t="s">
        <v>272</v>
      </c>
      <c r="D39" s="8" t="s">
        <v>297</v>
      </c>
      <c r="E39" s="8" t="s">
        <v>411</v>
      </c>
      <c r="F39" s="29">
        <v>3.8</v>
      </c>
      <c r="G39" s="11">
        <v>7</v>
      </c>
      <c r="H39" s="30">
        <v>26.6</v>
      </c>
      <c r="I39" s="30">
        <v>25.823823894905022</v>
      </c>
      <c r="J39" s="30">
        <v>0.7761761050949767</v>
      </c>
    </row>
    <row r="40" spans="1:10" s="2" customFormat="1" x14ac:dyDescent="0.25">
      <c r="A40" s="31"/>
      <c r="B40" s="31" t="s">
        <v>412</v>
      </c>
      <c r="C40" s="32"/>
      <c r="D40" s="31"/>
      <c r="E40" s="31"/>
      <c r="F40" s="33"/>
      <c r="G40" s="34">
        <v>7</v>
      </c>
      <c r="H40" s="35">
        <v>26.6</v>
      </c>
      <c r="I40" s="35">
        <v>25.823823894905022</v>
      </c>
      <c r="J40" s="35">
        <v>0.7761761050949767</v>
      </c>
    </row>
    <row r="41" spans="1:10" x14ac:dyDescent="0.25">
      <c r="A41" s="8"/>
      <c r="B41" s="8" t="s">
        <v>296</v>
      </c>
      <c r="C41" s="28" t="s">
        <v>272</v>
      </c>
      <c r="D41" s="8" t="s">
        <v>297</v>
      </c>
      <c r="E41" s="8" t="s">
        <v>298</v>
      </c>
      <c r="F41" s="29">
        <v>3.8</v>
      </c>
      <c r="G41" s="11">
        <v>393</v>
      </c>
      <c r="H41" s="30">
        <v>1493.4</v>
      </c>
      <c r="I41" s="30">
        <v>1301.7540130047209</v>
      </c>
      <c r="J41" s="30">
        <v>191.645986995279</v>
      </c>
    </row>
    <row r="42" spans="1:10" s="2" customFormat="1" x14ac:dyDescent="0.25">
      <c r="A42" s="31"/>
      <c r="B42" s="31" t="s">
        <v>300</v>
      </c>
      <c r="C42" s="32"/>
      <c r="D42" s="31"/>
      <c r="E42" s="31"/>
      <c r="F42" s="33"/>
      <c r="G42" s="34">
        <v>393</v>
      </c>
      <c r="H42" s="35">
        <v>1493.4</v>
      </c>
      <c r="I42" s="35">
        <v>1301.7540130047209</v>
      </c>
      <c r="J42" s="35">
        <v>191.645986995279</v>
      </c>
    </row>
    <row r="43" spans="1:10" x14ac:dyDescent="0.25">
      <c r="A43" s="8"/>
      <c r="B43" s="8" t="s">
        <v>413</v>
      </c>
      <c r="C43" s="28" t="s">
        <v>272</v>
      </c>
      <c r="D43" s="8" t="s">
        <v>297</v>
      </c>
      <c r="E43" s="8" t="s">
        <v>414</v>
      </c>
      <c r="F43" s="29">
        <v>3.8</v>
      </c>
      <c r="G43" s="11">
        <v>48</v>
      </c>
      <c r="H43" s="30">
        <v>182.4</v>
      </c>
      <c r="I43" s="30">
        <v>199.32824427480915</v>
      </c>
      <c r="J43" s="30">
        <v>-16.928244274809146</v>
      </c>
    </row>
    <row r="44" spans="1:10" s="2" customFormat="1" x14ac:dyDescent="0.25">
      <c r="A44" s="31"/>
      <c r="B44" s="31" t="s">
        <v>415</v>
      </c>
      <c r="C44" s="32"/>
      <c r="D44" s="31"/>
      <c r="E44" s="31"/>
      <c r="F44" s="33"/>
      <c r="G44" s="34">
        <v>48</v>
      </c>
      <c r="H44" s="35">
        <v>182.4</v>
      </c>
      <c r="I44" s="35">
        <v>199.32824427480915</v>
      </c>
      <c r="J44" s="35">
        <v>-16.928244274809146</v>
      </c>
    </row>
    <row r="45" spans="1:10" s="2" customFormat="1" x14ac:dyDescent="0.25">
      <c r="A45" s="23" t="s">
        <v>301</v>
      </c>
      <c r="B45" s="23"/>
      <c r="C45" s="24"/>
      <c r="D45" s="23"/>
      <c r="E45" s="23"/>
      <c r="F45" s="25"/>
      <c r="G45" s="26">
        <v>1946</v>
      </c>
      <c r="H45" s="27">
        <v>4922.1399999999994</v>
      </c>
      <c r="I45" s="27">
        <v>8704</v>
      </c>
      <c r="J45" s="27">
        <v>-3781.860000000001</v>
      </c>
    </row>
    <row r="46" spans="1:10" x14ac:dyDescent="0.25">
      <c r="A46" s="8" t="s">
        <v>167</v>
      </c>
      <c r="B46" s="8" t="s">
        <v>279</v>
      </c>
      <c r="C46" s="28" t="s">
        <v>276</v>
      </c>
      <c r="D46" s="8" t="s">
        <v>280</v>
      </c>
      <c r="E46" s="8" t="s">
        <v>416</v>
      </c>
      <c r="F46" s="29">
        <v>3.39</v>
      </c>
      <c r="G46" s="11">
        <v>48</v>
      </c>
      <c r="H46" s="30">
        <v>162.72</v>
      </c>
      <c r="I46" s="30">
        <v>101.57869249394673</v>
      </c>
      <c r="J46" s="30">
        <v>61.141307506053266</v>
      </c>
    </row>
    <row r="47" spans="1:10" s="2" customFormat="1" x14ac:dyDescent="0.25">
      <c r="A47" s="31"/>
      <c r="B47" s="31" t="s">
        <v>282</v>
      </c>
      <c r="C47" s="32"/>
      <c r="D47" s="31"/>
      <c r="E47" s="31"/>
      <c r="F47" s="33"/>
      <c r="G47" s="34">
        <v>48</v>
      </c>
      <c r="H47" s="35">
        <v>162.72</v>
      </c>
      <c r="I47" s="35">
        <v>101.57869249394673</v>
      </c>
      <c r="J47" s="35">
        <v>61.141307506053266</v>
      </c>
    </row>
    <row r="48" spans="1:10" x14ac:dyDescent="0.25">
      <c r="A48" s="8"/>
      <c r="B48" s="8" t="s">
        <v>271</v>
      </c>
      <c r="C48" s="28" t="s">
        <v>276</v>
      </c>
      <c r="D48" s="8" t="s">
        <v>293</v>
      </c>
      <c r="E48" s="8" t="s">
        <v>417</v>
      </c>
      <c r="F48" s="29">
        <v>11.01</v>
      </c>
      <c r="G48" s="11">
        <v>0</v>
      </c>
      <c r="H48" s="30">
        <v>0</v>
      </c>
      <c r="I48" s="30">
        <v>874</v>
      </c>
      <c r="J48" s="30">
        <v>-874</v>
      </c>
    </row>
    <row r="49" spans="1:10" s="2" customFormat="1" x14ac:dyDescent="0.25">
      <c r="A49" s="31"/>
      <c r="B49" s="31" t="s">
        <v>277</v>
      </c>
      <c r="C49" s="32"/>
      <c r="D49" s="31"/>
      <c r="E49" s="31"/>
      <c r="F49" s="33"/>
      <c r="G49" s="34">
        <v>0</v>
      </c>
      <c r="H49" s="35">
        <v>0</v>
      </c>
      <c r="I49" s="35">
        <v>874</v>
      </c>
      <c r="J49" s="35">
        <v>-874</v>
      </c>
    </row>
    <row r="50" spans="1:10" x14ac:dyDescent="0.25">
      <c r="A50" s="8"/>
      <c r="B50" s="8" t="s">
        <v>304</v>
      </c>
      <c r="C50" s="28" t="s">
        <v>276</v>
      </c>
      <c r="D50" s="8" t="s">
        <v>305</v>
      </c>
      <c r="E50" s="8" t="s">
        <v>306</v>
      </c>
      <c r="F50" s="29">
        <v>0.32</v>
      </c>
      <c r="G50" s="11">
        <v>365</v>
      </c>
      <c r="H50" s="30">
        <v>116.8</v>
      </c>
      <c r="I50" s="30">
        <v>772.42130750605327</v>
      </c>
      <c r="J50" s="30">
        <v>-655.62130750605331</v>
      </c>
    </row>
    <row r="51" spans="1:10" s="2" customFormat="1" x14ac:dyDescent="0.25">
      <c r="A51" s="31"/>
      <c r="B51" s="31" t="s">
        <v>307</v>
      </c>
      <c r="C51" s="32"/>
      <c r="D51" s="31"/>
      <c r="E51" s="31"/>
      <c r="F51" s="33"/>
      <c r="G51" s="34">
        <v>365</v>
      </c>
      <c r="H51" s="35">
        <v>116.8</v>
      </c>
      <c r="I51" s="35">
        <v>772.42130750605327</v>
      </c>
      <c r="J51" s="35">
        <v>-655.62130750605331</v>
      </c>
    </row>
    <row r="52" spans="1:10" x14ac:dyDescent="0.25">
      <c r="A52" s="8"/>
      <c r="B52" s="8" t="s">
        <v>418</v>
      </c>
      <c r="C52" s="28" t="s">
        <v>276</v>
      </c>
      <c r="D52" s="8" t="s">
        <v>302</v>
      </c>
      <c r="E52" s="8" t="s">
        <v>419</v>
      </c>
      <c r="F52" s="29">
        <v>5.76</v>
      </c>
      <c r="G52" s="11">
        <v>0</v>
      </c>
      <c r="H52" s="30">
        <v>0</v>
      </c>
      <c r="I52" s="30">
        <v>0</v>
      </c>
      <c r="J52" s="30">
        <v>0</v>
      </c>
    </row>
    <row r="53" spans="1:10" s="2" customFormat="1" x14ac:dyDescent="0.25">
      <c r="A53" s="31"/>
      <c r="B53" s="31" t="s">
        <v>420</v>
      </c>
      <c r="C53" s="32"/>
      <c r="D53" s="31"/>
      <c r="E53" s="31"/>
      <c r="F53" s="33"/>
      <c r="G53" s="34">
        <v>0</v>
      </c>
      <c r="H53" s="35">
        <v>0</v>
      </c>
      <c r="I53" s="35">
        <v>0</v>
      </c>
      <c r="J53" s="35">
        <v>0</v>
      </c>
    </row>
    <row r="54" spans="1:10" s="2" customFormat="1" x14ac:dyDescent="0.25">
      <c r="A54" s="23" t="s">
        <v>308</v>
      </c>
      <c r="B54" s="23"/>
      <c r="C54" s="24"/>
      <c r="D54" s="23"/>
      <c r="E54" s="23"/>
      <c r="F54" s="25"/>
      <c r="G54" s="26">
        <v>413</v>
      </c>
      <c r="H54" s="27">
        <v>279.52</v>
      </c>
      <c r="I54" s="27">
        <v>1748</v>
      </c>
      <c r="J54" s="27">
        <v>-1468.48</v>
      </c>
    </row>
    <row r="55" spans="1:10" x14ac:dyDescent="0.25">
      <c r="A55" s="8" t="s">
        <v>139</v>
      </c>
      <c r="B55" s="8" t="s">
        <v>271</v>
      </c>
      <c r="C55" s="28" t="s">
        <v>276</v>
      </c>
      <c r="D55" s="8" t="s">
        <v>313</v>
      </c>
      <c r="E55" s="8" t="s">
        <v>421</v>
      </c>
      <c r="F55" s="29">
        <v>1.54</v>
      </c>
      <c r="G55" s="11">
        <v>2020</v>
      </c>
      <c r="H55" s="30">
        <v>3110.7999999999997</v>
      </c>
      <c r="I55" s="30">
        <v>2866.29</v>
      </c>
      <c r="J55" s="30">
        <v>244.51</v>
      </c>
    </row>
    <row r="56" spans="1:10" x14ac:dyDescent="0.25">
      <c r="A56" s="8"/>
      <c r="B56" s="8"/>
      <c r="C56" s="28" t="s">
        <v>299</v>
      </c>
      <c r="D56" s="8" t="s">
        <v>313</v>
      </c>
      <c r="E56" s="8" t="s">
        <v>483</v>
      </c>
      <c r="F56" s="29">
        <v>1.54</v>
      </c>
      <c r="G56" s="11">
        <v>837</v>
      </c>
      <c r="H56" s="30">
        <v>1288.98</v>
      </c>
      <c r="I56" s="30">
        <v>1432.9454545454546</v>
      </c>
      <c r="J56" s="30">
        <v>-143.96545454545455</v>
      </c>
    </row>
    <row r="57" spans="1:10" x14ac:dyDescent="0.25">
      <c r="A57" s="8"/>
      <c r="B57" s="8"/>
      <c r="C57" s="28"/>
      <c r="D57" s="8"/>
      <c r="E57" s="8" t="s">
        <v>423</v>
      </c>
      <c r="F57" s="29">
        <v>1.54</v>
      </c>
      <c r="G57" s="11">
        <v>1053</v>
      </c>
      <c r="H57" s="30">
        <v>1621.6200000000001</v>
      </c>
      <c r="I57" s="30">
        <v>1433.3445454545454</v>
      </c>
      <c r="J57" s="30">
        <v>188.27545454545452</v>
      </c>
    </row>
    <row r="58" spans="1:10" x14ac:dyDescent="0.25">
      <c r="A58" s="8"/>
      <c r="B58" s="8"/>
      <c r="C58" s="28" t="s">
        <v>317</v>
      </c>
      <c r="D58" s="8" t="s">
        <v>302</v>
      </c>
      <c r="E58" s="8" t="s">
        <v>484</v>
      </c>
      <c r="F58" s="29">
        <v>1.49</v>
      </c>
      <c r="G58" s="11">
        <v>1784</v>
      </c>
      <c r="H58" s="30">
        <v>2658.16</v>
      </c>
      <c r="I58" s="30">
        <v>2230.1440000000002</v>
      </c>
      <c r="J58" s="30">
        <v>428.01600000000002</v>
      </c>
    </row>
    <row r="59" spans="1:10" x14ac:dyDescent="0.25">
      <c r="A59" s="8"/>
      <c r="B59" s="8"/>
      <c r="C59" s="28"/>
      <c r="D59" s="8"/>
      <c r="E59" s="8" t="s">
        <v>424</v>
      </c>
      <c r="F59" s="29">
        <v>1.49</v>
      </c>
      <c r="G59" s="11">
        <v>556</v>
      </c>
      <c r="H59" s="30">
        <v>828.44</v>
      </c>
      <c r="I59" s="30">
        <v>636.14600000000007</v>
      </c>
      <c r="J59" s="30">
        <v>192.29399999999998</v>
      </c>
    </row>
    <row r="60" spans="1:10" x14ac:dyDescent="0.25">
      <c r="A60" s="8"/>
      <c r="B60" s="8"/>
      <c r="C60" s="28" t="s">
        <v>309</v>
      </c>
      <c r="D60" s="8" t="s">
        <v>302</v>
      </c>
      <c r="E60" s="8" t="s">
        <v>426</v>
      </c>
      <c r="F60" s="29">
        <v>1.49</v>
      </c>
      <c r="G60" s="11">
        <v>2370</v>
      </c>
      <c r="H60" s="30">
        <v>3531.2999999999997</v>
      </c>
      <c r="I60" s="30">
        <v>2866.29</v>
      </c>
      <c r="J60" s="30">
        <v>665.01</v>
      </c>
    </row>
    <row r="61" spans="1:10" s="2" customFormat="1" x14ac:dyDescent="0.25">
      <c r="A61" s="31"/>
      <c r="B61" s="31" t="s">
        <v>277</v>
      </c>
      <c r="C61" s="32"/>
      <c r="D61" s="31"/>
      <c r="E61" s="31"/>
      <c r="F61" s="33"/>
      <c r="G61" s="34">
        <v>8620</v>
      </c>
      <c r="H61" s="35">
        <v>13039.300000000001</v>
      </c>
      <c r="I61" s="35">
        <v>11465.160000000002</v>
      </c>
      <c r="J61" s="35">
        <v>1574.1399999999999</v>
      </c>
    </row>
    <row r="62" spans="1:10" x14ac:dyDescent="0.25">
      <c r="A62" s="8"/>
      <c r="B62" s="8" t="s">
        <v>321</v>
      </c>
      <c r="C62" s="28" t="s">
        <v>272</v>
      </c>
      <c r="D62" s="8" t="s">
        <v>302</v>
      </c>
      <c r="E62" s="8" t="s">
        <v>322</v>
      </c>
      <c r="F62" s="29">
        <v>2.66</v>
      </c>
      <c r="G62" s="11">
        <v>505</v>
      </c>
      <c r="H62" s="30">
        <v>1343.3</v>
      </c>
      <c r="I62" s="30">
        <v>2866.29</v>
      </c>
      <c r="J62" s="30">
        <v>-1522.99</v>
      </c>
    </row>
    <row r="63" spans="1:10" x14ac:dyDescent="0.25">
      <c r="A63" s="8"/>
      <c r="B63" s="8"/>
      <c r="C63" s="28" t="s">
        <v>275</v>
      </c>
      <c r="D63" s="8" t="s">
        <v>302</v>
      </c>
      <c r="E63" s="8" t="s">
        <v>322</v>
      </c>
      <c r="F63" s="29">
        <v>2.66</v>
      </c>
      <c r="G63" s="11">
        <v>268</v>
      </c>
      <c r="H63" s="30">
        <v>712.87999999999988</v>
      </c>
      <c r="I63" s="30">
        <v>1433.1399999999999</v>
      </c>
      <c r="J63" s="30">
        <v>-720.26</v>
      </c>
    </row>
    <row r="64" spans="1:10" s="2" customFormat="1" x14ac:dyDescent="0.25">
      <c r="A64" s="31"/>
      <c r="B64" s="31" t="s">
        <v>323</v>
      </c>
      <c r="C64" s="32"/>
      <c r="D64" s="31"/>
      <c r="E64" s="31"/>
      <c r="F64" s="33"/>
      <c r="G64" s="34">
        <v>773</v>
      </c>
      <c r="H64" s="35">
        <v>2056.1799999999998</v>
      </c>
      <c r="I64" s="35">
        <v>4299.43</v>
      </c>
      <c r="J64" s="35">
        <v>-2243.25</v>
      </c>
    </row>
    <row r="65" spans="1:10" s="2" customFormat="1" x14ac:dyDescent="0.25">
      <c r="A65" s="23" t="s">
        <v>324</v>
      </c>
      <c r="B65" s="23"/>
      <c r="C65" s="24"/>
      <c r="D65" s="23"/>
      <c r="E65" s="23"/>
      <c r="F65" s="25"/>
      <c r="G65" s="26">
        <v>9393</v>
      </c>
      <c r="H65" s="27">
        <v>15095.480000000001</v>
      </c>
      <c r="I65" s="27">
        <v>15764.590000000002</v>
      </c>
      <c r="J65" s="27">
        <v>-669.11000000000035</v>
      </c>
    </row>
    <row r="66" spans="1:10" x14ac:dyDescent="0.25">
      <c r="A66" s="8" t="s">
        <v>93</v>
      </c>
      <c r="B66" s="8" t="s">
        <v>325</v>
      </c>
      <c r="C66" s="28" t="s">
        <v>272</v>
      </c>
      <c r="D66" s="8" t="s">
        <v>313</v>
      </c>
      <c r="E66" s="8" t="s">
        <v>430</v>
      </c>
      <c r="F66" s="29">
        <v>1.83</v>
      </c>
      <c r="G66" s="11">
        <v>389</v>
      </c>
      <c r="H66" s="30">
        <v>711.87</v>
      </c>
      <c r="I66" s="30">
        <v>2479.71</v>
      </c>
      <c r="J66" s="30">
        <v>-1767.84</v>
      </c>
    </row>
    <row r="67" spans="1:10" x14ac:dyDescent="0.25">
      <c r="A67" s="8"/>
      <c r="B67" s="8"/>
      <c r="C67" s="28" t="s">
        <v>275</v>
      </c>
      <c r="D67" s="8" t="s">
        <v>313</v>
      </c>
      <c r="E67" s="8" t="s">
        <v>430</v>
      </c>
      <c r="F67" s="29">
        <v>1.83</v>
      </c>
      <c r="G67" s="11">
        <v>462</v>
      </c>
      <c r="H67" s="30">
        <v>845.46</v>
      </c>
      <c r="I67" s="30">
        <v>2462.7422580645161</v>
      </c>
      <c r="J67" s="30">
        <v>-1617.2822580645161</v>
      </c>
    </row>
    <row r="68" spans="1:10" x14ac:dyDescent="0.25">
      <c r="A68" s="8"/>
      <c r="B68" s="8"/>
      <c r="C68" s="28"/>
      <c r="D68" s="8"/>
      <c r="E68" s="8" t="s">
        <v>485</v>
      </c>
      <c r="F68" s="29">
        <v>1.43</v>
      </c>
      <c r="G68" s="11">
        <v>2</v>
      </c>
      <c r="H68" s="30">
        <v>2.86</v>
      </c>
      <c r="I68" s="30">
        <v>16.967741935483872</v>
      </c>
      <c r="J68" s="30">
        <v>-14.107741935483872</v>
      </c>
    </row>
    <row r="69" spans="1:10" x14ac:dyDescent="0.25">
      <c r="A69" s="8"/>
      <c r="B69" s="8"/>
      <c r="C69" s="28" t="s">
        <v>276</v>
      </c>
      <c r="D69" s="8" t="s">
        <v>326</v>
      </c>
      <c r="E69" s="8" t="s">
        <v>431</v>
      </c>
      <c r="F69" s="29">
        <v>2.4700000000000002</v>
      </c>
      <c r="G69" s="11">
        <v>419</v>
      </c>
      <c r="H69" s="30">
        <v>1034.93</v>
      </c>
      <c r="I69" s="30">
        <v>1560.7425791855203</v>
      </c>
      <c r="J69" s="30">
        <v>-525.81257918552035</v>
      </c>
    </row>
    <row r="70" spans="1:10" x14ac:dyDescent="0.25">
      <c r="A70" s="8"/>
      <c r="B70" s="8"/>
      <c r="C70" s="28"/>
      <c r="D70" s="8"/>
      <c r="E70" s="8" t="s">
        <v>327</v>
      </c>
      <c r="F70" s="29">
        <v>2.6</v>
      </c>
      <c r="G70" s="11">
        <v>50</v>
      </c>
      <c r="H70" s="30">
        <v>130</v>
      </c>
      <c r="I70" s="30">
        <v>221.00588235294117</v>
      </c>
      <c r="J70" s="30">
        <v>-91.005882352941171</v>
      </c>
    </row>
    <row r="71" spans="1:10" x14ac:dyDescent="0.25">
      <c r="A71" s="8"/>
      <c r="B71" s="8"/>
      <c r="C71" s="28"/>
      <c r="D71" s="8" t="s">
        <v>313</v>
      </c>
      <c r="E71" s="8" t="s">
        <v>486</v>
      </c>
      <c r="F71" s="29">
        <v>1.07</v>
      </c>
      <c r="G71" s="11">
        <v>85</v>
      </c>
      <c r="H71" s="30">
        <v>90.95</v>
      </c>
      <c r="I71" s="30">
        <v>171.96153846153845</v>
      </c>
      <c r="J71" s="30">
        <v>-81.01153846153845</v>
      </c>
    </row>
    <row r="72" spans="1:10" x14ac:dyDescent="0.25">
      <c r="A72" s="8"/>
      <c r="B72" s="8"/>
      <c r="C72" s="28" t="s">
        <v>299</v>
      </c>
      <c r="D72" s="8" t="s">
        <v>326</v>
      </c>
      <c r="E72" s="8" t="s">
        <v>431</v>
      </c>
      <c r="F72" s="29">
        <v>2.4700000000000002</v>
      </c>
      <c r="G72" s="11">
        <v>575</v>
      </c>
      <c r="H72" s="30">
        <v>1420.25</v>
      </c>
      <c r="I72" s="30">
        <v>2293.5784403669722</v>
      </c>
      <c r="J72" s="30">
        <v>-873.32844036697247</v>
      </c>
    </row>
    <row r="73" spans="1:10" x14ac:dyDescent="0.25">
      <c r="A73" s="8"/>
      <c r="B73" s="8"/>
      <c r="C73" s="28"/>
      <c r="D73" s="8"/>
      <c r="E73" s="8" t="s">
        <v>327</v>
      </c>
      <c r="F73" s="29">
        <v>2.6</v>
      </c>
      <c r="G73" s="11">
        <v>103</v>
      </c>
      <c r="H73" s="30">
        <v>267.8</v>
      </c>
      <c r="I73" s="30">
        <v>177.51435779816512</v>
      </c>
      <c r="J73" s="30">
        <v>90.285642201834889</v>
      </c>
    </row>
    <row r="74" spans="1:10" x14ac:dyDescent="0.25">
      <c r="A74" s="8"/>
      <c r="B74" s="8"/>
      <c r="C74" s="28"/>
      <c r="D74" s="8" t="s">
        <v>313</v>
      </c>
      <c r="E74" s="8" t="s">
        <v>486</v>
      </c>
      <c r="F74" s="29">
        <v>1.07</v>
      </c>
      <c r="G74" s="11">
        <v>5</v>
      </c>
      <c r="H74" s="30">
        <v>5.35</v>
      </c>
      <c r="I74" s="30">
        <v>8.6172018348623851</v>
      </c>
      <c r="J74" s="30">
        <v>-3.2672018348623855</v>
      </c>
    </row>
    <row r="75" spans="1:10" s="2" customFormat="1" x14ac:dyDescent="0.25">
      <c r="A75" s="31"/>
      <c r="B75" s="31" t="s">
        <v>328</v>
      </c>
      <c r="C75" s="32"/>
      <c r="D75" s="31"/>
      <c r="E75" s="31"/>
      <c r="F75" s="33"/>
      <c r="G75" s="34">
        <v>2090</v>
      </c>
      <c r="H75" s="35">
        <v>4509.47</v>
      </c>
      <c r="I75" s="35">
        <v>9392.840000000002</v>
      </c>
      <c r="J75" s="35">
        <v>-4883.3699999999981</v>
      </c>
    </row>
    <row r="76" spans="1:10" x14ac:dyDescent="0.25">
      <c r="A76" s="8"/>
      <c r="B76" s="8" t="s">
        <v>329</v>
      </c>
      <c r="C76" s="28" t="s">
        <v>331</v>
      </c>
      <c r="D76" s="8" t="s">
        <v>326</v>
      </c>
      <c r="E76" s="8" t="s">
        <v>333</v>
      </c>
      <c r="F76" s="29">
        <v>0.45</v>
      </c>
      <c r="G76" s="11">
        <v>1722</v>
      </c>
      <c r="H76" s="30">
        <v>774.9</v>
      </c>
      <c r="I76" s="30">
        <v>774.94025157232704</v>
      </c>
      <c r="J76" s="30">
        <v>-4.0251572327065333E-2</v>
      </c>
    </row>
    <row r="77" spans="1:10" x14ac:dyDescent="0.25">
      <c r="A77" s="8"/>
      <c r="B77" s="8"/>
      <c r="C77" s="28"/>
      <c r="D77" s="8"/>
      <c r="E77" s="8" t="s">
        <v>330</v>
      </c>
      <c r="F77" s="29">
        <v>0.42</v>
      </c>
      <c r="G77" s="11">
        <v>5540</v>
      </c>
      <c r="H77" s="30">
        <v>2326.8000000000002</v>
      </c>
      <c r="I77" s="30">
        <v>1704.769748427673</v>
      </c>
      <c r="J77" s="30">
        <v>622.03025157232696</v>
      </c>
    </row>
    <row r="78" spans="1:10" x14ac:dyDescent="0.25">
      <c r="A78" s="8"/>
      <c r="B78" s="8"/>
      <c r="C78" s="28" t="s">
        <v>317</v>
      </c>
      <c r="D78" s="8" t="s">
        <v>326</v>
      </c>
      <c r="E78" s="8" t="s">
        <v>333</v>
      </c>
      <c r="F78" s="29">
        <v>0.45</v>
      </c>
      <c r="G78" s="11">
        <v>7280</v>
      </c>
      <c r="H78" s="30">
        <v>3276</v>
      </c>
      <c r="I78" s="30">
        <v>1953.71</v>
      </c>
      <c r="J78" s="30">
        <v>1322.29</v>
      </c>
    </row>
    <row r="79" spans="1:10" x14ac:dyDescent="0.25">
      <c r="A79" s="8"/>
      <c r="B79" s="8"/>
      <c r="C79" s="28" t="s">
        <v>309</v>
      </c>
      <c r="D79" s="8" t="s">
        <v>326</v>
      </c>
      <c r="E79" s="8" t="s">
        <v>333</v>
      </c>
      <c r="F79" s="29">
        <v>0.45</v>
      </c>
      <c r="G79" s="11">
        <v>7648</v>
      </c>
      <c r="H79" s="30">
        <v>3441.6</v>
      </c>
      <c r="I79" s="30">
        <v>2479.71</v>
      </c>
      <c r="J79" s="30">
        <v>961.8900000000001</v>
      </c>
    </row>
    <row r="80" spans="1:10" x14ac:dyDescent="0.25">
      <c r="A80" s="8"/>
      <c r="B80" s="8"/>
      <c r="C80" s="28" t="s">
        <v>335</v>
      </c>
      <c r="D80" s="8" t="s">
        <v>326</v>
      </c>
      <c r="E80" s="8" t="s">
        <v>333</v>
      </c>
      <c r="F80" s="29">
        <v>0.45</v>
      </c>
      <c r="G80" s="11">
        <v>3765</v>
      </c>
      <c r="H80" s="30">
        <v>1694.25</v>
      </c>
      <c r="I80" s="30">
        <v>1953.71</v>
      </c>
      <c r="J80" s="30">
        <v>-259.45999999999998</v>
      </c>
    </row>
    <row r="81" spans="1:10" x14ac:dyDescent="0.25">
      <c r="A81" s="8"/>
      <c r="B81" s="8"/>
      <c r="C81" s="28" t="s">
        <v>336</v>
      </c>
      <c r="D81" s="8" t="s">
        <v>326</v>
      </c>
      <c r="E81" s="8" t="s">
        <v>333</v>
      </c>
      <c r="F81" s="29">
        <v>0.45</v>
      </c>
      <c r="G81" s="11">
        <v>5740</v>
      </c>
      <c r="H81" s="30">
        <v>2583</v>
      </c>
      <c r="I81" s="30">
        <v>2479.71</v>
      </c>
      <c r="J81" s="30">
        <v>103.29000000000002</v>
      </c>
    </row>
    <row r="82" spans="1:10" x14ac:dyDescent="0.25">
      <c r="A82" s="8"/>
      <c r="B82" s="8"/>
      <c r="C82" s="28" t="s">
        <v>337</v>
      </c>
      <c r="D82" s="8" t="s">
        <v>326</v>
      </c>
      <c r="E82" s="8" t="s">
        <v>330</v>
      </c>
      <c r="F82" s="29">
        <v>0.42</v>
      </c>
      <c r="G82" s="11">
        <v>4030</v>
      </c>
      <c r="H82" s="30">
        <v>1692.6</v>
      </c>
      <c r="I82" s="30">
        <v>1953.71</v>
      </c>
      <c r="J82" s="30">
        <v>-261.10999999999996</v>
      </c>
    </row>
    <row r="83" spans="1:10" s="2" customFormat="1" x14ac:dyDescent="0.25">
      <c r="A83" s="31"/>
      <c r="B83" s="31" t="s">
        <v>338</v>
      </c>
      <c r="C83" s="32"/>
      <c r="D83" s="31"/>
      <c r="E83" s="31"/>
      <c r="F83" s="33"/>
      <c r="G83" s="34">
        <v>35725</v>
      </c>
      <c r="H83" s="35">
        <v>15789.15</v>
      </c>
      <c r="I83" s="35">
        <v>13300.259999999998</v>
      </c>
      <c r="J83" s="35">
        <v>2488.8899999999994</v>
      </c>
    </row>
    <row r="84" spans="1:10" s="2" customFormat="1" x14ac:dyDescent="0.25">
      <c r="A84" s="23" t="s">
        <v>339</v>
      </c>
      <c r="B84" s="23"/>
      <c r="C84" s="24"/>
      <c r="D84" s="23"/>
      <c r="E84" s="23"/>
      <c r="F84" s="25"/>
      <c r="G84" s="26">
        <v>37815</v>
      </c>
      <c r="H84" s="27">
        <v>20298.619999999995</v>
      </c>
      <c r="I84" s="27">
        <v>22693.1</v>
      </c>
      <c r="J84" s="27">
        <v>-2394.4799999999987</v>
      </c>
    </row>
    <row r="85" spans="1:10" x14ac:dyDescent="0.25">
      <c r="A85" s="8" t="s">
        <v>80</v>
      </c>
      <c r="B85" s="8" t="s">
        <v>329</v>
      </c>
      <c r="C85" s="28" t="s">
        <v>272</v>
      </c>
      <c r="D85" s="8" t="s">
        <v>326</v>
      </c>
      <c r="E85" s="8" t="s">
        <v>330</v>
      </c>
      <c r="F85" s="29">
        <v>0.42000000000000004</v>
      </c>
      <c r="G85" s="11">
        <v>4244</v>
      </c>
      <c r="H85" s="30">
        <v>1782.48</v>
      </c>
      <c r="I85" s="30">
        <v>1460</v>
      </c>
      <c r="J85" s="30">
        <v>322.48</v>
      </c>
    </row>
    <row r="86" spans="1:10" x14ac:dyDescent="0.25">
      <c r="A86" s="8"/>
      <c r="B86" s="8"/>
      <c r="C86" s="28" t="s">
        <v>275</v>
      </c>
      <c r="D86" s="8" t="s">
        <v>326</v>
      </c>
      <c r="E86" s="8" t="s">
        <v>333</v>
      </c>
      <c r="F86" s="29">
        <v>0.45</v>
      </c>
      <c r="G86" s="11">
        <v>28</v>
      </c>
      <c r="H86" s="30">
        <v>12.6</v>
      </c>
      <c r="I86" s="30">
        <v>12.239520958083832</v>
      </c>
      <c r="J86" s="30">
        <v>0.36047904191616809</v>
      </c>
    </row>
    <row r="87" spans="1:10" x14ac:dyDescent="0.25">
      <c r="A87" s="8"/>
      <c r="B87" s="8"/>
      <c r="C87" s="28"/>
      <c r="D87" s="8"/>
      <c r="E87" s="8" t="s">
        <v>330</v>
      </c>
      <c r="F87" s="29">
        <v>0.42000000000000004</v>
      </c>
      <c r="G87" s="11">
        <v>3060</v>
      </c>
      <c r="H87" s="30">
        <v>1285.2</v>
      </c>
      <c r="I87" s="30">
        <v>1447.7604790419161</v>
      </c>
      <c r="J87" s="30">
        <v>-162.5604790419161</v>
      </c>
    </row>
    <row r="88" spans="1:10" s="2" customFormat="1" x14ac:dyDescent="0.25">
      <c r="A88" s="31"/>
      <c r="B88" s="31" t="s">
        <v>338</v>
      </c>
      <c r="C88" s="32"/>
      <c r="D88" s="31"/>
      <c r="E88" s="31"/>
      <c r="F88" s="33"/>
      <c r="G88" s="34">
        <v>7332</v>
      </c>
      <c r="H88" s="35">
        <v>3080.28</v>
      </c>
      <c r="I88" s="35">
        <v>2920</v>
      </c>
      <c r="J88" s="35">
        <v>160.28000000000009</v>
      </c>
    </row>
    <row r="89" spans="1:10" s="2" customFormat="1" x14ac:dyDescent="0.25">
      <c r="A89" s="23" t="s">
        <v>340</v>
      </c>
      <c r="B89" s="23"/>
      <c r="C89" s="24"/>
      <c r="D89" s="23"/>
      <c r="E89" s="23"/>
      <c r="F89" s="25"/>
      <c r="G89" s="26">
        <v>7332</v>
      </c>
      <c r="H89" s="27">
        <v>3080.28</v>
      </c>
      <c r="I89" s="27">
        <v>2920</v>
      </c>
      <c r="J89" s="27">
        <v>160.28000000000009</v>
      </c>
    </row>
    <row r="90" spans="1:10" x14ac:dyDescent="0.25">
      <c r="A90" s="8" t="s">
        <v>73</v>
      </c>
      <c r="B90" s="8" t="s">
        <v>341</v>
      </c>
      <c r="C90" s="28" t="s">
        <v>342</v>
      </c>
      <c r="D90" s="8" t="s">
        <v>343</v>
      </c>
      <c r="E90" s="8" t="s">
        <v>432</v>
      </c>
      <c r="F90" s="29">
        <v>0.68</v>
      </c>
      <c r="G90" s="11">
        <v>5904</v>
      </c>
      <c r="H90" s="30">
        <v>4014.72</v>
      </c>
      <c r="I90" s="30">
        <v>2109.5719034984481</v>
      </c>
      <c r="J90" s="30">
        <v>1905.1480965015519</v>
      </c>
    </row>
    <row r="91" spans="1:10" x14ac:dyDescent="0.25">
      <c r="A91" s="8"/>
      <c r="B91" s="8"/>
      <c r="C91" s="28"/>
      <c r="D91" s="8"/>
      <c r="E91" s="8" t="s">
        <v>344</v>
      </c>
      <c r="F91" s="29">
        <v>0.69999999999999984</v>
      </c>
      <c r="G91" s="11">
        <v>3600</v>
      </c>
      <c r="H91" s="30">
        <v>2520</v>
      </c>
      <c r="I91" s="30">
        <v>1253.3521903181829</v>
      </c>
      <c r="J91" s="30">
        <v>1266.6478096818171</v>
      </c>
    </row>
    <row r="92" spans="1:10" x14ac:dyDescent="0.25">
      <c r="A92" s="8"/>
      <c r="B92" s="8"/>
      <c r="C92" s="28"/>
      <c r="D92" s="8"/>
      <c r="E92" s="8" t="s">
        <v>434</v>
      </c>
      <c r="F92" s="29">
        <v>0.67</v>
      </c>
      <c r="G92" s="11">
        <v>3</v>
      </c>
      <c r="H92" s="30">
        <v>2.0099999999999998</v>
      </c>
      <c r="I92" s="30">
        <v>1.0759061833688701</v>
      </c>
      <c r="J92" s="30">
        <v>0.93409381663112967</v>
      </c>
    </row>
    <row r="93" spans="1:10" x14ac:dyDescent="0.25">
      <c r="A93" s="8"/>
      <c r="B93" s="8"/>
      <c r="C93" s="28" t="s">
        <v>346</v>
      </c>
      <c r="D93" s="8" t="s">
        <v>343</v>
      </c>
      <c r="E93" s="8" t="s">
        <v>432</v>
      </c>
      <c r="F93" s="29">
        <v>0.68</v>
      </c>
      <c r="G93" s="11">
        <v>4345</v>
      </c>
      <c r="H93" s="30">
        <v>2954.6000000000004</v>
      </c>
      <c r="I93" s="30">
        <v>1615.845983586401</v>
      </c>
      <c r="J93" s="30">
        <v>1338.7540164135989</v>
      </c>
    </row>
    <row r="94" spans="1:10" x14ac:dyDescent="0.25">
      <c r="A94" s="8"/>
      <c r="B94" s="8"/>
      <c r="C94" s="28"/>
      <c r="D94" s="8"/>
      <c r="E94" s="8" t="s">
        <v>433</v>
      </c>
      <c r="F94" s="29">
        <v>0.65</v>
      </c>
      <c r="G94" s="11">
        <v>5</v>
      </c>
      <c r="H94" s="30">
        <v>3.25</v>
      </c>
      <c r="I94" s="30">
        <v>1.832244008714597</v>
      </c>
      <c r="J94" s="30">
        <v>1.417755991285403</v>
      </c>
    </row>
    <row r="95" spans="1:10" x14ac:dyDescent="0.25">
      <c r="A95" s="8"/>
      <c r="B95" s="8"/>
      <c r="C95" s="28"/>
      <c r="D95" s="8"/>
      <c r="E95" s="8" t="s">
        <v>344</v>
      </c>
      <c r="F95" s="29">
        <v>0.69999999999999984</v>
      </c>
      <c r="G95" s="11">
        <v>4890</v>
      </c>
      <c r="H95" s="30">
        <v>3423</v>
      </c>
      <c r="I95" s="30">
        <v>1746.3217724048843</v>
      </c>
      <c r="J95" s="30">
        <v>1676.6782275951157</v>
      </c>
    </row>
    <row r="96" spans="1:10" x14ac:dyDescent="0.25">
      <c r="A96" s="8"/>
      <c r="B96" s="8"/>
      <c r="C96" s="28" t="s">
        <v>348</v>
      </c>
      <c r="D96" s="8" t="s">
        <v>343</v>
      </c>
      <c r="E96" s="8" t="s">
        <v>432</v>
      </c>
      <c r="F96" s="29">
        <v>0.68</v>
      </c>
      <c r="G96" s="11">
        <v>4655</v>
      </c>
      <c r="H96" s="30">
        <v>3165.4</v>
      </c>
      <c r="I96" s="30">
        <v>1790.6575445024075</v>
      </c>
      <c r="J96" s="30">
        <v>1374.7424554975926</v>
      </c>
    </row>
    <row r="97" spans="1:10" x14ac:dyDescent="0.25">
      <c r="A97" s="8"/>
      <c r="B97" s="8"/>
      <c r="C97" s="28"/>
      <c r="D97" s="8"/>
      <c r="E97" s="8" t="s">
        <v>435</v>
      </c>
      <c r="F97" s="29">
        <v>0.7</v>
      </c>
      <c r="G97" s="11">
        <v>4150</v>
      </c>
      <c r="H97" s="30">
        <v>2905</v>
      </c>
      <c r="I97" s="30">
        <v>1569.3376935928306</v>
      </c>
      <c r="J97" s="30">
        <v>1335.6623064071694</v>
      </c>
    </row>
    <row r="98" spans="1:10" x14ac:dyDescent="0.25">
      <c r="A98" s="8"/>
      <c r="B98" s="8"/>
      <c r="C98" s="28"/>
      <c r="D98" s="8"/>
      <c r="E98" s="8" t="s">
        <v>487</v>
      </c>
      <c r="F98" s="29">
        <v>0.67</v>
      </c>
      <c r="G98" s="11">
        <v>10</v>
      </c>
      <c r="H98" s="30">
        <v>6.7</v>
      </c>
      <c r="I98" s="30">
        <v>4.0047619047619047</v>
      </c>
      <c r="J98" s="30">
        <v>2.6952380952380954</v>
      </c>
    </row>
    <row r="99" spans="1:10" x14ac:dyDescent="0.25">
      <c r="A99" s="8"/>
      <c r="B99" s="8"/>
      <c r="C99" s="28" t="s">
        <v>350</v>
      </c>
      <c r="D99" s="8" t="s">
        <v>343</v>
      </c>
      <c r="E99" s="8" t="s">
        <v>432</v>
      </c>
      <c r="F99" s="29">
        <v>0.68</v>
      </c>
      <c r="G99" s="11">
        <v>3825</v>
      </c>
      <c r="H99" s="30">
        <v>2601</v>
      </c>
      <c r="I99" s="30">
        <v>1626.5972400709873</v>
      </c>
      <c r="J99" s="30">
        <v>974.40275992901297</v>
      </c>
    </row>
    <row r="100" spans="1:10" x14ac:dyDescent="0.25">
      <c r="A100" s="8"/>
      <c r="B100" s="8"/>
      <c r="C100" s="28"/>
      <c r="D100" s="8"/>
      <c r="E100" s="8" t="s">
        <v>488</v>
      </c>
      <c r="F100" s="29">
        <v>0.7</v>
      </c>
      <c r="G100" s="11">
        <v>17</v>
      </c>
      <c r="H100" s="30">
        <v>11.9</v>
      </c>
      <c r="I100" s="30">
        <v>6.7919239904988125</v>
      </c>
      <c r="J100" s="30">
        <v>5.1080760095011879</v>
      </c>
    </row>
    <row r="101" spans="1:10" x14ac:dyDescent="0.25">
      <c r="A101" s="8"/>
      <c r="B101" s="8"/>
      <c r="C101" s="28"/>
      <c r="D101" s="8"/>
      <c r="E101" s="8" t="s">
        <v>489</v>
      </c>
      <c r="F101" s="29">
        <v>0.67</v>
      </c>
      <c r="G101" s="11">
        <v>2</v>
      </c>
      <c r="H101" s="30">
        <v>1.34</v>
      </c>
      <c r="I101" s="30">
        <v>0.79904988123515441</v>
      </c>
      <c r="J101" s="30">
        <v>0.54095011876484567</v>
      </c>
    </row>
    <row r="102" spans="1:10" x14ac:dyDescent="0.25">
      <c r="A102" s="8"/>
      <c r="B102" s="8"/>
      <c r="C102" s="28"/>
      <c r="D102" s="8"/>
      <c r="E102" s="8" t="s">
        <v>435</v>
      </c>
      <c r="F102" s="29">
        <v>0.69999999999999984</v>
      </c>
      <c r="G102" s="11">
        <v>4306</v>
      </c>
      <c r="H102" s="30">
        <v>3014.2</v>
      </c>
      <c r="I102" s="30">
        <v>1729.8117860572788</v>
      </c>
      <c r="J102" s="30">
        <v>1284.388213942721</v>
      </c>
    </row>
    <row r="103" spans="1:10" x14ac:dyDescent="0.25">
      <c r="A103" s="8"/>
      <c r="B103" s="8"/>
      <c r="C103" s="28" t="s">
        <v>352</v>
      </c>
      <c r="D103" s="8" t="s">
        <v>343</v>
      </c>
      <c r="E103" s="8" t="s">
        <v>432</v>
      </c>
      <c r="F103" s="29">
        <v>0.68</v>
      </c>
      <c r="G103" s="11">
        <v>4280</v>
      </c>
      <c r="H103" s="30">
        <v>2910.3999999999996</v>
      </c>
      <c r="I103" s="30">
        <v>1568.2566261629011</v>
      </c>
      <c r="J103" s="30">
        <v>1342.1433738370988</v>
      </c>
    </row>
    <row r="104" spans="1:10" x14ac:dyDescent="0.25">
      <c r="A104" s="8"/>
      <c r="B104" s="8"/>
      <c r="C104" s="28"/>
      <c r="D104" s="8"/>
      <c r="E104" s="8" t="s">
        <v>344</v>
      </c>
      <c r="F104" s="29">
        <v>0.7</v>
      </c>
      <c r="G104" s="11">
        <v>4635</v>
      </c>
      <c r="H104" s="30">
        <v>3244.5</v>
      </c>
      <c r="I104" s="30">
        <v>1795.7433738370987</v>
      </c>
      <c r="J104" s="30">
        <v>1448.7566261629013</v>
      </c>
    </row>
    <row r="105" spans="1:10" x14ac:dyDescent="0.25">
      <c r="A105" s="8"/>
      <c r="B105" s="8"/>
      <c r="C105" s="28" t="s">
        <v>353</v>
      </c>
      <c r="D105" s="8" t="s">
        <v>343</v>
      </c>
      <c r="E105" s="8" t="s">
        <v>432</v>
      </c>
      <c r="F105" s="29">
        <v>0.68</v>
      </c>
      <c r="G105" s="11">
        <v>2745</v>
      </c>
      <c r="H105" s="30">
        <v>1866.6</v>
      </c>
      <c r="I105" s="30">
        <v>982.35957446808516</v>
      </c>
      <c r="J105" s="30">
        <v>884.24042553191475</v>
      </c>
    </row>
    <row r="106" spans="1:10" x14ac:dyDescent="0.25">
      <c r="A106" s="8"/>
      <c r="B106" s="8"/>
      <c r="C106" s="28"/>
      <c r="D106" s="8"/>
      <c r="E106" s="8" t="s">
        <v>344</v>
      </c>
      <c r="F106" s="29">
        <v>0.7</v>
      </c>
      <c r="G106" s="11">
        <v>6790</v>
      </c>
      <c r="H106" s="30">
        <v>4753</v>
      </c>
      <c r="I106" s="30">
        <v>2380.2352459162094</v>
      </c>
      <c r="J106" s="30">
        <v>2372.7647540837906</v>
      </c>
    </row>
    <row r="107" spans="1:10" x14ac:dyDescent="0.25">
      <c r="A107" s="8"/>
      <c r="B107" s="8"/>
      <c r="C107" s="28"/>
      <c r="D107" s="8"/>
      <c r="E107" s="8" t="s">
        <v>349</v>
      </c>
      <c r="F107" s="29">
        <v>0.7</v>
      </c>
      <c r="G107" s="11">
        <v>2</v>
      </c>
      <c r="H107" s="30">
        <v>1.4</v>
      </c>
      <c r="I107" s="30">
        <v>0.70258980785296576</v>
      </c>
      <c r="J107" s="30">
        <v>0.69741019214703415</v>
      </c>
    </row>
    <row r="108" spans="1:10" x14ac:dyDescent="0.25">
      <c r="A108" s="8"/>
      <c r="B108" s="8"/>
      <c r="C108" s="28"/>
      <c r="D108" s="8"/>
      <c r="E108" s="8" t="s">
        <v>351</v>
      </c>
      <c r="F108" s="29">
        <v>0.67</v>
      </c>
      <c r="G108" s="11">
        <v>2</v>
      </c>
      <c r="H108" s="30">
        <v>1.34</v>
      </c>
      <c r="I108" s="30">
        <v>0.70258980785296576</v>
      </c>
      <c r="J108" s="30">
        <v>0.63741019214703432</v>
      </c>
    </row>
    <row r="109" spans="1:10" s="2" customFormat="1" x14ac:dyDescent="0.25">
      <c r="A109" s="31"/>
      <c r="B109" s="31" t="s">
        <v>354</v>
      </c>
      <c r="C109" s="32"/>
      <c r="D109" s="31"/>
      <c r="E109" s="31"/>
      <c r="F109" s="33"/>
      <c r="G109" s="34">
        <v>54166</v>
      </c>
      <c r="H109" s="35">
        <v>37400.359999999993</v>
      </c>
      <c r="I109" s="35">
        <v>20184.000000000004</v>
      </c>
      <c r="J109" s="35">
        <v>17216.36</v>
      </c>
    </row>
    <row r="110" spans="1:10" s="2" customFormat="1" x14ac:dyDescent="0.25">
      <c r="A110" s="23" t="s">
        <v>355</v>
      </c>
      <c r="B110" s="23"/>
      <c r="C110" s="24"/>
      <c r="D110" s="23"/>
      <c r="E110" s="23"/>
      <c r="F110" s="25"/>
      <c r="G110" s="26">
        <v>54166</v>
      </c>
      <c r="H110" s="27">
        <v>37400.359999999993</v>
      </c>
      <c r="I110" s="27">
        <v>20184.000000000004</v>
      </c>
      <c r="J110" s="27">
        <v>17216.36</v>
      </c>
    </row>
    <row r="111" spans="1:10" x14ac:dyDescent="0.25">
      <c r="A111" s="8" t="s">
        <v>46</v>
      </c>
      <c r="B111" s="8" t="s">
        <v>341</v>
      </c>
      <c r="C111" s="28" t="s">
        <v>272</v>
      </c>
      <c r="D111" s="8" t="s">
        <v>343</v>
      </c>
      <c r="E111" s="8" t="s">
        <v>436</v>
      </c>
      <c r="F111" s="29">
        <v>0.71</v>
      </c>
      <c r="G111" s="11">
        <v>2746</v>
      </c>
      <c r="H111" s="30">
        <v>1949.6600000000003</v>
      </c>
      <c r="I111" s="30">
        <v>1164.2035548113306</v>
      </c>
      <c r="J111" s="30">
        <v>785.45644518866925</v>
      </c>
    </row>
    <row r="112" spans="1:10" x14ac:dyDescent="0.25">
      <c r="A112" s="8"/>
      <c r="B112" s="8"/>
      <c r="C112" s="28"/>
      <c r="D112" s="8"/>
      <c r="E112" s="8" t="s">
        <v>437</v>
      </c>
      <c r="F112" s="29">
        <v>0.71</v>
      </c>
      <c r="G112" s="11">
        <v>2205</v>
      </c>
      <c r="H112" s="30">
        <v>1565.55</v>
      </c>
      <c r="I112" s="30">
        <v>893.41010372525454</v>
      </c>
      <c r="J112" s="30">
        <v>672.13989627474541</v>
      </c>
    </row>
    <row r="113" spans="1:10" x14ac:dyDescent="0.25">
      <c r="A113" s="8"/>
      <c r="B113" s="8"/>
      <c r="C113" s="28"/>
      <c r="D113" s="8"/>
      <c r="E113" s="8" t="s">
        <v>438</v>
      </c>
      <c r="F113" s="29">
        <v>0.65</v>
      </c>
      <c r="G113" s="11">
        <v>1587</v>
      </c>
      <c r="H113" s="30">
        <v>1031.55</v>
      </c>
      <c r="I113" s="30">
        <v>763.076711833785</v>
      </c>
      <c r="J113" s="30">
        <v>268.47328816621496</v>
      </c>
    </row>
    <row r="114" spans="1:10" x14ac:dyDescent="0.25">
      <c r="A114" s="8"/>
      <c r="B114" s="8"/>
      <c r="C114" s="28"/>
      <c r="D114" s="8"/>
      <c r="E114" s="8" t="s">
        <v>439</v>
      </c>
      <c r="F114" s="29">
        <v>0.76</v>
      </c>
      <c r="G114" s="11">
        <v>2985</v>
      </c>
      <c r="H114" s="30">
        <v>2268.6</v>
      </c>
      <c r="I114" s="30">
        <v>1123.3096296296296</v>
      </c>
      <c r="J114" s="30">
        <v>1145.2903703703703</v>
      </c>
    </row>
    <row r="115" spans="1:10" x14ac:dyDescent="0.25">
      <c r="A115" s="8"/>
      <c r="B115" s="8"/>
      <c r="C115" s="28" t="s">
        <v>357</v>
      </c>
      <c r="D115" s="8" t="s">
        <v>343</v>
      </c>
      <c r="E115" s="8" t="s">
        <v>436</v>
      </c>
      <c r="F115" s="29">
        <v>0.71</v>
      </c>
      <c r="G115" s="11">
        <v>2748</v>
      </c>
      <c r="H115" s="30">
        <v>1951.08</v>
      </c>
      <c r="I115" s="30">
        <v>1804.8397431758929</v>
      </c>
      <c r="J115" s="30">
        <v>146.24025682410735</v>
      </c>
    </row>
    <row r="116" spans="1:10" x14ac:dyDescent="0.25">
      <c r="A116" s="8"/>
      <c r="B116" s="8"/>
      <c r="C116" s="28"/>
      <c r="D116" s="8"/>
      <c r="E116" s="8" t="s">
        <v>437</v>
      </c>
      <c r="F116" s="29">
        <v>0.71</v>
      </c>
      <c r="G116" s="11">
        <v>1427</v>
      </c>
      <c r="H116" s="30">
        <v>1013.17</v>
      </c>
      <c r="I116" s="30">
        <v>855.73057218895542</v>
      </c>
      <c r="J116" s="30">
        <v>157.43942781104454</v>
      </c>
    </row>
    <row r="117" spans="1:10" x14ac:dyDescent="0.25">
      <c r="A117" s="8"/>
      <c r="B117" s="8"/>
      <c r="C117" s="28"/>
      <c r="D117" s="8"/>
      <c r="E117" s="8" t="s">
        <v>438</v>
      </c>
      <c r="F117" s="29">
        <v>0.65</v>
      </c>
      <c r="G117" s="11">
        <v>2200</v>
      </c>
      <c r="H117" s="30">
        <v>1430</v>
      </c>
      <c r="I117" s="30">
        <v>1279.2967505034153</v>
      </c>
      <c r="J117" s="30">
        <v>150.7032494965847</v>
      </c>
    </row>
    <row r="118" spans="1:10" x14ac:dyDescent="0.25">
      <c r="A118" s="8"/>
      <c r="B118" s="8"/>
      <c r="C118" s="28"/>
      <c r="D118" s="8"/>
      <c r="E118" s="8" t="s">
        <v>359</v>
      </c>
      <c r="F118" s="29">
        <v>0.78</v>
      </c>
      <c r="G118" s="11">
        <v>7</v>
      </c>
      <c r="H118" s="30">
        <v>5.46</v>
      </c>
      <c r="I118" s="30">
        <v>4.1329341317365262</v>
      </c>
      <c r="J118" s="30">
        <v>1.3270658682634737</v>
      </c>
    </row>
    <row r="119" spans="1:10" x14ac:dyDescent="0.25">
      <c r="A119" s="8"/>
      <c r="B119" s="8"/>
      <c r="C119" s="28" t="s">
        <v>360</v>
      </c>
      <c r="D119" s="8" t="s">
        <v>343</v>
      </c>
      <c r="E119" s="8" t="s">
        <v>436</v>
      </c>
      <c r="F119" s="29">
        <v>0.71</v>
      </c>
      <c r="G119" s="11">
        <v>3306</v>
      </c>
      <c r="H119" s="30">
        <v>2347.2600000000002</v>
      </c>
      <c r="I119" s="30">
        <v>1491.8215196328404</v>
      </c>
      <c r="J119" s="30">
        <v>855.43848036715963</v>
      </c>
    </row>
    <row r="120" spans="1:10" x14ac:dyDescent="0.25">
      <c r="A120" s="8"/>
      <c r="B120" s="8"/>
      <c r="C120" s="28"/>
      <c r="D120" s="8"/>
      <c r="E120" s="8" t="s">
        <v>437</v>
      </c>
      <c r="F120" s="29">
        <v>0.71</v>
      </c>
      <c r="G120" s="11">
        <v>2545</v>
      </c>
      <c r="H120" s="30">
        <v>1806.9499999999998</v>
      </c>
      <c r="I120" s="30">
        <v>1003.5981642019378</v>
      </c>
      <c r="J120" s="30">
        <v>803.3518357980621</v>
      </c>
    </row>
    <row r="121" spans="1:10" x14ac:dyDescent="0.25">
      <c r="A121" s="8"/>
      <c r="B121" s="8"/>
      <c r="C121" s="28"/>
      <c r="D121" s="8"/>
      <c r="E121" s="8" t="s">
        <v>438</v>
      </c>
      <c r="F121" s="29">
        <v>0.65</v>
      </c>
      <c r="G121" s="11">
        <v>920</v>
      </c>
      <c r="H121" s="30">
        <v>598</v>
      </c>
      <c r="I121" s="30">
        <v>462.58031616522186</v>
      </c>
      <c r="J121" s="30">
        <v>135.41968383477814</v>
      </c>
    </row>
    <row r="122" spans="1:10" x14ac:dyDescent="0.25">
      <c r="A122" s="8"/>
      <c r="B122" s="8"/>
      <c r="C122" s="28"/>
      <c r="D122" s="8"/>
      <c r="E122" s="8" t="s">
        <v>439</v>
      </c>
      <c r="F122" s="29">
        <v>0.76</v>
      </c>
      <c r="G122" s="11">
        <v>2460</v>
      </c>
      <c r="H122" s="30">
        <v>1869.6</v>
      </c>
      <c r="I122" s="30">
        <v>986</v>
      </c>
      <c r="J122" s="30">
        <v>883.59999999999991</v>
      </c>
    </row>
    <row r="123" spans="1:10" x14ac:dyDescent="0.25">
      <c r="A123" s="8"/>
      <c r="B123" s="8"/>
      <c r="C123" s="28" t="s">
        <v>276</v>
      </c>
      <c r="D123" s="8" t="s">
        <v>343</v>
      </c>
      <c r="E123" s="8" t="s">
        <v>436</v>
      </c>
      <c r="F123" s="29">
        <v>0.71</v>
      </c>
      <c r="G123" s="11">
        <v>3262</v>
      </c>
      <c r="H123" s="30">
        <v>2316.02</v>
      </c>
      <c r="I123" s="30">
        <v>1957.827030770851</v>
      </c>
      <c r="J123" s="30">
        <v>358.1929692291489</v>
      </c>
    </row>
    <row r="124" spans="1:10" x14ac:dyDescent="0.25">
      <c r="A124" s="8"/>
      <c r="B124" s="8"/>
      <c r="C124" s="28"/>
      <c r="D124" s="8"/>
      <c r="E124" s="8" t="s">
        <v>437</v>
      </c>
      <c r="F124" s="29">
        <v>0.71</v>
      </c>
      <c r="G124" s="11">
        <v>115</v>
      </c>
      <c r="H124" s="30">
        <v>81.650000000000006</v>
      </c>
      <c r="I124" s="30">
        <v>64.42613636363636</v>
      </c>
      <c r="J124" s="30">
        <v>17.223863636363646</v>
      </c>
    </row>
    <row r="125" spans="1:10" x14ac:dyDescent="0.25">
      <c r="A125" s="8"/>
      <c r="B125" s="8"/>
      <c r="C125" s="28"/>
      <c r="D125" s="8"/>
      <c r="E125" s="8" t="s">
        <v>438</v>
      </c>
      <c r="F125" s="29">
        <v>0.65</v>
      </c>
      <c r="G125" s="11">
        <v>2111</v>
      </c>
      <c r="H125" s="30">
        <v>1372.15</v>
      </c>
      <c r="I125" s="30">
        <v>1394.7156783145047</v>
      </c>
      <c r="J125" s="30">
        <v>-22.56567831450451</v>
      </c>
    </row>
    <row r="126" spans="1:10" x14ac:dyDescent="0.25">
      <c r="A126" s="8"/>
      <c r="B126" s="8"/>
      <c r="C126" s="28"/>
      <c r="D126" s="8"/>
      <c r="E126" s="8" t="s">
        <v>358</v>
      </c>
      <c r="F126" s="29">
        <v>0.76</v>
      </c>
      <c r="G126" s="11">
        <v>27</v>
      </c>
      <c r="H126" s="30">
        <v>20.52</v>
      </c>
      <c r="I126" s="30">
        <v>16.262675626145388</v>
      </c>
      <c r="J126" s="30">
        <v>4.2573243738546118</v>
      </c>
    </row>
    <row r="127" spans="1:10" x14ac:dyDescent="0.25">
      <c r="A127" s="8"/>
      <c r="B127" s="8"/>
      <c r="C127" s="28"/>
      <c r="D127" s="8"/>
      <c r="E127" s="8" t="s">
        <v>440</v>
      </c>
      <c r="F127" s="29">
        <v>0.76</v>
      </c>
      <c r="G127" s="11">
        <v>848</v>
      </c>
      <c r="H127" s="30">
        <v>644.48</v>
      </c>
      <c r="I127" s="30">
        <v>510.76847892486262</v>
      </c>
      <c r="J127" s="30">
        <v>133.7115210751374</v>
      </c>
    </row>
    <row r="128" spans="1:10" x14ac:dyDescent="0.25">
      <c r="A128" s="8"/>
      <c r="B128" s="8"/>
      <c r="C128" s="28" t="s">
        <v>317</v>
      </c>
      <c r="D128" s="8" t="s">
        <v>361</v>
      </c>
      <c r="E128" s="8" t="s">
        <v>362</v>
      </c>
      <c r="F128" s="29">
        <v>1.24</v>
      </c>
      <c r="G128" s="11">
        <v>1061</v>
      </c>
      <c r="H128" s="30">
        <v>1315.6399999999999</v>
      </c>
      <c r="I128" s="30">
        <v>2958</v>
      </c>
      <c r="J128" s="30">
        <v>-1642.3600000000001</v>
      </c>
    </row>
    <row r="129" spans="1:10" x14ac:dyDescent="0.25">
      <c r="A129" s="8"/>
      <c r="B129" s="8"/>
      <c r="C129" s="28" t="s">
        <v>309</v>
      </c>
      <c r="D129" s="8" t="s">
        <v>361</v>
      </c>
      <c r="E129" s="8" t="s">
        <v>490</v>
      </c>
      <c r="F129" s="29">
        <v>1.24</v>
      </c>
      <c r="G129" s="11">
        <v>776</v>
      </c>
      <c r="H129" s="30">
        <v>962.24</v>
      </c>
      <c r="I129" s="30">
        <v>2400.031007751938</v>
      </c>
      <c r="J129" s="30">
        <v>-1437.791007751938</v>
      </c>
    </row>
    <row r="130" spans="1:10" x14ac:dyDescent="0.25">
      <c r="A130" s="8"/>
      <c r="B130" s="8"/>
      <c r="C130" s="28"/>
      <c r="D130" s="8"/>
      <c r="E130" s="8" t="s">
        <v>362</v>
      </c>
      <c r="F130" s="29">
        <v>1.24</v>
      </c>
      <c r="G130" s="11">
        <v>323</v>
      </c>
      <c r="H130" s="30">
        <v>400.52</v>
      </c>
      <c r="I130" s="30">
        <v>1543.968992248062</v>
      </c>
      <c r="J130" s="30">
        <v>-1143.448992248062</v>
      </c>
    </row>
    <row r="131" spans="1:10" s="2" customFormat="1" x14ac:dyDescent="0.25">
      <c r="A131" s="31"/>
      <c r="B131" s="31" t="s">
        <v>354</v>
      </c>
      <c r="C131" s="32"/>
      <c r="D131" s="31"/>
      <c r="E131" s="31"/>
      <c r="F131" s="33"/>
      <c r="G131" s="34">
        <v>33659</v>
      </c>
      <c r="H131" s="35">
        <v>24950.100000000006</v>
      </c>
      <c r="I131" s="35">
        <v>22678</v>
      </c>
      <c r="J131" s="35">
        <v>2272.1</v>
      </c>
    </row>
    <row r="132" spans="1:10" x14ac:dyDescent="0.25">
      <c r="A132" s="8"/>
      <c r="B132" s="8" t="s">
        <v>279</v>
      </c>
      <c r="C132" s="28" t="s">
        <v>317</v>
      </c>
      <c r="D132" s="8" t="s">
        <v>302</v>
      </c>
      <c r="E132" s="8" t="s">
        <v>491</v>
      </c>
      <c r="F132" s="29">
        <v>3.59</v>
      </c>
      <c r="G132" s="11">
        <v>145</v>
      </c>
      <c r="H132" s="30">
        <v>520.54999999999995</v>
      </c>
      <c r="I132" s="30">
        <v>986</v>
      </c>
      <c r="J132" s="30">
        <v>-465.45000000000005</v>
      </c>
    </row>
    <row r="133" spans="1:10" s="2" customFormat="1" x14ac:dyDescent="0.25">
      <c r="A133" s="31"/>
      <c r="B133" s="31" t="s">
        <v>282</v>
      </c>
      <c r="C133" s="32"/>
      <c r="D133" s="31"/>
      <c r="E133" s="31"/>
      <c r="F133" s="33"/>
      <c r="G133" s="34">
        <v>145</v>
      </c>
      <c r="H133" s="35">
        <v>520.54999999999995</v>
      </c>
      <c r="I133" s="35">
        <v>986</v>
      </c>
      <c r="J133" s="35">
        <v>-465.45000000000005</v>
      </c>
    </row>
    <row r="134" spans="1:10" x14ac:dyDescent="0.25">
      <c r="A134" s="8"/>
      <c r="B134" s="8" t="s">
        <v>366</v>
      </c>
      <c r="C134" s="28" t="s">
        <v>275</v>
      </c>
      <c r="D134" s="8" t="s">
        <v>284</v>
      </c>
      <c r="E134" s="8" t="s">
        <v>367</v>
      </c>
      <c r="F134" s="29">
        <v>5.7</v>
      </c>
      <c r="G134" s="11">
        <v>1116</v>
      </c>
      <c r="H134" s="30">
        <v>6361.2000000000007</v>
      </c>
      <c r="I134" s="30">
        <v>3944</v>
      </c>
      <c r="J134" s="30">
        <v>2417.1999999999998</v>
      </c>
    </row>
    <row r="135" spans="1:10" x14ac:dyDescent="0.25">
      <c r="A135" s="8"/>
      <c r="B135" s="8"/>
      <c r="C135" s="28" t="s">
        <v>299</v>
      </c>
      <c r="D135" s="8" t="s">
        <v>286</v>
      </c>
      <c r="E135" s="8" t="s">
        <v>370</v>
      </c>
      <c r="F135" s="29">
        <v>4.75</v>
      </c>
      <c r="G135" s="11">
        <v>860</v>
      </c>
      <c r="H135" s="30">
        <v>4085</v>
      </c>
      <c r="I135" s="30">
        <v>3944</v>
      </c>
      <c r="J135" s="30">
        <v>141</v>
      </c>
    </row>
    <row r="136" spans="1:10" s="2" customFormat="1" x14ac:dyDescent="0.25">
      <c r="A136" s="31"/>
      <c r="B136" s="31" t="s">
        <v>371</v>
      </c>
      <c r="C136" s="32"/>
      <c r="D136" s="31"/>
      <c r="E136" s="31"/>
      <c r="F136" s="33"/>
      <c r="G136" s="34">
        <v>1976</v>
      </c>
      <c r="H136" s="35">
        <v>10446.200000000001</v>
      </c>
      <c r="I136" s="35">
        <v>7888</v>
      </c>
      <c r="J136" s="35">
        <v>2558.1999999999998</v>
      </c>
    </row>
    <row r="137" spans="1:10" s="2" customFormat="1" x14ac:dyDescent="0.25">
      <c r="A137" s="23" t="s">
        <v>372</v>
      </c>
      <c r="B137" s="23"/>
      <c r="C137" s="24"/>
      <c r="D137" s="23"/>
      <c r="E137" s="23"/>
      <c r="F137" s="25"/>
      <c r="G137" s="26">
        <v>35780</v>
      </c>
      <c r="H137" s="27">
        <v>35916.850000000006</v>
      </c>
      <c r="I137" s="27">
        <v>31552</v>
      </c>
      <c r="J137" s="27">
        <v>4364.8500000000004</v>
      </c>
    </row>
    <row r="138" spans="1:10" x14ac:dyDescent="0.25">
      <c r="A138" s="8" t="s">
        <v>3</v>
      </c>
      <c r="B138" s="8" t="s">
        <v>341</v>
      </c>
      <c r="C138" s="28" t="s">
        <v>272</v>
      </c>
      <c r="D138" s="8" t="s">
        <v>343</v>
      </c>
      <c r="E138" s="8" t="s">
        <v>492</v>
      </c>
      <c r="F138" s="29">
        <v>0.68</v>
      </c>
      <c r="G138" s="11">
        <v>161</v>
      </c>
      <c r="H138" s="30">
        <v>109.48</v>
      </c>
      <c r="I138" s="30">
        <v>82.037261294830003</v>
      </c>
      <c r="J138" s="30">
        <v>27.442738705170001</v>
      </c>
    </row>
    <row r="139" spans="1:10" x14ac:dyDescent="0.25">
      <c r="A139" s="8"/>
      <c r="B139" s="8"/>
      <c r="C139" s="28"/>
      <c r="D139" s="8"/>
      <c r="E139" s="8" t="s">
        <v>445</v>
      </c>
      <c r="F139" s="29">
        <v>0.83</v>
      </c>
      <c r="G139" s="11">
        <v>1915</v>
      </c>
      <c r="H139" s="30">
        <v>1589.45</v>
      </c>
      <c r="I139" s="30">
        <v>946.00384517069404</v>
      </c>
      <c r="J139" s="30">
        <v>643.44615482930601</v>
      </c>
    </row>
    <row r="140" spans="1:10" x14ac:dyDescent="0.25">
      <c r="A140" s="8"/>
      <c r="B140" s="8"/>
      <c r="C140" s="28"/>
      <c r="D140" s="8"/>
      <c r="E140" s="8" t="s">
        <v>446</v>
      </c>
      <c r="F140" s="29">
        <v>0.78</v>
      </c>
      <c r="G140" s="11">
        <v>370</v>
      </c>
      <c r="H140" s="30">
        <v>288.59999999999997</v>
      </c>
      <c r="I140" s="30">
        <v>180.51859768202016</v>
      </c>
      <c r="J140" s="30">
        <v>108.08140231797984</v>
      </c>
    </row>
    <row r="141" spans="1:10" x14ac:dyDescent="0.25">
      <c r="A141" s="8"/>
      <c r="B141" s="8"/>
      <c r="C141" s="28"/>
      <c r="D141" s="8"/>
      <c r="E141" s="8" t="s">
        <v>460</v>
      </c>
      <c r="F141" s="29">
        <v>0.65</v>
      </c>
      <c r="G141" s="11">
        <v>64</v>
      </c>
      <c r="H141" s="30">
        <v>41.6</v>
      </c>
      <c r="I141" s="30">
        <v>32.31979859563593</v>
      </c>
      <c r="J141" s="30">
        <v>9.280201404364071</v>
      </c>
    </row>
    <row r="142" spans="1:10" x14ac:dyDescent="0.25">
      <c r="A142" s="8"/>
      <c r="B142" s="8"/>
      <c r="C142" s="28"/>
      <c r="D142" s="8"/>
      <c r="E142" s="8" t="s">
        <v>447</v>
      </c>
      <c r="F142" s="29">
        <v>0.77999999999999992</v>
      </c>
      <c r="G142" s="11">
        <v>4540</v>
      </c>
      <c r="H142" s="30">
        <v>3541.2000000000003</v>
      </c>
      <c r="I142" s="30">
        <v>1745.7729768223219</v>
      </c>
      <c r="J142" s="30">
        <v>1795.4270231776782</v>
      </c>
    </row>
    <row r="143" spans="1:10" x14ac:dyDescent="0.25">
      <c r="A143" s="8"/>
      <c r="B143" s="8"/>
      <c r="C143" s="28"/>
      <c r="D143" s="8"/>
      <c r="E143" s="8" t="s">
        <v>493</v>
      </c>
      <c r="F143" s="29">
        <v>0.72000000000000008</v>
      </c>
      <c r="G143" s="11">
        <v>3006</v>
      </c>
      <c r="H143" s="30">
        <v>2164.3200000000002</v>
      </c>
      <c r="I143" s="30">
        <v>1389.3475204344979</v>
      </c>
      <c r="J143" s="30">
        <v>774.972479565502</v>
      </c>
    </row>
    <row r="144" spans="1:10" x14ac:dyDescent="0.25">
      <c r="A144" s="8"/>
      <c r="B144" s="8"/>
      <c r="C144" s="28" t="s">
        <v>331</v>
      </c>
      <c r="D144" s="8" t="s">
        <v>343</v>
      </c>
      <c r="E144" s="8" t="s">
        <v>494</v>
      </c>
      <c r="F144" s="29">
        <v>0.79</v>
      </c>
      <c r="G144" s="11">
        <v>62</v>
      </c>
      <c r="H144" s="30">
        <v>48.980000000000004</v>
      </c>
      <c r="I144" s="30">
        <v>36.387310000650679</v>
      </c>
      <c r="J144" s="30">
        <v>12.592689999349323</v>
      </c>
    </row>
    <row r="145" spans="1:10" x14ac:dyDescent="0.25">
      <c r="A145" s="8"/>
      <c r="B145" s="8"/>
      <c r="C145" s="28"/>
      <c r="D145" s="8"/>
      <c r="E145" s="8" t="s">
        <v>495</v>
      </c>
      <c r="F145" s="29">
        <v>0.79</v>
      </c>
      <c r="G145" s="11">
        <v>67</v>
      </c>
      <c r="H145" s="30">
        <v>52.93</v>
      </c>
      <c r="I145" s="30">
        <v>39.675167464672235</v>
      </c>
      <c r="J145" s="30">
        <v>13.254832535327765</v>
      </c>
    </row>
    <row r="146" spans="1:10" x14ac:dyDescent="0.25">
      <c r="A146" s="8"/>
      <c r="B146" s="8"/>
      <c r="C146" s="28"/>
      <c r="D146" s="8"/>
      <c r="E146" s="8" t="s">
        <v>496</v>
      </c>
      <c r="F146" s="29">
        <v>0.79</v>
      </c>
      <c r="G146" s="11">
        <v>40</v>
      </c>
      <c r="H146" s="30">
        <v>31.6</v>
      </c>
      <c r="I146" s="30">
        <v>23.705308775731311</v>
      </c>
      <c r="J146" s="30">
        <v>7.8946912242686906</v>
      </c>
    </row>
    <row r="147" spans="1:10" x14ac:dyDescent="0.25">
      <c r="A147" s="8"/>
      <c r="B147" s="8"/>
      <c r="C147" s="28"/>
      <c r="D147" s="8"/>
      <c r="E147" s="8" t="s">
        <v>492</v>
      </c>
      <c r="F147" s="29">
        <v>0.68</v>
      </c>
      <c r="G147" s="11">
        <v>18</v>
      </c>
      <c r="H147" s="30">
        <v>12.24</v>
      </c>
      <c r="I147" s="30">
        <v>12.518753973299427</v>
      </c>
      <c r="J147" s="30">
        <v>-0.27875397329942686</v>
      </c>
    </row>
    <row r="148" spans="1:10" x14ac:dyDescent="0.25">
      <c r="A148" s="8"/>
      <c r="B148" s="8"/>
      <c r="C148" s="28"/>
      <c r="D148" s="8"/>
      <c r="E148" s="8" t="s">
        <v>497</v>
      </c>
      <c r="F148" s="29">
        <v>0.68</v>
      </c>
      <c r="G148" s="11">
        <v>152</v>
      </c>
      <c r="H148" s="30">
        <v>103.36</v>
      </c>
      <c r="I148" s="30">
        <v>105.71392244119517</v>
      </c>
      <c r="J148" s="30">
        <v>-2.3539224411951665</v>
      </c>
    </row>
    <row r="149" spans="1:10" x14ac:dyDescent="0.25">
      <c r="A149" s="8"/>
      <c r="B149" s="8"/>
      <c r="C149" s="28"/>
      <c r="D149" s="8"/>
      <c r="E149" s="8" t="s">
        <v>498</v>
      </c>
      <c r="F149" s="29">
        <v>0.68</v>
      </c>
      <c r="G149" s="11">
        <v>121</v>
      </c>
      <c r="H149" s="30">
        <v>82.28</v>
      </c>
      <c r="I149" s="30">
        <v>71.352640444854359</v>
      </c>
      <c r="J149" s="30">
        <v>10.927359555145639</v>
      </c>
    </row>
    <row r="150" spans="1:10" x14ac:dyDescent="0.25">
      <c r="A150" s="8"/>
      <c r="B150" s="8"/>
      <c r="C150" s="28"/>
      <c r="D150" s="8"/>
      <c r="E150" s="8" t="s">
        <v>448</v>
      </c>
      <c r="F150" s="29">
        <v>0.81</v>
      </c>
      <c r="G150" s="11">
        <v>891</v>
      </c>
      <c r="H150" s="30">
        <v>721.71</v>
      </c>
      <c r="I150" s="30">
        <v>521.05875334419875</v>
      </c>
      <c r="J150" s="30">
        <v>200.65124665580126</v>
      </c>
    </row>
    <row r="151" spans="1:10" x14ac:dyDescent="0.25">
      <c r="A151" s="8"/>
      <c r="B151" s="8"/>
      <c r="C151" s="28"/>
      <c r="D151" s="8"/>
      <c r="E151" s="8" t="s">
        <v>449</v>
      </c>
      <c r="F151" s="29">
        <v>0.77</v>
      </c>
      <c r="G151" s="11">
        <v>617</v>
      </c>
      <c r="H151" s="30">
        <v>475.09</v>
      </c>
      <c r="I151" s="30">
        <v>362.70198140574229</v>
      </c>
      <c r="J151" s="30">
        <v>112.3880185942577</v>
      </c>
    </row>
    <row r="152" spans="1:10" x14ac:dyDescent="0.25">
      <c r="A152" s="8"/>
      <c r="B152" s="8"/>
      <c r="C152" s="28"/>
      <c r="D152" s="8"/>
      <c r="E152" s="8" t="s">
        <v>459</v>
      </c>
      <c r="F152" s="29">
        <v>0.7</v>
      </c>
      <c r="G152" s="11">
        <v>608</v>
      </c>
      <c r="H152" s="30">
        <v>425.6</v>
      </c>
      <c r="I152" s="30">
        <v>422.85568976478066</v>
      </c>
      <c r="J152" s="30">
        <v>2.7443102352193591</v>
      </c>
    </row>
    <row r="153" spans="1:10" x14ac:dyDescent="0.25">
      <c r="A153" s="8"/>
      <c r="B153" s="8"/>
      <c r="C153" s="28"/>
      <c r="D153" s="8"/>
      <c r="E153" s="8" t="s">
        <v>460</v>
      </c>
      <c r="F153" s="29">
        <v>0.65</v>
      </c>
      <c r="G153" s="11">
        <v>297</v>
      </c>
      <c r="H153" s="30">
        <v>193.05</v>
      </c>
      <c r="I153" s="30">
        <v>206.55944055944056</v>
      </c>
      <c r="J153" s="30">
        <v>-13.509440559440549</v>
      </c>
    </row>
    <row r="154" spans="1:10" x14ac:dyDescent="0.25">
      <c r="A154" s="8"/>
      <c r="B154" s="8"/>
      <c r="C154" s="28"/>
      <c r="D154" s="8"/>
      <c r="E154" s="8" t="s">
        <v>451</v>
      </c>
      <c r="F154" s="29">
        <v>0.81</v>
      </c>
      <c r="G154" s="11">
        <v>3292</v>
      </c>
      <c r="H154" s="30">
        <v>2666.52</v>
      </c>
      <c r="I154" s="30">
        <v>1828.3685458058906</v>
      </c>
      <c r="J154" s="30">
        <v>838.15145419410942</v>
      </c>
    </row>
    <row r="155" spans="1:10" x14ac:dyDescent="0.25">
      <c r="A155" s="8"/>
      <c r="B155" s="8"/>
      <c r="C155" s="28"/>
      <c r="D155" s="8"/>
      <c r="E155" s="8" t="s">
        <v>453</v>
      </c>
      <c r="F155" s="29">
        <v>0.7</v>
      </c>
      <c r="G155" s="11">
        <v>223</v>
      </c>
      <c r="H155" s="30">
        <v>156.1</v>
      </c>
      <c r="I155" s="30">
        <v>155.0934520025429</v>
      </c>
      <c r="J155" s="30">
        <v>1.0065479974570906</v>
      </c>
    </row>
    <row r="156" spans="1:10" x14ac:dyDescent="0.25">
      <c r="A156" s="8"/>
      <c r="B156" s="8"/>
      <c r="C156" s="28"/>
      <c r="D156" s="8"/>
      <c r="E156" s="8" t="s">
        <v>454</v>
      </c>
      <c r="F156" s="29">
        <v>0.81</v>
      </c>
      <c r="G156" s="11">
        <v>278</v>
      </c>
      <c r="H156" s="30">
        <v>225.18</v>
      </c>
      <c r="I156" s="30">
        <v>193.0366394169211</v>
      </c>
      <c r="J156" s="30">
        <v>32.143360583078902</v>
      </c>
    </row>
    <row r="157" spans="1:10" x14ac:dyDescent="0.25">
      <c r="A157" s="8"/>
      <c r="B157" s="8"/>
      <c r="C157" s="28"/>
      <c r="D157" s="8"/>
      <c r="E157" s="8" t="s">
        <v>456</v>
      </c>
      <c r="F157" s="29">
        <v>0.72</v>
      </c>
      <c r="G157" s="11">
        <v>711</v>
      </c>
      <c r="H157" s="30">
        <v>511.91999999999996</v>
      </c>
      <c r="I157" s="30">
        <v>396.97239460007995</v>
      </c>
      <c r="J157" s="30">
        <v>114.94760539992004</v>
      </c>
    </row>
    <row r="158" spans="1:10" x14ac:dyDescent="0.25">
      <c r="A158" s="8"/>
      <c r="B158" s="8"/>
      <c r="C158" s="28" t="s">
        <v>357</v>
      </c>
      <c r="D158" s="8" t="s">
        <v>343</v>
      </c>
      <c r="E158" s="8" t="s">
        <v>494</v>
      </c>
      <c r="F158" s="29">
        <v>0.79</v>
      </c>
      <c r="G158" s="11">
        <v>61</v>
      </c>
      <c r="H158" s="30">
        <v>48.190000000000005</v>
      </c>
      <c r="I158" s="30">
        <v>35.795920602666655</v>
      </c>
      <c r="J158" s="30">
        <v>12.394079397333345</v>
      </c>
    </row>
    <row r="159" spans="1:10" x14ac:dyDescent="0.25">
      <c r="A159" s="8"/>
      <c r="B159" s="8"/>
      <c r="C159" s="28"/>
      <c r="D159" s="8"/>
      <c r="E159" s="8" t="s">
        <v>495</v>
      </c>
      <c r="F159" s="29">
        <v>0.79</v>
      </c>
      <c r="G159" s="11">
        <v>69</v>
      </c>
      <c r="H159" s="30">
        <v>54.51</v>
      </c>
      <c r="I159" s="30">
        <v>40.855972227076272</v>
      </c>
      <c r="J159" s="30">
        <v>13.654027772923724</v>
      </c>
    </row>
    <row r="160" spans="1:10" x14ac:dyDescent="0.25">
      <c r="A160" s="8"/>
      <c r="B160" s="8"/>
      <c r="C160" s="28"/>
      <c r="D160" s="8"/>
      <c r="E160" s="8" t="s">
        <v>496</v>
      </c>
      <c r="F160" s="29">
        <v>0.79</v>
      </c>
      <c r="G160" s="11">
        <v>41</v>
      </c>
      <c r="H160" s="30">
        <v>32.39</v>
      </c>
      <c r="I160" s="30">
        <v>24.297941495124594</v>
      </c>
      <c r="J160" s="30">
        <v>8.092058504875407</v>
      </c>
    </row>
    <row r="161" spans="1:10" x14ac:dyDescent="0.25">
      <c r="A161" s="8"/>
      <c r="B161" s="8"/>
      <c r="C161" s="28"/>
      <c r="D161" s="8"/>
      <c r="E161" s="8" t="s">
        <v>492</v>
      </c>
      <c r="F161" s="29">
        <v>0.68</v>
      </c>
      <c r="G161" s="11">
        <v>17</v>
      </c>
      <c r="H161" s="30">
        <v>11.56</v>
      </c>
      <c r="I161" s="30">
        <v>11.830788804071247</v>
      </c>
      <c r="J161" s="30">
        <v>-0.2707888040712465</v>
      </c>
    </row>
    <row r="162" spans="1:10" x14ac:dyDescent="0.25">
      <c r="A162" s="8"/>
      <c r="B162" s="8"/>
      <c r="C162" s="28"/>
      <c r="D162" s="8"/>
      <c r="E162" s="8" t="s">
        <v>497</v>
      </c>
      <c r="F162" s="29">
        <v>0.68</v>
      </c>
      <c r="G162" s="11">
        <v>153</v>
      </c>
      <c r="H162" s="30">
        <v>104.04</v>
      </c>
      <c r="I162" s="30">
        <v>106.47709923664122</v>
      </c>
      <c r="J162" s="30">
        <v>-2.4370992366412167</v>
      </c>
    </row>
    <row r="163" spans="1:10" x14ac:dyDescent="0.25">
      <c r="A163" s="8"/>
      <c r="B163" s="8"/>
      <c r="C163" s="28"/>
      <c r="D163" s="8"/>
      <c r="E163" s="8" t="s">
        <v>498</v>
      </c>
      <c r="F163" s="29">
        <v>0.68</v>
      </c>
      <c r="G163" s="11">
        <v>121</v>
      </c>
      <c r="H163" s="30">
        <v>82.28</v>
      </c>
      <c r="I163" s="30">
        <v>71.353883766263621</v>
      </c>
      <c r="J163" s="30">
        <v>10.926116233736371</v>
      </c>
    </row>
    <row r="164" spans="1:10" x14ac:dyDescent="0.25">
      <c r="A164" s="8"/>
      <c r="B164" s="8"/>
      <c r="C164" s="28"/>
      <c r="D164" s="8"/>
      <c r="E164" s="8" t="s">
        <v>448</v>
      </c>
      <c r="F164" s="29">
        <v>0.81</v>
      </c>
      <c r="G164" s="11">
        <v>890</v>
      </c>
      <c r="H164" s="30">
        <v>720.90000000000009</v>
      </c>
      <c r="I164" s="30">
        <v>520.4817711938714</v>
      </c>
      <c r="J164" s="30">
        <v>200.41822880612864</v>
      </c>
    </row>
    <row r="165" spans="1:10" x14ac:dyDescent="0.25">
      <c r="A165" s="8"/>
      <c r="B165" s="8"/>
      <c r="C165" s="28"/>
      <c r="D165" s="8"/>
      <c r="E165" s="8" t="s">
        <v>449</v>
      </c>
      <c r="F165" s="29">
        <v>0.77</v>
      </c>
      <c r="G165" s="11">
        <v>617</v>
      </c>
      <c r="H165" s="30">
        <v>475.09000000000003</v>
      </c>
      <c r="I165" s="30">
        <v>362.76920177826997</v>
      </c>
      <c r="J165" s="30">
        <v>112.32079822173002</v>
      </c>
    </row>
    <row r="166" spans="1:10" x14ac:dyDescent="0.25">
      <c r="A166" s="8"/>
      <c r="B166" s="8"/>
      <c r="C166" s="28"/>
      <c r="D166" s="8"/>
      <c r="E166" s="8" t="s">
        <v>459</v>
      </c>
      <c r="F166" s="29">
        <v>0.7</v>
      </c>
      <c r="G166" s="11">
        <v>607</v>
      </c>
      <c r="H166" s="30">
        <v>424.9</v>
      </c>
      <c r="I166" s="30">
        <v>422.4287531806616</v>
      </c>
      <c r="J166" s="30">
        <v>2.4712468193383756</v>
      </c>
    </row>
    <row r="167" spans="1:10" x14ac:dyDescent="0.25">
      <c r="A167" s="8"/>
      <c r="B167" s="8"/>
      <c r="C167" s="28"/>
      <c r="D167" s="8"/>
      <c r="E167" s="8" t="s">
        <v>460</v>
      </c>
      <c r="F167" s="29">
        <v>0.65</v>
      </c>
      <c r="G167" s="11">
        <v>298</v>
      </c>
      <c r="H167" s="30">
        <v>193.7</v>
      </c>
      <c r="I167" s="30">
        <v>207.38676844783714</v>
      </c>
      <c r="J167" s="30">
        <v>-13.686768447837153</v>
      </c>
    </row>
    <row r="168" spans="1:10" x14ac:dyDescent="0.25">
      <c r="A168" s="8"/>
      <c r="B168" s="8"/>
      <c r="C168" s="28"/>
      <c r="D168" s="8"/>
      <c r="E168" s="8" t="s">
        <v>451</v>
      </c>
      <c r="F168" s="29">
        <v>0.81</v>
      </c>
      <c r="G168" s="11">
        <v>3293</v>
      </c>
      <c r="H168" s="30">
        <v>2667.33</v>
      </c>
      <c r="I168" s="30">
        <v>1829.3184433625706</v>
      </c>
      <c r="J168" s="30">
        <v>838.01155663742941</v>
      </c>
    </row>
    <row r="169" spans="1:10" x14ac:dyDescent="0.25">
      <c r="A169" s="8"/>
      <c r="B169" s="8"/>
      <c r="C169" s="28"/>
      <c r="D169" s="8"/>
      <c r="E169" s="8" t="s">
        <v>453</v>
      </c>
      <c r="F169" s="29">
        <v>0.7</v>
      </c>
      <c r="G169" s="11">
        <v>222</v>
      </c>
      <c r="H169" s="30">
        <v>155.4</v>
      </c>
      <c r="I169" s="30">
        <v>154.49618320610688</v>
      </c>
      <c r="J169" s="30">
        <v>0.90381679389312808</v>
      </c>
    </row>
    <row r="170" spans="1:10" x14ac:dyDescent="0.25">
      <c r="A170" s="8"/>
      <c r="B170" s="8"/>
      <c r="C170" s="28"/>
      <c r="D170" s="8"/>
      <c r="E170" s="8" t="s">
        <v>454</v>
      </c>
      <c r="F170" s="29">
        <v>0.81</v>
      </c>
      <c r="G170" s="11">
        <v>277</v>
      </c>
      <c r="H170" s="30">
        <v>224.37</v>
      </c>
      <c r="I170" s="30">
        <v>192.5656725634685</v>
      </c>
      <c r="J170" s="30">
        <v>31.804327436531498</v>
      </c>
    </row>
    <row r="171" spans="1:10" x14ac:dyDescent="0.25">
      <c r="A171" s="8"/>
      <c r="B171" s="8"/>
      <c r="C171" s="28"/>
      <c r="D171" s="8"/>
      <c r="E171" s="8" t="s">
        <v>456</v>
      </c>
      <c r="F171" s="29">
        <v>0.72</v>
      </c>
      <c r="G171" s="11">
        <v>709</v>
      </c>
      <c r="H171" s="30">
        <v>510.48</v>
      </c>
      <c r="I171" s="30">
        <v>395.94160013537004</v>
      </c>
      <c r="J171" s="30">
        <v>114.53839986462998</v>
      </c>
    </row>
    <row r="172" spans="1:10" x14ac:dyDescent="0.25">
      <c r="A172" s="8"/>
      <c r="B172" s="8"/>
      <c r="C172" s="28" t="s">
        <v>360</v>
      </c>
      <c r="D172" s="8" t="s">
        <v>343</v>
      </c>
      <c r="E172" s="8" t="s">
        <v>499</v>
      </c>
      <c r="F172" s="29">
        <v>0.68</v>
      </c>
      <c r="G172" s="11">
        <v>3</v>
      </c>
      <c r="H172" s="30">
        <v>2.04</v>
      </c>
      <c r="I172" s="30">
        <v>2.4167893961708393</v>
      </c>
      <c r="J172" s="30">
        <v>-0.37678939617083929</v>
      </c>
    </row>
    <row r="173" spans="1:10" x14ac:dyDescent="0.25">
      <c r="A173" s="8"/>
      <c r="B173" s="8"/>
      <c r="C173" s="28"/>
      <c r="D173" s="8"/>
      <c r="E173" s="8" t="s">
        <v>500</v>
      </c>
      <c r="F173" s="29">
        <v>0.65</v>
      </c>
      <c r="G173" s="11">
        <v>6</v>
      </c>
      <c r="H173" s="30">
        <v>3.9</v>
      </c>
      <c r="I173" s="30">
        <v>4.8335787923416786</v>
      </c>
      <c r="J173" s="30">
        <v>-0.93357879234167873</v>
      </c>
    </row>
    <row r="174" spans="1:10" x14ac:dyDescent="0.25">
      <c r="A174" s="8"/>
      <c r="B174" s="8"/>
      <c r="C174" s="28"/>
      <c r="D174" s="8"/>
      <c r="E174" s="8" t="s">
        <v>492</v>
      </c>
      <c r="F174" s="29">
        <v>0.68</v>
      </c>
      <c r="G174" s="11">
        <v>13</v>
      </c>
      <c r="H174" s="30">
        <v>8.84</v>
      </c>
      <c r="I174" s="30">
        <v>8.4795344777422166</v>
      </c>
      <c r="J174" s="30">
        <v>0.36046552225778283</v>
      </c>
    </row>
    <row r="175" spans="1:10" x14ac:dyDescent="0.25">
      <c r="A175" s="8"/>
      <c r="B175" s="8"/>
      <c r="C175" s="28"/>
      <c r="D175" s="8"/>
      <c r="E175" s="8" t="s">
        <v>497</v>
      </c>
      <c r="F175" s="29">
        <v>0.68</v>
      </c>
      <c r="G175" s="11">
        <v>90</v>
      </c>
      <c r="H175" s="30">
        <v>61.199999999999996</v>
      </c>
      <c r="I175" s="30">
        <v>65.66758607312579</v>
      </c>
      <c r="J175" s="30">
        <v>-4.467586073125787</v>
      </c>
    </row>
    <row r="176" spans="1:10" x14ac:dyDescent="0.25">
      <c r="A176" s="8"/>
      <c r="B176" s="8"/>
      <c r="C176" s="28"/>
      <c r="D176" s="8"/>
      <c r="E176" s="8" t="s">
        <v>465</v>
      </c>
      <c r="F176" s="29">
        <v>0.83</v>
      </c>
      <c r="G176" s="11">
        <v>1552</v>
      </c>
      <c r="H176" s="30">
        <v>1288.1600000000001</v>
      </c>
      <c r="I176" s="30">
        <v>1061.18</v>
      </c>
      <c r="J176" s="30">
        <v>226.98000000000002</v>
      </c>
    </row>
    <row r="177" spans="1:10" x14ac:dyDescent="0.25">
      <c r="A177" s="8"/>
      <c r="B177" s="8"/>
      <c r="C177" s="28"/>
      <c r="D177" s="8"/>
      <c r="E177" s="8" t="s">
        <v>459</v>
      </c>
      <c r="F177" s="29">
        <v>0.7</v>
      </c>
      <c r="G177" s="11">
        <v>2285</v>
      </c>
      <c r="H177" s="30">
        <v>1599.5</v>
      </c>
      <c r="I177" s="30">
        <v>1493.6967355251672</v>
      </c>
      <c r="J177" s="30">
        <v>105.80326447483282</v>
      </c>
    </row>
    <row r="178" spans="1:10" x14ac:dyDescent="0.25">
      <c r="A178" s="8"/>
      <c r="B178" s="8"/>
      <c r="C178" s="28"/>
      <c r="D178" s="8"/>
      <c r="E178" s="8" t="s">
        <v>451</v>
      </c>
      <c r="F178" s="29">
        <v>0.81</v>
      </c>
      <c r="G178" s="11">
        <v>875</v>
      </c>
      <c r="H178" s="30">
        <v>708.75</v>
      </c>
      <c r="I178" s="30">
        <v>647.50614392396471</v>
      </c>
      <c r="J178" s="30">
        <v>61.243856076035328</v>
      </c>
    </row>
    <row r="179" spans="1:10" x14ac:dyDescent="0.25">
      <c r="A179" s="8"/>
      <c r="B179" s="8"/>
      <c r="C179" s="28"/>
      <c r="D179" s="8"/>
      <c r="E179" s="8" t="s">
        <v>452</v>
      </c>
      <c r="F179" s="29">
        <v>0.77</v>
      </c>
      <c r="G179" s="11">
        <v>5</v>
      </c>
      <c r="H179" s="30">
        <v>3.85</v>
      </c>
      <c r="I179" s="30">
        <v>3.4187500000000002</v>
      </c>
      <c r="J179" s="30">
        <v>0.43124999999999991</v>
      </c>
    </row>
    <row r="180" spans="1:10" x14ac:dyDescent="0.25">
      <c r="A180" s="8"/>
      <c r="B180" s="8"/>
      <c r="C180" s="28"/>
      <c r="D180" s="8"/>
      <c r="E180" s="8" t="s">
        <v>453</v>
      </c>
      <c r="F180" s="29">
        <v>0.7</v>
      </c>
      <c r="G180" s="11">
        <v>150</v>
      </c>
      <c r="H180" s="30">
        <v>105</v>
      </c>
      <c r="I180" s="30">
        <v>120.83946980854196</v>
      </c>
      <c r="J180" s="30">
        <v>-15.839469808541963</v>
      </c>
    </row>
    <row r="181" spans="1:10" x14ac:dyDescent="0.25">
      <c r="A181" s="8"/>
      <c r="B181" s="8"/>
      <c r="C181" s="28"/>
      <c r="D181" s="8"/>
      <c r="E181" s="8" t="s">
        <v>493</v>
      </c>
      <c r="F181" s="29">
        <v>0.72</v>
      </c>
      <c r="G181" s="11">
        <v>804</v>
      </c>
      <c r="H181" s="30">
        <v>578.88</v>
      </c>
      <c r="I181" s="30">
        <v>647.33401877761412</v>
      </c>
      <c r="J181" s="30">
        <v>-68.45401877761411</v>
      </c>
    </row>
    <row r="182" spans="1:10" x14ac:dyDescent="0.25">
      <c r="A182" s="8"/>
      <c r="B182" s="8"/>
      <c r="C182" s="28"/>
      <c r="D182" s="8"/>
      <c r="E182" s="8" t="s">
        <v>501</v>
      </c>
      <c r="F182" s="29">
        <v>0.69</v>
      </c>
      <c r="G182" s="11">
        <v>398</v>
      </c>
      <c r="H182" s="30">
        <v>274.62</v>
      </c>
      <c r="I182" s="30">
        <v>320.62739322533139</v>
      </c>
      <c r="J182" s="30">
        <v>-46.007393225331384</v>
      </c>
    </row>
    <row r="183" spans="1:10" x14ac:dyDescent="0.25">
      <c r="A183" s="8"/>
      <c r="B183" s="8"/>
      <c r="C183" s="28" t="s">
        <v>462</v>
      </c>
      <c r="D183" s="8" t="s">
        <v>343</v>
      </c>
      <c r="E183" s="8" t="s">
        <v>499</v>
      </c>
      <c r="F183" s="29">
        <v>0.68</v>
      </c>
      <c r="G183" s="11">
        <v>2</v>
      </c>
      <c r="H183" s="30">
        <v>1.36</v>
      </c>
      <c r="I183" s="30">
        <v>1.6111929307805597</v>
      </c>
      <c r="J183" s="30">
        <v>-0.2511929307805596</v>
      </c>
    </row>
    <row r="184" spans="1:10" x14ac:dyDescent="0.25">
      <c r="A184" s="8"/>
      <c r="B184" s="8"/>
      <c r="C184" s="28"/>
      <c r="D184" s="8"/>
      <c r="E184" s="8" t="s">
        <v>500</v>
      </c>
      <c r="F184" s="29">
        <v>0.65</v>
      </c>
      <c r="G184" s="11">
        <v>7</v>
      </c>
      <c r="H184" s="30">
        <v>4.55</v>
      </c>
      <c r="I184" s="30">
        <v>5.6391752577319583</v>
      </c>
      <c r="J184" s="30">
        <v>-1.0891752577319584</v>
      </c>
    </row>
    <row r="185" spans="1:10" x14ac:dyDescent="0.25">
      <c r="A185" s="8"/>
      <c r="B185" s="8"/>
      <c r="C185" s="28"/>
      <c r="D185" s="8"/>
      <c r="E185" s="8" t="s">
        <v>492</v>
      </c>
      <c r="F185" s="29">
        <v>0.68</v>
      </c>
      <c r="G185" s="11">
        <v>12</v>
      </c>
      <c r="H185" s="30">
        <v>8.16</v>
      </c>
      <c r="I185" s="30">
        <v>7.7368325089710019</v>
      </c>
      <c r="J185" s="30">
        <v>0.42316749102899776</v>
      </c>
    </row>
    <row r="186" spans="1:10" x14ac:dyDescent="0.25">
      <c r="A186" s="8"/>
      <c r="B186" s="8"/>
      <c r="C186" s="28"/>
      <c r="D186" s="8"/>
      <c r="E186" s="8" t="s">
        <v>497</v>
      </c>
      <c r="F186" s="29">
        <v>0.68</v>
      </c>
      <c r="G186" s="11">
        <v>91</v>
      </c>
      <c r="H186" s="30">
        <v>61.879999999999995</v>
      </c>
      <c r="I186" s="30">
        <v>66.410288041897005</v>
      </c>
      <c r="J186" s="30">
        <v>-4.530288041897002</v>
      </c>
    </row>
    <row r="187" spans="1:10" x14ac:dyDescent="0.25">
      <c r="A187" s="8"/>
      <c r="B187" s="8"/>
      <c r="C187" s="28"/>
      <c r="D187" s="8"/>
      <c r="E187" s="8" t="s">
        <v>465</v>
      </c>
      <c r="F187" s="29">
        <v>0.83</v>
      </c>
      <c r="G187" s="11">
        <v>1553</v>
      </c>
      <c r="H187" s="30">
        <v>1288.99</v>
      </c>
      <c r="I187" s="30">
        <v>1061.86375</v>
      </c>
      <c r="J187" s="30">
        <v>227.12625000000003</v>
      </c>
    </row>
    <row r="188" spans="1:10" x14ac:dyDescent="0.25">
      <c r="A188" s="8"/>
      <c r="B188" s="8"/>
      <c r="C188" s="28"/>
      <c r="D188" s="8"/>
      <c r="E188" s="8" t="s">
        <v>459</v>
      </c>
      <c r="F188" s="29">
        <v>0.7</v>
      </c>
      <c r="G188" s="11">
        <v>2285</v>
      </c>
      <c r="H188" s="30">
        <v>1599.5</v>
      </c>
      <c r="I188" s="30">
        <v>1493.6967355251672</v>
      </c>
      <c r="J188" s="30">
        <v>105.80326447483282</v>
      </c>
    </row>
    <row r="189" spans="1:10" x14ac:dyDescent="0.25">
      <c r="A189" s="8"/>
      <c r="B189" s="8"/>
      <c r="C189" s="28"/>
      <c r="D189" s="8"/>
      <c r="E189" s="8" t="s">
        <v>451</v>
      </c>
      <c r="F189" s="29">
        <v>0.81</v>
      </c>
      <c r="G189" s="11">
        <v>875</v>
      </c>
      <c r="H189" s="30">
        <v>708.75</v>
      </c>
      <c r="I189" s="30">
        <v>647.50614392396471</v>
      </c>
      <c r="J189" s="30">
        <v>61.243856076035328</v>
      </c>
    </row>
    <row r="190" spans="1:10" x14ac:dyDescent="0.25">
      <c r="A190" s="8"/>
      <c r="B190" s="8"/>
      <c r="C190" s="28"/>
      <c r="D190" s="8"/>
      <c r="E190" s="8" t="s">
        <v>452</v>
      </c>
      <c r="F190" s="29">
        <v>0.77</v>
      </c>
      <c r="G190" s="11">
        <v>5</v>
      </c>
      <c r="H190" s="30">
        <v>3.85</v>
      </c>
      <c r="I190" s="30">
        <v>3.4187500000000002</v>
      </c>
      <c r="J190" s="30">
        <v>0.43124999999999991</v>
      </c>
    </row>
    <row r="191" spans="1:10" x14ac:dyDescent="0.25">
      <c r="A191" s="8"/>
      <c r="B191" s="8"/>
      <c r="C191" s="28"/>
      <c r="D191" s="8"/>
      <c r="E191" s="8" t="s">
        <v>453</v>
      </c>
      <c r="F191" s="29">
        <v>0.7</v>
      </c>
      <c r="G191" s="11">
        <v>150</v>
      </c>
      <c r="H191" s="30">
        <v>105</v>
      </c>
      <c r="I191" s="30">
        <v>120.83946980854196</v>
      </c>
      <c r="J191" s="30">
        <v>-15.839469808541963</v>
      </c>
    </row>
    <row r="192" spans="1:10" x14ac:dyDescent="0.25">
      <c r="A192" s="8"/>
      <c r="B192" s="8"/>
      <c r="C192" s="28"/>
      <c r="D192" s="8"/>
      <c r="E192" s="8" t="s">
        <v>493</v>
      </c>
      <c r="F192" s="29">
        <v>0.72</v>
      </c>
      <c r="G192" s="11">
        <v>804</v>
      </c>
      <c r="H192" s="30">
        <v>578.88000000000011</v>
      </c>
      <c r="I192" s="30">
        <v>647.45586524300438</v>
      </c>
      <c r="J192" s="30">
        <v>-68.575865243004372</v>
      </c>
    </row>
    <row r="193" spans="1:10" x14ac:dyDescent="0.25">
      <c r="A193" s="8"/>
      <c r="B193" s="8"/>
      <c r="C193" s="28"/>
      <c r="D193" s="8"/>
      <c r="E193" s="8" t="s">
        <v>501</v>
      </c>
      <c r="F193" s="29">
        <v>0.69</v>
      </c>
      <c r="G193" s="11">
        <v>397</v>
      </c>
      <c r="H193" s="30">
        <v>273.93</v>
      </c>
      <c r="I193" s="30">
        <v>319.82179675994109</v>
      </c>
      <c r="J193" s="30">
        <v>-45.891796759941087</v>
      </c>
    </row>
    <row r="194" spans="1:10" x14ac:dyDescent="0.25">
      <c r="A194" s="8"/>
      <c r="B194" s="8"/>
      <c r="C194" s="28" t="s">
        <v>275</v>
      </c>
      <c r="D194" s="8" t="s">
        <v>343</v>
      </c>
      <c r="E194" s="8" t="s">
        <v>499</v>
      </c>
      <c r="F194" s="29">
        <v>0.68</v>
      </c>
      <c r="G194" s="11">
        <v>397</v>
      </c>
      <c r="H194" s="30">
        <v>269.95999999999998</v>
      </c>
      <c r="I194" s="30">
        <v>205.81166202218833</v>
      </c>
      <c r="J194" s="30">
        <v>64.14833797781165</v>
      </c>
    </row>
    <row r="195" spans="1:10" x14ac:dyDescent="0.25">
      <c r="A195" s="8"/>
      <c r="B195" s="8"/>
      <c r="C195" s="28"/>
      <c r="D195" s="8"/>
      <c r="E195" s="8" t="s">
        <v>500</v>
      </c>
      <c r="F195" s="29">
        <v>0.65</v>
      </c>
      <c r="G195" s="11">
        <v>30</v>
      </c>
      <c r="H195" s="30">
        <v>19.5</v>
      </c>
      <c r="I195" s="30">
        <v>15.519999737105</v>
      </c>
      <c r="J195" s="30">
        <v>3.9800002628950009</v>
      </c>
    </row>
    <row r="196" spans="1:10" x14ac:dyDescent="0.25">
      <c r="A196" s="8"/>
      <c r="B196" s="8"/>
      <c r="C196" s="28"/>
      <c r="D196" s="8"/>
      <c r="E196" s="8" t="s">
        <v>463</v>
      </c>
      <c r="F196" s="29">
        <v>0.75</v>
      </c>
      <c r="G196" s="11">
        <v>85</v>
      </c>
      <c r="H196" s="30">
        <v>63.75</v>
      </c>
      <c r="I196" s="30">
        <v>53.106796116504853</v>
      </c>
      <c r="J196" s="30">
        <v>10.643203883495147</v>
      </c>
    </row>
    <row r="197" spans="1:10" x14ac:dyDescent="0.25">
      <c r="A197" s="8"/>
      <c r="B197" s="8"/>
      <c r="C197" s="28"/>
      <c r="D197" s="8"/>
      <c r="E197" s="8" t="s">
        <v>465</v>
      </c>
      <c r="F197" s="29">
        <v>0.83</v>
      </c>
      <c r="G197" s="11">
        <v>2468</v>
      </c>
      <c r="H197" s="30">
        <v>2048.44</v>
      </c>
      <c r="I197" s="30">
        <v>1549.2292409634488</v>
      </c>
      <c r="J197" s="30">
        <v>499.21075903655122</v>
      </c>
    </row>
    <row r="198" spans="1:10" x14ac:dyDescent="0.25">
      <c r="A198" s="8"/>
      <c r="B198" s="8"/>
      <c r="C198" s="28"/>
      <c r="D198" s="8"/>
      <c r="E198" s="8" t="s">
        <v>451</v>
      </c>
      <c r="F198" s="29">
        <v>0.81</v>
      </c>
      <c r="G198" s="11">
        <v>177</v>
      </c>
      <c r="H198" s="30">
        <v>143.37</v>
      </c>
      <c r="I198" s="30">
        <v>90.995300751879697</v>
      </c>
      <c r="J198" s="30">
        <v>52.374699248120308</v>
      </c>
    </row>
    <row r="199" spans="1:10" x14ac:dyDescent="0.25">
      <c r="A199" s="8"/>
      <c r="B199" s="8"/>
      <c r="C199" s="28"/>
      <c r="D199" s="8"/>
      <c r="E199" s="8" t="s">
        <v>452</v>
      </c>
      <c r="F199" s="29">
        <v>0.77</v>
      </c>
      <c r="G199" s="11">
        <v>237</v>
      </c>
      <c r="H199" s="30">
        <v>182.49</v>
      </c>
      <c r="I199" s="30">
        <v>150.21900347624566</v>
      </c>
      <c r="J199" s="30">
        <v>32.270996523754349</v>
      </c>
    </row>
    <row r="200" spans="1:10" x14ac:dyDescent="0.25">
      <c r="A200" s="8"/>
      <c r="B200" s="8"/>
      <c r="C200" s="28"/>
      <c r="D200" s="8"/>
      <c r="E200" s="8" t="s">
        <v>493</v>
      </c>
      <c r="F200" s="29">
        <v>0.72000000000000008</v>
      </c>
      <c r="G200" s="11">
        <v>3150</v>
      </c>
      <c r="H200" s="30">
        <v>2268</v>
      </c>
      <c r="I200" s="30">
        <v>1724.9493093279227</v>
      </c>
      <c r="J200" s="30">
        <v>543.05069067207728</v>
      </c>
    </row>
    <row r="201" spans="1:10" x14ac:dyDescent="0.25">
      <c r="A201" s="8"/>
      <c r="B201" s="8"/>
      <c r="C201" s="28"/>
      <c r="D201" s="8"/>
      <c r="E201" s="8" t="s">
        <v>501</v>
      </c>
      <c r="F201" s="29">
        <v>0.69</v>
      </c>
      <c r="G201" s="11">
        <v>1063</v>
      </c>
      <c r="H201" s="30">
        <v>733.47</v>
      </c>
      <c r="I201" s="30">
        <v>586.16868760470481</v>
      </c>
      <c r="J201" s="30">
        <v>147.30131239529513</v>
      </c>
    </row>
    <row r="202" spans="1:10" x14ac:dyDescent="0.25">
      <c r="A202" s="8"/>
      <c r="B202" s="8"/>
      <c r="C202" s="28" t="s">
        <v>276</v>
      </c>
      <c r="D202" s="8" t="s">
        <v>343</v>
      </c>
      <c r="E202" s="8" t="s">
        <v>499</v>
      </c>
      <c r="F202" s="29">
        <v>0.68</v>
      </c>
      <c r="G202" s="11">
        <v>398</v>
      </c>
      <c r="H202" s="30">
        <v>270.64</v>
      </c>
      <c r="I202" s="30">
        <v>206.25692508372401</v>
      </c>
      <c r="J202" s="30">
        <v>64.383074916275987</v>
      </c>
    </row>
    <row r="203" spans="1:10" x14ac:dyDescent="0.25">
      <c r="A203" s="8"/>
      <c r="B203" s="8"/>
      <c r="C203" s="28"/>
      <c r="D203" s="8"/>
      <c r="E203" s="8" t="s">
        <v>500</v>
      </c>
      <c r="F203" s="29">
        <v>0.65</v>
      </c>
      <c r="G203" s="11">
        <v>30</v>
      </c>
      <c r="H203" s="30">
        <v>19.5</v>
      </c>
      <c r="I203" s="30">
        <v>15.481428848750824</v>
      </c>
      <c r="J203" s="30">
        <v>4.0185711512491755</v>
      </c>
    </row>
    <row r="204" spans="1:10" x14ac:dyDescent="0.25">
      <c r="A204" s="8"/>
      <c r="B204" s="8"/>
      <c r="C204" s="28"/>
      <c r="D204" s="8"/>
      <c r="E204" s="8" t="s">
        <v>463</v>
      </c>
      <c r="F204" s="29">
        <v>0.75</v>
      </c>
      <c r="G204" s="11">
        <v>85</v>
      </c>
      <c r="H204" s="30">
        <v>63.75</v>
      </c>
      <c r="I204" s="30">
        <v>53.106796116504853</v>
      </c>
      <c r="J204" s="30">
        <v>10.643203883495147</v>
      </c>
    </row>
    <row r="205" spans="1:10" x14ac:dyDescent="0.25">
      <c r="A205" s="8"/>
      <c r="B205" s="8"/>
      <c r="C205" s="28"/>
      <c r="D205" s="8"/>
      <c r="E205" s="8" t="s">
        <v>465</v>
      </c>
      <c r="F205" s="29">
        <v>0.83</v>
      </c>
      <c r="G205" s="11">
        <v>2467</v>
      </c>
      <c r="H205" s="30">
        <v>2047.6100000000001</v>
      </c>
      <c r="I205" s="30">
        <v>1548.8897256226255</v>
      </c>
      <c r="J205" s="30">
        <v>498.72027437737455</v>
      </c>
    </row>
    <row r="206" spans="1:10" x14ac:dyDescent="0.25">
      <c r="A206" s="8"/>
      <c r="B206" s="8"/>
      <c r="C206" s="28"/>
      <c r="D206" s="8"/>
      <c r="E206" s="8" t="s">
        <v>451</v>
      </c>
      <c r="F206" s="29">
        <v>0.81</v>
      </c>
      <c r="G206" s="11">
        <v>176</v>
      </c>
      <c r="H206" s="30">
        <v>142.56</v>
      </c>
      <c r="I206" s="30">
        <v>90.438703616721469</v>
      </c>
      <c r="J206" s="30">
        <v>52.121296383278533</v>
      </c>
    </row>
    <row r="207" spans="1:10" x14ac:dyDescent="0.25">
      <c r="A207" s="8"/>
      <c r="B207" s="8"/>
      <c r="C207" s="28"/>
      <c r="D207" s="8"/>
      <c r="E207" s="8" t="s">
        <v>452</v>
      </c>
      <c r="F207" s="29">
        <v>0.77</v>
      </c>
      <c r="G207" s="11">
        <v>236</v>
      </c>
      <c r="H207" s="30">
        <v>181.72</v>
      </c>
      <c r="I207" s="30">
        <v>149.671884057971</v>
      </c>
      <c r="J207" s="30">
        <v>32.048115942029</v>
      </c>
    </row>
    <row r="208" spans="1:10" x14ac:dyDescent="0.25">
      <c r="A208" s="8"/>
      <c r="B208" s="8"/>
      <c r="C208" s="28"/>
      <c r="D208" s="8"/>
      <c r="E208" s="8" t="s">
        <v>493</v>
      </c>
      <c r="F208" s="29">
        <v>0.72000000000000008</v>
      </c>
      <c r="G208" s="11">
        <v>3149</v>
      </c>
      <c r="H208" s="30">
        <v>2267.2800000000002</v>
      </c>
      <c r="I208" s="30">
        <v>1724.639668686089</v>
      </c>
      <c r="J208" s="30">
        <v>542.64033131391102</v>
      </c>
    </row>
    <row r="209" spans="1:10" x14ac:dyDescent="0.25">
      <c r="A209" s="8"/>
      <c r="B209" s="8"/>
      <c r="C209" s="28"/>
      <c r="D209" s="8"/>
      <c r="E209" s="8" t="s">
        <v>501</v>
      </c>
      <c r="F209" s="29">
        <v>0.69</v>
      </c>
      <c r="G209" s="11">
        <v>1065</v>
      </c>
      <c r="H209" s="30">
        <v>734.85</v>
      </c>
      <c r="I209" s="30">
        <v>587.5148679676131</v>
      </c>
      <c r="J209" s="30">
        <v>147.33513203238681</v>
      </c>
    </row>
    <row r="210" spans="1:10" x14ac:dyDescent="0.25">
      <c r="A210" s="8"/>
      <c r="B210" s="8"/>
      <c r="C210" s="28" t="s">
        <v>299</v>
      </c>
      <c r="D210" s="8" t="s">
        <v>343</v>
      </c>
      <c r="E210" s="8" t="s">
        <v>502</v>
      </c>
      <c r="F210" s="29">
        <v>0.68</v>
      </c>
      <c r="G210" s="11">
        <v>8</v>
      </c>
      <c r="H210" s="30">
        <v>5.44</v>
      </c>
      <c r="I210" s="30">
        <v>4.242365487154629</v>
      </c>
      <c r="J210" s="30">
        <v>1.1976345128453714</v>
      </c>
    </row>
    <row r="211" spans="1:10" x14ac:dyDescent="0.25">
      <c r="A211" s="8"/>
      <c r="B211" s="8"/>
      <c r="C211" s="28"/>
      <c r="D211" s="8"/>
      <c r="E211" s="8" t="s">
        <v>503</v>
      </c>
      <c r="F211" s="29">
        <v>0.68</v>
      </c>
      <c r="G211" s="11">
        <v>15</v>
      </c>
      <c r="H211" s="30">
        <v>10.199999999999999</v>
      </c>
      <c r="I211" s="30">
        <v>7.9544352884149303</v>
      </c>
      <c r="J211" s="30">
        <v>2.245564711585069</v>
      </c>
    </row>
    <row r="212" spans="1:10" x14ac:dyDescent="0.25">
      <c r="A212" s="8"/>
      <c r="B212" s="8"/>
      <c r="C212" s="28"/>
      <c r="D212" s="8"/>
      <c r="E212" s="8" t="s">
        <v>458</v>
      </c>
      <c r="F212" s="29">
        <v>0.65</v>
      </c>
      <c r="G212" s="11">
        <v>3673</v>
      </c>
      <c r="H212" s="30">
        <v>2387.4499999999998</v>
      </c>
      <c r="I212" s="30">
        <v>2148.0796077765835</v>
      </c>
      <c r="J212" s="30">
        <v>239.37039222341673</v>
      </c>
    </row>
    <row r="213" spans="1:10" x14ac:dyDescent="0.25">
      <c r="A213" s="8"/>
      <c r="B213" s="8"/>
      <c r="C213" s="28"/>
      <c r="D213" s="8"/>
      <c r="E213" s="8" t="s">
        <v>467</v>
      </c>
      <c r="F213" s="29">
        <v>0.79</v>
      </c>
      <c r="G213" s="11">
        <v>3494</v>
      </c>
      <c r="H213" s="30">
        <v>2760.2599999999998</v>
      </c>
      <c r="I213" s="30">
        <v>1769.7011720794958</v>
      </c>
      <c r="J213" s="30">
        <v>990.55882792050409</v>
      </c>
    </row>
    <row r="214" spans="1:10" x14ac:dyDescent="0.25">
      <c r="A214" s="8"/>
      <c r="B214" s="8"/>
      <c r="C214" s="28"/>
      <c r="D214" s="8"/>
      <c r="E214" s="8" t="s">
        <v>456</v>
      </c>
      <c r="F214" s="29">
        <v>0.72000000000000008</v>
      </c>
      <c r="G214" s="11">
        <v>762</v>
      </c>
      <c r="H214" s="30">
        <v>548.64</v>
      </c>
      <c r="I214" s="30">
        <v>424.56002722099299</v>
      </c>
      <c r="J214" s="30">
        <v>124.07997277900695</v>
      </c>
    </row>
    <row r="215" spans="1:10" x14ac:dyDescent="0.25">
      <c r="A215" s="8"/>
      <c r="B215" s="8"/>
      <c r="C215" s="28"/>
      <c r="D215" s="8"/>
      <c r="E215" s="8" t="s">
        <v>457</v>
      </c>
      <c r="F215" s="29">
        <v>0.69</v>
      </c>
      <c r="G215" s="11">
        <v>40</v>
      </c>
      <c r="H215" s="30">
        <v>27.6</v>
      </c>
      <c r="I215" s="30">
        <v>21.462392147358216</v>
      </c>
      <c r="J215" s="30">
        <v>6.1376078526417839</v>
      </c>
    </row>
    <row r="216" spans="1:10" x14ac:dyDescent="0.25">
      <c r="A216" s="8"/>
      <c r="B216" s="8"/>
      <c r="C216" s="28" t="s">
        <v>317</v>
      </c>
      <c r="D216" s="8" t="s">
        <v>343</v>
      </c>
      <c r="E216" s="8" t="s">
        <v>502</v>
      </c>
      <c r="F216" s="29">
        <v>0.68</v>
      </c>
      <c r="G216" s="11">
        <v>7</v>
      </c>
      <c r="H216" s="30">
        <v>4.76</v>
      </c>
      <c r="I216" s="30">
        <v>3.7138700290979632</v>
      </c>
      <c r="J216" s="30">
        <v>1.0461299709020366</v>
      </c>
    </row>
    <row r="217" spans="1:10" x14ac:dyDescent="0.25">
      <c r="A217" s="8"/>
      <c r="B217" s="8"/>
      <c r="C217" s="28"/>
      <c r="D217" s="8"/>
      <c r="E217" s="8" t="s">
        <v>503</v>
      </c>
      <c r="F217" s="29">
        <v>0.68</v>
      </c>
      <c r="G217" s="11">
        <v>15</v>
      </c>
      <c r="H217" s="30">
        <v>10.199999999999999</v>
      </c>
      <c r="I217" s="30">
        <v>7.9582929194956353</v>
      </c>
      <c r="J217" s="30">
        <v>2.241707080504364</v>
      </c>
    </row>
    <row r="218" spans="1:10" x14ac:dyDescent="0.25">
      <c r="A218" s="8"/>
      <c r="B218" s="8"/>
      <c r="C218" s="28"/>
      <c r="D218" s="8"/>
      <c r="E218" s="8" t="s">
        <v>458</v>
      </c>
      <c r="F218" s="29">
        <v>0.65</v>
      </c>
      <c r="G218" s="11">
        <v>3672</v>
      </c>
      <c r="H218" s="30">
        <v>2386.8000000000002</v>
      </c>
      <c r="I218" s="30">
        <v>2148.0999911870845</v>
      </c>
      <c r="J218" s="30">
        <v>238.70000881291548</v>
      </c>
    </row>
    <row r="219" spans="1:10" x14ac:dyDescent="0.25">
      <c r="A219" s="8"/>
      <c r="B219" s="8"/>
      <c r="C219" s="28"/>
      <c r="D219" s="8"/>
      <c r="E219" s="8" t="s">
        <v>467</v>
      </c>
      <c r="F219" s="29">
        <v>0.79</v>
      </c>
      <c r="G219" s="11">
        <v>3493</v>
      </c>
      <c r="H219" s="30">
        <v>2759.47</v>
      </c>
      <c r="I219" s="30">
        <v>1769.4717837051408</v>
      </c>
      <c r="J219" s="30">
        <v>989.99821629485928</v>
      </c>
    </row>
    <row r="220" spans="1:10" x14ac:dyDescent="0.25">
      <c r="A220" s="8"/>
      <c r="B220" s="8"/>
      <c r="C220" s="28"/>
      <c r="D220" s="8"/>
      <c r="E220" s="8" t="s">
        <v>456</v>
      </c>
      <c r="F220" s="29">
        <v>0.72000000000000008</v>
      </c>
      <c r="G220" s="11">
        <v>763</v>
      </c>
      <c r="H220" s="30">
        <v>549.36</v>
      </c>
      <c r="I220" s="30">
        <v>425.28724062668869</v>
      </c>
      <c r="J220" s="30">
        <v>124.07275937331134</v>
      </c>
    </row>
    <row r="221" spans="1:10" x14ac:dyDescent="0.25">
      <c r="A221" s="8"/>
      <c r="B221" s="8"/>
      <c r="C221" s="28"/>
      <c r="D221" s="8"/>
      <c r="E221" s="8" t="s">
        <v>457</v>
      </c>
      <c r="F221" s="29">
        <v>0.69</v>
      </c>
      <c r="G221" s="11">
        <v>40</v>
      </c>
      <c r="H221" s="30">
        <v>27.6</v>
      </c>
      <c r="I221" s="30">
        <v>21.468821532492726</v>
      </c>
      <c r="J221" s="30">
        <v>6.1311784675072758</v>
      </c>
    </row>
    <row r="222" spans="1:10" x14ac:dyDescent="0.25">
      <c r="A222" s="8"/>
      <c r="B222" s="8"/>
      <c r="C222" s="28" t="s">
        <v>309</v>
      </c>
      <c r="D222" s="8" t="s">
        <v>343</v>
      </c>
      <c r="E222" s="8" t="s">
        <v>504</v>
      </c>
      <c r="F222" s="29">
        <v>0.68</v>
      </c>
      <c r="G222" s="11">
        <v>67</v>
      </c>
      <c r="H222" s="30">
        <v>45.56</v>
      </c>
      <c r="I222" s="30">
        <v>42.939660222612773</v>
      </c>
      <c r="J222" s="30">
        <v>2.6203397773872297</v>
      </c>
    </row>
    <row r="223" spans="1:10" x14ac:dyDescent="0.25">
      <c r="A223" s="8"/>
      <c r="B223" s="8"/>
      <c r="C223" s="28"/>
      <c r="D223" s="8"/>
      <c r="E223" s="8" t="s">
        <v>505</v>
      </c>
      <c r="F223" s="29">
        <v>0.65</v>
      </c>
      <c r="G223" s="11">
        <v>52</v>
      </c>
      <c r="H223" s="30">
        <v>33.799999999999997</v>
      </c>
      <c r="I223" s="30">
        <v>19.134088784455002</v>
      </c>
      <c r="J223" s="30">
        <v>14.665911215544996</v>
      </c>
    </row>
    <row r="224" spans="1:10" x14ac:dyDescent="0.25">
      <c r="A224" s="8"/>
      <c r="B224" s="8"/>
      <c r="C224" s="28"/>
      <c r="D224" s="8"/>
      <c r="E224" s="8" t="s">
        <v>502</v>
      </c>
      <c r="F224" s="29">
        <v>0.68</v>
      </c>
      <c r="G224" s="11">
        <v>30</v>
      </c>
      <c r="H224" s="30">
        <v>20.399999999999999</v>
      </c>
      <c r="I224" s="30">
        <v>10.356579362574944</v>
      </c>
      <c r="J224" s="30">
        <v>10.043420637425054</v>
      </c>
    </row>
    <row r="225" spans="1:10" x14ac:dyDescent="0.25">
      <c r="A225" s="8"/>
      <c r="B225" s="8"/>
      <c r="C225" s="28"/>
      <c r="D225" s="8"/>
      <c r="E225" s="8" t="s">
        <v>506</v>
      </c>
      <c r="F225" s="29">
        <v>0.65</v>
      </c>
      <c r="G225" s="11">
        <v>18</v>
      </c>
      <c r="H225" s="30">
        <v>11.7</v>
      </c>
      <c r="I225" s="30">
        <v>6.2139476175449664</v>
      </c>
      <c r="J225" s="30">
        <v>5.4860523824550329</v>
      </c>
    </row>
    <row r="226" spans="1:10" x14ac:dyDescent="0.25">
      <c r="A226" s="8"/>
      <c r="B226" s="8"/>
      <c r="C226" s="28"/>
      <c r="D226" s="8"/>
      <c r="E226" s="8" t="s">
        <v>503</v>
      </c>
      <c r="F226" s="29">
        <v>0.68</v>
      </c>
      <c r="G226" s="11">
        <v>154</v>
      </c>
      <c r="H226" s="30">
        <v>104.72</v>
      </c>
      <c r="I226" s="30">
        <v>53.163774061218049</v>
      </c>
      <c r="J226" s="30">
        <v>51.556225938781949</v>
      </c>
    </row>
    <row r="227" spans="1:10" x14ac:dyDescent="0.25">
      <c r="A227" s="8"/>
      <c r="B227" s="8"/>
      <c r="C227" s="28"/>
      <c r="D227" s="8"/>
      <c r="E227" s="8" t="s">
        <v>458</v>
      </c>
      <c r="F227" s="29">
        <v>0.65</v>
      </c>
      <c r="G227" s="11">
        <v>5100</v>
      </c>
      <c r="H227" s="30">
        <v>3315</v>
      </c>
      <c r="I227" s="30">
        <v>2806.5267474485863</v>
      </c>
      <c r="J227" s="30">
        <v>508.47325255141379</v>
      </c>
    </row>
    <row r="228" spans="1:10" x14ac:dyDescent="0.25">
      <c r="A228" s="8"/>
      <c r="B228" s="8"/>
      <c r="C228" s="28"/>
      <c r="D228" s="8"/>
      <c r="E228" s="8" t="s">
        <v>467</v>
      </c>
      <c r="F228" s="29">
        <v>0.79</v>
      </c>
      <c r="G228" s="11">
        <v>2166</v>
      </c>
      <c r="H228" s="30">
        <v>1711.14</v>
      </c>
      <c r="I228" s="30">
        <v>845.62637618341523</v>
      </c>
      <c r="J228" s="30">
        <v>865.51362381658475</v>
      </c>
    </row>
    <row r="229" spans="1:10" x14ac:dyDescent="0.25">
      <c r="A229" s="8"/>
      <c r="B229" s="8"/>
      <c r="C229" s="28"/>
      <c r="D229" s="8"/>
      <c r="E229" s="8" t="s">
        <v>456</v>
      </c>
      <c r="F229" s="29">
        <v>0.72000000000000008</v>
      </c>
      <c r="G229" s="11">
        <v>944</v>
      </c>
      <c r="H229" s="30">
        <v>679.68000000000006</v>
      </c>
      <c r="I229" s="30">
        <v>422.88136339753532</v>
      </c>
      <c r="J229" s="30">
        <v>256.79863660246474</v>
      </c>
    </row>
    <row r="230" spans="1:10" x14ac:dyDescent="0.25">
      <c r="A230" s="8"/>
      <c r="B230" s="8"/>
      <c r="C230" s="28"/>
      <c r="D230" s="8"/>
      <c r="E230" s="8" t="s">
        <v>457</v>
      </c>
      <c r="F230" s="29">
        <v>0.69</v>
      </c>
      <c r="G230" s="11">
        <v>490</v>
      </c>
      <c r="H230" s="30">
        <v>338.1</v>
      </c>
      <c r="I230" s="30">
        <v>169.15746292205745</v>
      </c>
      <c r="J230" s="30">
        <v>168.94253707794257</v>
      </c>
    </row>
    <row r="231" spans="1:10" x14ac:dyDescent="0.25">
      <c r="A231" s="8"/>
      <c r="B231" s="8"/>
      <c r="C231" s="28" t="s">
        <v>335</v>
      </c>
      <c r="D231" s="8" t="s">
        <v>343</v>
      </c>
      <c r="E231" s="8" t="s">
        <v>504</v>
      </c>
      <c r="F231" s="29">
        <v>0.68</v>
      </c>
      <c r="G231" s="11">
        <v>67</v>
      </c>
      <c r="H231" s="30">
        <v>45.56</v>
      </c>
      <c r="I231" s="30">
        <v>42.939660222612773</v>
      </c>
      <c r="J231" s="30">
        <v>2.6203397773872297</v>
      </c>
    </row>
    <row r="232" spans="1:10" x14ac:dyDescent="0.25">
      <c r="A232" s="8"/>
      <c r="B232" s="8"/>
      <c r="C232" s="28"/>
      <c r="D232" s="8"/>
      <c r="E232" s="8" t="s">
        <v>505</v>
      </c>
      <c r="F232" s="29">
        <v>0.65</v>
      </c>
      <c r="G232" s="11">
        <v>50</v>
      </c>
      <c r="H232" s="30">
        <v>32.5</v>
      </c>
      <c r="I232" s="30">
        <v>18.153100646180611</v>
      </c>
      <c r="J232" s="30">
        <v>14.346899353819389</v>
      </c>
    </row>
    <row r="233" spans="1:10" x14ac:dyDescent="0.25">
      <c r="A233" s="8"/>
      <c r="B233" s="8"/>
      <c r="C233" s="28"/>
      <c r="D233" s="8"/>
      <c r="E233" s="8" t="s">
        <v>502</v>
      </c>
      <c r="F233" s="29">
        <v>0.68</v>
      </c>
      <c r="G233" s="11">
        <v>31</v>
      </c>
      <c r="H233" s="30">
        <v>21.08</v>
      </c>
      <c r="I233" s="30">
        <v>10.705176767676768</v>
      </c>
      <c r="J233" s="30">
        <v>10.37482323232323</v>
      </c>
    </row>
    <row r="234" spans="1:10" x14ac:dyDescent="0.25">
      <c r="A234" s="8"/>
      <c r="B234" s="8"/>
      <c r="C234" s="28"/>
      <c r="D234" s="8"/>
      <c r="E234" s="8" t="s">
        <v>506</v>
      </c>
      <c r="F234" s="29">
        <v>0.65</v>
      </c>
      <c r="G234" s="11">
        <v>17</v>
      </c>
      <c r="H234" s="30">
        <v>11.05</v>
      </c>
      <c r="I234" s="30">
        <v>5.870580808080808</v>
      </c>
      <c r="J234" s="30">
        <v>5.1794191919191928</v>
      </c>
    </row>
    <row r="235" spans="1:10" x14ac:dyDescent="0.25">
      <c r="A235" s="8"/>
      <c r="B235" s="8"/>
      <c r="C235" s="28"/>
      <c r="D235" s="8"/>
      <c r="E235" s="8" t="s">
        <v>503</v>
      </c>
      <c r="F235" s="29">
        <v>0.68</v>
      </c>
      <c r="G235" s="11">
        <v>154</v>
      </c>
      <c r="H235" s="30">
        <v>104.72</v>
      </c>
      <c r="I235" s="30">
        <v>53.180555555555557</v>
      </c>
      <c r="J235" s="30">
        <v>51.539444444444442</v>
      </c>
    </row>
    <row r="236" spans="1:10" x14ac:dyDescent="0.25">
      <c r="A236" s="8"/>
      <c r="B236" s="8"/>
      <c r="C236" s="28"/>
      <c r="D236" s="8"/>
      <c r="E236" s="8" t="s">
        <v>458</v>
      </c>
      <c r="F236" s="29">
        <v>0.65</v>
      </c>
      <c r="G236" s="11">
        <v>5100</v>
      </c>
      <c r="H236" s="30">
        <v>3315</v>
      </c>
      <c r="I236" s="30">
        <v>2806.5267474485863</v>
      </c>
      <c r="J236" s="30">
        <v>508.47325255141379</v>
      </c>
    </row>
    <row r="237" spans="1:10" x14ac:dyDescent="0.25">
      <c r="A237" s="8"/>
      <c r="B237" s="8"/>
      <c r="C237" s="28"/>
      <c r="D237" s="8"/>
      <c r="E237" s="8" t="s">
        <v>467</v>
      </c>
      <c r="F237" s="29">
        <v>0.79</v>
      </c>
      <c r="G237" s="11">
        <v>2167</v>
      </c>
      <c r="H237" s="30">
        <v>1711.93</v>
      </c>
      <c r="I237" s="30">
        <v>846.46602926873027</v>
      </c>
      <c r="J237" s="30">
        <v>865.46397073126991</v>
      </c>
    </row>
    <row r="238" spans="1:10" x14ac:dyDescent="0.25">
      <c r="A238" s="8"/>
      <c r="B238" s="8"/>
      <c r="C238" s="28"/>
      <c r="D238" s="8"/>
      <c r="E238" s="8" t="s">
        <v>456</v>
      </c>
      <c r="F238" s="29">
        <v>0.72000000000000008</v>
      </c>
      <c r="G238" s="11">
        <v>944</v>
      </c>
      <c r="H238" s="30">
        <v>679.68000000000006</v>
      </c>
      <c r="I238" s="30">
        <v>422.94729069671837</v>
      </c>
      <c r="J238" s="30">
        <v>256.73270930328169</v>
      </c>
    </row>
    <row r="239" spans="1:10" x14ac:dyDescent="0.25">
      <c r="A239" s="8"/>
      <c r="B239" s="8"/>
      <c r="C239" s="28"/>
      <c r="D239" s="8"/>
      <c r="E239" s="8" t="s">
        <v>457</v>
      </c>
      <c r="F239" s="29">
        <v>0.69</v>
      </c>
      <c r="G239" s="11">
        <v>490</v>
      </c>
      <c r="H239" s="30">
        <v>338.1</v>
      </c>
      <c r="I239" s="30">
        <v>169.2108585858586</v>
      </c>
      <c r="J239" s="30">
        <v>168.88914141414142</v>
      </c>
    </row>
    <row r="240" spans="1:10" x14ac:dyDescent="0.25">
      <c r="A240" s="8"/>
      <c r="B240" s="8"/>
      <c r="C240" s="28" t="s">
        <v>336</v>
      </c>
      <c r="D240" s="8" t="s">
        <v>343</v>
      </c>
      <c r="E240" s="8" t="s">
        <v>494</v>
      </c>
      <c r="F240" s="29">
        <v>0.79</v>
      </c>
      <c r="G240" s="11">
        <v>127</v>
      </c>
      <c r="H240" s="30">
        <v>100.33000000000001</v>
      </c>
      <c r="I240" s="30">
        <v>70.646931216931208</v>
      </c>
      <c r="J240" s="30">
        <v>29.683068783068794</v>
      </c>
    </row>
    <row r="241" spans="1:10" x14ac:dyDescent="0.25">
      <c r="A241" s="8"/>
      <c r="B241" s="8"/>
      <c r="C241" s="28"/>
      <c r="D241" s="8"/>
      <c r="E241" s="8" t="s">
        <v>496</v>
      </c>
      <c r="F241" s="29">
        <v>0.79</v>
      </c>
      <c r="G241" s="11">
        <v>13</v>
      </c>
      <c r="H241" s="30">
        <v>10.27</v>
      </c>
      <c r="I241" s="30">
        <v>8.2303240740740744</v>
      </c>
      <c r="J241" s="30">
        <v>2.0396759259259252</v>
      </c>
    </row>
    <row r="242" spans="1:10" x14ac:dyDescent="0.25">
      <c r="A242" s="8"/>
      <c r="B242" s="8"/>
      <c r="C242" s="28"/>
      <c r="D242" s="8"/>
      <c r="E242" s="8" t="s">
        <v>497</v>
      </c>
      <c r="F242" s="29">
        <v>0.68</v>
      </c>
      <c r="G242" s="11">
        <v>5</v>
      </c>
      <c r="H242" s="30">
        <v>3.4</v>
      </c>
      <c r="I242" s="30">
        <v>2.6022835394862036</v>
      </c>
      <c r="J242" s="30">
        <v>0.7977164605137963</v>
      </c>
    </row>
    <row r="243" spans="1:10" x14ac:dyDescent="0.25">
      <c r="A243" s="8"/>
      <c r="B243" s="8"/>
      <c r="C243" s="28"/>
      <c r="D243" s="8"/>
      <c r="E243" s="8" t="s">
        <v>498</v>
      </c>
      <c r="F243" s="29">
        <v>0.68</v>
      </c>
      <c r="G243" s="11">
        <v>143</v>
      </c>
      <c r="H243" s="30">
        <v>97.24</v>
      </c>
      <c r="I243" s="30">
        <v>74.496190476190478</v>
      </c>
      <c r="J243" s="30">
        <v>22.743809523809517</v>
      </c>
    </row>
    <row r="244" spans="1:10" x14ac:dyDescent="0.25">
      <c r="A244" s="8"/>
      <c r="B244" s="8"/>
      <c r="C244" s="28"/>
      <c r="D244" s="8"/>
      <c r="E244" s="8" t="s">
        <v>458</v>
      </c>
      <c r="F244" s="29">
        <v>0.65</v>
      </c>
      <c r="G244" s="11">
        <v>1177</v>
      </c>
      <c r="H244" s="30">
        <v>765.05</v>
      </c>
      <c r="I244" s="30">
        <v>672.27947149099623</v>
      </c>
      <c r="J244" s="30">
        <v>92.770528509003839</v>
      </c>
    </row>
    <row r="245" spans="1:10" x14ac:dyDescent="0.25">
      <c r="A245" s="8"/>
      <c r="B245" s="8"/>
      <c r="C245" s="28"/>
      <c r="D245" s="8"/>
      <c r="E245" s="8" t="s">
        <v>448</v>
      </c>
      <c r="F245" s="29">
        <v>0.81</v>
      </c>
      <c r="G245" s="11">
        <v>495</v>
      </c>
      <c r="H245" s="30">
        <v>400.95</v>
      </c>
      <c r="I245" s="30">
        <v>257.87142857142857</v>
      </c>
      <c r="J245" s="30">
        <v>143.07857142857142</v>
      </c>
    </row>
    <row r="246" spans="1:10" x14ac:dyDescent="0.25">
      <c r="A246" s="8"/>
      <c r="B246" s="8"/>
      <c r="C246" s="28"/>
      <c r="D246" s="8"/>
      <c r="E246" s="8" t="s">
        <v>459</v>
      </c>
      <c r="F246" s="29">
        <v>0.7</v>
      </c>
      <c r="G246" s="11">
        <v>845</v>
      </c>
      <c r="H246" s="30">
        <v>591.5</v>
      </c>
      <c r="I246" s="30">
        <v>531.81700078408562</v>
      </c>
      <c r="J246" s="30">
        <v>59.682999215914307</v>
      </c>
    </row>
    <row r="247" spans="1:10" x14ac:dyDescent="0.25">
      <c r="A247" s="8"/>
      <c r="B247" s="8"/>
      <c r="C247" s="28"/>
      <c r="D247" s="8"/>
      <c r="E247" s="8" t="s">
        <v>460</v>
      </c>
      <c r="F247" s="29">
        <v>0.65</v>
      </c>
      <c r="G247" s="11">
        <v>3</v>
      </c>
      <c r="H247" s="30">
        <v>1.95</v>
      </c>
      <c r="I247" s="30">
        <v>1.5613701236917221</v>
      </c>
      <c r="J247" s="30">
        <v>0.38862987630827783</v>
      </c>
    </row>
    <row r="248" spans="1:10" x14ac:dyDescent="0.25">
      <c r="A248" s="8"/>
      <c r="B248" s="8"/>
      <c r="C248" s="28"/>
      <c r="D248" s="8"/>
      <c r="E248" s="8" t="s">
        <v>451</v>
      </c>
      <c r="F248" s="29">
        <v>0.81</v>
      </c>
      <c r="G248" s="11">
        <v>1503</v>
      </c>
      <c r="H248" s="30">
        <v>1217.43</v>
      </c>
      <c r="I248" s="30">
        <v>783.6973967642881</v>
      </c>
      <c r="J248" s="30">
        <v>433.73260323571196</v>
      </c>
    </row>
    <row r="249" spans="1:10" x14ac:dyDescent="0.25">
      <c r="A249" s="8"/>
      <c r="B249" s="8"/>
      <c r="C249" s="28"/>
      <c r="D249" s="8"/>
      <c r="E249" s="8" t="s">
        <v>453</v>
      </c>
      <c r="F249" s="29">
        <v>0.7</v>
      </c>
      <c r="G249" s="11">
        <v>678</v>
      </c>
      <c r="H249" s="30">
        <v>474.6</v>
      </c>
      <c r="I249" s="30">
        <v>391.92112251809078</v>
      </c>
      <c r="J249" s="30">
        <v>82.67887748190924</v>
      </c>
    </row>
    <row r="250" spans="1:10" x14ac:dyDescent="0.25">
      <c r="A250" s="8"/>
      <c r="B250" s="8"/>
      <c r="C250" s="28"/>
      <c r="D250" s="8"/>
      <c r="E250" s="8" t="s">
        <v>454</v>
      </c>
      <c r="F250" s="29">
        <v>0.81</v>
      </c>
      <c r="G250" s="11">
        <v>2592</v>
      </c>
      <c r="H250" s="30">
        <v>2099.52</v>
      </c>
      <c r="I250" s="30">
        <v>1358.6414661686151</v>
      </c>
      <c r="J250" s="30">
        <v>740.87853383138486</v>
      </c>
    </row>
    <row r="251" spans="1:10" x14ac:dyDescent="0.25">
      <c r="A251" s="8"/>
      <c r="B251" s="8"/>
      <c r="C251" s="28"/>
      <c r="D251" s="8"/>
      <c r="E251" s="8" t="s">
        <v>456</v>
      </c>
      <c r="F251" s="29">
        <v>0.72</v>
      </c>
      <c r="G251" s="11">
        <v>427</v>
      </c>
      <c r="H251" s="30">
        <v>307.44</v>
      </c>
      <c r="I251" s="30">
        <v>222.23501427212179</v>
      </c>
      <c r="J251" s="30">
        <v>85.20498572787821</v>
      </c>
    </row>
    <row r="252" spans="1:10" x14ac:dyDescent="0.25">
      <c r="A252" s="8"/>
      <c r="B252" s="8"/>
      <c r="C252" s="28" t="s">
        <v>337</v>
      </c>
      <c r="D252" s="8" t="s">
        <v>343</v>
      </c>
      <c r="E252" s="8" t="s">
        <v>494</v>
      </c>
      <c r="F252" s="29">
        <v>0.79</v>
      </c>
      <c r="G252" s="11">
        <v>128</v>
      </c>
      <c r="H252" s="30">
        <v>101.12</v>
      </c>
      <c r="I252" s="30">
        <v>71.182547219235119</v>
      </c>
      <c r="J252" s="30">
        <v>29.937452780764886</v>
      </c>
    </row>
    <row r="253" spans="1:10" x14ac:dyDescent="0.25">
      <c r="A253" s="8"/>
      <c r="B253" s="8"/>
      <c r="C253" s="28"/>
      <c r="D253" s="8"/>
      <c r="E253" s="8" t="s">
        <v>496</v>
      </c>
      <c r="F253" s="29">
        <v>0.79</v>
      </c>
      <c r="G253" s="11">
        <v>12</v>
      </c>
      <c r="H253" s="30">
        <v>9.48</v>
      </c>
      <c r="I253" s="30">
        <v>7.6016213086276778</v>
      </c>
      <c r="J253" s="30">
        <v>1.8783786913723226</v>
      </c>
    </row>
    <row r="254" spans="1:10" x14ac:dyDescent="0.25">
      <c r="A254" s="8"/>
      <c r="B254" s="8"/>
      <c r="C254" s="28"/>
      <c r="D254" s="8"/>
      <c r="E254" s="8" t="s">
        <v>497</v>
      </c>
      <c r="F254" s="29">
        <v>0.68</v>
      </c>
      <c r="G254" s="11">
        <v>5</v>
      </c>
      <c r="H254" s="30">
        <v>3.4</v>
      </c>
      <c r="I254" s="30">
        <v>2.6010461245839278</v>
      </c>
      <c r="J254" s="30">
        <v>0.7989538754160721</v>
      </c>
    </row>
    <row r="255" spans="1:10" x14ac:dyDescent="0.25">
      <c r="A255" s="8"/>
      <c r="B255" s="8"/>
      <c r="C255" s="28"/>
      <c r="D255" s="8"/>
      <c r="E255" s="8" t="s">
        <v>498</v>
      </c>
      <c r="F255" s="29">
        <v>0.68</v>
      </c>
      <c r="G255" s="11">
        <v>142</v>
      </c>
      <c r="H255" s="30">
        <v>96.56</v>
      </c>
      <c r="I255" s="30">
        <v>73.975238095238097</v>
      </c>
      <c r="J255" s="30">
        <v>22.584761904761905</v>
      </c>
    </row>
    <row r="256" spans="1:10" x14ac:dyDescent="0.25">
      <c r="A256" s="8"/>
      <c r="B256" s="8"/>
      <c r="C256" s="28"/>
      <c r="D256" s="8"/>
      <c r="E256" s="8" t="s">
        <v>458</v>
      </c>
      <c r="F256" s="29">
        <v>0.65</v>
      </c>
      <c r="G256" s="11">
        <v>1178</v>
      </c>
      <c r="H256" s="30">
        <v>765.7</v>
      </c>
      <c r="I256" s="30">
        <v>672.83385221046615</v>
      </c>
      <c r="J256" s="30">
        <v>92.866147789533841</v>
      </c>
    </row>
    <row r="257" spans="1:10" x14ac:dyDescent="0.25">
      <c r="A257" s="8"/>
      <c r="B257" s="8"/>
      <c r="C257" s="28"/>
      <c r="D257" s="8"/>
      <c r="E257" s="8" t="s">
        <v>448</v>
      </c>
      <c r="F257" s="29">
        <v>0.81</v>
      </c>
      <c r="G257" s="11">
        <v>495</v>
      </c>
      <c r="H257" s="30">
        <v>400.95</v>
      </c>
      <c r="I257" s="30">
        <v>257.87142857142857</v>
      </c>
      <c r="J257" s="30">
        <v>143.07857142857142</v>
      </c>
    </row>
    <row r="258" spans="1:10" x14ac:dyDescent="0.25">
      <c r="A258" s="8"/>
      <c r="B258" s="8"/>
      <c r="C258" s="28"/>
      <c r="D258" s="8"/>
      <c r="E258" s="8" t="s">
        <v>459</v>
      </c>
      <c r="F258" s="29">
        <v>0.7</v>
      </c>
      <c r="G258" s="11">
        <v>845</v>
      </c>
      <c r="H258" s="30">
        <v>591.5</v>
      </c>
      <c r="I258" s="30">
        <v>532.22283494420662</v>
      </c>
      <c r="J258" s="30">
        <v>59.277165055793425</v>
      </c>
    </row>
    <row r="259" spans="1:10" x14ac:dyDescent="0.25">
      <c r="A259" s="8"/>
      <c r="B259" s="8"/>
      <c r="C259" s="28"/>
      <c r="D259" s="8"/>
      <c r="E259" s="8" t="s">
        <v>460</v>
      </c>
      <c r="F259" s="29">
        <v>0.65</v>
      </c>
      <c r="G259" s="11">
        <v>2</v>
      </c>
      <c r="H259" s="30">
        <v>1.3</v>
      </c>
      <c r="I259" s="30">
        <v>1.0404184498335711</v>
      </c>
      <c r="J259" s="30">
        <v>0.25958155016642892</v>
      </c>
    </row>
    <row r="260" spans="1:10" x14ac:dyDescent="0.25">
      <c r="A260" s="8"/>
      <c r="B260" s="8"/>
      <c r="C260" s="28"/>
      <c r="D260" s="8"/>
      <c r="E260" s="8" t="s">
        <v>451</v>
      </c>
      <c r="F260" s="29">
        <v>0.81</v>
      </c>
      <c r="G260" s="11">
        <v>1502</v>
      </c>
      <c r="H260" s="30">
        <v>1216.6199999999999</v>
      </c>
      <c r="I260" s="30">
        <v>783.20312034298559</v>
      </c>
      <c r="J260" s="30">
        <v>433.41687965701442</v>
      </c>
    </row>
    <row r="261" spans="1:10" x14ac:dyDescent="0.25">
      <c r="A261" s="8"/>
      <c r="B261" s="8"/>
      <c r="C261" s="28"/>
      <c r="D261" s="8"/>
      <c r="E261" s="8" t="s">
        <v>453</v>
      </c>
      <c r="F261" s="29">
        <v>0.7</v>
      </c>
      <c r="G261" s="11">
        <v>677</v>
      </c>
      <c r="H261" s="30">
        <v>473.9</v>
      </c>
      <c r="I261" s="30">
        <v>391.49661205153416</v>
      </c>
      <c r="J261" s="30">
        <v>82.40338794846582</v>
      </c>
    </row>
    <row r="262" spans="1:10" x14ac:dyDescent="0.25">
      <c r="A262" s="8"/>
      <c r="B262" s="8"/>
      <c r="C262" s="28"/>
      <c r="D262" s="8"/>
      <c r="E262" s="8" t="s">
        <v>454</v>
      </c>
      <c r="F262" s="29">
        <v>0.81</v>
      </c>
      <c r="G262" s="11">
        <v>2593</v>
      </c>
      <c r="H262" s="30">
        <v>2100.33</v>
      </c>
      <c r="I262" s="30">
        <v>1359.3217324174764</v>
      </c>
      <c r="J262" s="30">
        <v>741.00826758252367</v>
      </c>
    </row>
    <row r="263" spans="1:10" x14ac:dyDescent="0.25">
      <c r="A263" s="8"/>
      <c r="B263" s="8"/>
      <c r="C263" s="28"/>
      <c r="D263" s="8"/>
      <c r="E263" s="8" t="s">
        <v>456</v>
      </c>
      <c r="F263" s="29">
        <v>0.72</v>
      </c>
      <c r="G263" s="11">
        <v>428</v>
      </c>
      <c r="H263" s="30">
        <v>308.16000000000003</v>
      </c>
      <c r="I263" s="30">
        <v>222.64954826438424</v>
      </c>
      <c r="J263" s="30">
        <v>85.510451735615788</v>
      </c>
    </row>
    <row r="264" spans="1:10" s="2" customFormat="1" x14ac:dyDescent="0.25">
      <c r="A264" s="31"/>
      <c r="B264" s="31" t="s">
        <v>354</v>
      </c>
      <c r="C264" s="32"/>
      <c r="D264" s="31"/>
      <c r="E264" s="31"/>
      <c r="F264" s="33"/>
      <c r="G264" s="34">
        <v>102421</v>
      </c>
      <c r="H264" s="35">
        <v>76009.02999999997</v>
      </c>
      <c r="I264" s="35">
        <v>56887.999999999985</v>
      </c>
      <c r="J264" s="35">
        <v>19121.030000000017</v>
      </c>
    </row>
    <row r="265" spans="1:10" s="2" customFormat="1" x14ac:dyDescent="0.25">
      <c r="A265" s="23" t="s">
        <v>468</v>
      </c>
      <c r="B265" s="23"/>
      <c r="C265" s="24"/>
      <c r="D265" s="23"/>
      <c r="E265" s="23"/>
      <c r="F265" s="25"/>
      <c r="G265" s="26">
        <v>102421</v>
      </c>
      <c r="H265" s="27">
        <v>76009.02999999997</v>
      </c>
      <c r="I265" s="27">
        <v>56887.999999999985</v>
      </c>
      <c r="J265" s="27">
        <v>19121.030000000017</v>
      </c>
    </row>
    <row r="266" spans="1:10" x14ac:dyDescent="0.25">
      <c r="A266" s="23" t="s">
        <v>373</v>
      </c>
      <c r="B266" s="23"/>
      <c r="C266" s="24"/>
      <c r="D266" s="23"/>
      <c r="E266" s="23"/>
      <c r="F266" s="25"/>
      <c r="G266" s="26">
        <v>252074</v>
      </c>
      <c r="H266" s="27">
        <v>202321.08000000007</v>
      </c>
      <c r="I266" s="27">
        <v>169052.56000000026</v>
      </c>
      <c r="J266" s="27">
        <v>33268.520000000011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68E6-FDC1-4FB8-81F3-7F9084E666BE}">
  <dimension ref="A1:J281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2851562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65" t="s">
        <v>374</v>
      </c>
      <c r="B1" s="65"/>
      <c r="C1" s="65"/>
      <c r="D1" s="65"/>
      <c r="E1" s="65"/>
      <c r="F1" s="65"/>
      <c r="G1" s="65"/>
      <c r="H1" s="65"/>
      <c r="I1" s="65"/>
      <c r="J1" s="65"/>
    </row>
    <row r="4" spans="1:10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5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</row>
    <row r="5" spans="1:10" x14ac:dyDescent="0.25">
      <c r="A5" s="8" t="s">
        <v>254</v>
      </c>
      <c r="B5" s="8" t="s">
        <v>271</v>
      </c>
      <c r="C5" s="28" t="s">
        <v>272</v>
      </c>
      <c r="D5" s="8" t="s">
        <v>273</v>
      </c>
      <c r="E5" s="8" t="s">
        <v>274</v>
      </c>
      <c r="F5" s="29">
        <v>2.99</v>
      </c>
      <c r="G5" s="11">
        <v>850</v>
      </c>
      <c r="H5" s="30">
        <v>2541.5</v>
      </c>
      <c r="I5" s="30">
        <v>2258.29</v>
      </c>
      <c r="J5" s="30">
        <v>283.20999999999992</v>
      </c>
    </row>
    <row r="6" spans="1:10" x14ac:dyDescent="0.25">
      <c r="A6" s="8"/>
      <c r="B6" s="8"/>
      <c r="C6" s="28"/>
      <c r="D6" s="8" t="s">
        <v>293</v>
      </c>
      <c r="E6" s="8" t="s">
        <v>375</v>
      </c>
      <c r="F6" s="29">
        <v>3.96</v>
      </c>
      <c r="G6" s="11">
        <v>275</v>
      </c>
      <c r="H6" s="30">
        <v>1089</v>
      </c>
      <c r="I6" s="30">
        <v>1216</v>
      </c>
      <c r="J6" s="30">
        <v>-127</v>
      </c>
    </row>
    <row r="7" spans="1:10" x14ac:dyDescent="0.25">
      <c r="A7" s="8"/>
      <c r="B7" s="8"/>
      <c r="C7" s="28" t="s">
        <v>275</v>
      </c>
      <c r="D7" s="8" t="s">
        <v>273</v>
      </c>
      <c r="E7" s="8" t="s">
        <v>274</v>
      </c>
      <c r="F7" s="29">
        <v>2.99</v>
      </c>
      <c r="G7" s="11">
        <v>1416</v>
      </c>
      <c r="H7" s="30">
        <v>4233.8399999999992</v>
      </c>
      <c r="I7" s="30">
        <v>3369.3801960784313</v>
      </c>
      <c r="J7" s="30">
        <v>864.45980392156866</v>
      </c>
    </row>
    <row r="8" spans="1:10" x14ac:dyDescent="0.25">
      <c r="A8" s="8"/>
      <c r="B8" s="8"/>
      <c r="C8" s="28"/>
      <c r="D8" s="8"/>
      <c r="E8" s="8" t="s">
        <v>376</v>
      </c>
      <c r="F8" s="29">
        <v>3.06</v>
      </c>
      <c r="G8" s="11">
        <v>44</v>
      </c>
      <c r="H8" s="30">
        <v>134.63999999999999</v>
      </c>
      <c r="I8" s="30">
        <v>104.90980392156862</v>
      </c>
      <c r="J8" s="30">
        <v>29.730196078431362</v>
      </c>
    </row>
    <row r="9" spans="1:10" x14ac:dyDescent="0.25">
      <c r="A9" s="8"/>
      <c r="B9" s="8"/>
      <c r="C9" s="28" t="s">
        <v>276</v>
      </c>
      <c r="D9" s="8" t="s">
        <v>273</v>
      </c>
      <c r="E9" s="8" t="s">
        <v>274</v>
      </c>
      <c r="F9" s="29">
        <v>2.99</v>
      </c>
      <c r="G9" s="11">
        <v>1310</v>
      </c>
      <c r="H9" s="30">
        <v>3916.9000000000005</v>
      </c>
      <c r="I9" s="30">
        <v>3474.29</v>
      </c>
      <c r="J9" s="30">
        <v>442.6099999999999</v>
      </c>
    </row>
    <row r="10" spans="1:10" s="2" customFormat="1" x14ac:dyDescent="0.25">
      <c r="A10" s="31"/>
      <c r="B10" s="31" t="s">
        <v>277</v>
      </c>
      <c r="C10" s="32"/>
      <c r="D10" s="31"/>
      <c r="E10" s="31"/>
      <c r="F10" s="33"/>
      <c r="G10" s="34">
        <v>3895</v>
      </c>
      <c r="H10" s="35">
        <v>11915.879999999997</v>
      </c>
      <c r="I10" s="35">
        <v>10422.870000000001</v>
      </c>
      <c r="J10" s="35">
        <v>1493.0100000000004</v>
      </c>
    </row>
    <row r="11" spans="1:10" s="2" customFormat="1" x14ac:dyDescent="0.25">
      <c r="A11" s="23" t="s">
        <v>278</v>
      </c>
      <c r="B11" s="23"/>
      <c r="C11" s="24"/>
      <c r="D11" s="23"/>
      <c r="E11" s="23"/>
      <c r="F11" s="25"/>
      <c r="G11" s="26">
        <v>3895</v>
      </c>
      <c r="H11" s="27">
        <v>11915.879999999997</v>
      </c>
      <c r="I11" s="27">
        <v>10422.870000000001</v>
      </c>
      <c r="J11" s="27">
        <v>1493.0100000000004</v>
      </c>
    </row>
    <row r="12" spans="1:10" x14ac:dyDescent="0.25">
      <c r="A12" s="8" t="s">
        <v>185</v>
      </c>
      <c r="B12" s="8" t="s">
        <v>279</v>
      </c>
      <c r="C12" s="28" t="s">
        <v>276</v>
      </c>
      <c r="D12" s="8" t="s">
        <v>280</v>
      </c>
      <c r="E12" s="8" t="s">
        <v>281</v>
      </c>
      <c r="F12" s="29">
        <v>2.79</v>
      </c>
      <c r="G12" s="11">
        <v>943</v>
      </c>
      <c r="H12" s="30">
        <v>2630.97</v>
      </c>
      <c r="I12" s="30">
        <v>2547.9978028318887</v>
      </c>
      <c r="J12" s="30">
        <v>82.972197168110995</v>
      </c>
    </row>
    <row r="13" spans="1:10" s="2" customFormat="1" x14ac:dyDescent="0.25">
      <c r="A13" s="31"/>
      <c r="B13" s="31" t="s">
        <v>282</v>
      </c>
      <c r="C13" s="32"/>
      <c r="D13" s="31"/>
      <c r="E13" s="31"/>
      <c r="F13" s="33"/>
      <c r="G13" s="34">
        <v>943</v>
      </c>
      <c r="H13" s="35">
        <v>2630.97</v>
      </c>
      <c r="I13" s="35">
        <v>2547.9978028318887</v>
      </c>
      <c r="J13" s="35">
        <v>82.972197168110995</v>
      </c>
    </row>
    <row r="14" spans="1:10" x14ac:dyDescent="0.25">
      <c r="A14" s="8"/>
      <c r="B14" s="8" t="s">
        <v>283</v>
      </c>
      <c r="C14" s="28" t="s">
        <v>272</v>
      </c>
      <c r="D14" s="8" t="s">
        <v>284</v>
      </c>
      <c r="E14" s="8" t="s">
        <v>377</v>
      </c>
      <c r="F14" s="29">
        <v>4.5</v>
      </c>
      <c r="G14" s="11">
        <v>1</v>
      </c>
      <c r="H14" s="30">
        <v>4.5</v>
      </c>
      <c r="I14" s="30">
        <v>3.5789473684210522</v>
      </c>
      <c r="J14" s="30">
        <v>0.92105263157894779</v>
      </c>
    </row>
    <row r="15" spans="1:10" x14ac:dyDescent="0.25">
      <c r="A15" s="8"/>
      <c r="B15" s="8"/>
      <c r="C15" s="28"/>
      <c r="D15" s="8"/>
      <c r="E15" s="8" t="s">
        <v>378</v>
      </c>
      <c r="F15" s="29">
        <v>4.5</v>
      </c>
      <c r="G15" s="11">
        <v>106</v>
      </c>
      <c r="H15" s="30">
        <v>477</v>
      </c>
      <c r="I15" s="30">
        <v>320.17813765182188</v>
      </c>
      <c r="J15" s="30">
        <v>156.82186234817812</v>
      </c>
    </row>
    <row r="16" spans="1:10" x14ac:dyDescent="0.25">
      <c r="A16" s="8"/>
      <c r="B16" s="8"/>
      <c r="C16" s="28"/>
      <c r="D16" s="8"/>
      <c r="E16" s="8" t="s">
        <v>285</v>
      </c>
      <c r="F16" s="29">
        <v>4.5</v>
      </c>
      <c r="G16" s="11">
        <v>125</v>
      </c>
      <c r="H16" s="30">
        <v>562.5</v>
      </c>
      <c r="I16" s="30">
        <v>199.41348973607037</v>
      </c>
      <c r="J16" s="30">
        <v>363.08651026392965</v>
      </c>
    </row>
    <row r="17" spans="1:10" x14ac:dyDescent="0.25">
      <c r="A17" s="8"/>
      <c r="B17" s="8"/>
      <c r="C17" s="28"/>
      <c r="D17" s="8"/>
      <c r="E17" s="8" t="s">
        <v>379</v>
      </c>
      <c r="F17" s="29">
        <v>4.5</v>
      </c>
      <c r="G17" s="11">
        <v>103</v>
      </c>
      <c r="H17" s="30">
        <v>463.5</v>
      </c>
      <c r="I17" s="30">
        <v>214.16821554940594</v>
      </c>
      <c r="J17" s="30">
        <v>249.33178445059406</v>
      </c>
    </row>
    <row r="18" spans="1:10" x14ac:dyDescent="0.25">
      <c r="A18" s="8"/>
      <c r="B18" s="8"/>
      <c r="C18" s="28"/>
      <c r="D18" s="8" t="s">
        <v>286</v>
      </c>
      <c r="E18" s="8" t="s">
        <v>380</v>
      </c>
      <c r="F18" s="29">
        <v>3.7</v>
      </c>
      <c r="G18" s="11">
        <v>12</v>
      </c>
      <c r="H18" s="30">
        <v>44.4</v>
      </c>
      <c r="I18" s="30">
        <v>49.454545454545453</v>
      </c>
      <c r="J18" s="30">
        <v>-5.0545454545454547</v>
      </c>
    </row>
    <row r="19" spans="1:10" x14ac:dyDescent="0.25">
      <c r="A19" s="8"/>
      <c r="B19" s="8"/>
      <c r="C19" s="28"/>
      <c r="D19" s="8"/>
      <c r="E19" s="8" t="s">
        <v>381</v>
      </c>
      <c r="F19" s="29">
        <v>3.7</v>
      </c>
      <c r="G19" s="11">
        <v>1</v>
      </c>
      <c r="H19" s="30">
        <v>3.7</v>
      </c>
      <c r="I19" s="30">
        <v>2.5539906103286385</v>
      </c>
      <c r="J19" s="30">
        <v>1.1460093896713617</v>
      </c>
    </row>
    <row r="20" spans="1:10" x14ac:dyDescent="0.25">
      <c r="A20" s="8"/>
      <c r="B20" s="8"/>
      <c r="C20" s="28" t="s">
        <v>275</v>
      </c>
      <c r="D20" s="8" t="s">
        <v>293</v>
      </c>
      <c r="E20" s="8" t="s">
        <v>382</v>
      </c>
      <c r="F20" s="29">
        <v>5</v>
      </c>
      <c r="G20" s="11">
        <v>67</v>
      </c>
      <c r="H20" s="30">
        <v>335</v>
      </c>
      <c r="I20" s="30">
        <v>716.26666666666665</v>
      </c>
      <c r="J20" s="30">
        <v>-381.26666666666665</v>
      </c>
    </row>
    <row r="21" spans="1:10" x14ac:dyDescent="0.25">
      <c r="A21" s="8"/>
      <c r="B21" s="8"/>
      <c r="C21" s="28"/>
      <c r="D21" s="8" t="s">
        <v>284</v>
      </c>
      <c r="E21" s="8" t="s">
        <v>383</v>
      </c>
      <c r="F21" s="29">
        <v>4.5</v>
      </c>
      <c r="G21" s="11">
        <v>7</v>
      </c>
      <c r="H21" s="30">
        <v>31.5</v>
      </c>
      <c r="I21" s="30">
        <v>122.4</v>
      </c>
      <c r="J21" s="30">
        <v>-90.9</v>
      </c>
    </row>
    <row r="22" spans="1:10" x14ac:dyDescent="0.25">
      <c r="A22" s="8"/>
      <c r="B22" s="8"/>
      <c r="C22" s="28"/>
      <c r="D22" s="8"/>
      <c r="E22" s="8" t="s">
        <v>384</v>
      </c>
      <c r="F22" s="29">
        <v>4.5</v>
      </c>
      <c r="G22" s="11">
        <v>6</v>
      </c>
      <c r="H22" s="30">
        <v>27</v>
      </c>
      <c r="I22" s="30">
        <v>112.55172413793103</v>
      </c>
      <c r="J22" s="30">
        <v>-85.551724137931032</v>
      </c>
    </row>
    <row r="23" spans="1:10" x14ac:dyDescent="0.25">
      <c r="A23" s="8"/>
      <c r="B23" s="8"/>
      <c r="C23" s="28"/>
      <c r="D23" s="8"/>
      <c r="E23" s="8" t="s">
        <v>385</v>
      </c>
      <c r="F23" s="29">
        <v>4.5</v>
      </c>
      <c r="G23" s="11">
        <v>1</v>
      </c>
      <c r="H23" s="30">
        <v>4.5</v>
      </c>
      <c r="I23" s="30">
        <v>18.758620689655171</v>
      </c>
      <c r="J23" s="30">
        <v>-14.258620689655171</v>
      </c>
    </row>
    <row r="24" spans="1:10" x14ac:dyDescent="0.25">
      <c r="A24" s="8"/>
      <c r="B24" s="8"/>
      <c r="C24" s="28"/>
      <c r="D24" s="8"/>
      <c r="E24" s="8" t="s">
        <v>290</v>
      </c>
      <c r="F24" s="29">
        <v>4.5</v>
      </c>
      <c r="G24" s="11">
        <v>4</v>
      </c>
      <c r="H24" s="30">
        <v>18</v>
      </c>
      <c r="I24" s="30">
        <v>54.400000000000006</v>
      </c>
      <c r="J24" s="30">
        <v>-36.400000000000006</v>
      </c>
    </row>
    <row r="25" spans="1:10" x14ac:dyDescent="0.25">
      <c r="A25" s="8"/>
      <c r="B25" s="8"/>
      <c r="C25" s="28"/>
      <c r="D25" s="8"/>
      <c r="E25" s="8" t="s">
        <v>386</v>
      </c>
      <c r="F25" s="29">
        <v>4.5</v>
      </c>
      <c r="G25" s="11">
        <v>7</v>
      </c>
      <c r="H25" s="30">
        <v>31.5</v>
      </c>
      <c r="I25" s="30">
        <v>131.31034482758622</v>
      </c>
      <c r="J25" s="30">
        <v>-99.810344827586221</v>
      </c>
    </row>
    <row r="26" spans="1:10" x14ac:dyDescent="0.25">
      <c r="A26" s="8"/>
      <c r="B26" s="8"/>
      <c r="C26" s="28"/>
      <c r="D26" s="8"/>
      <c r="E26" s="8" t="s">
        <v>387</v>
      </c>
      <c r="F26" s="29">
        <v>4.5</v>
      </c>
      <c r="G26" s="11">
        <v>2</v>
      </c>
      <c r="H26" s="30">
        <v>9</v>
      </c>
      <c r="I26" s="30">
        <v>36.266666666666666</v>
      </c>
      <c r="J26" s="30">
        <v>-27.266666666666666</v>
      </c>
    </row>
    <row r="27" spans="1:10" x14ac:dyDescent="0.25">
      <c r="A27" s="8"/>
      <c r="B27" s="8"/>
      <c r="C27" s="28"/>
      <c r="D27" s="8"/>
      <c r="E27" s="8" t="s">
        <v>291</v>
      </c>
      <c r="F27" s="29">
        <v>4.5</v>
      </c>
      <c r="G27" s="11">
        <v>46</v>
      </c>
      <c r="H27" s="30">
        <v>207</v>
      </c>
      <c r="I27" s="30">
        <v>947.46666666666658</v>
      </c>
      <c r="J27" s="30">
        <v>-740.4666666666667</v>
      </c>
    </row>
    <row r="28" spans="1:10" x14ac:dyDescent="0.25">
      <c r="A28" s="8"/>
      <c r="B28" s="8"/>
      <c r="C28" s="28"/>
      <c r="D28" s="8"/>
      <c r="E28" s="8" t="s">
        <v>292</v>
      </c>
      <c r="F28" s="29">
        <v>4.5</v>
      </c>
      <c r="G28" s="11">
        <v>4</v>
      </c>
      <c r="H28" s="30">
        <v>18</v>
      </c>
      <c r="I28" s="30">
        <v>75.034482758620683</v>
      </c>
      <c r="J28" s="30">
        <v>-57.034482758620683</v>
      </c>
    </row>
    <row r="29" spans="1:10" x14ac:dyDescent="0.25">
      <c r="A29" s="8"/>
      <c r="B29" s="8"/>
      <c r="C29" s="28"/>
      <c r="D29" s="8"/>
      <c r="E29" s="8" t="s">
        <v>388</v>
      </c>
      <c r="F29" s="29">
        <v>4.5</v>
      </c>
      <c r="G29" s="11">
        <v>7</v>
      </c>
      <c r="H29" s="30">
        <v>31.5</v>
      </c>
      <c r="I29" s="30">
        <v>131.31034482758622</v>
      </c>
      <c r="J29" s="30">
        <v>-99.810344827586221</v>
      </c>
    </row>
    <row r="30" spans="1:10" x14ac:dyDescent="0.25">
      <c r="A30" s="8"/>
      <c r="B30" s="8"/>
      <c r="C30" s="28"/>
      <c r="D30" s="8"/>
      <c r="E30" s="8" t="s">
        <v>389</v>
      </c>
      <c r="F30" s="29">
        <v>4.5</v>
      </c>
      <c r="G30" s="11">
        <v>4</v>
      </c>
      <c r="H30" s="30">
        <v>18</v>
      </c>
      <c r="I30" s="30">
        <v>75.034482758620683</v>
      </c>
      <c r="J30" s="30">
        <v>-57.034482758620683</v>
      </c>
    </row>
    <row r="31" spans="1:10" x14ac:dyDescent="0.25">
      <c r="A31" s="8"/>
      <c r="B31" s="8"/>
      <c r="C31" s="28"/>
      <c r="D31" s="8"/>
      <c r="E31" s="8" t="s">
        <v>390</v>
      </c>
      <c r="F31" s="29">
        <v>4.5</v>
      </c>
      <c r="G31" s="11">
        <v>2</v>
      </c>
      <c r="H31" s="30">
        <v>9</v>
      </c>
      <c r="I31" s="30">
        <v>36.266666666666666</v>
      </c>
      <c r="J31" s="30">
        <v>-27.266666666666666</v>
      </c>
    </row>
    <row r="32" spans="1:10" x14ac:dyDescent="0.25">
      <c r="A32" s="8"/>
      <c r="B32" s="8"/>
      <c r="C32" s="28"/>
      <c r="D32" s="8" t="s">
        <v>286</v>
      </c>
      <c r="E32" s="8" t="s">
        <v>391</v>
      </c>
      <c r="F32" s="29">
        <v>3.7</v>
      </c>
      <c r="G32" s="11">
        <v>2</v>
      </c>
      <c r="H32" s="30">
        <v>7.4</v>
      </c>
      <c r="I32" s="30">
        <v>217.60000000000002</v>
      </c>
      <c r="J32" s="30">
        <v>-210.20000000000002</v>
      </c>
    </row>
    <row r="33" spans="1:10" x14ac:dyDescent="0.25">
      <c r="A33" s="8"/>
      <c r="B33" s="8"/>
      <c r="C33" s="28" t="s">
        <v>276</v>
      </c>
      <c r="D33" s="8" t="s">
        <v>293</v>
      </c>
      <c r="E33" s="8" t="s">
        <v>392</v>
      </c>
      <c r="F33" s="29">
        <v>4.8</v>
      </c>
      <c r="G33" s="11">
        <v>1</v>
      </c>
      <c r="H33" s="30">
        <v>4.8</v>
      </c>
      <c r="I33" s="30">
        <v>3.0391061452513966</v>
      </c>
      <c r="J33" s="30">
        <v>1.7608938547486033</v>
      </c>
    </row>
    <row r="34" spans="1:10" x14ac:dyDescent="0.25">
      <c r="A34" s="8"/>
      <c r="B34" s="8"/>
      <c r="C34" s="28"/>
      <c r="D34" s="8"/>
      <c r="E34" s="8" t="s">
        <v>393</v>
      </c>
      <c r="F34" s="29">
        <v>5</v>
      </c>
      <c r="G34" s="11">
        <v>17</v>
      </c>
      <c r="H34" s="30">
        <v>85</v>
      </c>
      <c r="I34" s="30">
        <v>51.66480446927374</v>
      </c>
      <c r="J34" s="30">
        <v>33.33519553072626</v>
      </c>
    </row>
    <row r="35" spans="1:10" x14ac:dyDescent="0.25">
      <c r="A35" s="8"/>
      <c r="B35" s="8"/>
      <c r="C35" s="28"/>
      <c r="D35" s="8"/>
      <c r="E35" s="8" t="s">
        <v>394</v>
      </c>
      <c r="F35" s="29">
        <v>5</v>
      </c>
      <c r="G35" s="11">
        <v>3</v>
      </c>
      <c r="H35" s="30">
        <v>15</v>
      </c>
      <c r="I35" s="30">
        <v>7.7714285714285714</v>
      </c>
      <c r="J35" s="30">
        <v>7.2285714285714286</v>
      </c>
    </row>
    <row r="36" spans="1:10" x14ac:dyDescent="0.25">
      <c r="A36" s="8"/>
      <c r="B36" s="8"/>
      <c r="C36" s="28"/>
      <c r="D36" s="8"/>
      <c r="E36" s="8" t="s">
        <v>395</v>
      </c>
      <c r="F36" s="29">
        <v>4.8</v>
      </c>
      <c r="G36" s="11">
        <v>11</v>
      </c>
      <c r="H36" s="30">
        <v>52.8</v>
      </c>
      <c r="I36" s="30">
        <v>33.430167597765362</v>
      </c>
      <c r="J36" s="30">
        <v>19.369832402234636</v>
      </c>
    </row>
    <row r="37" spans="1:10" x14ac:dyDescent="0.25">
      <c r="A37" s="8"/>
      <c r="B37" s="8"/>
      <c r="C37" s="28"/>
      <c r="D37" s="8"/>
      <c r="E37" s="8" t="s">
        <v>396</v>
      </c>
      <c r="F37" s="29">
        <v>4.8</v>
      </c>
      <c r="G37" s="11">
        <v>7</v>
      </c>
      <c r="H37" s="30">
        <v>33.6</v>
      </c>
      <c r="I37" s="30">
        <v>21.273743016759777</v>
      </c>
      <c r="J37" s="30">
        <v>12.326256983240224</v>
      </c>
    </row>
    <row r="38" spans="1:10" x14ac:dyDescent="0.25">
      <c r="A38" s="8"/>
      <c r="B38" s="8"/>
      <c r="C38" s="28"/>
      <c r="D38" s="8"/>
      <c r="E38" s="8" t="s">
        <v>397</v>
      </c>
      <c r="F38" s="29">
        <v>5</v>
      </c>
      <c r="G38" s="11">
        <v>15</v>
      </c>
      <c r="H38" s="30">
        <v>75</v>
      </c>
      <c r="I38" s="30">
        <v>39.280090224775094</v>
      </c>
      <c r="J38" s="30">
        <v>35.719909775224906</v>
      </c>
    </row>
    <row r="39" spans="1:10" x14ac:dyDescent="0.25">
      <c r="A39" s="8"/>
      <c r="B39" s="8"/>
      <c r="C39" s="28"/>
      <c r="D39" s="8"/>
      <c r="E39" s="8" t="s">
        <v>398</v>
      </c>
      <c r="F39" s="29">
        <v>5</v>
      </c>
      <c r="G39" s="11">
        <v>6</v>
      </c>
      <c r="H39" s="30">
        <v>30</v>
      </c>
      <c r="I39" s="30">
        <v>15.542857142857143</v>
      </c>
      <c r="J39" s="30">
        <v>14.457142857142857</v>
      </c>
    </row>
    <row r="40" spans="1:10" x14ac:dyDescent="0.25">
      <c r="A40" s="8"/>
      <c r="B40" s="8"/>
      <c r="C40" s="28" t="s">
        <v>299</v>
      </c>
      <c r="D40" s="8" t="s">
        <v>318</v>
      </c>
      <c r="E40" s="8" t="s">
        <v>399</v>
      </c>
      <c r="F40" s="29">
        <v>1.65</v>
      </c>
      <c r="G40" s="11">
        <v>138</v>
      </c>
      <c r="H40" s="30">
        <v>227.7</v>
      </c>
      <c r="I40" s="30">
        <v>801.05494505494505</v>
      </c>
      <c r="J40" s="30">
        <v>-573.35494505494512</v>
      </c>
    </row>
    <row r="41" spans="1:10" x14ac:dyDescent="0.25">
      <c r="A41" s="8"/>
      <c r="B41" s="8"/>
      <c r="C41" s="28"/>
      <c r="D41" s="8"/>
      <c r="E41" s="8" t="s">
        <v>400</v>
      </c>
      <c r="F41" s="29">
        <v>1.65</v>
      </c>
      <c r="G41" s="11">
        <v>1</v>
      </c>
      <c r="H41" s="30">
        <v>1.65</v>
      </c>
      <c r="I41" s="30">
        <v>13.26829268292683</v>
      </c>
      <c r="J41" s="30">
        <v>-11.61829268292683</v>
      </c>
    </row>
    <row r="42" spans="1:10" x14ac:dyDescent="0.25">
      <c r="A42" s="8"/>
      <c r="B42" s="8"/>
      <c r="C42" s="28"/>
      <c r="D42" s="8"/>
      <c r="E42" s="8" t="s">
        <v>401</v>
      </c>
      <c r="F42" s="29">
        <v>1.65</v>
      </c>
      <c r="G42" s="11">
        <v>3</v>
      </c>
      <c r="H42" s="30">
        <v>4.95</v>
      </c>
      <c r="I42" s="30">
        <v>39.804878048780488</v>
      </c>
      <c r="J42" s="30">
        <v>-34.854878048780485</v>
      </c>
    </row>
    <row r="43" spans="1:10" x14ac:dyDescent="0.25">
      <c r="A43" s="8"/>
      <c r="B43" s="8"/>
      <c r="C43" s="28"/>
      <c r="D43" s="8"/>
      <c r="E43" s="8" t="s">
        <v>402</v>
      </c>
      <c r="F43" s="29">
        <v>1.65</v>
      </c>
      <c r="G43" s="11">
        <v>37</v>
      </c>
      <c r="H43" s="30">
        <v>61.05</v>
      </c>
      <c r="I43" s="30">
        <v>490.92682926829269</v>
      </c>
      <c r="J43" s="30">
        <v>-429.87682926829268</v>
      </c>
    </row>
    <row r="44" spans="1:10" x14ac:dyDescent="0.25">
      <c r="A44" s="8"/>
      <c r="B44" s="8"/>
      <c r="C44" s="28"/>
      <c r="D44" s="8"/>
      <c r="E44" s="8" t="s">
        <v>403</v>
      </c>
      <c r="F44" s="29">
        <v>1.5</v>
      </c>
      <c r="G44" s="11">
        <v>23</v>
      </c>
      <c r="H44" s="30">
        <v>34.5</v>
      </c>
      <c r="I44" s="30">
        <v>198.60317460317458</v>
      </c>
      <c r="J44" s="30">
        <v>-164.10317460317458</v>
      </c>
    </row>
    <row r="45" spans="1:10" x14ac:dyDescent="0.25">
      <c r="A45" s="8"/>
      <c r="B45" s="8"/>
      <c r="C45" s="28"/>
      <c r="D45" s="8"/>
      <c r="E45" s="8" t="s">
        <v>404</v>
      </c>
      <c r="F45" s="29">
        <v>1.5</v>
      </c>
      <c r="G45" s="11">
        <v>3</v>
      </c>
      <c r="H45" s="30">
        <v>4.5</v>
      </c>
      <c r="I45" s="30">
        <v>13.948717948717949</v>
      </c>
      <c r="J45" s="30">
        <v>-9.4487179487179489</v>
      </c>
    </row>
    <row r="46" spans="1:10" x14ac:dyDescent="0.25">
      <c r="A46" s="8"/>
      <c r="B46" s="8"/>
      <c r="C46" s="28"/>
      <c r="D46" s="8"/>
      <c r="E46" s="8" t="s">
        <v>405</v>
      </c>
      <c r="F46" s="29">
        <v>1.5</v>
      </c>
      <c r="G46" s="11">
        <v>16</v>
      </c>
      <c r="H46" s="30">
        <v>24</v>
      </c>
      <c r="I46" s="30">
        <v>74.393162393162399</v>
      </c>
      <c r="J46" s="30">
        <v>-50.393162393162399</v>
      </c>
    </row>
    <row r="47" spans="1:10" s="2" customFormat="1" x14ac:dyDescent="0.25">
      <c r="A47" s="31"/>
      <c r="B47" s="31" t="s">
        <v>295</v>
      </c>
      <c r="C47" s="32"/>
      <c r="D47" s="31"/>
      <c r="E47" s="31"/>
      <c r="F47" s="33"/>
      <c r="G47" s="34">
        <v>788</v>
      </c>
      <c r="H47" s="35">
        <v>2957.5500000000006</v>
      </c>
      <c r="I47" s="35">
        <v>5268.0161902053715</v>
      </c>
      <c r="J47" s="35">
        <v>-2310.4661902053708</v>
      </c>
    </row>
    <row r="48" spans="1:10" x14ac:dyDescent="0.25">
      <c r="A48" s="8"/>
      <c r="B48" s="8" t="s">
        <v>406</v>
      </c>
      <c r="C48" s="28" t="s">
        <v>275</v>
      </c>
      <c r="D48" s="8" t="s">
        <v>407</v>
      </c>
      <c r="E48" s="8" t="s">
        <v>408</v>
      </c>
      <c r="F48" s="29">
        <v>0.52</v>
      </c>
      <c r="G48" s="11">
        <v>5</v>
      </c>
      <c r="H48" s="30">
        <v>2.6</v>
      </c>
      <c r="I48" s="30">
        <v>45.333333333333329</v>
      </c>
      <c r="J48" s="30">
        <v>-42.733333333333327</v>
      </c>
    </row>
    <row r="49" spans="1:10" s="2" customFormat="1" x14ac:dyDescent="0.25">
      <c r="A49" s="31"/>
      <c r="B49" s="31" t="s">
        <v>409</v>
      </c>
      <c r="C49" s="32"/>
      <c r="D49" s="31"/>
      <c r="E49" s="31"/>
      <c r="F49" s="33"/>
      <c r="G49" s="34">
        <v>5</v>
      </c>
      <c r="H49" s="35">
        <v>2.6</v>
      </c>
      <c r="I49" s="35">
        <v>45.333333333333329</v>
      </c>
      <c r="J49" s="35">
        <v>-42.733333333333327</v>
      </c>
    </row>
    <row r="50" spans="1:10" x14ac:dyDescent="0.25">
      <c r="A50" s="8"/>
      <c r="B50" s="8" t="s">
        <v>410</v>
      </c>
      <c r="C50" s="28" t="s">
        <v>272</v>
      </c>
      <c r="D50" s="8" t="s">
        <v>297</v>
      </c>
      <c r="E50" s="8" t="s">
        <v>411</v>
      </c>
      <c r="F50" s="29">
        <v>3.8</v>
      </c>
      <c r="G50" s="11">
        <v>27</v>
      </c>
      <c r="H50" s="30">
        <v>102.6</v>
      </c>
      <c r="I50" s="30">
        <v>108.13828425096031</v>
      </c>
      <c r="J50" s="30">
        <v>-5.5382842509603085</v>
      </c>
    </row>
    <row r="51" spans="1:10" s="2" customFormat="1" x14ac:dyDescent="0.25">
      <c r="A51" s="31"/>
      <c r="B51" s="31" t="s">
        <v>412</v>
      </c>
      <c r="C51" s="32"/>
      <c r="D51" s="31"/>
      <c r="E51" s="31"/>
      <c r="F51" s="33"/>
      <c r="G51" s="34">
        <v>27</v>
      </c>
      <c r="H51" s="35">
        <v>102.6</v>
      </c>
      <c r="I51" s="35">
        <v>108.13828425096031</v>
      </c>
      <c r="J51" s="35">
        <v>-5.5382842509603085</v>
      </c>
    </row>
    <row r="52" spans="1:10" x14ac:dyDescent="0.25">
      <c r="A52" s="8"/>
      <c r="B52" s="8" t="s">
        <v>296</v>
      </c>
      <c r="C52" s="28" t="s">
        <v>272</v>
      </c>
      <c r="D52" s="8" t="s">
        <v>297</v>
      </c>
      <c r="E52" s="8" t="s">
        <v>298</v>
      </c>
      <c r="F52" s="29">
        <v>3.8</v>
      </c>
      <c r="G52" s="11">
        <v>622</v>
      </c>
      <c r="H52" s="30">
        <v>2363.6</v>
      </c>
      <c r="I52" s="30">
        <v>1718.0892145532716</v>
      </c>
      <c r="J52" s="30">
        <v>645.51078544672839</v>
      </c>
    </row>
    <row r="53" spans="1:10" s="2" customFormat="1" x14ac:dyDescent="0.25">
      <c r="A53" s="31"/>
      <c r="B53" s="31" t="s">
        <v>300</v>
      </c>
      <c r="C53" s="32"/>
      <c r="D53" s="31"/>
      <c r="E53" s="31"/>
      <c r="F53" s="33"/>
      <c r="G53" s="34">
        <v>622</v>
      </c>
      <c r="H53" s="35">
        <v>2363.6</v>
      </c>
      <c r="I53" s="35">
        <v>1718.0892145532716</v>
      </c>
      <c r="J53" s="35">
        <v>645.51078544672839</v>
      </c>
    </row>
    <row r="54" spans="1:10" x14ac:dyDescent="0.25">
      <c r="A54" s="8"/>
      <c r="B54" s="8" t="s">
        <v>413</v>
      </c>
      <c r="C54" s="28" t="s">
        <v>272</v>
      </c>
      <c r="D54" s="8" t="s">
        <v>297</v>
      </c>
      <c r="E54" s="8" t="s">
        <v>414</v>
      </c>
      <c r="F54" s="29">
        <v>3.8</v>
      </c>
      <c r="G54" s="11">
        <v>36</v>
      </c>
      <c r="H54" s="30">
        <v>136.80000000000001</v>
      </c>
      <c r="I54" s="30">
        <v>104.42517482517482</v>
      </c>
      <c r="J54" s="30">
        <v>32.374825174825183</v>
      </c>
    </row>
    <row r="55" spans="1:10" s="2" customFormat="1" x14ac:dyDescent="0.25">
      <c r="A55" s="31"/>
      <c r="B55" s="31" t="s">
        <v>415</v>
      </c>
      <c r="C55" s="32"/>
      <c r="D55" s="31"/>
      <c r="E55" s="31"/>
      <c r="F55" s="33"/>
      <c r="G55" s="34">
        <v>36</v>
      </c>
      <c r="H55" s="35">
        <v>136.80000000000001</v>
      </c>
      <c r="I55" s="35">
        <v>104.42517482517482</v>
      </c>
      <c r="J55" s="35">
        <v>32.374825174825183</v>
      </c>
    </row>
    <row r="56" spans="1:10" s="2" customFormat="1" x14ac:dyDescent="0.25">
      <c r="A56" s="23" t="s">
        <v>301</v>
      </c>
      <c r="B56" s="23"/>
      <c r="C56" s="24"/>
      <c r="D56" s="23"/>
      <c r="E56" s="23"/>
      <c r="F56" s="25"/>
      <c r="G56" s="26">
        <v>2421</v>
      </c>
      <c r="H56" s="27">
        <v>8194.119999999999</v>
      </c>
      <c r="I56" s="27">
        <v>9791.9999999999982</v>
      </c>
      <c r="J56" s="27">
        <v>-1597.8799999999992</v>
      </c>
    </row>
    <row r="57" spans="1:10" x14ac:dyDescent="0.25">
      <c r="A57" s="8" t="s">
        <v>167</v>
      </c>
      <c r="B57" s="8" t="s">
        <v>279</v>
      </c>
      <c r="C57" s="28" t="s">
        <v>276</v>
      </c>
      <c r="D57" s="8" t="s">
        <v>280</v>
      </c>
      <c r="E57" s="8" t="s">
        <v>416</v>
      </c>
      <c r="F57" s="29">
        <v>3.39</v>
      </c>
      <c r="G57" s="11">
        <v>291</v>
      </c>
      <c r="H57" s="30">
        <v>986.49</v>
      </c>
      <c r="I57" s="30">
        <v>1651.9957852638056</v>
      </c>
      <c r="J57" s="30">
        <v>-665.50578526380559</v>
      </c>
    </row>
    <row r="58" spans="1:10" s="2" customFormat="1" x14ac:dyDescent="0.25">
      <c r="A58" s="31"/>
      <c r="B58" s="31" t="s">
        <v>282</v>
      </c>
      <c r="C58" s="32"/>
      <c r="D58" s="31"/>
      <c r="E58" s="31"/>
      <c r="F58" s="33"/>
      <c r="G58" s="34">
        <v>291</v>
      </c>
      <c r="H58" s="35">
        <v>986.49</v>
      </c>
      <c r="I58" s="35">
        <v>1651.9957852638056</v>
      </c>
      <c r="J58" s="35">
        <v>-665.50578526380559</v>
      </c>
    </row>
    <row r="59" spans="1:10" x14ac:dyDescent="0.25">
      <c r="A59" s="8"/>
      <c r="B59" s="8" t="s">
        <v>271</v>
      </c>
      <c r="C59" s="28" t="s">
        <v>276</v>
      </c>
      <c r="D59" s="8" t="s">
        <v>293</v>
      </c>
      <c r="E59" s="8" t="s">
        <v>417</v>
      </c>
      <c r="F59" s="29">
        <v>11.01</v>
      </c>
      <c r="G59" s="11">
        <v>50</v>
      </c>
      <c r="H59" s="30">
        <v>550.5</v>
      </c>
      <c r="I59" s="30">
        <v>1248.2570209133592</v>
      </c>
      <c r="J59" s="30">
        <v>-697.75702091335904</v>
      </c>
    </row>
    <row r="60" spans="1:10" s="2" customFormat="1" x14ac:dyDescent="0.25">
      <c r="A60" s="31"/>
      <c r="B60" s="31" t="s">
        <v>277</v>
      </c>
      <c r="C60" s="32"/>
      <c r="D60" s="31"/>
      <c r="E60" s="31"/>
      <c r="F60" s="33"/>
      <c r="G60" s="34">
        <v>50</v>
      </c>
      <c r="H60" s="35">
        <v>550.5</v>
      </c>
      <c r="I60" s="35">
        <v>1248.2570209133592</v>
      </c>
      <c r="J60" s="35">
        <v>-697.75702091335904</v>
      </c>
    </row>
    <row r="61" spans="1:10" x14ac:dyDescent="0.25">
      <c r="A61" s="8"/>
      <c r="B61" s="8" t="s">
        <v>304</v>
      </c>
      <c r="C61" s="28" t="s">
        <v>276</v>
      </c>
      <c r="D61" s="8" t="s">
        <v>305</v>
      </c>
      <c r="E61" s="8" t="s">
        <v>306</v>
      </c>
      <c r="F61" s="29">
        <v>0.32</v>
      </c>
      <c r="G61" s="11">
        <v>187</v>
      </c>
      <c r="H61" s="30">
        <v>59.84</v>
      </c>
      <c r="I61" s="30">
        <v>829.63451776649742</v>
      </c>
      <c r="J61" s="30">
        <v>-769.79451776649739</v>
      </c>
    </row>
    <row r="62" spans="1:10" s="2" customFormat="1" x14ac:dyDescent="0.25">
      <c r="A62" s="31"/>
      <c r="B62" s="31" t="s">
        <v>307</v>
      </c>
      <c r="C62" s="32"/>
      <c r="D62" s="31"/>
      <c r="E62" s="31"/>
      <c r="F62" s="33"/>
      <c r="G62" s="34">
        <v>187</v>
      </c>
      <c r="H62" s="35">
        <v>59.84</v>
      </c>
      <c r="I62" s="35">
        <v>829.63451776649742</v>
      </c>
      <c r="J62" s="35">
        <v>-769.79451776649739</v>
      </c>
    </row>
    <row r="63" spans="1:10" x14ac:dyDescent="0.25">
      <c r="A63" s="8"/>
      <c r="B63" s="8" t="s">
        <v>418</v>
      </c>
      <c r="C63" s="28" t="s">
        <v>276</v>
      </c>
      <c r="D63" s="8" t="s">
        <v>302</v>
      </c>
      <c r="E63" s="8" t="s">
        <v>419</v>
      </c>
      <c r="F63" s="29">
        <v>5.76</v>
      </c>
      <c r="G63" s="11">
        <v>52</v>
      </c>
      <c r="H63" s="30">
        <v>299.52</v>
      </c>
      <c r="I63" s="30">
        <v>640.11267605633805</v>
      </c>
      <c r="J63" s="30">
        <v>-340.59267605633801</v>
      </c>
    </row>
    <row r="64" spans="1:10" s="2" customFormat="1" x14ac:dyDescent="0.25">
      <c r="A64" s="31"/>
      <c r="B64" s="31" t="s">
        <v>420</v>
      </c>
      <c r="C64" s="32"/>
      <c r="D64" s="31"/>
      <c r="E64" s="31"/>
      <c r="F64" s="33"/>
      <c r="G64" s="34">
        <v>52</v>
      </c>
      <c r="H64" s="35">
        <v>299.52</v>
      </c>
      <c r="I64" s="35">
        <v>640.11267605633805</v>
      </c>
      <c r="J64" s="35">
        <v>-340.59267605633801</v>
      </c>
    </row>
    <row r="65" spans="1:10" s="2" customFormat="1" x14ac:dyDescent="0.25">
      <c r="A65" s="23" t="s">
        <v>308</v>
      </c>
      <c r="B65" s="23"/>
      <c r="C65" s="24"/>
      <c r="D65" s="23"/>
      <c r="E65" s="23"/>
      <c r="F65" s="25"/>
      <c r="G65" s="26">
        <v>580</v>
      </c>
      <c r="H65" s="27">
        <v>1896.3499999999997</v>
      </c>
      <c r="I65" s="27">
        <v>4370</v>
      </c>
      <c r="J65" s="27">
        <v>-2473.65</v>
      </c>
    </row>
    <row r="66" spans="1:10" x14ac:dyDescent="0.25">
      <c r="A66" s="8" t="s">
        <v>139</v>
      </c>
      <c r="B66" s="8" t="s">
        <v>271</v>
      </c>
      <c r="C66" s="28" t="s">
        <v>276</v>
      </c>
      <c r="D66" s="8" t="s">
        <v>313</v>
      </c>
      <c r="E66" s="8" t="s">
        <v>421</v>
      </c>
      <c r="F66" s="29">
        <v>1.54</v>
      </c>
      <c r="G66" s="11">
        <v>605</v>
      </c>
      <c r="H66" s="30">
        <v>931.7</v>
      </c>
      <c r="I66" s="30">
        <v>817.42222222222222</v>
      </c>
      <c r="J66" s="30">
        <v>114.27777777777777</v>
      </c>
    </row>
    <row r="67" spans="1:10" x14ac:dyDescent="0.25">
      <c r="A67" s="8"/>
      <c r="B67" s="8"/>
      <c r="C67" s="28"/>
      <c r="D67" s="8"/>
      <c r="E67" s="8" t="s">
        <v>422</v>
      </c>
      <c r="F67" s="29">
        <v>1.54</v>
      </c>
      <c r="G67" s="11">
        <v>52</v>
      </c>
      <c r="H67" s="30">
        <v>80.08</v>
      </c>
      <c r="I67" s="30">
        <v>62.730777777777774</v>
      </c>
      <c r="J67" s="30">
        <v>17.349222222222224</v>
      </c>
    </row>
    <row r="68" spans="1:10" x14ac:dyDescent="0.25">
      <c r="A68" s="8"/>
      <c r="B68" s="8"/>
      <c r="C68" s="28"/>
      <c r="D68" s="8"/>
      <c r="E68" s="8" t="s">
        <v>314</v>
      </c>
      <c r="F68" s="29">
        <v>1.54</v>
      </c>
      <c r="G68" s="11">
        <v>1953</v>
      </c>
      <c r="H68" s="30">
        <v>3007.6200000000003</v>
      </c>
      <c r="I68" s="30">
        <v>2594.1369999999997</v>
      </c>
      <c r="J68" s="30">
        <v>413.483</v>
      </c>
    </row>
    <row r="69" spans="1:10" x14ac:dyDescent="0.25">
      <c r="A69" s="8"/>
      <c r="B69" s="8"/>
      <c r="C69" s="28" t="s">
        <v>299</v>
      </c>
      <c r="D69" s="8" t="s">
        <v>313</v>
      </c>
      <c r="E69" s="8" t="s">
        <v>423</v>
      </c>
      <c r="F69" s="29">
        <v>1.54</v>
      </c>
      <c r="G69" s="11">
        <v>825</v>
      </c>
      <c r="H69" s="30">
        <v>1270.5</v>
      </c>
      <c r="I69" s="30">
        <v>1153.1034482758621</v>
      </c>
      <c r="J69" s="30">
        <v>117.39655172413791</v>
      </c>
    </row>
    <row r="70" spans="1:10" x14ac:dyDescent="0.25">
      <c r="A70" s="8"/>
      <c r="B70" s="8"/>
      <c r="C70" s="28"/>
      <c r="D70" s="8"/>
      <c r="E70" s="8" t="s">
        <v>314</v>
      </c>
      <c r="F70" s="29">
        <v>1.54</v>
      </c>
      <c r="G70" s="11">
        <v>1680</v>
      </c>
      <c r="H70" s="30">
        <v>2587.1999999999998</v>
      </c>
      <c r="I70" s="30">
        <v>2321.1865517241381</v>
      </c>
      <c r="J70" s="30">
        <v>266.01344827586195</v>
      </c>
    </row>
    <row r="71" spans="1:10" x14ac:dyDescent="0.25">
      <c r="A71" s="8"/>
      <c r="B71" s="8"/>
      <c r="C71" s="28" t="s">
        <v>317</v>
      </c>
      <c r="D71" s="8" t="s">
        <v>302</v>
      </c>
      <c r="E71" s="8" t="s">
        <v>424</v>
      </c>
      <c r="F71" s="29">
        <v>1.49</v>
      </c>
      <c r="G71" s="11">
        <v>1070</v>
      </c>
      <c r="H71" s="30">
        <v>1594.3</v>
      </c>
      <c r="I71" s="30">
        <v>1301.1199999999999</v>
      </c>
      <c r="J71" s="30">
        <v>293.18</v>
      </c>
    </row>
    <row r="72" spans="1:10" x14ac:dyDescent="0.25">
      <c r="A72" s="8"/>
      <c r="B72" s="8"/>
      <c r="C72" s="28"/>
      <c r="D72" s="8"/>
      <c r="E72" s="8" t="s">
        <v>425</v>
      </c>
      <c r="F72" s="29">
        <v>1.49</v>
      </c>
      <c r="G72" s="11">
        <v>1049</v>
      </c>
      <c r="H72" s="30">
        <v>1563.01</v>
      </c>
      <c r="I72" s="30">
        <v>1738.88</v>
      </c>
      <c r="J72" s="30">
        <v>-175.87</v>
      </c>
    </row>
    <row r="73" spans="1:10" x14ac:dyDescent="0.25">
      <c r="A73" s="8"/>
      <c r="B73" s="8"/>
      <c r="C73" s="28" t="s">
        <v>309</v>
      </c>
      <c r="D73" s="8" t="s">
        <v>302</v>
      </c>
      <c r="E73" s="8" t="s">
        <v>426</v>
      </c>
      <c r="F73" s="29">
        <v>1.49</v>
      </c>
      <c r="G73" s="11">
        <v>36</v>
      </c>
      <c r="H73" s="30">
        <v>53.64</v>
      </c>
      <c r="I73" s="30">
        <v>43.775999999999996</v>
      </c>
      <c r="J73" s="30">
        <v>9.8640000000000043</v>
      </c>
    </row>
    <row r="74" spans="1:10" x14ac:dyDescent="0.25">
      <c r="A74" s="8"/>
      <c r="B74" s="8"/>
      <c r="C74" s="28"/>
      <c r="D74" s="8"/>
      <c r="E74" s="8" t="s">
        <v>427</v>
      </c>
      <c r="F74" s="29">
        <v>1.49</v>
      </c>
      <c r="G74" s="11">
        <v>913</v>
      </c>
      <c r="H74" s="30">
        <v>1360.37</v>
      </c>
      <c r="I74" s="30">
        <v>1110.2080000000001</v>
      </c>
      <c r="J74" s="30">
        <v>250.16199999999992</v>
      </c>
    </row>
    <row r="75" spans="1:10" x14ac:dyDescent="0.25">
      <c r="A75" s="8"/>
      <c r="B75" s="8"/>
      <c r="C75" s="28"/>
      <c r="D75" s="8"/>
      <c r="E75" s="8" t="s">
        <v>428</v>
      </c>
      <c r="F75" s="29">
        <v>1.49</v>
      </c>
      <c r="G75" s="11">
        <v>1710</v>
      </c>
      <c r="H75" s="30">
        <v>2547.8999999999996</v>
      </c>
      <c r="I75" s="30">
        <v>2320.306</v>
      </c>
      <c r="J75" s="30">
        <v>227.59399999999997</v>
      </c>
    </row>
    <row r="76" spans="1:10" s="2" customFormat="1" x14ac:dyDescent="0.25">
      <c r="A76" s="31"/>
      <c r="B76" s="31" t="s">
        <v>277</v>
      </c>
      <c r="C76" s="32"/>
      <c r="D76" s="31"/>
      <c r="E76" s="31"/>
      <c r="F76" s="33"/>
      <c r="G76" s="34">
        <v>9893</v>
      </c>
      <c r="H76" s="35">
        <v>14996.319999999998</v>
      </c>
      <c r="I76" s="35">
        <v>13462.87</v>
      </c>
      <c r="J76" s="35">
        <v>1533.4499999999996</v>
      </c>
    </row>
    <row r="77" spans="1:10" x14ac:dyDescent="0.25">
      <c r="A77" s="8"/>
      <c r="B77" s="8" t="s">
        <v>316</v>
      </c>
      <c r="C77" s="28" t="s">
        <v>317</v>
      </c>
      <c r="D77" s="8" t="s">
        <v>318</v>
      </c>
      <c r="E77" s="8" t="s">
        <v>319</v>
      </c>
      <c r="F77" s="29">
        <v>0.39</v>
      </c>
      <c r="G77" s="11">
        <v>252</v>
      </c>
      <c r="H77" s="30">
        <v>98.28</v>
      </c>
      <c r="I77" s="30">
        <v>434.29</v>
      </c>
      <c r="J77" s="30">
        <v>-336.01</v>
      </c>
    </row>
    <row r="78" spans="1:10" s="2" customFormat="1" x14ac:dyDescent="0.25">
      <c r="A78" s="31"/>
      <c r="B78" s="31" t="s">
        <v>320</v>
      </c>
      <c r="C78" s="32"/>
      <c r="D78" s="31"/>
      <c r="E78" s="31"/>
      <c r="F78" s="33"/>
      <c r="G78" s="34">
        <v>252</v>
      </c>
      <c r="H78" s="35">
        <v>98.28</v>
      </c>
      <c r="I78" s="35">
        <v>434.29</v>
      </c>
      <c r="J78" s="35">
        <v>-336.01</v>
      </c>
    </row>
    <row r="79" spans="1:10" x14ac:dyDescent="0.25">
      <c r="A79" s="8"/>
      <c r="B79" s="8" t="s">
        <v>321</v>
      </c>
      <c r="C79" s="28" t="s">
        <v>272</v>
      </c>
      <c r="D79" s="8" t="s">
        <v>302</v>
      </c>
      <c r="E79" s="8" t="s">
        <v>322</v>
      </c>
      <c r="F79" s="29">
        <v>2.66</v>
      </c>
      <c r="G79" s="11">
        <v>858</v>
      </c>
      <c r="H79" s="30">
        <v>2282.2800000000002</v>
      </c>
      <c r="I79" s="30">
        <v>3474.29</v>
      </c>
      <c r="J79" s="30">
        <v>-1192.01</v>
      </c>
    </row>
    <row r="80" spans="1:10" x14ac:dyDescent="0.25">
      <c r="A80" s="8"/>
      <c r="B80" s="8"/>
      <c r="C80" s="28" t="s">
        <v>275</v>
      </c>
      <c r="D80" s="8" t="s">
        <v>302</v>
      </c>
      <c r="E80" s="8" t="s">
        <v>322</v>
      </c>
      <c r="F80" s="29">
        <v>2.66</v>
      </c>
      <c r="G80" s="11">
        <v>432</v>
      </c>
      <c r="H80" s="30">
        <v>1149.1199999999999</v>
      </c>
      <c r="I80" s="30">
        <v>1737.1399999999999</v>
      </c>
      <c r="J80" s="30">
        <v>-588.02</v>
      </c>
    </row>
    <row r="81" spans="1:10" s="2" customFormat="1" x14ac:dyDescent="0.25">
      <c r="A81" s="31"/>
      <c r="B81" s="31" t="s">
        <v>323</v>
      </c>
      <c r="C81" s="32"/>
      <c r="D81" s="31"/>
      <c r="E81" s="31"/>
      <c r="F81" s="33"/>
      <c r="G81" s="34">
        <v>1290</v>
      </c>
      <c r="H81" s="35">
        <v>3431.4000000000005</v>
      </c>
      <c r="I81" s="35">
        <v>5211.43</v>
      </c>
      <c r="J81" s="35">
        <v>-1780.0300000000002</v>
      </c>
    </row>
    <row r="82" spans="1:10" s="2" customFormat="1" x14ac:dyDescent="0.25">
      <c r="A82" s="23" t="s">
        <v>324</v>
      </c>
      <c r="B82" s="23"/>
      <c r="C82" s="24"/>
      <c r="D82" s="23"/>
      <c r="E82" s="23"/>
      <c r="F82" s="25"/>
      <c r="G82" s="26">
        <v>11435</v>
      </c>
      <c r="H82" s="27">
        <v>18526</v>
      </c>
      <c r="I82" s="27">
        <v>19108.590000000004</v>
      </c>
      <c r="J82" s="27">
        <v>-582.59000000000037</v>
      </c>
    </row>
    <row r="83" spans="1:10" x14ac:dyDescent="0.25">
      <c r="A83" s="8" t="s">
        <v>93</v>
      </c>
      <c r="B83" s="8" t="s">
        <v>325</v>
      </c>
      <c r="C83" s="28" t="s">
        <v>272</v>
      </c>
      <c r="D83" s="8" t="s">
        <v>326</v>
      </c>
      <c r="E83" s="8" t="s">
        <v>429</v>
      </c>
      <c r="F83" s="29">
        <v>2.4700000000000002</v>
      </c>
      <c r="G83" s="11">
        <v>287</v>
      </c>
      <c r="H83" s="30">
        <v>708.89</v>
      </c>
      <c r="I83" s="30">
        <v>1052</v>
      </c>
      <c r="J83" s="30">
        <v>-343.11</v>
      </c>
    </row>
    <row r="84" spans="1:10" x14ac:dyDescent="0.25">
      <c r="A84" s="8"/>
      <c r="B84" s="8"/>
      <c r="C84" s="28"/>
      <c r="D84" s="8" t="s">
        <v>313</v>
      </c>
      <c r="E84" s="8" t="s">
        <v>430</v>
      </c>
      <c r="F84" s="29">
        <v>1.83</v>
      </c>
      <c r="G84" s="11">
        <v>83</v>
      </c>
      <c r="H84" s="30">
        <v>151.88999999999999</v>
      </c>
      <c r="I84" s="30">
        <v>1052</v>
      </c>
      <c r="J84" s="30">
        <v>-900.11</v>
      </c>
    </row>
    <row r="85" spans="1:10" x14ac:dyDescent="0.25">
      <c r="A85" s="8"/>
      <c r="B85" s="8"/>
      <c r="C85" s="28" t="s">
        <v>275</v>
      </c>
      <c r="D85" s="8" t="s">
        <v>326</v>
      </c>
      <c r="E85" s="8" t="s">
        <v>429</v>
      </c>
      <c r="F85" s="29">
        <v>2.4700000000000002</v>
      </c>
      <c r="G85" s="11">
        <v>121</v>
      </c>
      <c r="H85" s="30">
        <v>298.87</v>
      </c>
      <c r="I85" s="30">
        <v>1732.7058823529412</v>
      </c>
      <c r="J85" s="30">
        <v>-1433.8358823529411</v>
      </c>
    </row>
    <row r="86" spans="1:10" x14ac:dyDescent="0.25">
      <c r="A86" s="8"/>
      <c r="B86" s="8"/>
      <c r="C86" s="28"/>
      <c r="D86" s="8" t="s">
        <v>313</v>
      </c>
      <c r="E86" s="8" t="s">
        <v>430</v>
      </c>
      <c r="F86" s="29">
        <v>1.83</v>
      </c>
      <c r="G86" s="11">
        <v>12</v>
      </c>
      <c r="H86" s="30">
        <v>21.96</v>
      </c>
      <c r="I86" s="30">
        <v>371.29411764705884</v>
      </c>
      <c r="J86" s="30">
        <v>-349.33411764705886</v>
      </c>
    </row>
    <row r="87" spans="1:10" x14ac:dyDescent="0.25">
      <c r="A87" s="8"/>
      <c r="B87" s="8"/>
      <c r="C87" s="28" t="s">
        <v>276</v>
      </c>
      <c r="D87" s="8" t="s">
        <v>326</v>
      </c>
      <c r="E87" s="8" t="s">
        <v>431</v>
      </c>
      <c r="F87" s="29">
        <v>2.4700000000000002</v>
      </c>
      <c r="G87" s="11">
        <v>33</v>
      </c>
      <c r="H87" s="30">
        <v>81.510000000000005</v>
      </c>
      <c r="I87" s="30">
        <v>94.336956521739125</v>
      </c>
      <c r="J87" s="30">
        <v>-12.82695652173912</v>
      </c>
    </row>
    <row r="88" spans="1:10" x14ac:dyDescent="0.25">
      <c r="A88" s="8"/>
      <c r="B88" s="8"/>
      <c r="C88" s="28"/>
      <c r="D88" s="8"/>
      <c r="E88" s="8" t="s">
        <v>429</v>
      </c>
      <c r="F88" s="29">
        <v>2.4700000000000002</v>
      </c>
      <c r="G88" s="11">
        <v>118</v>
      </c>
      <c r="H88" s="30">
        <v>291.46000000000004</v>
      </c>
      <c r="I88" s="30">
        <v>1052</v>
      </c>
      <c r="J88" s="30">
        <v>-760.54</v>
      </c>
    </row>
    <row r="89" spans="1:10" x14ac:dyDescent="0.25">
      <c r="A89" s="8"/>
      <c r="B89" s="8"/>
      <c r="C89" s="28"/>
      <c r="D89" s="8"/>
      <c r="E89" s="8" t="s">
        <v>327</v>
      </c>
      <c r="F89" s="29">
        <v>2.6</v>
      </c>
      <c r="G89" s="11">
        <v>451</v>
      </c>
      <c r="H89" s="30">
        <v>1172.5999999999999</v>
      </c>
      <c r="I89" s="30">
        <v>1483.663043478261</v>
      </c>
      <c r="J89" s="30">
        <v>-311.06304347826085</v>
      </c>
    </row>
    <row r="90" spans="1:10" x14ac:dyDescent="0.25">
      <c r="A90" s="8"/>
      <c r="B90" s="8"/>
      <c r="C90" s="28" t="s">
        <v>299</v>
      </c>
      <c r="D90" s="8" t="s">
        <v>326</v>
      </c>
      <c r="E90" s="8" t="s">
        <v>429</v>
      </c>
      <c r="F90" s="29">
        <v>2.4700000000000002</v>
      </c>
      <c r="G90" s="11">
        <v>247</v>
      </c>
      <c r="H90" s="30">
        <v>610.09</v>
      </c>
      <c r="I90" s="30">
        <v>702.703125</v>
      </c>
      <c r="J90" s="30">
        <v>-92.613125000000011</v>
      </c>
    </row>
    <row r="91" spans="1:10" x14ac:dyDescent="0.25">
      <c r="A91" s="8"/>
      <c r="B91" s="8"/>
      <c r="C91" s="28"/>
      <c r="D91" s="8"/>
      <c r="E91" s="8" t="s">
        <v>327</v>
      </c>
      <c r="F91" s="29">
        <v>2.6</v>
      </c>
      <c r="G91" s="11">
        <v>410</v>
      </c>
      <c r="H91" s="30">
        <v>1066</v>
      </c>
      <c r="I91" s="30">
        <v>1401.296875</v>
      </c>
      <c r="J91" s="30">
        <v>-335.29687499999994</v>
      </c>
    </row>
    <row r="92" spans="1:10" s="2" customFormat="1" x14ac:dyDescent="0.25">
      <c r="A92" s="31"/>
      <c r="B92" s="31" t="s">
        <v>328</v>
      </c>
      <c r="C92" s="32"/>
      <c r="D92" s="31"/>
      <c r="E92" s="31"/>
      <c r="F92" s="33"/>
      <c r="G92" s="34">
        <v>1762</v>
      </c>
      <c r="H92" s="35">
        <v>4403.2700000000004</v>
      </c>
      <c r="I92" s="35">
        <v>8942</v>
      </c>
      <c r="J92" s="35">
        <v>-4538.7300000000005</v>
      </c>
    </row>
    <row r="93" spans="1:10" x14ac:dyDescent="0.25">
      <c r="A93" s="8"/>
      <c r="B93" s="8" t="s">
        <v>329</v>
      </c>
      <c r="C93" s="28" t="s">
        <v>272</v>
      </c>
      <c r="D93" s="8" t="s">
        <v>326</v>
      </c>
      <c r="E93" s="8" t="s">
        <v>330</v>
      </c>
      <c r="F93" s="29">
        <v>0.42</v>
      </c>
      <c r="G93" s="11">
        <v>2770</v>
      </c>
      <c r="H93" s="30">
        <v>1163.4000000000001</v>
      </c>
      <c r="I93" s="30">
        <v>901.71</v>
      </c>
      <c r="J93" s="30">
        <v>261.69000000000005</v>
      </c>
    </row>
    <row r="94" spans="1:10" x14ac:dyDescent="0.25">
      <c r="A94" s="8"/>
      <c r="B94" s="8"/>
      <c r="C94" s="28" t="s">
        <v>331</v>
      </c>
      <c r="D94" s="8" t="s">
        <v>326</v>
      </c>
      <c r="E94" s="8" t="s">
        <v>330</v>
      </c>
      <c r="F94" s="29">
        <v>0.42</v>
      </c>
      <c r="G94" s="11">
        <v>11090</v>
      </c>
      <c r="H94" s="30">
        <v>4657.8</v>
      </c>
      <c r="I94" s="30">
        <v>3005.71</v>
      </c>
      <c r="J94" s="30">
        <v>1652.09</v>
      </c>
    </row>
    <row r="95" spans="1:10" x14ac:dyDescent="0.25">
      <c r="A95" s="8"/>
      <c r="B95" s="8"/>
      <c r="C95" s="28" t="s">
        <v>275</v>
      </c>
      <c r="D95" s="8" t="s">
        <v>326</v>
      </c>
      <c r="E95" s="8" t="s">
        <v>330</v>
      </c>
      <c r="F95" s="29">
        <v>0.42</v>
      </c>
      <c r="G95" s="11">
        <v>2720</v>
      </c>
      <c r="H95" s="30">
        <v>1142.4000000000001</v>
      </c>
      <c r="I95" s="30">
        <v>901.71</v>
      </c>
      <c r="J95" s="30">
        <v>240.69000000000011</v>
      </c>
    </row>
    <row r="96" spans="1:10" x14ac:dyDescent="0.25">
      <c r="A96" s="8"/>
      <c r="B96" s="8"/>
      <c r="C96" s="28" t="s">
        <v>276</v>
      </c>
      <c r="D96" s="8" t="s">
        <v>326</v>
      </c>
      <c r="E96" s="8" t="s">
        <v>332</v>
      </c>
      <c r="F96" s="29">
        <v>0.42</v>
      </c>
      <c r="G96" s="11">
        <v>780</v>
      </c>
      <c r="H96" s="30">
        <v>327.60000000000002</v>
      </c>
      <c r="I96" s="30">
        <v>375.71</v>
      </c>
      <c r="J96" s="30">
        <v>-48.109999999999957</v>
      </c>
    </row>
    <row r="97" spans="1:10" x14ac:dyDescent="0.25">
      <c r="A97" s="8"/>
      <c r="B97" s="8"/>
      <c r="C97" s="28" t="s">
        <v>299</v>
      </c>
      <c r="D97" s="8" t="s">
        <v>326</v>
      </c>
      <c r="E97" s="8" t="s">
        <v>332</v>
      </c>
      <c r="F97" s="29">
        <v>0.42</v>
      </c>
      <c r="G97" s="11">
        <v>1780</v>
      </c>
      <c r="H97" s="30">
        <v>747.6</v>
      </c>
      <c r="I97" s="30">
        <v>901.71</v>
      </c>
      <c r="J97" s="30">
        <v>-154.10999999999996</v>
      </c>
    </row>
    <row r="98" spans="1:10" x14ac:dyDescent="0.25">
      <c r="A98" s="8"/>
      <c r="B98" s="8"/>
      <c r="C98" s="28" t="s">
        <v>317</v>
      </c>
      <c r="D98" s="8" t="s">
        <v>326</v>
      </c>
      <c r="E98" s="8" t="s">
        <v>333</v>
      </c>
      <c r="F98" s="29">
        <v>0.45</v>
      </c>
      <c r="G98" s="11">
        <v>5740</v>
      </c>
      <c r="H98" s="30">
        <v>2583</v>
      </c>
      <c r="I98" s="30">
        <v>1578</v>
      </c>
      <c r="J98" s="30">
        <v>1005</v>
      </c>
    </row>
    <row r="99" spans="1:10" x14ac:dyDescent="0.25">
      <c r="A99" s="8"/>
      <c r="B99" s="8"/>
      <c r="C99" s="28"/>
      <c r="D99" s="8"/>
      <c r="E99" s="8" t="s">
        <v>334</v>
      </c>
      <c r="F99" s="29">
        <v>0.45</v>
      </c>
      <c r="G99" s="11">
        <v>5250</v>
      </c>
      <c r="H99" s="30">
        <v>2362.5</v>
      </c>
      <c r="I99" s="30">
        <v>1427.71</v>
      </c>
      <c r="J99" s="30">
        <v>934.79</v>
      </c>
    </row>
    <row r="100" spans="1:10" x14ac:dyDescent="0.25">
      <c r="A100" s="8"/>
      <c r="B100" s="8"/>
      <c r="C100" s="28" t="s">
        <v>309</v>
      </c>
      <c r="D100" s="8" t="s">
        <v>326</v>
      </c>
      <c r="E100" s="8" t="s">
        <v>333</v>
      </c>
      <c r="F100" s="29">
        <v>0.45</v>
      </c>
      <c r="G100" s="11">
        <v>6133</v>
      </c>
      <c r="H100" s="30">
        <v>2759.85</v>
      </c>
      <c r="I100" s="30">
        <v>1792.9006856827236</v>
      </c>
      <c r="J100" s="30">
        <v>966.94931431727628</v>
      </c>
    </row>
    <row r="101" spans="1:10" x14ac:dyDescent="0.25">
      <c r="A101" s="8"/>
      <c r="B101" s="8"/>
      <c r="C101" s="28"/>
      <c r="D101" s="8"/>
      <c r="E101" s="8" t="s">
        <v>334</v>
      </c>
      <c r="F101" s="29">
        <v>0.45</v>
      </c>
      <c r="G101" s="11">
        <v>4068</v>
      </c>
      <c r="H101" s="30">
        <v>1830.6</v>
      </c>
      <c r="I101" s="30">
        <v>1212.8093143172762</v>
      </c>
      <c r="J101" s="30">
        <v>617.79068568272373</v>
      </c>
    </row>
    <row r="102" spans="1:10" x14ac:dyDescent="0.25">
      <c r="A102" s="8"/>
      <c r="B102" s="8"/>
      <c r="C102" s="28" t="s">
        <v>335</v>
      </c>
      <c r="D102" s="8" t="s">
        <v>326</v>
      </c>
      <c r="E102" s="8" t="s">
        <v>333</v>
      </c>
      <c r="F102" s="29">
        <v>0.45</v>
      </c>
      <c r="G102" s="11">
        <v>2542</v>
      </c>
      <c r="H102" s="30">
        <v>1143.9000000000001</v>
      </c>
      <c r="I102" s="30">
        <v>1052</v>
      </c>
      <c r="J102" s="30">
        <v>91.899999999999977</v>
      </c>
    </row>
    <row r="103" spans="1:10" x14ac:dyDescent="0.25">
      <c r="A103" s="8"/>
      <c r="B103" s="8"/>
      <c r="C103" s="28"/>
      <c r="D103" s="8"/>
      <c r="E103" s="8" t="s">
        <v>332</v>
      </c>
      <c r="F103" s="29">
        <v>0.42</v>
      </c>
      <c r="G103" s="11">
        <v>6320</v>
      </c>
      <c r="H103" s="30">
        <v>2654.4</v>
      </c>
      <c r="I103" s="30">
        <v>1953.71</v>
      </c>
      <c r="J103" s="30">
        <v>700.69</v>
      </c>
    </row>
    <row r="104" spans="1:10" x14ac:dyDescent="0.25">
      <c r="A104" s="8"/>
      <c r="B104" s="8"/>
      <c r="C104" s="28" t="s">
        <v>336</v>
      </c>
      <c r="D104" s="8" t="s">
        <v>326</v>
      </c>
      <c r="E104" s="8" t="s">
        <v>333</v>
      </c>
      <c r="F104" s="29">
        <v>0.45</v>
      </c>
      <c r="G104" s="11">
        <v>1742</v>
      </c>
      <c r="H104" s="30">
        <v>783.9</v>
      </c>
      <c r="I104" s="30">
        <v>796.03892944038932</v>
      </c>
      <c r="J104" s="30">
        <v>-12.138929440389319</v>
      </c>
    </row>
    <row r="105" spans="1:10" x14ac:dyDescent="0.25">
      <c r="A105" s="8"/>
      <c r="B105" s="8"/>
      <c r="C105" s="28"/>
      <c r="D105" s="8"/>
      <c r="E105" s="8" t="s">
        <v>332</v>
      </c>
      <c r="F105" s="29">
        <v>0.42000000000000004</v>
      </c>
      <c r="G105" s="11">
        <v>7565</v>
      </c>
      <c r="H105" s="30">
        <v>3177.3</v>
      </c>
      <c r="I105" s="30">
        <v>2209.6710705596106</v>
      </c>
      <c r="J105" s="30">
        <v>967.62892944038936</v>
      </c>
    </row>
    <row r="106" spans="1:10" x14ac:dyDescent="0.25">
      <c r="A106" s="8"/>
      <c r="B106" s="8"/>
      <c r="C106" s="28" t="s">
        <v>337</v>
      </c>
      <c r="D106" s="8" t="s">
        <v>326</v>
      </c>
      <c r="E106" s="8" t="s">
        <v>330</v>
      </c>
      <c r="F106" s="29">
        <v>0.42</v>
      </c>
      <c r="G106" s="11">
        <v>10620</v>
      </c>
      <c r="H106" s="30">
        <v>4460.3999999999996</v>
      </c>
      <c r="I106" s="30">
        <v>3005.71</v>
      </c>
      <c r="J106" s="30">
        <v>1454.6899999999998</v>
      </c>
    </row>
    <row r="107" spans="1:10" s="2" customFormat="1" x14ac:dyDescent="0.25">
      <c r="A107" s="31"/>
      <c r="B107" s="31" t="s">
        <v>338</v>
      </c>
      <c r="C107" s="32"/>
      <c r="D107" s="31"/>
      <c r="E107" s="31"/>
      <c r="F107" s="33"/>
      <c r="G107" s="34">
        <v>69120</v>
      </c>
      <c r="H107" s="35">
        <v>29794.650000000005</v>
      </c>
      <c r="I107" s="35">
        <v>21115.099999999995</v>
      </c>
      <c r="J107" s="35">
        <v>8679.5499999999993</v>
      </c>
    </row>
    <row r="108" spans="1:10" s="2" customFormat="1" x14ac:dyDescent="0.25">
      <c r="A108" s="23" t="s">
        <v>339</v>
      </c>
      <c r="B108" s="23"/>
      <c r="C108" s="24"/>
      <c r="D108" s="23"/>
      <c r="E108" s="23"/>
      <c r="F108" s="25"/>
      <c r="G108" s="26">
        <v>70882</v>
      </c>
      <c r="H108" s="27">
        <v>34197.920000000013</v>
      </c>
      <c r="I108" s="27">
        <v>30057.099999999991</v>
      </c>
      <c r="J108" s="27">
        <v>4140.8199999999988</v>
      </c>
    </row>
    <row r="109" spans="1:10" x14ac:dyDescent="0.25">
      <c r="A109" s="8" t="s">
        <v>80</v>
      </c>
      <c r="B109" s="8" t="s">
        <v>329</v>
      </c>
      <c r="C109" s="28" t="s">
        <v>272</v>
      </c>
      <c r="D109" s="8" t="s">
        <v>326</v>
      </c>
      <c r="E109" s="8" t="s">
        <v>330</v>
      </c>
      <c r="F109" s="29">
        <v>0.42</v>
      </c>
      <c r="G109" s="11">
        <v>5724</v>
      </c>
      <c r="H109" s="30">
        <v>2404.08</v>
      </c>
      <c r="I109" s="30">
        <v>1752</v>
      </c>
      <c r="J109" s="30">
        <v>652.08000000000004</v>
      </c>
    </row>
    <row r="110" spans="1:10" x14ac:dyDescent="0.25">
      <c r="A110" s="8"/>
      <c r="B110" s="8"/>
      <c r="C110" s="28" t="s">
        <v>275</v>
      </c>
      <c r="D110" s="8" t="s">
        <v>326</v>
      </c>
      <c r="E110" s="8" t="s">
        <v>330</v>
      </c>
      <c r="F110" s="29">
        <v>0.42</v>
      </c>
      <c r="G110" s="11">
        <v>6632</v>
      </c>
      <c r="H110" s="30">
        <v>2785.44</v>
      </c>
      <c r="I110" s="30">
        <v>1752</v>
      </c>
      <c r="J110" s="30">
        <v>1033.44</v>
      </c>
    </row>
    <row r="111" spans="1:10" s="2" customFormat="1" x14ac:dyDescent="0.25">
      <c r="A111" s="31"/>
      <c r="B111" s="31" t="s">
        <v>338</v>
      </c>
      <c r="C111" s="32"/>
      <c r="D111" s="31"/>
      <c r="E111" s="31"/>
      <c r="F111" s="33"/>
      <c r="G111" s="34">
        <v>12356</v>
      </c>
      <c r="H111" s="35">
        <v>5189.5199999999995</v>
      </c>
      <c r="I111" s="35">
        <v>3504</v>
      </c>
      <c r="J111" s="35">
        <v>1685.52</v>
      </c>
    </row>
    <row r="112" spans="1:10" s="2" customFormat="1" x14ac:dyDescent="0.25">
      <c r="A112" s="23" t="s">
        <v>340</v>
      </c>
      <c r="B112" s="23"/>
      <c r="C112" s="24"/>
      <c r="D112" s="23"/>
      <c r="E112" s="23"/>
      <c r="F112" s="25"/>
      <c r="G112" s="26">
        <v>12356</v>
      </c>
      <c r="H112" s="27">
        <v>5189.5199999999995</v>
      </c>
      <c r="I112" s="27">
        <v>3504</v>
      </c>
      <c r="J112" s="27">
        <v>1685.52</v>
      </c>
    </row>
    <row r="113" spans="1:10" x14ac:dyDescent="0.25">
      <c r="A113" s="8" t="s">
        <v>73</v>
      </c>
      <c r="B113" s="8" t="s">
        <v>341</v>
      </c>
      <c r="C113" s="28" t="s">
        <v>342</v>
      </c>
      <c r="D113" s="8" t="s">
        <v>343</v>
      </c>
      <c r="E113" s="8" t="s">
        <v>432</v>
      </c>
      <c r="F113" s="29">
        <v>0.68</v>
      </c>
      <c r="G113" s="11">
        <v>2769</v>
      </c>
      <c r="H113" s="30">
        <v>1882.92</v>
      </c>
      <c r="I113" s="30">
        <v>994.78023821566217</v>
      </c>
      <c r="J113" s="30">
        <v>888.13976178433779</v>
      </c>
    </row>
    <row r="114" spans="1:10" x14ac:dyDescent="0.25">
      <c r="A114" s="8"/>
      <c r="B114" s="8"/>
      <c r="C114" s="28"/>
      <c r="D114" s="8"/>
      <c r="E114" s="8" t="s">
        <v>433</v>
      </c>
      <c r="F114" s="29">
        <v>0.65</v>
      </c>
      <c r="G114" s="11">
        <v>1</v>
      </c>
      <c r="H114" s="30">
        <v>0.65</v>
      </c>
      <c r="I114" s="30">
        <v>0.34298531810766725</v>
      </c>
      <c r="J114" s="30">
        <v>0.30701468189233277</v>
      </c>
    </row>
    <row r="115" spans="1:10" x14ac:dyDescent="0.25">
      <c r="A115" s="8"/>
      <c r="B115" s="8"/>
      <c r="C115" s="28"/>
      <c r="D115" s="8"/>
      <c r="E115" s="8" t="s">
        <v>347</v>
      </c>
      <c r="F115" s="29">
        <v>0.65</v>
      </c>
      <c r="G115" s="11">
        <v>2430</v>
      </c>
      <c r="H115" s="30">
        <v>1579.5</v>
      </c>
      <c r="I115" s="30">
        <v>853.68449180792959</v>
      </c>
      <c r="J115" s="30">
        <v>725.81550819207041</v>
      </c>
    </row>
    <row r="116" spans="1:10" x14ac:dyDescent="0.25">
      <c r="A116" s="8"/>
      <c r="B116" s="8"/>
      <c r="C116" s="28"/>
      <c r="D116" s="8"/>
      <c r="E116" s="8" t="s">
        <v>344</v>
      </c>
      <c r="F116" s="29">
        <v>0.69999999999999984</v>
      </c>
      <c r="G116" s="11">
        <v>5127</v>
      </c>
      <c r="H116" s="30">
        <v>3588.9</v>
      </c>
      <c r="I116" s="30">
        <v>1820.0088785447635</v>
      </c>
      <c r="J116" s="30">
        <v>1768.8911214552365</v>
      </c>
    </row>
    <row r="117" spans="1:10" x14ac:dyDescent="0.25">
      <c r="A117" s="8"/>
      <c r="B117" s="8"/>
      <c r="C117" s="28"/>
      <c r="D117" s="8"/>
      <c r="E117" s="8" t="s">
        <v>434</v>
      </c>
      <c r="F117" s="29">
        <v>0.67</v>
      </c>
      <c r="G117" s="11">
        <v>1460</v>
      </c>
      <c r="H117" s="30">
        <v>978.2</v>
      </c>
      <c r="I117" s="30">
        <v>536.1834061135371</v>
      </c>
      <c r="J117" s="30">
        <v>442.01659388646294</v>
      </c>
    </row>
    <row r="118" spans="1:10" x14ac:dyDescent="0.25">
      <c r="A118" s="8"/>
      <c r="B118" s="8"/>
      <c r="C118" s="28" t="s">
        <v>346</v>
      </c>
      <c r="D118" s="8" t="s">
        <v>343</v>
      </c>
      <c r="E118" s="8" t="s">
        <v>432</v>
      </c>
      <c r="F118" s="29">
        <v>0.68</v>
      </c>
      <c r="G118" s="11">
        <v>1275</v>
      </c>
      <c r="H118" s="30">
        <v>867</v>
      </c>
      <c r="I118" s="30">
        <v>443.0888429752066</v>
      </c>
      <c r="J118" s="30">
        <v>423.9111570247934</v>
      </c>
    </row>
    <row r="119" spans="1:10" x14ac:dyDescent="0.25">
      <c r="A119" s="8"/>
      <c r="B119" s="8"/>
      <c r="C119" s="28"/>
      <c r="D119" s="8"/>
      <c r="E119" s="8" t="s">
        <v>347</v>
      </c>
      <c r="F119" s="29">
        <v>0.65</v>
      </c>
      <c r="G119" s="11">
        <v>4525</v>
      </c>
      <c r="H119" s="30">
        <v>2941.25</v>
      </c>
      <c r="I119" s="30">
        <v>1582.0821039826894</v>
      </c>
      <c r="J119" s="30">
        <v>1359.1678960173106</v>
      </c>
    </row>
    <row r="120" spans="1:10" x14ac:dyDescent="0.25">
      <c r="A120" s="8"/>
      <c r="B120" s="8"/>
      <c r="C120" s="28"/>
      <c r="D120" s="8"/>
      <c r="E120" s="8" t="s">
        <v>344</v>
      </c>
      <c r="F120" s="29">
        <v>0.7</v>
      </c>
      <c r="G120" s="11">
        <v>5092</v>
      </c>
      <c r="H120" s="30">
        <v>3564.4</v>
      </c>
      <c r="I120" s="30">
        <v>1784.0454519257337</v>
      </c>
      <c r="J120" s="30">
        <v>1780.3545480742664</v>
      </c>
    </row>
    <row r="121" spans="1:10" x14ac:dyDescent="0.25">
      <c r="A121" s="8"/>
      <c r="B121" s="8"/>
      <c r="C121" s="28"/>
      <c r="D121" s="8"/>
      <c r="E121" s="8" t="s">
        <v>434</v>
      </c>
      <c r="F121" s="29">
        <v>0.67</v>
      </c>
      <c r="G121" s="11">
        <v>1136</v>
      </c>
      <c r="H121" s="30">
        <v>761.11999999999989</v>
      </c>
      <c r="I121" s="30">
        <v>395.78360111637033</v>
      </c>
      <c r="J121" s="30">
        <v>365.33639888362961</v>
      </c>
    </row>
    <row r="122" spans="1:10" x14ac:dyDescent="0.25">
      <c r="A122" s="8"/>
      <c r="B122" s="8"/>
      <c r="C122" s="28" t="s">
        <v>348</v>
      </c>
      <c r="D122" s="8" t="s">
        <v>343</v>
      </c>
      <c r="E122" s="8" t="s">
        <v>432</v>
      </c>
      <c r="F122" s="29">
        <v>0.68</v>
      </c>
      <c r="G122" s="11">
        <v>7155</v>
      </c>
      <c r="H122" s="30">
        <v>4865.3999999999996</v>
      </c>
      <c r="I122" s="30">
        <v>2651.6620267977296</v>
      </c>
      <c r="J122" s="30">
        <v>2213.73797320227</v>
      </c>
    </row>
    <row r="123" spans="1:10" x14ac:dyDescent="0.25">
      <c r="A123" s="8"/>
      <c r="B123" s="8"/>
      <c r="C123" s="28"/>
      <c r="D123" s="8"/>
      <c r="E123" s="8" t="s">
        <v>347</v>
      </c>
      <c r="F123" s="29">
        <v>0.65</v>
      </c>
      <c r="G123" s="11">
        <v>910</v>
      </c>
      <c r="H123" s="30">
        <v>591.5</v>
      </c>
      <c r="I123" s="30">
        <v>377.7635597682991</v>
      </c>
      <c r="J123" s="30">
        <v>213.7364402317009</v>
      </c>
    </row>
    <row r="124" spans="1:10" x14ac:dyDescent="0.25">
      <c r="A124" s="8"/>
      <c r="B124" s="8"/>
      <c r="C124" s="28"/>
      <c r="D124" s="8"/>
      <c r="E124" s="8" t="s">
        <v>349</v>
      </c>
      <c r="F124" s="29">
        <v>0.7</v>
      </c>
      <c r="G124" s="11">
        <v>2030</v>
      </c>
      <c r="H124" s="30">
        <v>1421</v>
      </c>
      <c r="I124" s="30">
        <v>809.11374407582946</v>
      </c>
      <c r="J124" s="30">
        <v>611.88625592417054</v>
      </c>
    </row>
    <row r="125" spans="1:10" x14ac:dyDescent="0.25">
      <c r="A125" s="8"/>
      <c r="B125" s="8"/>
      <c r="C125" s="28"/>
      <c r="D125" s="8"/>
      <c r="E125" s="8" t="s">
        <v>351</v>
      </c>
      <c r="F125" s="29">
        <v>0.67</v>
      </c>
      <c r="G125" s="11">
        <v>885</v>
      </c>
      <c r="H125" s="30">
        <v>592.94999999999993</v>
      </c>
      <c r="I125" s="30">
        <v>366.46066935814167</v>
      </c>
      <c r="J125" s="30">
        <v>226.48933064185829</v>
      </c>
    </row>
    <row r="126" spans="1:10" x14ac:dyDescent="0.25">
      <c r="A126" s="8"/>
      <c r="B126" s="8"/>
      <c r="C126" s="28" t="s">
        <v>350</v>
      </c>
      <c r="D126" s="8" t="s">
        <v>343</v>
      </c>
      <c r="E126" s="8" t="s">
        <v>432</v>
      </c>
      <c r="F126" s="29">
        <v>0.68</v>
      </c>
      <c r="G126" s="11">
        <v>5470</v>
      </c>
      <c r="H126" s="30">
        <v>3719.6000000000004</v>
      </c>
      <c r="I126" s="30">
        <v>2166.8749537208441</v>
      </c>
      <c r="J126" s="30">
        <v>1552.7250462791558</v>
      </c>
    </row>
    <row r="127" spans="1:10" x14ac:dyDescent="0.25">
      <c r="A127" s="8"/>
      <c r="B127" s="8"/>
      <c r="C127" s="28"/>
      <c r="D127" s="8"/>
      <c r="E127" s="8" t="s">
        <v>347</v>
      </c>
      <c r="F127" s="29">
        <v>0.65</v>
      </c>
      <c r="G127" s="11">
        <v>1085</v>
      </c>
      <c r="H127" s="30">
        <v>705.25</v>
      </c>
      <c r="I127" s="30">
        <v>414.56380662959606</v>
      </c>
      <c r="J127" s="30">
        <v>290.68619337040394</v>
      </c>
    </row>
    <row r="128" spans="1:10" x14ac:dyDescent="0.25">
      <c r="A128" s="8"/>
      <c r="B128" s="8"/>
      <c r="C128" s="28"/>
      <c r="D128" s="8"/>
      <c r="E128" s="8" t="s">
        <v>435</v>
      </c>
      <c r="F128" s="29">
        <v>0.7</v>
      </c>
      <c r="G128" s="11">
        <v>5</v>
      </c>
      <c r="H128" s="30">
        <v>3.5</v>
      </c>
      <c r="I128" s="30">
        <v>1.9200913242009132</v>
      </c>
      <c r="J128" s="30">
        <v>1.5799086757990868</v>
      </c>
    </row>
    <row r="129" spans="1:10" x14ac:dyDescent="0.25">
      <c r="A129" s="8"/>
      <c r="B129" s="8"/>
      <c r="C129" s="28"/>
      <c r="D129" s="8"/>
      <c r="E129" s="8" t="s">
        <v>349</v>
      </c>
      <c r="F129" s="29">
        <v>0.7</v>
      </c>
      <c r="G129" s="11">
        <v>2395</v>
      </c>
      <c r="H129" s="30">
        <v>1676.5</v>
      </c>
      <c r="I129" s="30">
        <v>961.76572152881658</v>
      </c>
      <c r="J129" s="30">
        <v>714.73427847118342</v>
      </c>
    </row>
    <row r="130" spans="1:10" x14ac:dyDescent="0.25">
      <c r="A130" s="8"/>
      <c r="B130" s="8"/>
      <c r="C130" s="28"/>
      <c r="D130" s="8"/>
      <c r="E130" s="8" t="s">
        <v>351</v>
      </c>
      <c r="F130" s="29">
        <v>0.67</v>
      </c>
      <c r="G130" s="11">
        <v>1640</v>
      </c>
      <c r="H130" s="30">
        <v>1098.8</v>
      </c>
      <c r="I130" s="30">
        <v>659.87542679654223</v>
      </c>
      <c r="J130" s="30">
        <v>438.92457320345773</v>
      </c>
    </row>
    <row r="131" spans="1:10" x14ac:dyDescent="0.25">
      <c r="A131" s="8"/>
      <c r="B131" s="8"/>
      <c r="C131" s="28" t="s">
        <v>352</v>
      </c>
      <c r="D131" s="8" t="s">
        <v>343</v>
      </c>
      <c r="E131" s="8" t="s">
        <v>432</v>
      </c>
      <c r="F131" s="29">
        <v>0.68</v>
      </c>
      <c r="G131" s="11">
        <v>3670</v>
      </c>
      <c r="H131" s="30">
        <v>2495.6000000000004</v>
      </c>
      <c r="I131" s="30">
        <v>1345.8710725432011</v>
      </c>
      <c r="J131" s="30">
        <v>1149.7289274567991</v>
      </c>
    </row>
    <row r="132" spans="1:10" x14ac:dyDescent="0.25">
      <c r="A132" s="8"/>
      <c r="B132" s="8"/>
      <c r="C132" s="28"/>
      <c r="D132" s="8"/>
      <c r="E132" s="8" t="s">
        <v>347</v>
      </c>
      <c r="F132" s="29">
        <v>0.65</v>
      </c>
      <c r="G132" s="11">
        <v>7405</v>
      </c>
      <c r="H132" s="30">
        <v>4813.25</v>
      </c>
      <c r="I132" s="30">
        <v>2851.8076907759096</v>
      </c>
      <c r="J132" s="30">
        <v>1961.4423092240906</v>
      </c>
    </row>
    <row r="133" spans="1:10" x14ac:dyDescent="0.25">
      <c r="A133" s="8"/>
      <c r="B133" s="8"/>
      <c r="C133" s="28"/>
      <c r="D133" s="8"/>
      <c r="E133" s="8" t="s">
        <v>344</v>
      </c>
      <c r="F133" s="29">
        <v>0.7</v>
      </c>
      <c r="G133" s="11">
        <v>20</v>
      </c>
      <c r="H133" s="30">
        <v>14</v>
      </c>
      <c r="I133" s="30">
        <v>7.3212366808896086</v>
      </c>
      <c r="J133" s="30">
        <v>6.6787633191103914</v>
      </c>
    </row>
    <row r="134" spans="1:10" x14ac:dyDescent="0.25">
      <c r="A134" s="8"/>
      <c r="B134" s="8"/>
      <c r="C134" s="28" t="s">
        <v>353</v>
      </c>
      <c r="D134" s="8" t="s">
        <v>343</v>
      </c>
      <c r="E134" s="8" t="s">
        <v>432</v>
      </c>
      <c r="F134" s="29">
        <v>0.68</v>
      </c>
      <c r="G134" s="11">
        <v>2135</v>
      </c>
      <c r="H134" s="30">
        <v>1451.8</v>
      </c>
      <c r="I134" s="30">
        <v>813.82923076923078</v>
      </c>
      <c r="J134" s="30">
        <v>637.97076923076918</v>
      </c>
    </row>
    <row r="135" spans="1:10" x14ac:dyDescent="0.25">
      <c r="A135" s="8"/>
      <c r="B135" s="8"/>
      <c r="C135" s="28"/>
      <c r="D135" s="8"/>
      <c r="E135" s="8" t="s">
        <v>347</v>
      </c>
      <c r="F135" s="29">
        <v>0.65</v>
      </c>
      <c r="G135" s="11">
        <v>8665</v>
      </c>
      <c r="H135" s="30">
        <v>5632.25</v>
      </c>
      <c r="I135" s="30">
        <v>3308.5929411764705</v>
      </c>
      <c r="J135" s="30">
        <v>2323.6570588235295</v>
      </c>
    </row>
    <row r="136" spans="1:10" x14ac:dyDescent="0.25">
      <c r="A136" s="8"/>
      <c r="B136" s="8"/>
      <c r="C136" s="28"/>
      <c r="D136" s="8"/>
      <c r="E136" s="8" t="s">
        <v>344</v>
      </c>
      <c r="F136" s="29">
        <v>0.7</v>
      </c>
      <c r="G136" s="11">
        <v>215</v>
      </c>
      <c r="H136" s="30">
        <v>150.5</v>
      </c>
      <c r="I136" s="30">
        <v>82.577828054298635</v>
      </c>
      <c r="J136" s="30">
        <v>67.922171945701365</v>
      </c>
    </row>
    <row r="137" spans="1:10" s="2" customFormat="1" x14ac:dyDescent="0.25">
      <c r="A137" s="31"/>
      <c r="B137" s="31" t="s">
        <v>354</v>
      </c>
      <c r="C137" s="32"/>
      <c r="D137" s="31"/>
      <c r="E137" s="31"/>
      <c r="F137" s="33"/>
      <c r="G137" s="34">
        <v>67500</v>
      </c>
      <c r="H137" s="35">
        <v>45395.839999999997</v>
      </c>
      <c r="I137" s="35">
        <v>25229.999999999996</v>
      </c>
      <c r="J137" s="35">
        <v>20165.84</v>
      </c>
    </row>
    <row r="138" spans="1:10" s="2" customFormat="1" x14ac:dyDescent="0.25">
      <c r="A138" s="23" t="s">
        <v>355</v>
      </c>
      <c r="B138" s="23"/>
      <c r="C138" s="24"/>
      <c r="D138" s="23"/>
      <c r="E138" s="23"/>
      <c r="F138" s="25"/>
      <c r="G138" s="26">
        <v>67500</v>
      </c>
      <c r="H138" s="27">
        <v>45395.839999999997</v>
      </c>
      <c r="I138" s="27">
        <v>25229.999999999996</v>
      </c>
      <c r="J138" s="27">
        <v>20165.84</v>
      </c>
    </row>
    <row r="139" spans="1:10" x14ac:dyDescent="0.25">
      <c r="A139" s="8" t="s">
        <v>46</v>
      </c>
      <c r="B139" s="8" t="s">
        <v>341</v>
      </c>
      <c r="C139" s="28" t="s">
        <v>272</v>
      </c>
      <c r="D139" s="8" t="s">
        <v>343</v>
      </c>
      <c r="E139" s="8" t="s">
        <v>436</v>
      </c>
      <c r="F139" s="29">
        <v>0.71</v>
      </c>
      <c r="G139" s="11">
        <v>92</v>
      </c>
      <c r="H139" s="30">
        <v>65.319999999999993</v>
      </c>
      <c r="I139" s="30">
        <v>33.690361775872056</v>
      </c>
      <c r="J139" s="30">
        <v>31.629638224127941</v>
      </c>
    </row>
    <row r="140" spans="1:10" x14ac:dyDescent="0.25">
      <c r="A140" s="8"/>
      <c r="B140" s="8"/>
      <c r="C140" s="28"/>
      <c r="D140" s="8"/>
      <c r="E140" s="8" t="s">
        <v>437</v>
      </c>
      <c r="F140" s="29">
        <v>0.71</v>
      </c>
      <c r="G140" s="11">
        <v>36</v>
      </c>
      <c r="H140" s="30">
        <v>25.560000000000002</v>
      </c>
      <c r="I140" s="30">
        <v>12.977128981868972</v>
      </c>
      <c r="J140" s="30">
        <v>12.582871018131028</v>
      </c>
    </row>
    <row r="141" spans="1:10" x14ac:dyDescent="0.25">
      <c r="A141" s="8"/>
      <c r="B141" s="8"/>
      <c r="C141" s="28"/>
      <c r="D141" s="8"/>
      <c r="E141" s="8" t="s">
        <v>438</v>
      </c>
      <c r="F141" s="29">
        <v>0.65</v>
      </c>
      <c r="G141" s="11">
        <v>2085</v>
      </c>
      <c r="H141" s="30">
        <v>1355.25</v>
      </c>
      <c r="I141" s="30">
        <v>815.4240073199046</v>
      </c>
      <c r="J141" s="30">
        <v>539.82599268009551</v>
      </c>
    </row>
    <row r="142" spans="1:10" x14ac:dyDescent="0.25">
      <c r="A142" s="8"/>
      <c r="B142" s="8"/>
      <c r="C142" s="28"/>
      <c r="D142" s="8"/>
      <c r="E142" s="8" t="s">
        <v>356</v>
      </c>
      <c r="F142" s="29">
        <v>0.78</v>
      </c>
      <c r="G142" s="11">
        <v>464</v>
      </c>
      <c r="H142" s="30">
        <v>361.92</v>
      </c>
      <c r="I142" s="30">
        <v>170.07583643122675</v>
      </c>
      <c r="J142" s="30">
        <v>191.84416356877327</v>
      </c>
    </row>
    <row r="143" spans="1:10" x14ac:dyDescent="0.25">
      <c r="A143" s="8"/>
      <c r="B143" s="8"/>
      <c r="C143" s="28"/>
      <c r="D143" s="8"/>
      <c r="E143" s="8" t="s">
        <v>439</v>
      </c>
      <c r="F143" s="29">
        <v>0.76</v>
      </c>
      <c r="G143" s="11">
        <v>11009</v>
      </c>
      <c r="H143" s="30">
        <v>8366.84</v>
      </c>
      <c r="I143" s="30">
        <v>3897.832665491128</v>
      </c>
      <c r="J143" s="30">
        <v>4469.0073345088722</v>
      </c>
    </row>
    <row r="144" spans="1:10" x14ac:dyDescent="0.25">
      <c r="A144" s="8"/>
      <c r="B144" s="8"/>
      <c r="C144" s="28" t="s">
        <v>357</v>
      </c>
      <c r="D144" s="8" t="s">
        <v>343</v>
      </c>
      <c r="E144" s="8" t="s">
        <v>436</v>
      </c>
      <c r="F144" s="29">
        <v>0.71</v>
      </c>
      <c r="G144" s="11">
        <v>357</v>
      </c>
      <c r="H144" s="30">
        <v>253.46999999999997</v>
      </c>
      <c r="I144" s="30">
        <v>213.58996197986207</v>
      </c>
      <c r="J144" s="30">
        <v>39.880038020137945</v>
      </c>
    </row>
    <row r="145" spans="1:10" x14ac:dyDescent="0.25">
      <c r="A145" s="8"/>
      <c r="B145" s="8"/>
      <c r="C145" s="28"/>
      <c r="D145" s="8"/>
      <c r="E145" s="8" t="s">
        <v>437</v>
      </c>
      <c r="F145" s="29">
        <v>0.71</v>
      </c>
      <c r="G145" s="11">
        <v>36</v>
      </c>
      <c r="H145" s="30">
        <v>25.56</v>
      </c>
      <c r="I145" s="30">
        <v>19.72</v>
      </c>
      <c r="J145" s="30">
        <v>5.84</v>
      </c>
    </row>
    <row r="146" spans="1:10" x14ac:dyDescent="0.25">
      <c r="A146" s="8"/>
      <c r="B146" s="8"/>
      <c r="C146" s="28"/>
      <c r="D146" s="8"/>
      <c r="E146" s="8" t="s">
        <v>438</v>
      </c>
      <c r="F146" s="29">
        <v>0.65</v>
      </c>
      <c r="G146" s="11">
        <v>3045</v>
      </c>
      <c r="H146" s="30">
        <v>1979.25</v>
      </c>
      <c r="I146" s="30">
        <v>1879.7574794901668</v>
      </c>
      <c r="J146" s="30">
        <v>99.492520509833213</v>
      </c>
    </row>
    <row r="147" spans="1:10" x14ac:dyDescent="0.25">
      <c r="A147" s="8"/>
      <c r="B147" s="8"/>
      <c r="C147" s="28"/>
      <c r="D147" s="8"/>
      <c r="E147" s="8" t="s">
        <v>356</v>
      </c>
      <c r="F147" s="29">
        <v>0.78</v>
      </c>
      <c r="G147" s="11">
        <v>3009</v>
      </c>
      <c r="H147" s="30">
        <v>2347.02</v>
      </c>
      <c r="I147" s="30">
        <v>1628.6901047890099</v>
      </c>
      <c r="J147" s="30">
        <v>718.32989521099012</v>
      </c>
    </row>
    <row r="148" spans="1:10" x14ac:dyDescent="0.25">
      <c r="A148" s="8"/>
      <c r="B148" s="8"/>
      <c r="C148" s="28"/>
      <c r="D148" s="8"/>
      <c r="E148" s="8" t="s">
        <v>358</v>
      </c>
      <c r="F148" s="29">
        <v>0.76</v>
      </c>
      <c r="G148" s="11">
        <v>446</v>
      </c>
      <c r="H148" s="30">
        <v>338.96</v>
      </c>
      <c r="I148" s="30">
        <v>243.16423434910948</v>
      </c>
      <c r="J148" s="30">
        <v>95.795765650890516</v>
      </c>
    </row>
    <row r="149" spans="1:10" x14ac:dyDescent="0.25">
      <c r="A149" s="8"/>
      <c r="B149" s="8"/>
      <c r="C149" s="28"/>
      <c r="D149" s="8"/>
      <c r="E149" s="8" t="s">
        <v>440</v>
      </c>
      <c r="F149" s="29">
        <v>0.76</v>
      </c>
      <c r="G149" s="11">
        <v>635</v>
      </c>
      <c r="H149" s="30">
        <v>482.6</v>
      </c>
      <c r="I149" s="30">
        <v>347.12282799607544</v>
      </c>
      <c r="J149" s="30">
        <v>135.47717200392455</v>
      </c>
    </row>
    <row r="150" spans="1:10" x14ac:dyDescent="0.25">
      <c r="A150" s="8"/>
      <c r="B150" s="8"/>
      <c r="C150" s="28"/>
      <c r="D150" s="8"/>
      <c r="E150" s="8" t="s">
        <v>359</v>
      </c>
      <c r="F150" s="29">
        <v>0.78</v>
      </c>
      <c r="G150" s="11">
        <v>8</v>
      </c>
      <c r="H150" s="30">
        <v>6.24</v>
      </c>
      <c r="I150" s="30">
        <v>4.9269206745783878</v>
      </c>
      <c r="J150" s="30">
        <v>1.3130793254216124</v>
      </c>
    </row>
    <row r="151" spans="1:10" x14ac:dyDescent="0.25">
      <c r="A151" s="8"/>
      <c r="B151" s="8"/>
      <c r="C151" s="28"/>
      <c r="D151" s="8"/>
      <c r="E151" s="8" t="s">
        <v>441</v>
      </c>
      <c r="F151" s="29">
        <v>0.76000000000000012</v>
      </c>
      <c r="G151" s="11">
        <v>1079</v>
      </c>
      <c r="H151" s="30">
        <v>820.04</v>
      </c>
      <c r="I151" s="30">
        <v>593.02847072119812</v>
      </c>
      <c r="J151" s="30">
        <v>227.01152927880187</v>
      </c>
    </row>
    <row r="152" spans="1:10" x14ac:dyDescent="0.25">
      <c r="A152" s="8"/>
      <c r="B152" s="8"/>
      <c r="C152" s="28" t="s">
        <v>360</v>
      </c>
      <c r="D152" s="8" t="s">
        <v>343</v>
      </c>
      <c r="E152" s="8" t="s">
        <v>436</v>
      </c>
      <c r="F152" s="29">
        <v>0.71</v>
      </c>
      <c r="G152" s="11">
        <v>93</v>
      </c>
      <c r="H152" s="30">
        <v>66.03</v>
      </c>
      <c r="I152" s="30">
        <v>36.737980769230766</v>
      </c>
      <c r="J152" s="30">
        <v>29.292019230769235</v>
      </c>
    </row>
    <row r="153" spans="1:10" x14ac:dyDescent="0.25">
      <c r="A153" s="8"/>
      <c r="B153" s="8"/>
      <c r="C153" s="28"/>
      <c r="D153" s="8"/>
      <c r="E153" s="8" t="s">
        <v>438</v>
      </c>
      <c r="F153" s="29">
        <v>0.65</v>
      </c>
      <c r="G153" s="11">
        <v>1284</v>
      </c>
      <c r="H153" s="30">
        <v>834.6</v>
      </c>
      <c r="I153" s="30">
        <v>507.22115384615381</v>
      </c>
      <c r="J153" s="30">
        <v>327.37884615384621</v>
      </c>
    </row>
    <row r="154" spans="1:10" x14ac:dyDescent="0.25">
      <c r="A154" s="8"/>
      <c r="B154" s="8"/>
      <c r="C154" s="28"/>
      <c r="D154" s="8"/>
      <c r="E154" s="8" t="s">
        <v>356</v>
      </c>
      <c r="F154" s="29">
        <v>0.78</v>
      </c>
      <c r="G154" s="11">
        <v>1881</v>
      </c>
      <c r="H154" s="30">
        <v>1467.18</v>
      </c>
      <c r="I154" s="30">
        <v>683.77539227298939</v>
      </c>
      <c r="J154" s="30">
        <v>783.40460772701056</v>
      </c>
    </row>
    <row r="155" spans="1:10" x14ac:dyDescent="0.25">
      <c r="A155" s="8"/>
      <c r="B155" s="8"/>
      <c r="C155" s="28"/>
      <c r="D155" s="8"/>
      <c r="E155" s="8" t="s">
        <v>439</v>
      </c>
      <c r="F155" s="29">
        <v>0.76</v>
      </c>
      <c r="G155" s="11">
        <v>10486</v>
      </c>
      <c r="H155" s="30">
        <v>7969.3600000000006</v>
      </c>
      <c r="I155" s="30">
        <v>3702.2654731116259</v>
      </c>
      <c r="J155" s="30">
        <v>4267.0945268883743</v>
      </c>
    </row>
    <row r="156" spans="1:10" x14ac:dyDescent="0.25">
      <c r="A156" s="8"/>
      <c r="B156" s="8"/>
      <c r="C156" s="28" t="s">
        <v>276</v>
      </c>
      <c r="D156" s="8" t="s">
        <v>343</v>
      </c>
      <c r="E156" s="8" t="s">
        <v>438</v>
      </c>
      <c r="F156" s="29">
        <v>0.65</v>
      </c>
      <c r="G156" s="11">
        <v>3655</v>
      </c>
      <c r="H156" s="30">
        <v>2375.75</v>
      </c>
      <c r="I156" s="30">
        <v>1981.3460848484849</v>
      </c>
      <c r="J156" s="30">
        <v>394.40391515151504</v>
      </c>
    </row>
    <row r="157" spans="1:10" x14ac:dyDescent="0.25">
      <c r="A157" s="8"/>
      <c r="B157" s="8"/>
      <c r="C157" s="28"/>
      <c r="D157" s="8"/>
      <c r="E157" s="8" t="s">
        <v>356</v>
      </c>
      <c r="F157" s="29">
        <v>0.78</v>
      </c>
      <c r="G157" s="11">
        <v>1979</v>
      </c>
      <c r="H157" s="30">
        <v>1543.62</v>
      </c>
      <c r="I157" s="30">
        <v>938.57335257335262</v>
      </c>
      <c r="J157" s="30">
        <v>605.04664742664727</v>
      </c>
    </row>
    <row r="158" spans="1:10" x14ac:dyDescent="0.25">
      <c r="A158" s="8"/>
      <c r="B158" s="8"/>
      <c r="C158" s="28"/>
      <c r="D158" s="8"/>
      <c r="E158" s="8" t="s">
        <v>358</v>
      </c>
      <c r="F158" s="29">
        <v>0.76</v>
      </c>
      <c r="G158" s="11">
        <v>2051</v>
      </c>
      <c r="H158" s="30">
        <v>1558.7599999999998</v>
      </c>
      <c r="I158" s="30">
        <v>1045.9801019975666</v>
      </c>
      <c r="J158" s="30">
        <v>512.77989800243324</v>
      </c>
    </row>
    <row r="159" spans="1:10" x14ac:dyDescent="0.25">
      <c r="A159" s="8"/>
      <c r="B159" s="8"/>
      <c r="C159" s="28"/>
      <c r="D159" s="8"/>
      <c r="E159" s="8" t="s">
        <v>440</v>
      </c>
      <c r="F159" s="29">
        <v>0.76000000000000012</v>
      </c>
      <c r="G159" s="11">
        <v>1894</v>
      </c>
      <c r="H159" s="30">
        <v>1439.44</v>
      </c>
      <c r="I159" s="30">
        <v>949.47861184110002</v>
      </c>
      <c r="J159" s="30">
        <v>489.96138815889992</v>
      </c>
    </row>
    <row r="160" spans="1:10" x14ac:dyDescent="0.25">
      <c r="A160" s="8"/>
      <c r="B160" s="8"/>
      <c r="C160" s="28"/>
      <c r="D160" s="8"/>
      <c r="E160" s="8" t="s">
        <v>441</v>
      </c>
      <c r="F160" s="29">
        <v>0.76</v>
      </c>
      <c r="G160" s="11">
        <v>30</v>
      </c>
      <c r="H160" s="30">
        <v>22.8</v>
      </c>
      <c r="I160" s="30">
        <v>14.621848739495798</v>
      </c>
      <c r="J160" s="30">
        <v>8.1781512605042028</v>
      </c>
    </row>
    <row r="161" spans="1:10" x14ac:dyDescent="0.25">
      <c r="A161" s="8"/>
      <c r="B161" s="8"/>
      <c r="C161" s="28" t="s">
        <v>299</v>
      </c>
      <c r="D161" s="8" t="s">
        <v>364</v>
      </c>
      <c r="E161" s="8" t="s">
        <v>442</v>
      </c>
      <c r="F161" s="29">
        <v>1.37</v>
      </c>
      <c r="G161" s="11">
        <v>4</v>
      </c>
      <c r="H161" s="30">
        <v>5.48</v>
      </c>
      <c r="I161" s="30">
        <v>15.967611336032389</v>
      </c>
      <c r="J161" s="30">
        <v>-10.487611336032389</v>
      </c>
    </row>
    <row r="162" spans="1:10" x14ac:dyDescent="0.25">
      <c r="A162" s="8"/>
      <c r="B162" s="8"/>
      <c r="C162" s="28" t="s">
        <v>317</v>
      </c>
      <c r="D162" s="8" t="s">
        <v>361</v>
      </c>
      <c r="E162" s="8" t="s">
        <v>362</v>
      </c>
      <c r="F162" s="29">
        <v>1.24</v>
      </c>
      <c r="G162" s="11">
        <v>4770</v>
      </c>
      <c r="H162" s="30">
        <v>5914.8</v>
      </c>
      <c r="I162" s="30">
        <v>4930</v>
      </c>
      <c r="J162" s="30">
        <v>984.8</v>
      </c>
    </row>
    <row r="163" spans="1:10" x14ac:dyDescent="0.25">
      <c r="A163" s="8"/>
      <c r="B163" s="8"/>
      <c r="C163" s="28" t="s">
        <v>309</v>
      </c>
      <c r="D163" s="8" t="s">
        <v>364</v>
      </c>
      <c r="E163" s="8" t="s">
        <v>365</v>
      </c>
      <c r="F163" s="29">
        <v>1.37</v>
      </c>
      <c r="G163" s="11">
        <v>2571</v>
      </c>
      <c r="H163" s="30">
        <v>3522.27</v>
      </c>
      <c r="I163" s="30">
        <v>4930</v>
      </c>
      <c r="J163" s="30">
        <v>-1407.73</v>
      </c>
    </row>
    <row r="164" spans="1:10" s="2" customFormat="1" x14ac:dyDescent="0.25">
      <c r="A164" s="31"/>
      <c r="B164" s="31" t="s">
        <v>354</v>
      </c>
      <c r="C164" s="32"/>
      <c r="D164" s="31"/>
      <c r="E164" s="31"/>
      <c r="F164" s="33"/>
      <c r="G164" s="34">
        <v>52999</v>
      </c>
      <c r="H164" s="35">
        <v>43148.120000000017</v>
      </c>
      <c r="I164" s="35">
        <v>29595.967611336026</v>
      </c>
      <c r="J164" s="35">
        <v>13552.152388663966</v>
      </c>
    </row>
    <row r="165" spans="1:10" x14ac:dyDescent="0.25">
      <c r="A165" s="8"/>
      <c r="B165" s="8" t="s">
        <v>366</v>
      </c>
      <c r="C165" s="28" t="s">
        <v>275</v>
      </c>
      <c r="D165" s="8" t="s">
        <v>284</v>
      </c>
      <c r="E165" s="8" t="s">
        <v>367</v>
      </c>
      <c r="F165" s="29">
        <v>5.7</v>
      </c>
      <c r="G165" s="11">
        <v>586</v>
      </c>
      <c r="H165" s="30">
        <v>3340.2000000000003</v>
      </c>
      <c r="I165" s="30">
        <v>2129.8021367521364</v>
      </c>
      <c r="J165" s="30">
        <v>1210.3978632478631</v>
      </c>
    </row>
    <row r="166" spans="1:10" x14ac:dyDescent="0.25">
      <c r="A166" s="8"/>
      <c r="B166" s="8"/>
      <c r="C166" s="28"/>
      <c r="D166" s="8" t="s">
        <v>443</v>
      </c>
      <c r="E166" s="8" t="s">
        <v>444</v>
      </c>
      <c r="F166" s="29">
        <v>5.55</v>
      </c>
      <c r="G166" s="11">
        <v>5</v>
      </c>
      <c r="H166" s="30">
        <v>27.75</v>
      </c>
      <c r="I166" s="30">
        <v>18.961538461538463</v>
      </c>
      <c r="J166" s="30">
        <v>8.7884615384615365</v>
      </c>
    </row>
    <row r="167" spans="1:10" x14ac:dyDescent="0.25">
      <c r="A167" s="8"/>
      <c r="B167" s="8"/>
      <c r="C167" s="28"/>
      <c r="D167" s="8" t="s">
        <v>286</v>
      </c>
      <c r="E167" s="8" t="s">
        <v>368</v>
      </c>
      <c r="F167" s="29">
        <v>4.75</v>
      </c>
      <c r="G167" s="11">
        <v>748</v>
      </c>
      <c r="H167" s="30">
        <v>3553</v>
      </c>
      <c r="I167" s="30">
        <v>2663.6747863247865</v>
      </c>
      <c r="J167" s="30">
        <v>889.3252136752136</v>
      </c>
    </row>
    <row r="168" spans="1:10" x14ac:dyDescent="0.25">
      <c r="A168" s="8"/>
      <c r="B168" s="8"/>
      <c r="C168" s="28"/>
      <c r="D168" s="8"/>
      <c r="E168" s="8" t="s">
        <v>369</v>
      </c>
      <c r="F168" s="29">
        <v>4.75</v>
      </c>
      <c r="G168" s="11">
        <v>31</v>
      </c>
      <c r="H168" s="30">
        <v>147.25</v>
      </c>
      <c r="I168" s="30">
        <v>117.56153846153846</v>
      </c>
      <c r="J168" s="30">
        <v>29.688461538461539</v>
      </c>
    </row>
    <row r="169" spans="1:10" x14ac:dyDescent="0.25">
      <c r="A169" s="8"/>
      <c r="B169" s="8"/>
      <c r="C169" s="28" t="s">
        <v>299</v>
      </c>
      <c r="D169" s="8" t="s">
        <v>286</v>
      </c>
      <c r="E169" s="8" t="s">
        <v>370</v>
      </c>
      <c r="F169" s="29">
        <v>4.75</v>
      </c>
      <c r="G169" s="11">
        <v>1220</v>
      </c>
      <c r="H169" s="30">
        <v>5795</v>
      </c>
      <c r="I169" s="30">
        <v>4914.0323886639671</v>
      </c>
      <c r="J169" s="30">
        <v>880.96761133603241</v>
      </c>
    </row>
    <row r="170" spans="1:10" s="2" customFormat="1" x14ac:dyDescent="0.25">
      <c r="A170" s="31"/>
      <c r="B170" s="31" t="s">
        <v>371</v>
      </c>
      <c r="C170" s="32"/>
      <c r="D170" s="31"/>
      <c r="E170" s="31"/>
      <c r="F170" s="33"/>
      <c r="G170" s="34">
        <v>2590</v>
      </c>
      <c r="H170" s="35">
        <v>12863.2</v>
      </c>
      <c r="I170" s="35">
        <v>9844.0323886639671</v>
      </c>
      <c r="J170" s="35">
        <v>3019.1676113360322</v>
      </c>
    </row>
    <row r="171" spans="1:10" s="2" customFormat="1" x14ac:dyDescent="0.25">
      <c r="A171" s="23" t="s">
        <v>372</v>
      </c>
      <c r="B171" s="23"/>
      <c r="C171" s="24"/>
      <c r="D171" s="23"/>
      <c r="E171" s="23"/>
      <c r="F171" s="25"/>
      <c r="G171" s="26">
        <v>55589</v>
      </c>
      <c r="H171" s="27">
        <v>56011.320000000014</v>
      </c>
      <c r="I171" s="27">
        <v>39439.999999999993</v>
      </c>
      <c r="J171" s="27">
        <v>16571.32</v>
      </c>
    </row>
    <row r="172" spans="1:10" x14ac:dyDescent="0.25">
      <c r="A172" s="8" t="s">
        <v>3</v>
      </c>
      <c r="B172" s="8" t="s">
        <v>341</v>
      </c>
      <c r="C172" s="28" t="s">
        <v>272</v>
      </c>
      <c r="D172" s="8" t="s">
        <v>343</v>
      </c>
      <c r="E172" s="8" t="s">
        <v>445</v>
      </c>
      <c r="F172" s="29">
        <v>0.83</v>
      </c>
      <c r="G172" s="11">
        <v>5550</v>
      </c>
      <c r="H172" s="30">
        <v>4606.5</v>
      </c>
      <c r="I172" s="30">
        <v>2479.6857262819776</v>
      </c>
      <c r="J172" s="30">
        <v>2126.8142737180224</v>
      </c>
    </row>
    <row r="173" spans="1:10" x14ac:dyDescent="0.25">
      <c r="A173" s="8"/>
      <c r="B173" s="8"/>
      <c r="C173" s="28"/>
      <c r="D173" s="8"/>
      <c r="E173" s="8" t="s">
        <v>446</v>
      </c>
      <c r="F173" s="29">
        <v>0.77999999999999992</v>
      </c>
      <c r="G173" s="11">
        <v>628</v>
      </c>
      <c r="H173" s="30">
        <v>489.83999999999992</v>
      </c>
      <c r="I173" s="30">
        <v>276.55098687294122</v>
      </c>
      <c r="J173" s="30">
        <v>213.28901312705875</v>
      </c>
    </row>
    <row r="174" spans="1:10" x14ac:dyDescent="0.25">
      <c r="A174" s="8"/>
      <c r="B174" s="8"/>
      <c r="C174" s="28"/>
      <c r="D174" s="8"/>
      <c r="E174" s="8" t="s">
        <v>447</v>
      </c>
      <c r="F174" s="29">
        <v>0.77999999999999992</v>
      </c>
      <c r="G174" s="11">
        <v>6275</v>
      </c>
      <c r="H174" s="30">
        <v>4894.5</v>
      </c>
      <c r="I174" s="30">
        <v>2713.763286845081</v>
      </c>
      <c r="J174" s="30">
        <v>2180.736713154919</v>
      </c>
    </row>
    <row r="175" spans="1:10" x14ac:dyDescent="0.25">
      <c r="A175" s="8"/>
      <c r="B175" s="8"/>
      <c r="C175" s="28" t="s">
        <v>331</v>
      </c>
      <c r="D175" s="8" t="s">
        <v>343</v>
      </c>
      <c r="E175" s="8" t="s">
        <v>448</v>
      </c>
      <c r="F175" s="29">
        <v>0.81</v>
      </c>
      <c r="G175" s="11">
        <v>1703</v>
      </c>
      <c r="H175" s="30">
        <v>1379.4299999999998</v>
      </c>
      <c r="I175" s="30">
        <v>1036.0164433641057</v>
      </c>
      <c r="J175" s="30">
        <v>343.41355663589417</v>
      </c>
    </row>
    <row r="176" spans="1:10" x14ac:dyDescent="0.25">
      <c r="A176" s="8"/>
      <c r="B176" s="8"/>
      <c r="C176" s="28"/>
      <c r="D176" s="8"/>
      <c r="E176" s="8" t="s">
        <v>449</v>
      </c>
      <c r="F176" s="29">
        <v>0.77</v>
      </c>
      <c r="G176" s="11">
        <v>67</v>
      </c>
      <c r="H176" s="30">
        <v>51.59</v>
      </c>
      <c r="I176" s="30">
        <v>39.865991858742802</v>
      </c>
      <c r="J176" s="30">
        <v>11.724008141257205</v>
      </c>
    </row>
    <row r="177" spans="1:10" x14ac:dyDescent="0.25">
      <c r="A177" s="8"/>
      <c r="B177" s="8"/>
      <c r="C177" s="28"/>
      <c r="D177" s="8"/>
      <c r="E177" s="8" t="s">
        <v>450</v>
      </c>
      <c r="F177" s="29">
        <v>0.7</v>
      </c>
      <c r="G177" s="11">
        <v>290</v>
      </c>
      <c r="H177" s="30">
        <v>203</v>
      </c>
      <c r="I177" s="30">
        <v>292.40552995391704</v>
      </c>
      <c r="J177" s="30">
        <v>-89.405529953917039</v>
      </c>
    </row>
    <row r="178" spans="1:10" x14ac:dyDescent="0.25">
      <c r="A178" s="8"/>
      <c r="B178" s="8"/>
      <c r="C178" s="28"/>
      <c r="D178" s="8"/>
      <c r="E178" s="8" t="s">
        <v>451</v>
      </c>
      <c r="F178" s="29">
        <v>0.81</v>
      </c>
      <c r="G178" s="11">
        <v>1705</v>
      </c>
      <c r="H178" s="30">
        <v>1381.05</v>
      </c>
      <c r="I178" s="30">
        <v>1068.539948352922</v>
      </c>
      <c r="J178" s="30">
        <v>312.510051647078</v>
      </c>
    </row>
    <row r="179" spans="1:10" x14ac:dyDescent="0.25">
      <c r="A179" s="8"/>
      <c r="B179" s="8"/>
      <c r="C179" s="28"/>
      <c r="D179" s="8"/>
      <c r="E179" s="8" t="s">
        <v>452</v>
      </c>
      <c r="F179" s="29">
        <v>0.77</v>
      </c>
      <c r="G179" s="11">
        <v>1130</v>
      </c>
      <c r="H179" s="30">
        <v>870.09999999999991</v>
      </c>
      <c r="I179" s="30">
        <v>694.59105371696796</v>
      </c>
      <c r="J179" s="30">
        <v>175.50894628303203</v>
      </c>
    </row>
    <row r="180" spans="1:10" x14ac:dyDescent="0.25">
      <c r="A180" s="8"/>
      <c r="B180" s="8"/>
      <c r="C180" s="28"/>
      <c r="D180" s="8"/>
      <c r="E180" s="8" t="s">
        <v>453</v>
      </c>
      <c r="F180" s="29">
        <v>0.7</v>
      </c>
      <c r="G180" s="11">
        <v>535</v>
      </c>
      <c r="H180" s="30">
        <v>374.5</v>
      </c>
      <c r="I180" s="30">
        <v>539.43778801843314</v>
      </c>
      <c r="J180" s="30">
        <v>-164.93778801843314</v>
      </c>
    </row>
    <row r="181" spans="1:10" x14ac:dyDescent="0.25">
      <c r="A181" s="8"/>
      <c r="B181" s="8"/>
      <c r="C181" s="28"/>
      <c r="D181" s="8"/>
      <c r="E181" s="8" t="s">
        <v>454</v>
      </c>
      <c r="F181" s="29">
        <v>0.81</v>
      </c>
      <c r="G181" s="11">
        <v>2193</v>
      </c>
      <c r="H181" s="30">
        <v>1776.33</v>
      </c>
      <c r="I181" s="30">
        <v>1145.1478594095261</v>
      </c>
      <c r="J181" s="30">
        <v>631.18214059047398</v>
      </c>
    </row>
    <row r="182" spans="1:10" x14ac:dyDescent="0.25">
      <c r="A182" s="8"/>
      <c r="B182" s="8"/>
      <c r="C182" s="28"/>
      <c r="D182" s="8"/>
      <c r="E182" s="8" t="s">
        <v>455</v>
      </c>
      <c r="F182" s="29">
        <v>0.77</v>
      </c>
      <c r="G182" s="11">
        <v>404</v>
      </c>
      <c r="H182" s="30">
        <v>311.08</v>
      </c>
      <c r="I182" s="30">
        <v>240.46572361262241</v>
      </c>
      <c r="J182" s="30">
        <v>70.614276387377572</v>
      </c>
    </row>
    <row r="183" spans="1:10" x14ac:dyDescent="0.25">
      <c r="A183" s="8"/>
      <c r="B183" s="8"/>
      <c r="C183" s="28"/>
      <c r="D183" s="8"/>
      <c r="E183" s="8" t="s">
        <v>456</v>
      </c>
      <c r="F183" s="29">
        <v>0.72000000000000008</v>
      </c>
      <c r="G183" s="11">
        <v>654</v>
      </c>
      <c r="H183" s="30">
        <v>470.88000000000005</v>
      </c>
      <c r="I183" s="30">
        <v>410.93108689091008</v>
      </c>
      <c r="J183" s="30">
        <v>59.948913109089943</v>
      </c>
    </row>
    <row r="184" spans="1:10" x14ac:dyDescent="0.25">
      <c r="A184" s="8"/>
      <c r="B184" s="8"/>
      <c r="C184" s="28"/>
      <c r="D184" s="8"/>
      <c r="E184" s="8" t="s">
        <v>457</v>
      </c>
      <c r="F184" s="29">
        <v>0.69</v>
      </c>
      <c r="G184" s="11">
        <v>5</v>
      </c>
      <c r="H184" s="30">
        <v>3.45</v>
      </c>
      <c r="I184" s="30">
        <v>2.5985748218527318</v>
      </c>
      <c r="J184" s="30">
        <v>0.85142517814726837</v>
      </c>
    </row>
    <row r="185" spans="1:10" x14ac:dyDescent="0.25">
      <c r="A185" s="8"/>
      <c r="B185" s="8"/>
      <c r="C185" s="28" t="s">
        <v>357</v>
      </c>
      <c r="D185" s="8" t="s">
        <v>343</v>
      </c>
      <c r="E185" s="8" t="s">
        <v>448</v>
      </c>
      <c r="F185" s="29">
        <v>0.81</v>
      </c>
      <c r="G185" s="11">
        <v>1703</v>
      </c>
      <c r="H185" s="30">
        <v>1379.4299999999998</v>
      </c>
      <c r="I185" s="30">
        <v>1035.8219834858173</v>
      </c>
      <c r="J185" s="30">
        <v>343.60801651418274</v>
      </c>
    </row>
    <row r="186" spans="1:10" x14ac:dyDescent="0.25">
      <c r="A186" s="8"/>
      <c r="B186" s="8"/>
      <c r="C186" s="28"/>
      <c r="D186" s="8"/>
      <c r="E186" s="8" t="s">
        <v>449</v>
      </c>
      <c r="F186" s="29">
        <v>0.77</v>
      </c>
      <c r="G186" s="11">
        <v>68</v>
      </c>
      <c r="H186" s="30">
        <v>52.36</v>
      </c>
      <c r="I186" s="30">
        <v>40.442709662838503</v>
      </c>
      <c r="J186" s="30">
        <v>11.917290337161496</v>
      </c>
    </row>
    <row r="187" spans="1:10" x14ac:dyDescent="0.25">
      <c r="A187" s="8"/>
      <c r="B187" s="8"/>
      <c r="C187" s="28"/>
      <c r="D187" s="8"/>
      <c r="E187" s="8" t="s">
        <v>450</v>
      </c>
      <c r="F187" s="29">
        <v>0.7</v>
      </c>
      <c r="G187" s="11">
        <v>290</v>
      </c>
      <c r="H187" s="30">
        <v>203</v>
      </c>
      <c r="I187" s="30">
        <v>292.40552995391704</v>
      </c>
      <c r="J187" s="30">
        <v>-89.405529953917039</v>
      </c>
    </row>
    <row r="188" spans="1:10" x14ac:dyDescent="0.25">
      <c r="A188" s="8"/>
      <c r="B188" s="8"/>
      <c r="C188" s="28"/>
      <c r="D188" s="8"/>
      <c r="E188" s="8" t="s">
        <v>451</v>
      </c>
      <c r="F188" s="29">
        <v>0.81</v>
      </c>
      <c r="G188" s="11">
        <v>1705</v>
      </c>
      <c r="H188" s="30">
        <v>1381.05</v>
      </c>
      <c r="I188" s="30">
        <v>1068.1079311395642</v>
      </c>
      <c r="J188" s="30">
        <v>312.94206886043577</v>
      </c>
    </row>
    <row r="189" spans="1:10" x14ac:dyDescent="0.25">
      <c r="A189" s="8"/>
      <c r="B189" s="8"/>
      <c r="C189" s="28"/>
      <c r="D189" s="8"/>
      <c r="E189" s="8" t="s">
        <v>452</v>
      </c>
      <c r="F189" s="29">
        <v>0.77</v>
      </c>
      <c r="G189" s="11">
        <v>1130</v>
      </c>
      <c r="H189" s="30">
        <v>870.09999999999991</v>
      </c>
      <c r="I189" s="30">
        <v>694.40741300722277</v>
      </c>
      <c r="J189" s="30">
        <v>175.69258699277728</v>
      </c>
    </row>
    <row r="190" spans="1:10" x14ac:dyDescent="0.25">
      <c r="A190" s="8"/>
      <c r="B190" s="8"/>
      <c r="C190" s="28"/>
      <c r="D190" s="8"/>
      <c r="E190" s="8" t="s">
        <v>453</v>
      </c>
      <c r="F190" s="29">
        <v>0.7</v>
      </c>
      <c r="G190" s="11">
        <v>535</v>
      </c>
      <c r="H190" s="30">
        <v>374.5</v>
      </c>
      <c r="I190" s="30">
        <v>539.43778801843314</v>
      </c>
      <c r="J190" s="30">
        <v>-164.93778801843314</v>
      </c>
    </row>
    <row r="191" spans="1:10" x14ac:dyDescent="0.25">
      <c r="A191" s="8"/>
      <c r="B191" s="8"/>
      <c r="C191" s="28"/>
      <c r="D191" s="8"/>
      <c r="E191" s="8" t="s">
        <v>454</v>
      </c>
      <c r="F191" s="29">
        <v>0.81</v>
      </c>
      <c r="G191" s="11">
        <v>2194</v>
      </c>
      <c r="H191" s="30">
        <v>1777.1399999999999</v>
      </c>
      <c r="I191" s="30">
        <v>1145.120716091501</v>
      </c>
      <c r="J191" s="30">
        <v>632.01928390849901</v>
      </c>
    </row>
    <row r="192" spans="1:10" x14ac:dyDescent="0.25">
      <c r="A192" s="8"/>
      <c r="B192" s="8"/>
      <c r="C192" s="28"/>
      <c r="D192" s="8"/>
      <c r="E192" s="8" t="s">
        <v>455</v>
      </c>
      <c r="F192" s="29">
        <v>0.77</v>
      </c>
      <c r="G192" s="11">
        <v>405</v>
      </c>
      <c r="H192" s="30">
        <v>311.85000000000002</v>
      </c>
      <c r="I192" s="30">
        <v>240.92985318107665</v>
      </c>
      <c r="J192" s="30">
        <v>70.920146818923371</v>
      </c>
    </row>
    <row r="193" spans="1:10" x14ac:dyDescent="0.25">
      <c r="A193" s="8"/>
      <c r="B193" s="8"/>
      <c r="C193" s="28"/>
      <c r="D193" s="8"/>
      <c r="E193" s="8" t="s">
        <v>456</v>
      </c>
      <c r="F193" s="29">
        <v>0.72000000000000008</v>
      </c>
      <c r="G193" s="11">
        <v>654</v>
      </c>
      <c r="H193" s="30">
        <v>470.88000000000005</v>
      </c>
      <c r="I193" s="30">
        <v>410.7287345289551</v>
      </c>
      <c r="J193" s="30">
        <v>60.151265471044923</v>
      </c>
    </row>
    <row r="194" spans="1:10" x14ac:dyDescent="0.25">
      <c r="A194" s="8"/>
      <c r="B194" s="8"/>
      <c r="C194" s="28"/>
      <c r="D194" s="8"/>
      <c r="E194" s="8" t="s">
        <v>457</v>
      </c>
      <c r="F194" s="29">
        <v>0.69</v>
      </c>
      <c r="G194" s="11">
        <v>5</v>
      </c>
      <c r="H194" s="30">
        <v>3.45</v>
      </c>
      <c r="I194" s="30">
        <v>2.5973409306742639</v>
      </c>
      <c r="J194" s="30">
        <v>0.85265906932573632</v>
      </c>
    </row>
    <row r="195" spans="1:10" x14ac:dyDescent="0.25">
      <c r="A195" s="8"/>
      <c r="B195" s="8"/>
      <c r="C195" s="28" t="s">
        <v>360</v>
      </c>
      <c r="D195" s="8" t="s">
        <v>343</v>
      </c>
      <c r="E195" s="8" t="s">
        <v>445</v>
      </c>
      <c r="F195" s="29">
        <v>0.83</v>
      </c>
      <c r="G195" s="11">
        <v>1519</v>
      </c>
      <c r="H195" s="30">
        <v>1260.77</v>
      </c>
      <c r="I195" s="30">
        <v>899.81242749241574</v>
      </c>
      <c r="J195" s="30">
        <v>360.95757250758425</v>
      </c>
    </row>
    <row r="196" spans="1:10" x14ac:dyDescent="0.25">
      <c r="A196" s="8"/>
      <c r="B196" s="8"/>
      <c r="C196" s="28"/>
      <c r="D196" s="8"/>
      <c r="E196" s="8" t="s">
        <v>458</v>
      </c>
      <c r="F196" s="29">
        <v>0.65</v>
      </c>
      <c r="G196" s="11">
        <v>4798</v>
      </c>
      <c r="H196" s="30">
        <v>3118.7</v>
      </c>
      <c r="I196" s="30">
        <v>3026.0600941461812</v>
      </c>
      <c r="J196" s="30">
        <v>92.639905853818448</v>
      </c>
    </row>
    <row r="197" spans="1:10" x14ac:dyDescent="0.25">
      <c r="A197" s="8"/>
      <c r="B197" s="8"/>
      <c r="C197" s="28"/>
      <c r="D197" s="8"/>
      <c r="E197" s="8" t="s">
        <v>459</v>
      </c>
      <c r="F197" s="29">
        <v>0.7</v>
      </c>
      <c r="G197" s="11">
        <v>463</v>
      </c>
      <c r="H197" s="30">
        <v>324.10000000000002</v>
      </c>
      <c r="I197" s="30">
        <v>290.63995438892869</v>
      </c>
      <c r="J197" s="30">
        <v>33.460045611071344</v>
      </c>
    </row>
    <row r="198" spans="1:10" x14ac:dyDescent="0.25">
      <c r="A198" s="8"/>
      <c r="B198" s="8"/>
      <c r="C198" s="28"/>
      <c r="D198" s="8"/>
      <c r="E198" s="8" t="s">
        <v>460</v>
      </c>
      <c r="F198" s="29">
        <v>0.65</v>
      </c>
      <c r="G198" s="11">
        <v>381</v>
      </c>
      <c r="H198" s="30">
        <v>247.64999999999998</v>
      </c>
      <c r="I198" s="30">
        <v>229.75218741662644</v>
      </c>
      <c r="J198" s="30">
        <v>17.897812583373558</v>
      </c>
    </row>
    <row r="199" spans="1:10" x14ac:dyDescent="0.25">
      <c r="A199" s="8"/>
      <c r="B199" s="8"/>
      <c r="C199" s="28"/>
      <c r="D199" s="8"/>
      <c r="E199" s="8" t="s">
        <v>451</v>
      </c>
      <c r="F199" s="29">
        <v>0.81</v>
      </c>
      <c r="G199" s="11">
        <v>280</v>
      </c>
      <c r="H199" s="30">
        <v>226.79999999999998</v>
      </c>
      <c r="I199" s="30">
        <v>183.56764653853486</v>
      </c>
      <c r="J199" s="30">
        <v>43.232353461465131</v>
      </c>
    </row>
    <row r="200" spans="1:10" x14ac:dyDescent="0.25">
      <c r="A200" s="8"/>
      <c r="B200" s="8"/>
      <c r="C200" s="28"/>
      <c r="D200" s="8"/>
      <c r="E200" s="8" t="s">
        <v>453</v>
      </c>
      <c r="F200" s="29">
        <v>0.69999999999999984</v>
      </c>
      <c r="G200" s="11">
        <v>1405</v>
      </c>
      <c r="H200" s="30">
        <v>983.5</v>
      </c>
      <c r="I200" s="30">
        <v>819.71392548977383</v>
      </c>
      <c r="J200" s="30">
        <v>163.78607451022617</v>
      </c>
    </row>
    <row r="201" spans="1:10" x14ac:dyDescent="0.25">
      <c r="A201" s="8"/>
      <c r="B201" s="8"/>
      <c r="C201" s="28"/>
      <c r="D201" s="8"/>
      <c r="E201" s="8" t="s">
        <v>461</v>
      </c>
      <c r="F201" s="29">
        <v>0.65</v>
      </c>
      <c r="G201" s="11">
        <v>37</v>
      </c>
      <c r="H201" s="30">
        <v>24.05</v>
      </c>
      <c r="I201" s="30">
        <v>20.45376452753916</v>
      </c>
      <c r="J201" s="30">
        <v>3.5962354724608403</v>
      </c>
    </row>
    <row r="202" spans="1:10" x14ac:dyDescent="0.25">
      <c r="A202" s="8"/>
      <c r="B202" s="8"/>
      <c r="C202" s="28" t="s">
        <v>462</v>
      </c>
      <c r="D202" s="8" t="s">
        <v>343</v>
      </c>
      <c r="E202" s="8" t="s">
        <v>445</v>
      </c>
      <c r="F202" s="29">
        <v>0.83</v>
      </c>
      <c r="G202" s="11">
        <v>1521</v>
      </c>
      <c r="H202" s="30">
        <v>1262.43</v>
      </c>
      <c r="I202" s="30">
        <v>901.0481283186316</v>
      </c>
      <c r="J202" s="30">
        <v>361.38187168136841</v>
      </c>
    </row>
    <row r="203" spans="1:10" x14ac:dyDescent="0.25">
      <c r="A203" s="8"/>
      <c r="B203" s="8"/>
      <c r="C203" s="28"/>
      <c r="D203" s="8"/>
      <c r="E203" s="8" t="s">
        <v>458</v>
      </c>
      <c r="F203" s="29">
        <v>0.65</v>
      </c>
      <c r="G203" s="11">
        <v>4796</v>
      </c>
      <c r="H203" s="30">
        <v>3117.4000000000005</v>
      </c>
      <c r="I203" s="30">
        <v>3024.9124011731187</v>
      </c>
      <c r="J203" s="30">
        <v>92.487598826881694</v>
      </c>
    </row>
    <row r="204" spans="1:10" x14ac:dyDescent="0.25">
      <c r="A204" s="8"/>
      <c r="B204" s="8"/>
      <c r="C204" s="28"/>
      <c r="D204" s="8"/>
      <c r="E204" s="8" t="s">
        <v>459</v>
      </c>
      <c r="F204" s="29">
        <v>0.7</v>
      </c>
      <c r="G204" s="11">
        <v>463</v>
      </c>
      <c r="H204" s="30">
        <v>324.10000000000002</v>
      </c>
      <c r="I204" s="30">
        <v>290.57699565132094</v>
      </c>
      <c r="J204" s="30">
        <v>33.523004348679052</v>
      </c>
    </row>
    <row r="205" spans="1:10" x14ac:dyDescent="0.25">
      <c r="A205" s="8"/>
      <c r="B205" s="8"/>
      <c r="C205" s="28"/>
      <c r="D205" s="8"/>
      <c r="E205" s="8" t="s">
        <v>460</v>
      </c>
      <c r="F205" s="29">
        <v>0.65</v>
      </c>
      <c r="G205" s="11">
        <v>379</v>
      </c>
      <c r="H205" s="30">
        <v>246.35000000000002</v>
      </c>
      <c r="I205" s="30">
        <v>228.4744025107278</v>
      </c>
      <c r="J205" s="30">
        <v>17.875597489272174</v>
      </c>
    </row>
    <row r="206" spans="1:10" x14ac:dyDescent="0.25">
      <c r="A206" s="8"/>
      <c r="B206" s="8"/>
      <c r="C206" s="28"/>
      <c r="D206" s="8"/>
      <c r="E206" s="8" t="s">
        <v>451</v>
      </c>
      <c r="F206" s="29">
        <v>0.81</v>
      </c>
      <c r="G206" s="11">
        <v>280</v>
      </c>
      <c r="H206" s="30">
        <v>226.79999999999998</v>
      </c>
      <c r="I206" s="30">
        <v>183.56764653853486</v>
      </c>
      <c r="J206" s="30">
        <v>43.232353461465131</v>
      </c>
    </row>
    <row r="207" spans="1:10" x14ac:dyDescent="0.25">
      <c r="A207" s="8"/>
      <c r="B207" s="8"/>
      <c r="C207" s="28"/>
      <c r="D207" s="8"/>
      <c r="E207" s="8" t="s">
        <v>453</v>
      </c>
      <c r="F207" s="29">
        <v>0.69999999999999984</v>
      </c>
      <c r="G207" s="11">
        <v>1406</v>
      </c>
      <c r="H207" s="30">
        <v>984.2</v>
      </c>
      <c r="I207" s="30">
        <v>820.41385683343731</v>
      </c>
      <c r="J207" s="30">
        <v>163.78614316656268</v>
      </c>
    </row>
    <row r="208" spans="1:10" x14ac:dyDescent="0.25">
      <c r="A208" s="8"/>
      <c r="B208" s="8"/>
      <c r="C208" s="28"/>
      <c r="D208" s="8"/>
      <c r="E208" s="8" t="s">
        <v>461</v>
      </c>
      <c r="F208" s="29">
        <v>0.65</v>
      </c>
      <c r="G208" s="11">
        <v>38</v>
      </c>
      <c r="H208" s="30">
        <v>24.7</v>
      </c>
      <c r="I208" s="30">
        <v>21.006568974229406</v>
      </c>
      <c r="J208" s="30">
        <v>3.6934310257705931</v>
      </c>
    </row>
    <row r="209" spans="1:10" x14ac:dyDescent="0.25">
      <c r="A209" s="8"/>
      <c r="B209" s="8"/>
      <c r="C209" s="28" t="s">
        <v>275</v>
      </c>
      <c r="D209" s="8" t="s">
        <v>343</v>
      </c>
      <c r="E209" s="8" t="s">
        <v>445</v>
      </c>
      <c r="F209" s="29">
        <v>0.83</v>
      </c>
      <c r="G209" s="11">
        <v>1785</v>
      </c>
      <c r="H209" s="30">
        <v>1481.55</v>
      </c>
      <c r="I209" s="30">
        <v>874.76853637160389</v>
      </c>
      <c r="J209" s="30">
        <v>606.78146362839607</v>
      </c>
    </row>
    <row r="210" spans="1:10" x14ac:dyDescent="0.25">
      <c r="A210" s="8"/>
      <c r="B210" s="8"/>
      <c r="C210" s="28"/>
      <c r="D210" s="8"/>
      <c r="E210" s="8" t="s">
        <v>463</v>
      </c>
      <c r="F210" s="29">
        <v>0.75</v>
      </c>
      <c r="G210" s="11">
        <v>2886</v>
      </c>
      <c r="H210" s="30">
        <v>2164.5</v>
      </c>
      <c r="I210" s="30">
        <v>1343.7332757970014</v>
      </c>
      <c r="J210" s="30">
        <v>820.76672420299872</v>
      </c>
    </row>
    <row r="211" spans="1:10" x14ac:dyDescent="0.25">
      <c r="A211" s="8"/>
      <c r="B211" s="8"/>
      <c r="C211" s="28"/>
      <c r="D211" s="8"/>
      <c r="E211" s="8" t="s">
        <v>464</v>
      </c>
      <c r="F211" s="29">
        <v>0.69</v>
      </c>
      <c r="G211" s="11">
        <v>519</v>
      </c>
      <c r="H211" s="30">
        <v>358.10999999999996</v>
      </c>
      <c r="I211" s="30">
        <v>232.81138182880514</v>
      </c>
      <c r="J211" s="30">
        <v>125.29861817119483</v>
      </c>
    </row>
    <row r="212" spans="1:10" x14ac:dyDescent="0.25">
      <c r="A212" s="8"/>
      <c r="B212" s="8"/>
      <c r="C212" s="28"/>
      <c r="D212" s="8"/>
      <c r="E212" s="8" t="s">
        <v>465</v>
      </c>
      <c r="F212" s="29">
        <v>0.83</v>
      </c>
      <c r="G212" s="11">
        <v>51</v>
      </c>
      <c r="H212" s="30">
        <v>42.33</v>
      </c>
      <c r="I212" s="30">
        <v>22.393698388290904</v>
      </c>
      <c r="J212" s="30">
        <v>19.936301611709098</v>
      </c>
    </row>
    <row r="213" spans="1:10" x14ac:dyDescent="0.25">
      <c r="A213" s="8"/>
      <c r="B213" s="8"/>
      <c r="C213" s="28"/>
      <c r="D213" s="8"/>
      <c r="E213" s="8" t="s">
        <v>450</v>
      </c>
      <c r="F213" s="29">
        <v>0.7</v>
      </c>
      <c r="G213" s="11">
        <v>1406</v>
      </c>
      <c r="H213" s="30">
        <v>984.2</v>
      </c>
      <c r="I213" s="30">
        <v>762.22675676780511</v>
      </c>
      <c r="J213" s="30">
        <v>221.97324323219487</v>
      </c>
    </row>
    <row r="214" spans="1:10" x14ac:dyDescent="0.25">
      <c r="A214" s="8"/>
      <c r="B214" s="8"/>
      <c r="C214" s="28"/>
      <c r="D214" s="8"/>
      <c r="E214" s="8" t="s">
        <v>451</v>
      </c>
      <c r="F214" s="29">
        <v>0.81</v>
      </c>
      <c r="G214" s="11">
        <v>103</v>
      </c>
      <c r="H214" s="30">
        <v>83.43</v>
      </c>
      <c r="I214" s="30">
        <v>57.676451148373239</v>
      </c>
      <c r="J214" s="30">
        <v>25.753548851626761</v>
      </c>
    </row>
    <row r="215" spans="1:10" x14ac:dyDescent="0.25">
      <c r="A215" s="8"/>
      <c r="B215" s="8"/>
      <c r="C215" s="28"/>
      <c r="D215" s="8"/>
      <c r="E215" s="8" t="s">
        <v>452</v>
      </c>
      <c r="F215" s="29">
        <v>0.77</v>
      </c>
      <c r="G215" s="11">
        <v>51</v>
      </c>
      <c r="H215" s="30">
        <v>39.269999999999996</v>
      </c>
      <c r="I215" s="30">
        <v>24.730855974291558</v>
      </c>
      <c r="J215" s="30">
        <v>14.53914402570844</v>
      </c>
    </row>
    <row r="216" spans="1:10" x14ac:dyDescent="0.25">
      <c r="A216" s="8"/>
      <c r="B216" s="8"/>
      <c r="C216" s="28"/>
      <c r="D216" s="8"/>
      <c r="E216" s="8" t="s">
        <v>453</v>
      </c>
      <c r="F216" s="29">
        <v>0.69999999999999984</v>
      </c>
      <c r="G216" s="11">
        <v>1146</v>
      </c>
      <c r="H216" s="30">
        <v>802.2</v>
      </c>
      <c r="I216" s="30">
        <v>512.68835645601405</v>
      </c>
      <c r="J216" s="30">
        <v>289.51164354398594</v>
      </c>
    </row>
    <row r="217" spans="1:10" x14ac:dyDescent="0.25">
      <c r="A217" s="8"/>
      <c r="B217" s="8"/>
      <c r="C217" s="28"/>
      <c r="D217" s="8"/>
      <c r="E217" s="8" t="s">
        <v>454</v>
      </c>
      <c r="F217" s="29">
        <v>0.81</v>
      </c>
      <c r="G217" s="11">
        <v>1147</v>
      </c>
      <c r="H217" s="30">
        <v>929.07</v>
      </c>
      <c r="I217" s="30">
        <v>556.21365248226948</v>
      </c>
      <c r="J217" s="30">
        <v>372.85634751773057</v>
      </c>
    </row>
    <row r="218" spans="1:10" x14ac:dyDescent="0.25">
      <c r="A218" s="8"/>
      <c r="B218" s="8"/>
      <c r="C218" s="28"/>
      <c r="D218" s="8"/>
      <c r="E218" s="8" t="s">
        <v>456</v>
      </c>
      <c r="F218" s="29">
        <v>0.72</v>
      </c>
      <c r="G218" s="11">
        <v>205</v>
      </c>
      <c r="H218" s="30">
        <v>147.6</v>
      </c>
      <c r="I218" s="30">
        <v>88.996031746031747</v>
      </c>
      <c r="J218" s="30">
        <v>58.603968253968247</v>
      </c>
    </row>
    <row r="219" spans="1:10" x14ac:dyDescent="0.25">
      <c r="A219" s="8"/>
      <c r="B219" s="8"/>
      <c r="C219" s="28"/>
      <c r="D219" s="8"/>
      <c r="E219" s="8" t="s">
        <v>466</v>
      </c>
      <c r="F219" s="29">
        <v>0.78</v>
      </c>
      <c r="G219" s="11">
        <v>1973</v>
      </c>
      <c r="H219" s="30">
        <v>1538.94</v>
      </c>
      <c r="I219" s="30">
        <v>993.76100303951375</v>
      </c>
      <c r="J219" s="30">
        <v>545.1789969604863</v>
      </c>
    </row>
    <row r="220" spans="1:10" x14ac:dyDescent="0.25">
      <c r="A220" s="8"/>
      <c r="B220" s="8"/>
      <c r="C220" s="28" t="s">
        <v>276</v>
      </c>
      <c r="D220" s="8" t="s">
        <v>343</v>
      </c>
      <c r="E220" s="8" t="s">
        <v>445</v>
      </c>
      <c r="F220" s="29">
        <v>0.83</v>
      </c>
      <c r="G220" s="11">
        <v>1785</v>
      </c>
      <c r="H220" s="30">
        <v>1481.55</v>
      </c>
      <c r="I220" s="30">
        <v>874.76853637160389</v>
      </c>
      <c r="J220" s="30">
        <v>606.78146362839607</v>
      </c>
    </row>
    <row r="221" spans="1:10" x14ac:dyDescent="0.25">
      <c r="A221" s="8"/>
      <c r="B221" s="8"/>
      <c r="C221" s="28"/>
      <c r="D221" s="8"/>
      <c r="E221" s="8" t="s">
        <v>463</v>
      </c>
      <c r="F221" s="29">
        <v>0.75</v>
      </c>
      <c r="G221" s="11">
        <v>2889</v>
      </c>
      <c r="H221" s="30">
        <v>2166.75</v>
      </c>
      <c r="I221" s="30">
        <v>1344.7586546134694</v>
      </c>
      <c r="J221" s="30">
        <v>821.99134538653061</v>
      </c>
    </row>
    <row r="222" spans="1:10" x14ac:dyDescent="0.25">
      <c r="A222" s="8"/>
      <c r="B222" s="8"/>
      <c r="C222" s="28"/>
      <c r="D222" s="8"/>
      <c r="E222" s="8" t="s">
        <v>464</v>
      </c>
      <c r="F222" s="29">
        <v>0.69</v>
      </c>
      <c r="G222" s="11">
        <v>518</v>
      </c>
      <c r="H222" s="30">
        <v>357.41999999999996</v>
      </c>
      <c r="I222" s="30">
        <v>232.29042944785277</v>
      </c>
      <c r="J222" s="30">
        <v>125.12957055214721</v>
      </c>
    </row>
    <row r="223" spans="1:10" x14ac:dyDescent="0.25">
      <c r="A223" s="8"/>
      <c r="B223" s="8"/>
      <c r="C223" s="28"/>
      <c r="D223" s="8"/>
      <c r="E223" s="8" t="s">
        <v>465</v>
      </c>
      <c r="F223" s="29">
        <v>0.83</v>
      </c>
      <c r="G223" s="11">
        <v>53</v>
      </c>
      <c r="H223" s="30">
        <v>43.99</v>
      </c>
      <c r="I223" s="30">
        <v>23.379091451479706</v>
      </c>
      <c r="J223" s="30">
        <v>20.610908548520296</v>
      </c>
    </row>
    <row r="224" spans="1:10" x14ac:dyDescent="0.25">
      <c r="A224" s="8"/>
      <c r="B224" s="8"/>
      <c r="C224" s="28"/>
      <c r="D224" s="8"/>
      <c r="E224" s="8" t="s">
        <v>450</v>
      </c>
      <c r="F224" s="29">
        <v>0.7</v>
      </c>
      <c r="G224" s="11">
        <v>1406</v>
      </c>
      <c r="H224" s="30">
        <v>984.2</v>
      </c>
      <c r="I224" s="30">
        <v>761.88922231720812</v>
      </c>
      <c r="J224" s="30">
        <v>222.31077768279187</v>
      </c>
    </row>
    <row r="225" spans="1:10" x14ac:dyDescent="0.25">
      <c r="A225" s="8"/>
      <c r="B225" s="8"/>
      <c r="C225" s="28"/>
      <c r="D225" s="8"/>
      <c r="E225" s="8" t="s">
        <v>451</v>
      </c>
      <c r="F225" s="29">
        <v>0.81</v>
      </c>
      <c r="G225" s="11">
        <v>101</v>
      </c>
      <c r="H225" s="30">
        <v>81.81</v>
      </c>
      <c r="I225" s="30">
        <v>56.566034348165495</v>
      </c>
      <c r="J225" s="30">
        <v>25.243965651834504</v>
      </c>
    </row>
    <row r="226" spans="1:10" x14ac:dyDescent="0.25">
      <c r="A226" s="8"/>
      <c r="B226" s="8"/>
      <c r="C226" s="28"/>
      <c r="D226" s="8"/>
      <c r="E226" s="8" t="s">
        <v>452</v>
      </c>
      <c r="F226" s="29">
        <v>0.77</v>
      </c>
      <c r="G226" s="11">
        <v>52</v>
      </c>
      <c r="H226" s="30">
        <v>40.04</v>
      </c>
      <c r="I226" s="30">
        <v>25.251808355243938</v>
      </c>
      <c r="J226" s="30">
        <v>14.78819164475606</v>
      </c>
    </row>
    <row r="227" spans="1:10" x14ac:dyDescent="0.25">
      <c r="A227" s="8"/>
      <c r="B227" s="8"/>
      <c r="C227" s="28"/>
      <c r="D227" s="8"/>
      <c r="E227" s="8" t="s">
        <v>453</v>
      </c>
      <c r="F227" s="29">
        <v>0.69999999999999984</v>
      </c>
      <c r="G227" s="11">
        <v>1144</v>
      </c>
      <c r="H227" s="30">
        <v>800.8</v>
      </c>
      <c r="I227" s="30">
        <v>511.67590862607983</v>
      </c>
      <c r="J227" s="30">
        <v>289.12409137392012</v>
      </c>
    </row>
    <row r="228" spans="1:10" x14ac:dyDescent="0.25">
      <c r="A228" s="8"/>
      <c r="B228" s="8"/>
      <c r="C228" s="28"/>
      <c r="D228" s="8"/>
      <c r="E228" s="8" t="s">
        <v>454</v>
      </c>
      <c r="F228" s="29">
        <v>0.81</v>
      </c>
      <c r="G228" s="11">
        <v>1148</v>
      </c>
      <c r="H228" s="30">
        <v>929.88</v>
      </c>
      <c r="I228" s="30">
        <v>556.69858156028363</v>
      </c>
      <c r="J228" s="30">
        <v>373.18141843971637</v>
      </c>
    </row>
    <row r="229" spans="1:10" x14ac:dyDescent="0.25">
      <c r="A229" s="8"/>
      <c r="B229" s="8"/>
      <c r="C229" s="28"/>
      <c r="D229" s="8"/>
      <c r="E229" s="8" t="s">
        <v>456</v>
      </c>
      <c r="F229" s="29">
        <v>0.72</v>
      </c>
      <c r="G229" s="11">
        <v>205</v>
      </c>
      <c r="H229" s="30">
        <v>147.6</v>
      </c>
      <c r="I229" s="30">
        <v>88.960729869099566</v>
      </c>
      <c r="J229" s="30">
        <v>58.639270130900428</v>
      </c>
    </row>
    <row r="230" spans="1:10" x14ac:dyDescent="0.25">
      <c r="A230" s="8"/>
      <c r="B230" s="8"/>
      <c r="C230" s="28"/>
      <c r="D230" s="8"/>
      <c r="E230" s="8" t="s">
        <v>466</v>
      </c>
      <c r="F230" s="29">
        <v>0.78</v>
      </c>
      <c r="G230" s="11">
        <v>1973</v>
      </c>
      <c r="H230" s="30">
        <v>1538.94</v>
      </c>
      <c r="I230" s="30">
        <v>993.76100303951375</v>
      </c>
      <c r="J230" s="30">
        <v>545.1789969604863</v>
      </c>
    </row>
    <row r="231" spans="1:10" x14ac:dyDescent="0.25">
      <c r="A231" s="8"/>
      <c r="B231" s="8"/>
      <c r="C231" s="28" t="s">
        <v>299</v>
      </c>
      <c r="D231" s="8" t="s">
        <v>343</v>
      </c>
      <c r="E231" s="8" t="s">
        <v>458</v>
      </c>
      <c r="F231" s="29">
        <v>0.65</v>
      </c>
      <c r="G231" s="11">
        <v>2064</v>
      </c>
      <c r="H231" s="30">
        <v>1341.6000000000001</v>
      </c>
      <c r="I231" s="30">
        <v>1184.2688481012658</v>
      </c>
      <c r="J231" s="30">
        <v>157.33115189873425</v>
      </c>
    </row>
    <row r="232" spans="1:10" x14ac:dyDescent="0.25">
      <c r="A232" s="8"/>
      <c r="B232" s="8"/>
      <c r="C232" s="28"/>
      <c r="D232" s="8"/>
      <c r="E232" s="8" t="s">
        <v>447</v>
      </c>
      <c r="F232" s="29">
        <v>0.78</v>
      </c>
      <c r="G232" s="11">
        <v>1957</v>
      </c>
      <c r="H232" s="30">
        <v>1526.46</v>
      </c>
      <c r="I232" s="30">
        <v>1070.479</v>
      </c>
      <c r="J232" s="30">
        <v>455.98099999999999</v>
      </c>
    </row>
    <row r="233" spans="1:10" x14ac:dyDescent="0.25">
      <c r="A233" s="8"/>
      <c r="B233" s="8"/>
      <c r="C233" s="28"/>
      <c r="D233" s="8"/>
      <c r="E233" s="8" t="s">
        <v>453</v>
      </c>
      <c r="F233" s="29">
        <v>0.7</v>
      </c>
      <c r="G233" s="11">
        <v>467</v>
      </c>
      <c r="H233" s="30">
        <v>326.89999999999998</v>
      </c>
      <c r="I233" s="30">
        <v>256.31438182071093</v>
      </c>
      <c r="J233" s="30">
        <v>70.585618179289071</v>
      </c>
    </row>
    <row r="234" spans="1:10" x14ac:dyDescent="0.25">
      <c r="A234" s="8"/>
      <c r="B234" s="8"/>
      <c r="C234" s="28"/>
      <c r="D234" s="8"/>
      <c r="E234" s="8" t="s">
        <v>454</v>
      </c>
      <c r="F234" s="29">
        <v>0.81</v>
      </c>
      <c r="G234" s="11">
        <v>1565</v>
      </c>
      <c r="H234" s="30">
        <v>1267.6500000000001</v>
      </c>
      <c r="I234" s="30">
        <v>866.66264556962039</v>
      </c>
      <c r="J234" s="30">
        <v>400.9873544303797</v>
      </c>
    </row>
    <row r="235" spans="1:10" x14ac:dyDescent="0.25">
      <c r="A235" s="8"/>
      <c r="B235" s="8"/>
      <c r="C235" s="28"/>
      <c r="D235" s="8"/>
      <c r="E235" s="8" t="s">
        <v>467</v>
      </c>
      <c r="F235" s="29">
        <v>0.79</v>
      </c>
      <c r="G235" s="11">
        <v>3726</v>
      </c>
      <c r="H235" s="30">
        <v>2943.54</v>
      </c>
      <c r="I235" s="30">
        <v>2042.4704283058713</v>
      </c>
      <c r="J235" s="30">
        <v>901.06957169412885</v>
      </c>
    </row>
    <row r="236" spans="1:10" x14ac:dyDescent="0.25">
      <c r="A236" s="8"/>
      <c r="B236" s="8"/>
      <c r="C236" s="28"/>
      <c r="D236" s="8"/>
      <c r="E236" s="8" t="s">
        <v>456</v>
      </c>
      <c r="F236" s="29">
        <v>0.72</v>
      </c>
      <c r="G236" s="11">
        <v>85</v>
      </c>
      <c r="H236" s="30">
        <v>61.199999999999996</v>
      </c>
      <c r="I236" s="30">
        <v>47.035075949367091</v>
      </c>
      <c r="J236" s="30">
        <v>14.164924050632907</v>
      </c>
    </row>
    <row r="237" spans="1:10" x14ac:dyDescent="0.25">
      <c r="A237" s="8"/>
      <c r="B237" s="8"/>
      <c r="C237" s="28"/>
      <c r="D237" s="8"/>
      <c r="E237" s="8" t="s">
        <v>457</v>
      </c>
      <c r="F237" s="29">
        <v>0.69</v>
      </c>
      <c r="G237" s="11">
        <v>5</v>
      </c>
      <c r="H237" s="30">
        <v>3.45</v>
      </c>
      <c r="I237" s="30">
        <v>2.7696202531645571</v>
      </c>
      <c r="J237" s="30">
        <v>0.68037974683544311</v>
      </c>
    </row>
    <row r="238" spans="1:10" x14ac:dyDescent="0.25">
      <c r="A238" s="8"/>
      <c r="B238" s="8"/>
      <c r="C238" s="28" t="s">
        <v>317</v>
      </c>
      <c r="D238" s="8" t="s">
        <v>343</v>
      </c>
      <c r="E238" s="8" t="s">
        <v>458</v>
      </c>
      <c r="F238" s="29">
        <v>0.65</v>
      </c>
      <c r="G238" s="11">
        <v>2062</v>
      </c>
      <c r="H238" s="30">
        <v>1340.3</v>
      </c>
      <c r="I238" s="30">
        <v>1183.7218481012658</v>
      </c>
      <c r="J238" s="30">
        <v>156.57815189873415</v>
      </c>
    </row>
    <row r="239" spans="1:10" x14ac:dyDescent="0.25">
      <c r="A239" s="8"/>
      <c r="B239" s="8"/>
      <c r="C239" s="28"/>
      <c r="D239" s="8"/>
      <c r="E239" s="8" t="s">
        <v>447</v>
      </c>
      <c r="F239" s="29">
        <v>0.78</v>
      </c>
      <c r="G239" s="11">
        <v>1958</v>
      </c>
      <c r="H239" s="30">
        <v>1527.24</v>
      </c>
      <c r="I239" s="30">
        <v>1071.0260000000001</v>
      </c>
      <c r="J239" s="30">
        <v>456.21399999999994</v>
      </c>
    </row>
    <row r="240" spans="1:10" x14ac:dyDescent="0.25">
      <c r="A240" s="8"/>
      <c r="B240" s="8"/>
      <c r="C240" s="28"/>
      <c r="D240" s="8"/>
      <c r="E240" s="8" t="s">
        <v>453</v>
      </c>
      <c r="F240" s="29">
        <v>0.7</v>
      </c>
      <c r="G240" s="11">
        <v>468</v>
      </c>
      <c r="H240" s="30">
        <v>327.60000000000002</v>
      </c>
      <c r="I240" s="30">
        <v>256.77407938724826</v>
      </c>
      <c r="J240" s="30">
        <v>70.82592061275173</v>
      </c>
    </row>
    <row r="241" spans="1:10" x14ac:dyDescent="0.25">
      <c r="A241" s="8"/>
      <c r="B241" s="8"/>
      <c r="C241" s="28"/>
      <c r="D241" s="8"/>
      <c r="E241" s="8" t="s">
        <v>454</v>
      </c>
      <c r="F241" s="29">
        <v>0.81</v>
      </c>
      <c r="G241" s="11">
        <v>1565</v>
      </c>
      <c r="H241" s="30">
        <v>1267.6500000000001</v>
      </c>
      <c r="I241" s="30">
        <v>866.66956962025324</v>
      </c>
      <c r="J241" s="30">
        <v>400.98043037974679</v>
      </c>
    </row>
    <row r="242" spans="1:10" x14ac:dyDescent="0.25">
      <c r="A242" s="8"/>
      <c r="B242" s="8"/>
      <c r="C242" s="28"/>
      <c r="D242" s="8"/>
      <c r="E242" s="8" t="s">
        <v>467</v>
      </c>
      <c r="F242" s="29">
        <v>0.79</v>
      </c>
      <c r="G242" s="11">
        <v>3725</v>
      </c>
      <c r="H242" s="30">
        <v>2942.75</v>
      </c>
      <c r="I242" s="30">
        <v>2042.0107307393341</v>
      </c>
      <c r="J242" s="30">
        <v>900.73926926066588</v>
      </c>
    </row>
    <row r="243" spans="1:10" x14ac:dyDescent="0.25">
      <c r="A243" s="8"/>
      <c r="B243" s="8"/>
      <c r="C243" s="28"/>
      <c r="D243" s="8"/>
      <c r="E243" s="8" t="s">
        <v>456</v>
      </c>
      <c r="F243" s="29">
        <v>0.72</v>
      </c>
      <c r="G243" s="11">
        <v>85</v>
      </c>
      <c r="H243" s="30">
        <v>61.199999999999996</v>
      </c>
      <c r="I243" s="30">
        <v>47.028151898734173</v>
      </c>
      <c r="J243" s="30">
        <v>14.171848101265823</v>
      </c>
    </row>
    <row r="244" spans="1:10" x14ac:dyDescent="0.25">
      <c r="A244" s="8"/>
      <c r="B244" s="8"/>
      <c r="C244" s="28"/>
      <c r="D244" s="8"/>
      <c r="E244" s="8" t="s">
        <v>457</v>
      </c>
      <c r="F244" s="29">
        <v>0.69</v>
      </c>
      <c r="G244" s="11">
        <v>5</v>
      </c>
      <c r="H244" s="30">
        <v>3.45</v>
      </c>
      <c r="I244" s="30">
        <v>2.7696202531645571</v>
      </c>
      <c r="J244" s="30">
        <v>0.68037974683544311</v>
      </c>
    </row>
    <row r="245" spans="1:10" x14ac:dyDescent="0.25">
      <c r="A245" s="8"/>
      <c r="B245" s="8"/>
      <c r="C245" s="28" t="s">
        <v>309</v>
      </c>
      <c r="D245" s="8" t="s">
        <v>343</v>
      </c>
      <c r="E245" s="8" t="s">
        <v>458</v>
      </c>
      <c r="F245" s="29">
        <v>0.65</v>
      </c>
      <c r="G245" s="11">
        <v>1452</v>
      </c>
      <c r="H245" s="30">
        <v>943.8</v>
      </c>
      <c r="I245" s="30">
        <v>905.74035236572354</v>
      </c>
      <c r="J245" s="30">
        <v>38.059647634276416</v>
      </c>
    </row>
    <row r="246" spans="1:10" x14ac:dyDescent="0.25">
      <c r="A246" s="8"/>
      <c r="B246" s="8"/>
      <c r="C246" s="28"/>
      <c r="D246" s="8"/>
      <c r="E246" s="8" t="s">
        <v>451</v>
      </c>
      <c r="F246" s="29">
        <v>0.81</v>
      </c>
      <c r="G246" s="11">
        <v>125</v>
      </c>
      <c r="H246" s="30">
        <v>101.25</v>
      </c>
      <c r="I246" s="30">
        <v>70.453374549201442</v>
      </c>
      <c r="J246" s="30">
        <v>30.796625450798558</v>
      </c>
    </row>
    <row r="247" spans="1:10" x14ac:dyDescent="0.25">
      <c r="A247" s="8"/>
      <c r="B247" s="8"/>
      <c r="C247" s="28"/>
      <c r="D247" s="8"/>
      <c r="E247" s="8" t="s">
        <v>452</v>
      </c>
      <c r="F247" s="29">
        <v>0.77</v>
      </c>
      <c r="G247" s="11">
        <v>5</v>
      </c>
      <c r="H247" s="30">
        <v>3.85</v>
      </c>
      <c r="I247" s="30">
        <v>2.8260117567623784</v>
      </c>
      <c r="J247" s="30">
        <v>1.0239882432376217</v>
      </c>
    </row>
    <row r="248" spans="1:10" x14ac:dyDescent="0.25">
      <c r="A248" s="8"/>
      <c r="B248" s="8"/>
      <c r="C248" s="28"/>
      <c r="D248" s="8"/>
      <c r="E248" s="8" t="s">
        <v>447</v>
      </c>
      <c r="F248" s="29">
        <v>0.78</v>
      </c>
      <c r="G248" s="11">
        <v>2077</v>
      </c>
      <c r="H248" s="30">
        <v>1620.06</v>
      </c>
      <c r="I248" s="30">
        <v>1096.6923714642187</v>
      </c>
      <c r="J248" s="30">
        <v>523.36762853578136</v>
      </c>
    </row>
    <row r="249" spans="1:10" x14ac:dyDescent="0.25">
      <c r="A249" s="8"/>
      <c r="B249" s="8"/>
      <c r="C249" s="28"/>
      <c r="D249" s="8"/>
      <c r="E249" s="8" t="s">
        <v>453</v>
      </c>
      <c r="F249" s="29">
        <v>0.7</v>
      </c>
      <c r="G249" s="11">
        <v>151</v>
      </c>
      <c r="H249" s="30">
        <v>105.7</v>
      </c>
      <c r="I249" s="30">
        <v>85.504140786749488</v>
      </c>
      <c r="J249" s="30">
        <v>20.195859213250515</v>
      </c>
    </row>
    <row r="250" spans="1:10" x14ac:dyDescent="0.25">
      <c r="A250" s="8"/>
      <c r="B250" s="8"/>
      <c r="C250" s="28"/>
      <c r="D250" s="8"/>
      <c r="E250" s="8" t="s">
        <v>454</v>
      </c>
      <c r="F250" s="29">
        <v>0.81</v>
      </c>
      <c r="G250" s="11">
        <v>2057</v>
      </c>
      <c r="H250" s="30">
        <v>1666.17</v>
      </c>
      <c r="I250" s="30">
        <v>1139.4844071335976</v>
      </c>
      <c r="J250" s="30">
        <v>526.68559286640243</v>
      </c>
    </row>
    <row r="251" spans="1:10" x14ac:dyDescent="0.25">
      <c r="A251" s="8"/>
      <c r="B251" s="8"/>
      <c r="C251" s="28"/>
      <c r="D251" s="8"/>
      <c r="E251" s="8" t="s">
        <v>467</v>
      </c>
      <c r="F251" s="29">
        <v>0.79</v>
      </c>
      <c r="G251" s="11">
        <v>2125</v>
      </c>
      <c r="H251" s="30">
        <v>1678.75</v>
      </c>
      <c r="I251" s="30">
        <v>1182.2634422113408</v>
      </c>
      <c r="J251" s="30">
        <v>496.4865577886593</v>
      </c>
    </row>
    <row r="252" spans="1:10" x14ac:dyDescent="0.25">
      <c r="A252" s="8"/>
      <c r="B252" s="8"/>
      <c r="C252" s="28"/>
      <c r="D252" s="8"/>
      <c r="E252" s="8" t="s">
        <v>456</v>
      </c>
      <c r="F252" s="29">
        <v>0.72000000000000008</v>
      </c>
      <c r="G252" s="11">
        <v>825</v>
      </c>
      <c r="H252" s="30">
        <v>594</v>
      </c>
      <c r="I252" s="30">
        <v>487.09875393127288</v>
      </c>
      <c r="J252" s="30">
        <v>106.90124606872712</v>
      </c>
    </row>
    <row r="253" spans="1:10" x14ac:dyDescent="0.25">
      <c r="A253" s="8"/>
      <c r="B253" s="8"/>
      <c r="C253" s="28"/>
      <c r="D253" s="8"/>
      <c r="E253" s="8" t="s">
        <v>457</v>
      </c>
      <c r="F253" s="29">
        <v>0.69</v>
      </c>
      <c r="G253" s="11">
        <v>422</v>
      </c>
      <c r="H253" s="30">
        <v>291.18</v>
      </c>
      <c r="I253" s="30">
        <v>237.85059247810406</v>
      </c>
      <c r="J253" s="30">
        <v>53.329407521895945</v>
      </c>
    </row>
    <row r="254" spans="1:10" x14ac:dyDescent="0.25">
      <c r="A254" s="8"/>
      <c r="B254" s="8"/>
      <c r="C254" s="28"/>
      <c r="D254" s="8"/>
      <c r="E254" s="8" t="s">
        <v>466</v>
      </c>
      <c r="F254" s="29">
        <v>0.78</v>
      </c>
      <c r="G254" s="11">
        <v>465</v>
      </c>
      <c r="H254" s="30">
        <v>362.7</v>
      </c>
      <c r="I254" s="30">
        <v>262.08655332302936</v>
      </c>
      <c r="J254" s="30">
        <v>100.61344667697063</v>
      </c>
    </row>
    <row r="255" spans="1:10" x14ac:dyDescent="0.25">
      <c r="A255" s="8"/>
      <c r="B255" s="8"/>
      <c r="C255" s="28" t="s">
        <v>335</v>
      </c>
      <c r="D255" s="8" t="s">
        <v>343</v>
      </c>
      <c r="E255" s="8" t="s">
        <v>458</v>
      </c>
      <c r="F255" s="29">
        <v>0.65</v>
      </c>
      <c r="G255" s="11">
        <v>1452</v>
      </c>
      <c r="H255" s="30">
        <v>943.8</v>
      </c>
      <c r="I255" s="30">
        <v>905.81274542863662</v>
      </c>
      <c r="J255" s="30">
        <v>37.987254571363337</v>
      </c>
    </row>
    <row r="256" spans="1:10" x14ac:dyDescent="0.25">
      <c r="A256" s="8"/>
      <c r="B256" s="8"/>
      <c r="C256" s="28"/>
      <c r="D256" s="8"/>
      <c r="E256" s="8" t="s">
        <v>451</v>
      </c>
      <c r="F256" s="29">
        <v>0.81</v>
      </c>
      <c r="G256" s="11">
        <v>125</v>
      </c>
      <c r="H256" s="30">
        <v>101.25</v>
      </c>
      <c r="I256" s="30">
        <v>70.453374549201442</v>
      </c>
      <c r="J256" s="30">
        <v>30.796625450798558</v>
      </c>
    </row>
    <row r="257" spans="1:10" x14ac:dyDescent="0.25">
      <c r="A257" s="8"/>
      <c r="B257" s="8"/>
      <c r="C257" s="28"/>
      <c r="D257" s="8"/>
      <c r="E257" s="8" t="s">
        <v>452</v>
      </c>
      <c r="F257" s="29">
        <v>0.77</v>
      </c>
      <c r="G257" s="11">
        <v>5</v>
      </c>
      <c r="H257" s="30">
        <v>3.85</v>
      </c>
      <c r="I257" s="30">
        <v>2.8233861651642718</v>
      </c>
      <c r="J257" s="30">
        <v>1.0266138348357285</v>
      </c>
    </row>
    <row r="258" spans="1:10" x14ac:dyDescent="0.25">
      <c r="A258" s="8"/>
      <c r="B258" s="8"/>
      <c r="C258" s="28"/>
      <c r="D258" s="8"/>
      <c r="E258" s="8" t="s">
        <v>447</v>
      </c>
      <c r="F258" s="29">
        <v>0.78</v>
      </c>
      <c r="G258" s="11">
        <v>2078</v>
      </c>
      <c r="H258" s="30">
        <v>1620.84</v>
      </c>
      <c r="I258" s="30">
        <v>1097.2196003798813</v>
      </c>
      <c r="J258" s="30">
        <v>523.62039962011875</v>
      </c>
    </row>
    <row r="259" spans="1:10" x14ac:dyDescent="0.25">
      <c r="A259" s="8"/>
      <c r="B259" s="8"/>
      <c r="C259" s="28"/>
      <c r="D259" s="8"/>
      <c r="E259" s="8" t="s">
        <v>453</v>
      </c>
      <c r="F259" s="29">
        <v>0.7</v>
      </c>
      <c r="G259" s="11">
        <v>151</v>
      </c>
      <c r="H259" s="30">
        <v>105.7</v>
      </c>
      <c r="I259" s="30">
        <v>85.504140786749488</v>
      </c>
      <c r="J259" s="30">
        <v>20.195859213250515</v>
      </c>
    </row>
    <row r="260" spans="1:10" x14ac:dyDescent="0.25">
      <c r="A260" s="8"/>
      <c r="B260" s="8"/>
      <c r="C260" s="28"/>
      <c r="D260" s="8"/>
      <c r="E260" s="8" t="s">
        <v>454</v>
      </c>
      <c r="F260" s="29">
        <v>0.81</v>
      </c>
      <c r="G260" s="11">
        <v>2058</v>
      </c>
      <c r="H260" s="30">
        <v>1666.98</v>
      </c>
      <c r="I260" s="30">
        <v>1139.8069102507638</v>
      </c>
      <c r="J260" s="30">
        <v>527.17308974923606</v>
      </c>
    </row>
    <row r="261" spans="1:10" x14ac:dyDescent="0.25">
      <c r="A261" s="8"/>
      <c r="B261" s="8"/>
      <c r="C261" s="28"/>
      <c r="D261" s="8"/>
      <c r="E261" s="8" t="s">
        <v>467</v>
      </c>
      <c r="F261" s="29">
        <v>0.79</v>
      </c>
      <c r="G261" s="11">
        <v>2123</v>
      </c>
      <c r="H261" s="30">
        <v>1677.17</v>
      </c>
      <c r="I261" s="30">
        <v>1180.7776901192051</v>
      </c>
      <c r="J261" s="30">
        <v>496.39230988079504</v>
      </c>
    </row>
    <row r="262" spans="1:10" x14ac:dyDescent="0.25">
      <c r="A262" s="8"/>
      <c r="B262" s="8"/>
      <c r="C262" s="28"/>
      <c r="D262" s="8"/>
      <c r="E262" s="8" t="s">
        <v>456</v>
      </c>
      <c r="F262" s="29">
        <v>0.72000000000000008</v>
      </c>
      <c r="G262" s="11">
        <v>826</v>
      </c>
      <c r="H262" s="30">
        <v>594.72</v>
      </c>
      <c r="I262" s="30">
        <v>487.66500651926458</v>
      </c>
      <c r="J262" s="30">
        <v>107.05499348073542</v>
      </c>
    </row>
    <row r="263" spans="1:10" x14ac:dyDescent="0.25">
      <c r="A263" s="8"/>
      <c r="B263" s="8"/>
      <c r="C263" s="28"/>
      <c r="D263" s="8"/>
      <c r="E263" s="8" t="s">
        <v>457</v>
      </c>
      <c r="F263" s="29">
        <v>0.69</v>
      </c>
      <c r="G263" s="11">
        <v>422</v>
      </c>
      <c r="H263" s="30">
        <v>291.18</v>
      </c>
      <c r="I263" s="30">
        <v>237.85059247810406</v>
      </c>
      <c r="J263" s="30">
        <v>53.329407521895945</v>
      </c>
    </row>
    <row r="264" spans="1:10" x14ac:dyDescent="0.25">
      <c r="A264" s="8"/>
      <c r="B264" s="8"/>
      <c r="C264" s="28"/>
      <c r="D264" s="8"/>
      <c r="E264" s="8" t="s">
        <v>466</v>
      </c>
      <c r="F264" s="29">
        <v>0.78</v>
      </c>
      <c r="G264" s="11">
        <v>465</v>
      </c>
      <c r="H264" s="30">
        <v>362.7</v>
      </c>
      <c r="I264" s="30">
        <v>262.08655332302936</v>
      </c>
      <c r="J264" s="30">
        <v>100.61344667697063</v>
      </c>
    </row>
    <row r="265" spans="1:10" x14ac:dyDescent="0.25">
      <c r="A265" s="8"/>
      <c r="B265" s="8"/>
      <c r="C265" s="28" t="s">
        <v>336</v>
      </c>
      <c r="D265" s="8" t="s">
        <v>343</v>
      </c>
      <c r="E265" s="8" t="s">
        <v>448</v>
      </c>
      <c r="F265" s="29">
        <v>0.81</v>
      </c>
      <c r="G265" s="11">
        <v>185</v>
      </c>
      <c r="H265" s="30">
        <v>149.85</v>
      </c>
      <c r="I265" s="30">
        <v>97.867504835589941</v>
      </c>
      <c r="J265" s="30">
        <v>51.982495164410054</v>
      </c>
    </row>
    <row r="266" spans="1:10" x14ac:dyDescent="0.25">
      <c r="A266" s="8"/>
      <c r="B266" s="8"/>
      <c r="C266" s="28"/>
      <c r="D266" s="8"/>
      <c r="E266" s="8" t="s">
        <v>451</v>
      </c>
      <c r="F266" s="29">
        <v>0.81</v>
      </c>
      <c r="G266" s="11">
        <v>511</v>
      </c>
      <c r="H266" s="30">
        <v>413.90999999999997</v>
      </c>
      <c r="I266" s="30">
        <v>282.42328018704563</v>
      </c>
      <c r="J266" s="30">
        <v>131.48671981295439</v>
      </c>
    </row>
    <row r="267" spans="1:10" x14ac:dyDescent="0.25">
      <c r="A267" s="8"/>
      <c r="B267" s="8"/>
      <c r="C267" s="28"/>
      <c r="D267" s="8"/>
      <c r="E267" s="8" t="s">
        <v>452</v>
      </c>
      <c r="F267" s="29">
        <v>0.77</v>
      </c>
      <c r="G267" s="11">
        <v>150</v>
      </c>
      <c r="H267" s="30">
        <v>115.5</v>
      </c>
      <c r="I267" s="30">
        <v>79.352030947775617</v>
      </c>
      <c r="J267" s="30">
        <v>36.147969052224383</v>
      </c>
    </row>
    <row r="268" spans="1:10" x14ac:dyDescent="0.25">
      <c r="A268" s="8"/>
      <c r="B268" s="8"/>
      <c r="C268" s="28"/>
      <c r="D268" s="8"/>
      <c r="E268" s="8" t="s">
        <v>453</v>
      </c>
      <c r="F268" s="29">
        <v>0.7</v>
      </c>
      <c r="G268" s="11">
        <v>323</v>
      </c>
      <c r="H268" s="30">
        <v>226.1</v>
      </c>
      <c r="I268" s="30">
        <v>208.35023584905662</v>
      </c>
      <c r="J268" s="30">
        <v>17.749764150943378</v>
      </c>
    </row>
    <row r="269" spans="1:10" x14ac:dyDescent="0.25">
      <c r="A269" s="8"/>
      <c r="B269" s="8"/>
      <c r="C269" s="28"/>
      <c r="D269" s="8"/>
      <c r="E269" s="8" t="s">
        <v>454</v>
      </c>
      <c r="F269" s="29">
        <v>0.81000000000000016</v>
      </c>
      <c r="G269" s="11">
        <v>5039</v>
      </c>
      <c r="H269" s="30">
        <v>4081.59</v>
      </c>
      <c r="I269" s="30">
        <v>2805.7048996755079</v>
      </c>
      <c r="J269" s="30">
        <v>1275.8851003244924</v>
      </c>
    </row>
    <row r="270" spans="1:10" x14ac:dyDescent="0.25">
      <c r="A270" s="8"/>
      <c r="B270" s="8"/>
      <c r="C270" s="28"/>
      <c r="D270" s="8"/>
      <c r="E270" s="8" t="s">
        <v>455</v>
      </c>
      <c r="F270" s="29">
        <v>0.77</v>
      </c>
      <c r="G270" s="11">
        <v>1927</v>
      </c>
      <c r="H270" s="30">
        <v>1483.79</v>
      </c>
      <c r="I270" s="30">
        <v>1205.4756184486373</v>
      </c>
      <c r="J270" s="30">
        <v>278.31438155136254</v>
      </c>
    </row>
    <row r="271" spans="1:10" x14ac:dyDescent="0.25">
      <c r="A271" s="8"/>
      <c r="B271" s="8"/>
      <c r="C271" s="28"/>
      <c r="D271" s="8"/>
      <c r="E271" s="8" t="s">
        <v>456</v>
      </c>
      <c r="F271" s="29">
        <v>0.72</v>
      </c>
      <c r="G271" s="11">
        <v>1466</v>
      </c>
      <c r="H271" s="30">
        <v>1055.52</v>
      </c>
      <c r="I271" s="30">
        <v>790.82643005638715</v>
      </c>
      <c r="J271" s="30">
        <v>264.69356994361289</v>
      </c>
    </row>
    <row r="272" spans="1:10" x14ac:dyDescent="0.25">
      <c r="A272" s="8"/>
      <c r="B272" s="8"/>
      <c r="C272" s="28" t="s">
        <v>337</v>
      </c>
      <c r="D272" s="8" t="s">
        <v>343</v>
      </c>
      <c r="E272" s="8" t="s">
        <v>448</v>
      </c>
      <c r="F272" s="29">
        <v>0.81</v>
      </c>
      <c r="G272" s="11">
        <v>185</v>
      </c>
      <c r="H272" s="30">
        <v>149.85</v>
      </c>
      <c r="I272" s="30">
        <v>97.914852443154331</v>
      </c>
      <c r="J272" s="30">
        <v>51.935147556845664</v>
      </c>
    </row>
    <row r="273" spans="1:10" x14ac:dyDescent="0.25">
      <c r="A273" s="8"/>
      <c r="B273" s="8"/>
      <c r="C273" s="28"/>
      <c r="D273" s="8"/>
      <c r="E273" s="8" t="s">
        <v>451</v>
      </c>
      <c r="F273" s="29">
        <v>0.81</v>
      </c>
      <c r="G273" s="11">
        <v>509</v>
      </c>
      <c r="H273" s="30">
        <v>412.28999999999996</v>
      </c>
      <c r="I273" s="30">
        <v>281.2735463892277</v>
      </c>
      <c r="J273" s="30">
        <v>131.01645361077229</v>
      </c>
    </row>
    <row r="274" spans="1:10" x14ac:dyDescent="0.25">
      <c r="A274" s="8"/>
      <c r="B274" s="8"/>
      <c r="C274" s="28"/>
      <c r="D274" s="8"/>
      <c r="E274" s="8" t="s">
        <v>452</v>
      </c>
      <c r="F274" s="29">
        <v>0.77</v>
      </c>
      <c r="G274" s="11">
        <v>150</v>
      </c>
      <c r="H274" s="30">
        <v>115.5</v>
      </c>
      <c r="I274" s="30">
        <v>79.39042089985486</v>
      </c>
      <c r="J274" s="30">
        <v>36.10957910014514</v>
      </c>
    </row>
    <row r="275" spans="1:10" x14ac:dyDescent="0.25">
      <c r="A275" s="8"/>
      <c r="B275" s="8"/>
      <c r="C275" s="28"/>
      <c r="D275" s="8"/>
      <c r="E275" s="8" t="s">
        <v>453</v>
      </c>
      <c r="F275" s="29">
        <v>0.7</v>
      </c>
      <c r="G275" s="11">
        <v>324</v>
      </c>
      <c r="H275" s="30">
        <v>226.8</v>
      </c>
      <c r="I275" s="30">
        <v>208.99528301886795</v>
      </c>
      <c r="J275" s="30">
        <v>17.80471698113206</v>
      </c>
    </row>
    <row r="276" spans="1:10" x14ac:dyDescent="0.25">
      <c r="A276" s="8"/>
      <c r="B276" s="8"/>
      <c r="C276" s="28"/>
      <c r="D276" s="8"/>
      <c r="E276" s="8" t="s">
        <v>454</v>
      </c>
      <c r="F276" s="29">
        <v>0.81000000000000016</v>
      </c>
      <c r="G276" s="11">
        <v>5039</v>
      </c>
      <c r="H276" s="30">
        <v>4081.59</v>
      </c>
      <c r="I276" s="30">
        <v>2805.9056010131908</v>
      </c>
      <c r="J276" s="30">
        <v>1275.6843989868098</v>
      </c>
    </row>
    <row r="277" spans="1:10" x14ac:dyDescent="0.25">
      <c r="A277" s="8"/>
      <c r="B277" s="8"/>
      <c r="C277" s="28"/>
      <c r="D277" s="8"/>
      <c r="E277" s="8" t="s">
        <v>455</v>
      </c>
      <c r="F277" s="29">
        <v>0.77</v>
      </c>
      <c r="G277" s="11">
        <v>1928</v>
      </c>
      <c r="H277" s="30">
        <v>1484.56</v>
      </c>
      <c r="I277" s="30">
        <v>1206.0833962264153</v>
      </c>
      <c r="J277" s="30">
        <v>278.47660377358466</v>
      </c>
    </row>
    <row r="278" spans="1:10" x14ac:dyDescent="0.25">
      <c r="A278" s="8"/>
      <c r="B278" s="8"/>
      <c r="C278" s="28"/>
      <c r="D278" s="8"/>
      <c r="E278" s="8" t="s">
        <v>456</v>
      </c>
      <c r="F278" s="29">
        <v>0.72</v>
      </c>
      <c r="G278" s="11">
        <v>1465</v>
      </c>
      <c r="H278" s="30">
        <v>1054.8</v>
      </c>
      <c r="I278" s="30">
        <v>790.43690000928984</v>
      </c>
      <c r="J278" s="30">
        <v>264.36309999071011</v>
      </c>
    </row>
    <row r="279" spans="1:10" s="2" customFormat="1" x14ac:dyDescent="0.25">
      <c r="A279" s="31"/>
      <c r="B279" s="31" t="s">
        <v>354</v>
      </c>
      <c r="C279" s="32"/>
      <c r="D279" s="31"/>
      <c r="E279" s="31"/>
      <c r="F279" s="33"/>
      <c r="G279" s="34">
        <v>128487</v>
      </c>
      <c r="H279" s="35">
        <v>97880.029999999955</v>
      </c>
      <c r="I279" s="35">
        <v>71109.999999999985</v>
      </c>
      <c r="J279" s="35">
        <v>26770.03</v>
      </c>
    </row>
    <row r="280" spans="1:10" s="2" customFormat="1" x14ac:dyDescent="0.25">
      <c r="A280" s="23" t="s">
        <v>468</v>
      </c>
      <c r="B280" s="23"/>
      <c r="C280" s="24"/>
      <c r="D280" s="23"/>
      <c r="E280" s="23"/>
      <c r="F280" s="25"/>
      <c r="G280" s="26">
        <v>128487</v>
      </c>
      <c r="H280" s="27">
        <v>97880.029999999955</v>
      </c>
      <c r="I280" s="27">
        <v>71109.999999999985</v>
      </c>
      <c r="J280" s="27">
        <v>26770.03</v>
      </c>
    </row>
    <row r="281" spans="1:10" x14ac:dyDescent="0.25">
      <c r="A281" s="23" t="s">
        <v>373</v>
      </c>
      <c r="B281" s="23"/>
      <c r="C281" s="24"/>
      <c r="D281" s="23"/>
      <c r="E281" s="23"/>
      <c r="F281" s="25"/>
      <c r="G281" s="26">
        <v>353145</v>
      </c>
      <c r="H281" s="27">
        <v>279206.98000000004</v>
      </c>
      <c r="I281" s="27">
        <v>213034.55999999985</v>
      </c>
      <c r="J281" s="27">
        <v>66172.419999999984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CCC9-156F-416C-8968-342F73BA9C13}">
  <dimension ref="A1:J93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19" bestFit="1" customWidth="1"/>
    <col min="4" max="4" width="7.140625" bestFit="1" customWidth="1"/>
    <col min="5" max="5" width="25.7109375" bestFit="1" customWidth="1"/>
    <col min="6" max="6" width="19.42578125" style="20" bestFit="1" customWidth="1"/>
    <col min="7" max="7" width="11.140625" style="21" bestFit="1" customWidth="1"/>
    <col min="8" max="8" width="23.85546875" style="22" bestFit="1" customWidth="1"/>
    <col min="9" max="9" width="27.7109375" style="22" bestFit="1" customWidth="1"/>
    <col min="10" max="10" width="22.28515625" style="22" bestFit="1" customWidth="1"/>
  </cols>
  <sheetData>
    <row r="1" spans="1:10" ht="23.25" x14ac:dyDescent="0.35">
      <c r="A1" s="65" t="s">
        <v>261</v>
      </c>
      <c r="B1" s="65"/>
      <c r="C1" s="65"/>
      <c r="D1" s="65"/>
      <c r="E1" s="65"/>
      <c r="F1" s="65"/>
      <c r="G1" s="65"/>
      <c r="H1" s="65"/>
      <c r="I1" s="65"/>
      <c r="J1" s="65"/>
    </row>
    <row r="4" spans="1:10" x14ac:dyDescent="0.25">
      <c r="A4" s="23" t="s">
        <v>0</v>
      </c>
      <c r="B4" s="23" t="s">
        <v>262</v>
      </c>
      <c r="C4" s="24" t="s">
        <v>263</v>
      </c>
      <c r="D4" s="23" t="s">
        <v>264</v>
      </c>
      <c r="E4" s="23" t="s">
        <v>265</v>
      </c>
      <c r="F4" s="25" t="s">
        <v>266</v>
      </c>
      <c r="G4" s="26" t="s">
        <v>267</v>
      </c>
      <c r="H4" s="27" t="s">
        <v>268</v>
      </c>
      <c r="I4" s="27" t="s">
        <v>269</v>
      </c>
      <c r="J4" s="27" t="s">
        <v>270</v>
      </c>
    </row>
    <row r="5" spans="1:10" x14ac:dyDescent="0.25">
      <c r="A5" s="8" t="s">
        <v>254</v>
      </c>
      <c r="B5" s="8" t="s">
        <v>271</v>
      </c>
      <c r="C5" s="28" t="s">
        <v>272</v>
      </c>
      <c r="D5" s="8" t="s">
        <v>273</v>
      </c>
      <c r="E5" s="8" t="s">
        <v>274</v>
      </c>
      <c r="F5" s="29">
        <v>2.99</v>
      </c>
      <c r="G5" s="11">
        <v>240</v>
      </c>
      <c r="H5" s="30">
        <v>717.6</v>
      </c>
      <c r="I5" s="30">
        <v>608</v>
      </c>
      <c r="J5" s="30">
        <v>109.60000000000002</v>
      </c>
    </row>
    <row r="6" spans="1:10" x14ac:dyDescent="0.25">
      <c r="A6" s="8"/>
      <c r="B6" s="8"/>
      <c r="C6" s="28" t="s">
        <v>275</v>
      </c>
      <c r="D6" s="8" t="s">
        <v>273</v>
      </c>
      <c r="E6" s="8" t="s">
        <v>274</v>
      </c>
      <c r="F6" s="29">
        <v>2.99</v>
      </c>
      <c r="G6" s="11">
        <v>255</v>
      </c>
      <c r="H6" s="30">
        <v>762.45</v>
      </c>
      <c r="I6" s="30">
        <v>608</v>
      </c>
      <c r="J6" s="30">
        <v>154.45000000000005</v>
      </c>
    </row>
    <row r="7" spans="1:10" x14ac:dyDescent="0.25">
      <c r="A7" s="8"/>
      <c r="B7" s="8"/>
      <c r="C7" s="28" t="s">
        <v>276</v>
      </c>
      <c r="D7" s="8" t="s">
        <v>273</v>
      </c>
      <c r="E7" s="8" t="s">
        <v>274</v>
      </c>
      <c r="F7" s="29">
        <v>2.99</v>
      </c>
      <c r="G7" s="11">
        <v>235</v>
      </c>
      <c r="H7" s="30">
        <v>702.65</v>
      </c>
      <c r="I7" s="30">
        <v>608</v>
      </c>
      <c r="J7" s="30">
        <v>94.649999999999977</v>
      </c>
    </row>
    <row r="8" spans="1:10" s="2" customFormat="1" x14ac:dyDescent="0.25">
      <c r="A8" s="31"/>
      <c r="B8" s="31" t="s">
        <v>277</v>
      </c>
      <c r="C8" s="32"/>
      <c r="D8" s="31"/>
      <c r="E8" s="31"/>
      <c r="F8" s="33"/>
      <c r="G8" s="34">
        <v>730</v>
      </c>
      <c r="H8" s="35">
        <v>2182.7000000000003</v>
      </c>
      <c r="I8" s="35">
        <v>1824</v>
      </c>
      <c r="J8" s="35">
        <v>358.70000000000005</v>
      </c>
    </row>
    <row r="9" spans="1:10" s="2" customFormat="1" x14ac:dyDescent="0.25">
      <c r="A9" s="23" t="s">
        <v>278</v>
      </c>
      <c r="B9" s="23"/>
      <c r="C9" s="24"/>
      <c r="D9" s="23"/>
      <c r="E9" s="23"/>
      <c r="F9" s="25"/>
      <c r="G9" s="26">
        <v>730</v>
      </c>
      <c r="H9" s="27">
        <v>2182.7000000000003</v>
      </c>
      <c r="I9" s="27">
        <v>1824</v>
      </c>
      <c r="J9" s="27">
        <v>358.70000000000005</v>
      </c>
    </row>
    <row r="10" spans="1:10" x14ac:dyDescent="0.25">
      <c r="A10" s="8" t="s">
        <v>185</v>
      </c>
      <c r="B10" s="8" t="s">
        <v>279</v>
      </c>
      <c r="C10" s="28" t="s">
        <v>276</v>
      </c>
      <c r="D10" s="8" t="s">
        <v>280</v>
      </c>
      <c r="E10" s="8" t="s">
        <v>281</v>
      </c>
      <c r="F10" s="29">
        <v>2.79</v>
      </c>
      <c r="G10" s="11">
        <v>171</v>
      </c>
      <c r="H10" s="30">
        <v>477.09</v>
      </c>
      <c r="I10" s="30">
        <v>534.62068965517244</v>
      </c>
      <c r="J10" s="30">
        <v>-57.530689655172466</v>
      </c>
    </row>
    <row r="11" spans="1:10" s="2" customFormat="1" x14ac:dyDescent="0.25">
      <c r="A11" s="31"/>
      <c r="B11" s="31" t="s">
        <v>282</v>
      </c>
      <c r="C11" s="32"/>
      <c r="D11" s="31"/>
      <c r="E11" s="31"/>
      <c r="F11" s="33"/>
      <c r="G11" s="34">
        <v>171</v>
      </c>
      <c r="H11" s="35">
        <v>477.09</v>
      </c>
      <c r="I11" s="35">
        <v>534.62068965517244</v>
      </c>
      <c r="J11" s="35">
        <v>-57.530689655172466</v>
      </c>
    </row>
    <row r="12" spans="1:10" x14ac:dyDescent="0.25">
      <c r="A12" s="8"/>
      <c r="B12" s="8" t="s">
        <v>283</v>
      </c>
      <c r="C12" s="28" t="s">
        <v>272</v>
      </c>
      <c r="D12" s="8" t="s">
        <v>284</v>
      </c>
      <c r="E12" s="8" t="s">
        <v>285</v>
      </c>
      <c r="F12" s="29">
        <v>4.5</v>
      </c>
      <c r="G12" s="11">
        <v>56</v>
      </c>
      <c r="H12" s="30">
        <v>252</v>
      </c>
      <c r="I12" s="30">
        <v>150.06896551724137</v>
      </c>
      <c r="J12" s="30">
        <v>101.93103448275863</v>
      </c>
    </row>
    <row r="13" spans="1:10" x14ac:dyDescent="0.25">
      <c r="A13" s="8"/>
      <c r="B13" s="8"/>
      <c r="C13" s="28"/>
      <c r="D13" s="8" t="s">
        <v>286</v>
      </c>
      <c r="E13" s="8" t="s">
        <v>287</v>
      </c>
      <c r="F13" s="29">
        <v>2.75</v>
      </c>
      <c r="G13" s="11">
        <v>2</v>
      </c>
      <c r="H13" s="30">
        <v>5.5</v>
      </c>
      <c r="I13" s="30">
        <v>5.3596059113300489</v>
      </c>
      <c r="J13" s="30">
        <v>0.14039408866995107</v>
      </c>
    </row>
    <row r="14" spans="1:10" x14ac:dyDescent="0.25">
      <c r="A14" s="8"/>
      <c r="B14" s="8"/>
      <c r="C14" s="28" t="s">
        <v>275</v>
      </c>
      <c r="D14" s="8" t="s">
        <v>284</v>
      </c>
      <c r="E14" s="8" t="s">
        <v>288</v>
      </c>
      <c r="F14" s="29">
        <v>4.5</v>
      </c>
      <c r="G14" s="11">
        <v>4</v>
      </c>
      <c r="H14" s="30">
        <v>18</v>
      </c>
      <c r="I14" s="30">
        <v>136</v>
      </c>
      <c r="J14" s="30">
        <v>-118</v>
      </c>
    </row>
    <row r="15" spans="1:10" x14ac:dyDescent="0.25">
      <c r="A15" s="8"/>
      <c r="B15" s="8"/>
      <c r="C15" s="28"/>
      <c r="D15" s="8"/>
      <c r="E15" s="8" t="s">
        <v>289</v>
      </c>
      <c r="F15" s="29">
        <v>4.5</v>
      </c>
      <c r="G15" s="11">
        <v>2</v>
      </c>
      <c r="H15" s="30">
        <v>9</v>
      </c>
      <c r="I15" s="30">
        <v>68</v>
      </c>
      <c r="J15" s="30">
        <v>-59</v>
      </c>
    </row>
    <row r="16" spans="1:10" x14ac:dyDescent="0.25">
      <c r="A16" s="8"/>
      <c r="B16" s="8"/>
      <c r="C16" s="28"/>
      <c r="D16" s="8"/>
      <c r="E16" s="8" t="s">
        <v>290</v>
      </c>
      <c r="F16" s="29">
        <v>4.5</v>
      </c>
      <c r="G16" s="11">
        <v>1</v>
      </c>
      <c r="H16" s="30">
        <v>4.5</v>
      </c>
      <c r="I16" s="30">
        <v>34</v>
      </c>
      <c r="J16" s="30">
        <v>-29.5</v>
      </c>
    </row>
    <row r="17" spans="1:10" x14ac:dyDescent="0.25">
      <c r="A17" s="8"/>
      <c r="B17" s="8"/>
      <c r="C17" s="28"/>
      <c r="D17" s="8"/>
      <c r="E17" s="8" t="s">
        <v>291</v>
      </c>
      <c r="F17" s="29">
        <v>4.5</v>
      </c>
      <c r="G17" s="11">
        <v>5</v>
      </c>
      <c r="H17" s="30">
        <v>22.5</v>
      </c>
      <c r="I17" s="30">
        <v>170</v>
      </c>
      <c r="J17" s="30">
        <v>-147.5</v>
      </c>
    </row>
    <row r="18" spans="1:10" x14ac:dyDescent="0.25">
      <c r="A18" s="8"/>
      <c r="B18" s="8"/>
      <c r="C18" s="28"/>
      <c r="D18" s="8"/>
      <c r="E18" s="8" t="s">
        <v>292</v>
      </c>
      <c r="F18" s="29">
        <v>4.5</v>
      </c>
      <c r="G18" s="11">
        <v>4</v>
      </c>
      <c r="H18" s="30">
        <v>18</v>
      </c>
      <c r="I18" s="30">
        <v>136</v>
      </c>
      <c r="J18" s="30">
        <v>-118</v>
      </c>
    </row>
    <row r="19" spans="1:10" x14ac:dyDescent="0.25">
      <c r="A19" s="8"/>
      <c r="B19" s="8"/>
      <c r="C19" s="28" t="s">
        <v>276</v>
      </c>
      <c r="D19" s="8" t="s">
        <v>293</v>
      </c>
      <c r="E19" s="8" t="s">
        <v>294</v>
      </c>
      <c r="F19" s="29">
        <v>5</v>
      </c>
      <c r="G19" s="11">
        <v>3</v>
      </c>
      <c r="H19" s="30">
        <v>15</v>
      </c>
      <c r="I19" s="30">
        <v>9.3793103448275854</v>
      </c>
      <c r="J19" s="30">
        <v>5.6206896551724146</v>
      </c>
    </row>
    <row r="20" spans="1:10" s="2" customFormat="1" x14ac:dyDescent="0.25">
      <c r="A20" s="31"/>
      <c r="B20" s="31" t="s">
        <v>295</v>
      </c>
      <c r="C20" s="32"/>
      <c r="D20" s="31"/>
      <c r="E20" s="31"/>
      <c r="F20" s="33"/>
      <c r="G20" s="34">
        <v>77</v>
      </c>
      <c r="H20" s="35">
        <v>344.5</v>
      </c>
      <c r="I20" s="35">
        <v>708.807881773399</v>
      </c>
      <c r="J20" s="35">
        <v>-364.307881773399</v>
      </c>
    </row>
    <row r="21" spans="1:10" x14ac:dyDescent="0.25">
      <c r="A21" s="8"/>
      <c r="B21" s="8" t="s">
        <v>296</v>
      </c>
      <c r="C21" s="28" t="s">
        <v>272</v>
      </c>
      <c r="D21" s="8" t="s">
        <v>297</v>
      </c>
      <c r="E21" s="8" t="s">
        <v>298</v>
      </c>
      <c r="F21" s="29">
        <v>3.8</v>
      </c>
      <c r="G21" s="11">
        <v>145</v>
      </c>
      <c r="H21" s="30">
        <v>551</v>
      </c>
      <c r="I21" s="30">
        <v>388.57142857142856</v>
      </c>
      <c r="J21" s="30">
        <v>162.42857142857144</v>
      </c>
    </row>
    <row r="22" spans="1:10" x14ac:dyDescent="0.25">
      <c r="A22" s="8"/>
      <c r="B22" s="8"/>
      <c r="C22" s="28" t="s">
        <v>299</v>
      </c>
      <c r="D22" s="8" t="s">
        <v>297</v>
      </c>
      <c r="E22" s="8" t="s">
        <v>298</v>
      </c>
      <c r="F22" s="29">
        <v>3.8</v>
      </c>
      <c r="G22" s="11">
        <v>35</v>
      </c>
      <c r="H22" s="30">
        <v>133</v>
      </c>
      <c r="I22" s="30">
        <v>544</v>
      </c>
      <c r="J22" s="30">
        <v>-411</v>
      </c>
    </row>
    <row r="23" spans="1:10" s="2" customFormat="1" x14ac:dyDescent="0.25">
      <c r="A23" s="31"/>
      <c r="B23" s="31" t="s">
        <v>300</v>
      </c>
      <c r="C23" s="32"/>
      <c r="D23" s="31"/>
      <c r="E23" s="31"/>
      <c r="F23" s="33"/>
      <c r="G23" s="34">
        <v>180</v>
      </c>
      <c r="H23" s="35">
        <v>684</v>
      </c>
      <c r="I23" s="35">
        <v>932.57142857142856</v>
      </c>
      <c r="J23" s="35">
        <v>-248.57142857142856</v>
      </c>
    </row>
    <row r="24" spans="1:10" s="2" customFormat="1" x14ac:dyDescent="0.25">
      <c r="A24" s="23" t="s">
        <v>301</v>
      </c>
      <c r="B24" s="23"/>
      <c r="C24" s="24"/>
      <c r="D24" s="23"/>
      <c r="E24" s="23"/>
      <c r="F24" s="25"/>
      <c r="G24" s="26">
        <v>428</v>
      </c>
      <c r="H24" s="27">
        <v>1505.59</v>
      </c>
      <c r="I24" s="27">
        <v>2176</v>
      </c>
      <c r="J24" s="27">
        <v>-670.41</v>
      </c>
    </row>
    <row r="25" spans="1:10" x14ac:dyDescent="0.25">
      <c r="A25" s="8" t="s">
        <v>167</v>
      </c>
      <c r="B25" s="8" t="s">
        <v>271</v>
      </c>
      <c r="C25" s="28" t="s">
        <v>276</v>
      </c>
      <c r="D25" s="8" t="s">
        <v>302</v>
      </c>
      <c r="E25" s="8" t="s">
        <v>303</v>
      </c>
      <c r="F25" s="29">
        <v>3.02</v>
      </c>
      <c r="G25" s="11">
        <v>0</v>
      </c>
      <c r="H25" s="30">
        <v>0</v>
      </c>
      <c r="I25" s="30">
        <v>0</v>
      </c>
      <c r="J25" s="30">
        <v>0</v>
      </c>
    </row>
    <row r="26" spans="1:10" s="2" customFormat="1" x14ac:dyDescent="0.25">
      <c r="A26" s="31"/>
      <c r="B26" s="31" t="s">
        <v>277</v>
      </c>
      <c r="C26" s="32"/>
      <c r="D26" s="31"/>
      <c r="E26" s="31"/>
      <c r="F26" s="33"/>
      <c r="G26" s="34">
        <v>0</v>
      </c>
      <c r="H26" s="35">
        <v>0</v>
      </c>
      <c r="I26" s="35">
        <v>0</v>
      </c>
      <c r="J26" s="35">
        <v>0</v>
      </c>
    </row>
    <row r="27" spans="1:10" x14ac:dyDescent="0.25">
      <c r="A27" s="8"/>
      <c r="B27" s="8" t="s">
        <v>304</v>
      </c>
      <c r="C27" s="28" t="s">
        <v>276</v>
      </c>
      <c r="D27" s="8" t="s">
        <v>305</v>
      </c>
      <c r="E27" s="8" t="s">
        <v>306</v>
      </c>
      <c r="F27" s="29">
        <v>0.32</v>
      </c>
      <c r="G27" s="11">
        <v>48</v>
      </c>
      <c r="H27" s="30">
        <v>15.36</v>
      </c>
      <c r="I27" s="30">
        <v>874</v>
      </c>
      <c r="J27" s="30">
        <v>-858.64</v>
      </c>
    </row>
    <row r="28" spans="1:10" s="2" customFormat="1" x14ac:dyDescent="0.25">
      <c r="A28" s="31"/>
      <c r="B28" s="31" t="s">
        <v>307</v>
      </c>
      <c r="C28" s="32"/>
      <c r="D28" s="31"/>
      <c r="E28" s="31"/>
      <c r="F28" s="33"/>
      <c r="G28" s="34">
        <v>48</v>
      </c>
      <c r="H28" s="35">
        <v>15.36</v>
      </c>
      <c r="I28" s="35">
        <v>874</v>
      </c>
      <c r="J28" s="35">
        <v>-858.64</v>
      </c>
    </row>
    <row r="29" spans="1:10" s="2" customFormat="1" x14ac:dyDescent="0.25">
      <c r="A29" s="23" t="s">
        <v>308</v>
      </c>
      <c r="B29" s="23"/>
      <c r="C29" s="24"/>
      <c r="D29" s="23"/>
      <c r="E29" s="23"/>
      <c r="F29" s="25"/>
      <c r="G29" s="26">
        <v>48</v>
      </c>
      <c r="H29" s="27">
        <v>15.36</v>
      </c>
      <c r="I29" s="27">
        <v>874</v>
      </c>
      <c r="J29" s="27">
        <v>-858.64</v>
      </c>
    </row>
    <row r="30" spans="1:10" x14ac:dyDescent="0.25">
      <c r="A30" s="8" t="s">
        <v>139</v>
      </c>
      <c r="B30" s="8" t="s">
        <v>148</v>
      </c>
      <c r="C30" s="28" t="s">
        <v>309</v>
      </c>
      <c r="D30" s="8" t="s">
        <v>310</v>
      </c>
      <c r="E30" s="8" t="s">
        <v>311</v>
      </c>
      <c r="F30" s="29">
        <v>0.5</v>
      </c>
      <c r="G30" s="11">
        <v>1330</v>
      </c>
      <c r="H30" s="30">
        <v>665</v>
      </c>
      <c r="I30" s="30">
        <v>608</v>
      </c>
      <c r="J30" s="30">
        <v>57</v>
      </c>
    </row>
    <row r="31" spans="1:10" s="2" customFormat="1" x14ac:dyDescent="0.25">
      <c r="A31" s="31"/>
      <c r="B31" s="31" t="s">
        <v>312</v>
      </c>
      <c r="C31" s="32"/>
      <c r="D31" s="31"/>
      <c r="E31" s="31"/>
      <c r="F31" s="33"/>
      <c r="G31" s="34">
        <v>1330</v>
      </c>
      <c r="H31" s="35">
        <v>665</v>
      </c>
      <c r="I31" s="35">
        <v>608</v>
      </c>
      <c r="J31" s="35">
        <v>57</v>
      </c>
    </row>
    <row r="32" spans="1:10" x14ac:dyDescent="0.25">
      <c r="A32" s="8"/>
      <c r="B32" s="8" t="s">
        <v>271</v>
      </c>
      <c r="C32" s="28" t="s">
        <v>276</v>
      </c>
      <c r="D32" s="8" t="s">
        <v>313</v>
      </c>
      <c r="E32" s="8" t="s">
        <v>314</v>
      </c>
      <c r="F32" s="29">
        <v>1.54</v>
      </c>
      <c r="G32" s="11">
        <v>450</v>
      </c>
      <c r="H32" s="30">
        <v>693</v>
      </c>
      <c r="I32" s="30">
        <v>608</v>
      </c>
      <c r="J32" s="30">
        <v>85</v>
      </c>
    </row>
    <row r="33" spans="1:10" x14ac:dyDescent="0.25">
      <c r="A33" s="8"/>
      <c r="B33" s="8"/>
      <c r="C33" s="28" t="s">
        <v>299</v>
      </c>
      <c r="D33" s="8" t="s">
        <v>313</v>
      </c>
      <c r="E33" s="8" t="s">
        <v>315</v>
      </c>
      <c r="F33" s="29">
        <v>1.54</v>
      </c>
      <c r="G33" s="11">
        <v>313</v>
      </c>
      <c r="H33" s="30">
        <v>482.02</v>
      </c>
      <c r="I33" s="30">
        <v>442.56744186046512</v>
      </c>
      <c r="J33" s="30">
        <v>39.452558139534858</v>
      </c>
    </row>
    <row r="34" spans="1:10" x14ac:dyDescent="0.25">
      <c r="A34" s="8"/>
      <c r="B34" s="8"/>
      <c r="C34" s="28"/>
      <c r="D34" s="8"/>
      <c r="E34" s="8" t="s">
        <v>314</v>
      </c>
      <c r="F34" s="29">
        <v>1.54</v>
      </c>
      <c r="G34" s="11">
        <v>117</v>
      </c>
      <c r="H34" s="30">
        <v>180.18</v>
      </c>
      <c r="I34" s="30">
        <v>165.4325581395349</v>
      </c>
      <c r="J34" s="30">
        <v>14.747441860465102</v>
      </c>
    </row>
    <row r="35" spans="1:10" s="2" customFormat="1" x14ac:dyDescent="0.25">
      <c r="A35" s="31"/>
      <c r="B35" s="31" t="s">
        <v>277</v>
      </c>
      <c r="C35" s="32"/>
      <c r="D35" s="31"/>
      <c r="E35" s="31"/>
      <c r="F35" s="33"/>
      <c r="G35" s="34">
        <v>880</v>
      </c>
      <c r="H35" s="35">
        <v>1355.2</v>
      </c>
      <c r="I35" s="35">
        <v>1216</v>
      </c>
      <c r="J35" s="35">
        <v>139.19999999999996</v>
      </c>
    </row>
    <row r="36" spans="1:10" x14ac:dyDescent="0.25">
      <c r="A36" s="8"/>
      <c r="B36" s="8" t="s">
        <v>316</v>
      </c>
      <c r="C36" s="28" t="s">
        <v>317</v>
      </c>
      <c r="D36" s="8" t="s">
        <v>318</v>
      </c>
      <c r="E36" s="8" t="s">
        <v>319</v>
      </c>
      <c r="F36" s="29">
        <v>0.39</v>
      </c>
      <c r="G36" s="11">
        <v>920</v>
      </c>
      <c r="H36" s="30">
        <v>358.8</v>
      </c>
      <c r="I36" s="30">
        <v>608</v>
      </c>
      <c r="J36" s="30">
        <v>-249.2</v>
      </c>
    </row>
    <row r="37" spans="1:10" s="2" customFormat="1" x14ac:dyDescent="0.25">
      <c r="A37" s="31"/>
      <c r="B37" s="31" t="s">
        <v>320</v>
      </c>
      <c r="C37" s="32"/>
      <c r="D37" s="31"/>
      <c r="E37" s="31"/>
      <c r="F37" s="33"/>
      <c r="G37" s="34">
        <v>920</v>
      </c>
      <c r="H37" s="35">
        <v>358.8</v>
      </c>
      <c r="I37" s="35">
        <v>608</v>
      </c>
      <c r="J37" s="35">
        <v>-249.2</v>
      </c>
    </row>
    <row r="38" spans="1:10" x14ac:dyDescent="0.25">
      <c r="A38" s="8"/>
      <c r="B38" s="8" t="s">
        <v>321</v>
      </c>
      <c r="C38" s="28" t="s">
        <v>272</v>
      </c>
      <c r="D38" s="8" t="s">
        <v>302</v>
      </c>
      <c r="E38" s="8" t="s">
        <v>322</v>
      </c>
      <c r="F38" s="29">
        <v>2.66</v>
      </c>
      <c r="G38" s="11">
        <v>160</v>
      </c>
      <c r="H38" s="30">
        <v>425.6</v>
      </c>
      <c r="I38" s="30">
        <v>608</v>
      </c>
      <c r="J38" s="30">
        <v>-182.39999999999998</v>
      </c>
    </row>
    <row r="39" spans="1:10" x14ac:dyDescent="0.25">
      <c r="A39" s="8"/>
      <c r="B39" s="8"/>
      <c r="C39" s="28" t="s">
        <v>275</v>
      </c>
      <c r="D39" s="8" t="s">
        <v>302</v>
      </c>
      <c r="E39" s="8" t="s">
        <v>322</v>
      </c>
      <c r="F39" s="29">
        <v>2.66</v>
      </c>
      <c r="G39" s="11">
        <v>80</v>
      </c>
      <c r="H39" s="30">
        <v>212.8</v>
      </c>
      <c r="I39" s="30">
        <v>304</v>
      </c>
      <c r="J39" s="30">
        <v>-91.199999999999989</v>
      </c>
    </row>
    <row r="40" spans="1:10" s="2" customFormat="1" x14ac:dyDescent="0.25">
      <c r="A40" s="31"/>
      <c r="B40" s="31" t="s">
        <v>323</v>
      </c>
      <c r="C40" s="32"/>
      <c r="D40" s="31"/>
      <c r="E40" s="31"/>
      <c r="F40" s="33"/>
      <c r="G40" s="34">
        <v>240</v>
      </c>
      <c r="H40" s="35">
        <v>638.40000000000009</v>
      </c>
      <c r="I40" s="35">
        <v>912</v>
      </c>
      <c r="J40" s="35">
        <v>-273.59999999999997</v>
      </c>
    </row>
    <row r="41" spans="1:10" s="2" customFormat="1" x14ac:dyDescent="0.25">
      <c r="A41" s="23" t="s">
        <v>324</v>
      </c>
      <c r="B41" s="23"/>
      <c r="C41" s="24"/>
      <c r="D41" s="23"/>
      <c r="E41" s="23"/>
      <c r="F41" s="25"/>
      <c r="G41" s="26">
        <v>3370</v>
      </c>
      <c r="H41" s="27">
        <v>3017.4</v>
      </c>
      <c r="I41" s="27">
        <v>3344</v>
      </c>
      <c r="J41" s="27">
        <v>-326.60000000000002</v>
      </c>
    </row>
    <row r="42" spans="1:10" x14ac:dyDescent="0.25">
      <c r="A42" s="8" t="s">
        <v>93</v>
      </c>
      <c r="B42" s="8" t="s">
        <v>325</v>
      </c>
      <c r="C42" s="28" t="s">
        <v>276</v>
      </c>
      <c r="D42" s="8" t="s">
        <v>326</v>
      </c>
      <c r="E42" s="8" t="s">
        <v>327</v>
      </c>
      <c r="F42" s="29">
        <v>2.6</v>
      </c>
      <c r="G42" s="11">
        <v>5</v>
      </c>
      <c r="H42" s="30">
        <v>13</v>
      </c>
      <c r="I42" s="30">
        <v>1.2494061757719717</v>
      </c>
      <c r="J42" s="30">
        <v>11.750593824228028</v>
      </c>
    </row>
    <row r="43" spans="1:10" x14ac:dyDescent="0.25">
      <c r="A43" s="8"/>
      <c r="B43" s="8"/>
      <c r="C43" s="28" t="s">
        <v>299</v>
      </c>
      <c r="D43" s="8" t="s">
        <v>326</v>
      </c>
      <c r="E43" s="8" t="s">
        <v>327</v>
      </c>
      <c r="F43" s="29">
        <v>2.6</v>
      </c>
      <c r="G43" s="11">
        <v>5</v>
      </c>
      <c r="H43" s="30">
        <v>13</v>
      </c>
      <c r="I43" s="30">
        <v>1.3249370277078085</v>
      </c>
      <c r="J43" s="30">
        <v>11.675062972292192</v>
      </c>
    </row>
    <row r="44" spans="1:10" s="2" customFormat="1" x14ac:dyDescent="0.25">
      <c r="A44" s="31"/>
      <c r="B44" s="31" t="s">
        <v>328</v>
      </c>
      <c r="C44" s="32"/>
      <c r="D44" s="31"/>
      <c r="E44" s="31"/>
      <c r="F44" s="33"/>
      <c r="G44" s="34">
        <v>10</v>
      </c>
      <c r="H44" s="35">
        <v>26</v>
      </c>
      <c r="I44" s="35">
        <v>2.5743432034797804</v>
      </c>
      <c r="J44" s="35">
        <v>23.425656796520222</v>
      </c>
    </row>
    <row r="45" spans="1:10" x14ac:dyDescent="0.25">
      <c r="A45" s="8"/>
      <c r="B45" s="8" t="s">
        <v>329</v>
      </c>
      <c r="C45" s="28" t="s">
        <v>272</v>
      </c>
      <c r="D45" s="8" t="s">
        <v>326</v>
      </c>
      <c r="E45" s="8" t="s">
        <v>330</v>
      </c>
      <c r="F45" s="29">
        <v>0.42</v>
      </c>
      <c r="G45" s="11">
        <v>2100</v>
      </c>
      <c r="H45" s="30">
        <v>882</v>
      </c>
      <c r="I45" s="30">
        <v>526</v>
      </c>
      <c r="J45" s="30">
        <v>356</v>
      </c>
    </row>
    <row r="46" spans="1:10" x14ac:dyDescent="0.25">
      <c r="A46" s="8"/>
      <c r="B46" s="8"/>
      <c r="C46" s="28" t="s">
        <v>331</v>
      </c>
      <c r="D46" s="8" t="s">
        <v>326</v>
      </c>
      <c r="E46" s="8" t="s">
        <v>330</v>
      </c>
      <c r="F46" s="29">
        <v>0.42</v>
      </c>
      <c r="G46" s="11">
        <v>2010</v>
      </c>
      <c r="H46" s="30">
        <v>844.2</v>
      </c>
      <c r="I46" s="30">
        <v>526</v>
      </c>
      <c r="J46" s="30">
        <v>318.20000000000005</v>
      </c>
    </row>
    <row r="47" spans="1:10" x14ac:dyDescent="0.25">
      <c r="A47" s="8"/>
      <c r="B47" s="8"/>
      <c r="C47" s="28" t="s">
        <v>275</v>
      </c>
      <c r="D47" s="8" t="s">
        <v>326</v>
      </c>
      <c r="E47" s="8" t="s">
        <v>330</v>
      </c>
      <c r="F47" s="29">
        <v>0.42</v>
      </c>
      <c r="G47" s="11">
        <v>2090</v>
      </c>
      <c r="H47" s="30">
        <v>877.8</v>
      </c>
      <c r="I47" s="30">
        <v>526</v>
      </c>
      <c r="J47" s="30">
        <v>351.79999999999995</v>
      </c>
    </row>
    <row r="48" spans="1:10" x14ac:dyDescent="0.25">
      <c r="A48" s="8"/>
      <c r="B48" s="8"/>
      <c r="C48" s="28" t="s">
        <v>276</v>
      </c>
      <c r="D48" s="8" t="s">
        <v>326</v>
      </c>
      <c r="E48" s="8" t="s">
        <v>332</v>
      </c>
      <c r="F48" s="29">
        <v>0.42</v>
      </c>
      <c r="G48" s="11">
        <v>2100</v>
      </c>
      <c r="H48" s="30">
        <v>882</v>
      </c>
      <c r="I48" s="30">
        <v>524.75059382422808</v>
      </c>
      <c r="J48" s="30">
        <v>357.24940617577192</v>
      </c>
    </row>
    <row r="49" spans="1:10" x14ac:dyDescent="0.25">
      <c r="A49" s="8"/>
      <c r="B49" s="8"/>
      <c r="C49" s="28" t="s">
        <v>299</v>
      </c>
      <c r="D49" s="8" t="s">
        <v>326</v>
      </c>
      <c r="E49" s="8" t="s">
        <v>332</v>
      </c>
      <c r="F49" s="29">
        <v>0.42</v>
      </c>
      <c r="G49" s="11">
        <v>1980</v>
      </c>
      <c r="H49" s="30">
        <v>831.6</v>
      </c>
      <c r="I49" s="30">
        <v>524.67506297229215</v>
      </c>
      <c r="J49" s="30">
        <v>306.92493702770787</v>
      </c>
    </row>
    <row r="50" spans="1:10" x14ac:dyDescent="0.25">
      <c r="A50" s="8"/>
      <c r="B50" s="8"/>
      <c r="C50" s="28" t="s">
        <v>317</v>
      </c>
      <c r="D50" s="8" t="s">
        <v>326</v>
      </c>
      <c r="E50" s="8" t="s">
        <v>333</v>
      </c>
      <c r="F50" s="29">
        <v>0.45</v>
      </c>
      <c r="G50" s="11">
        <v>301</v>
      </c>
      <c r="H50" s="30">
        <v>135.44999999999999</v>
      </c>
      <c r="I50" s="30">
        <v>85.443065299514288</v>
      </c>
      <c r="J50" s="30">
        <v>50.006934700485701</v>
      </c>
    </row>
    <row r="51" spans="1:10" x14ac:dyDescent="0.25">
      <c r="A51" s="8"/>
      <c r="B51" s="8"/>
      <c r="C51" s="28"/>
      <c r="D51" s="8"/>
      <c r="E51" s="8" t="s">
        <v>334</v>
      </c>
      <c r="F51" s="29">
        <v>0.45</v>
      </c>
      <c r="G51" s="11">
        <v>1552</v>
      </c>
      <c r="H51" s="30">
        <v>698.4</v>
      </c>
      <c r="I51" s="30">
        <v>440.55693470048573</v>
      </c>
      <c r="J51" s="30">
        <v>257.84306529951425</v>
      </c>
    </row>
    <row r="52" spans="1:10" x14ac:dyDescent="0.25">
      <c r="A52" s="8"/>
      <c r="B52" s="8"/>
      <c r="C52" s="28" t="s">
        <v>309</v>
      </c>
      <c r="D52" s="8" t="s">
        <v>326</v>
      </c>
      <c r="E52" s="8" t="s">
        <v>334</v>
      </c>
      <c r="F52" s="29">
        <v>0.45</v>
      </c>
      <c r="G52" s="11">
        <v>1900</v>
      </c>
      <c r="H52" s="30">
        <v>855</v>
      </c>
      <c r="I52" s="30">
        <v>526</v>
      </c>
      <c r="J52" s="30">
        <v>329</v>
      </c>
    </row>
    <row r="53" spans="1:10" x14ac:dyDescent="0.25">
      <c r="A53" s="8"/>
      <c r="B53" s="8"/>
      <c r="C53" s="28" t="s">
        <v>335</v>
      </c>
      <c r="D53" s="8" t="s">
        <v>326</v>
      </c>
      <c r="E53" s="8" t="s">
        <v>332</v>
      </c>
      <c r="F53" s="29">
        <v>0.42</v>
      </c>
      <c r="G53" s="11">
        <v>2010</v>
      </c>
      <c r="H53" s="30">
        <v>844.2</v>
      </c>
      <c r="I53" s="30">
        <v>526</v>
      </c>
      <c r="J53" s="30">
        <v>318.20000000000005</v>
      </c>
    </row>
    <row r="54" spans="1:10" x14ac:dyDescent="0.25">
      <c r="A54" s="8"/>
      <c r="B54" s="8"/>
      <c r="C54" s="28" t="s">
        <v>336</v>
      </c>
      <c r="D54" s="8" t="s">
        <v>326</v>
      </c>
      <c r="E54" s="8" t="s">
        <v>332</v>
      </c>
      <c r="F54" s="29">
        <v>0.42</v>
      </c>
      <c r="G54" s="11">
        <v>1980</v>
      </c>
      <c r="H54" s="30">
        <v>831.6</v>
      </c>
      <c r="I54" s="30">
        <v>526</v>
      </c>
      <c r="J54" s="30">
        <v>305.60000000000002</v>
      </c>
    </row>
    <row r="55" spans="1:10" x14ac:dyDescent="0.25">
      <c r="A55" s="8"/>
      <c r="B55" s="8"/>
      <c r="C55" s="28" t="s">
        <v>337</v>
      </c>
      <c r="D55" s="8" t="s">
        <v>326</v>
      </c>
      <c r="E55" s="8" t="s">
        <v>330</v>
      </c>
      <c r="F55" s="29">
        <v>0.42</v>
      </c>
      <c r="G55" s="11">
        <v>1960</v>
      </c>
      <c r="H55" s="30">
        <v>823.2</v>
      </c>
      <c r="I55" s="30">
        <v>526</v>
      </c>
      <c r="J55" s="30">
        <v>297.20000000000005</v>
      </c>
    </row>
    <row r="56" spans="1:10" s="2" customFormat="1" x14ac:dyDescent="0.25">
      <c r="A56" s="31"/>
      <c r="B56" s="31" t="s">
        <v>338</v>
      </c>
      <c r="C56" s="32"/>
      <c r="D56" s="31"/>
      <c r="E56" s="31"/>
      <c r="F56" s="33"/>
      <c r="G56" s="34">
        <v>19983</v>
      </c>
      <c r="H56" s="35">
        <v>8505.4500000000007</v>
      </c>
      <c r="I56" s="35">
        <v>5257.4256567965203</v>
      </c>
      <c r="J56" s="35">
        <v>3248.0243432034804</v>
      </c>
    </row>
    <row r="57" spans="1:10" s="2" customFormat="1" x14ac:dyDescent="0.25">
      <c r="A57" s="23" t="s">
        <v>339</v>
      </c>
      <c r="B57" s="23"/>
      <c r="C57" s="24"/>
      <c r="D57" s="23"/>
      <c r="E57" s="23"/>
      <c r="F57" s="25"/>
      <c r="G57" s="26">
        <v>19993</v>
      </c>
      <c r="H57" s="27">
        <v>8531.4500000000007</v>
      </c>
      <c r="I57" s="27">
        <v>5260</v>
      </c>
      <c r="J57" s="27">
        <v>3271.4500000000007</v>
      </c>
    </row>
    <row r="58" spans="1:10" x14ac:dyDescent="0.25">
      <c r="A58" s="8" t="s">
        <v>80</v>
      </c>
      <c r="B58" s="8" t="s">
        <v>329</v>
      </c>
      <c r="C58" s="28" t="s">
        <v>272</v>
      </c>
      <c r="D58" s="8" t="s">
        <v>326</v>
      </c>
      <c r="E58" s="8" t="s">
        <v>330</v>
      </c>
      <c r="F58" s="29">
        <v>0.42</v>
      </c>
      <c r="G58" s="11">
        <v>1320</v>
      </c>
      <c r="H58" s="30">
        <v>554.4</v>
      </c>
      <c r="I58" s="30">
        <v>292</v>
      </c>
      <c r="J58" s="30">
        <v>262.39999999999998</v>
      </c>
    </row>
    <row r="59" spans="1:10" x14ac:dyDescent="0.25">
      <c r="A59" s="8"/>
      <c r="B59" s="8"/>
      <c r="C59" s="28" t="s">
        <v>275</v>
      </c>
      <c r="D59" s="8" t="s">
        <v>326</v>
      </c>
      <c r="E59" s="8" t="s">
        <v>330</v>
      </c>
      <c r="F59" s="29">
        <v>0.42</v>
      </c>
      <c r="G59" s="11">
        <v>1285</v>
      </c>
      <c r="H59" s="30">
        <v>539.70000000000005</v>
      </c>
      <c r="I59" s="30">
        <v>292</v>
      </c>
      <c r="J59" s="30">
        <v>247.70000000000005</v>
      </c>
    </row>
    <row r="60" spans="1:10" s="2" customFormat="1" x14ac:dyDescent="0.25">
      <c r="A60" s="31"/>
      <c r="B60" s="31" t="s">
        <v>338</v>
      </c>
      <c r="C60" s="32"/>
      <c r="D60" s="31"/>
      <c r="E60" s="31"/>
      <c r="F60" s="33"/>
      <c r="G60" s="34">
        <v>2605</v>
      </c>
      <c r="H60" s="35">
        <v>1094.0999999999999</v>
      </c>
      <c r="I60" s="35">
        <v>584</v>
      </c>
      <c r="J60" s="35">
        <v>510.1</v>
      </c>
    </row>
    <row r="61" spans="1:10" s="2" customFormat="1" x14ac:dyDescent="0.25">
      <c r="A61" s="23" t="s">
        <v>340</v>
      </c>
      <c r="B61" s="23"/>
      <c r="C61" s="24"/>
      <c r="D61" s="23"/>
      <c r="E61" s="23"/>
      <c r="F61" s="25"/>
      <c r="G61" s="26">
        <v>2605</v>
      </c>
      <c r="H61" s="27">
        <v>1094.0999999999999</v>
      </c>
      <c r="I61" s="27">
        <v>584</v>
      </c>
      <c r="J61" s="27">
        <v>510.1</v>
      </c>
    </row>
    <row r="62" spans="1:10" x14ac:dyDescent="0.25">
      <c r="A62" s="8" t="s">
        <v>73</v>
      </c>
      <c r="B62" s="8" t="s">
        <v>341</v>
      </c>
      <c r="C62" s="28" t="s">
        <v>342</v>
      </c>
      <c r="D62" s="8" t="s">
        <v>343</v>
      </c>
      <c r="E62" s="8" t="s">
        <v>344</v>
      </c>
      <c r="F62" s="29">
        <v>0.7</v>
      </c>
      <c r="G62" s="11">
        <v>2135</v>
      </c>
      <c r="H62" s="30">
        <v>1494.5</v>
      </c>
      <c r="I62" s="30">
        <v>816.1522727272727</v>
      </c>
      <c r="J62" s="30">
        <v>678.3477272727273</v>
      </c>
    </row>
    <row r="63" spans="1:10" x14ac:dyDescent="0.25">
      <c r="A63" s="8"/>
      <c r="B63" s="8"/>
      <c r="C63" s="28"/>
      <c r="D63" s="8"/>
      <c r="E63" s="8" t="s">
        <v>345</v>
      </c>
      <c r="F63" s="29">
        <v>0.67</v>
      </c>
      <c r="G63" s="11">
        <v>65</v>
      </c>
      <c r="H63" s="30">
        <v>43.55</v>
      </c>
      <c r="I63" s="30">
        <v>24.847727272727273</v>
      </c>
      <c r="J63" s="30">
        <v>18.702272727272724</v>
      </c>
    </row>
    <row r="64" spans="1:10" x14ac:dyDescent="0.25">
      <c r="A64" s="8"/>
      <c r="B64" s="8"/>
      <c r="C64" s="28" t="s">
        <v>346</v>
      </c>
      <c r="D64" s="8" t="s">
        <v>343</v>
      </c>
      <c r="E64" s="8" t="s">
        <v>347</v>
      </c>
      <c r="F64" s="29">
        <v>0.65</v>
      </c>
      <c r="G64" s="11">
        <v>5</v>
      </c>
      <c r="H64" s="30">
        <v>3.25</v>
      </c>
      <c r="I64" s="30">
        <v>1.832244008714597</v>
      </c>
      <c r="J64" s="30">
        <v>1.417755991285403</v>
      </c>
    </row>
    <row r="65" spans="1:10" x14ac:dyDescent="0.25">
      <c r="A65" s="8"/>
      <c r="B65" s="8"/>
      <c r="C65" s="28"/>
      <c r="D65" s="8"/>
      <c r="E65" s="8" t="s">
        <v>344</v>
      </c>
      <c r="F65" s="29">
        <v>0.7</v>
      </c>
      <c r="G65" s="11">
        <v>2070</v>
      </c>
      <c r="H65" s="30">
        <v>1449</v>
      </c>
      <c r="I65" s="30">
        <v>758.54901960784321</v>
      </c>
      <c r="J65" s="30">
        <v>690.45098039215679</v>
      </c>
    </row>
    <row r="66" spans="1:10" x14ac:dyDescent="0.25">
      <c r="A66" s="8"/>
      <c r="B66" s="8"/>
      <c r="C66" s="28"/>
      <c r="D66" s="8"/>
      <c r="E66" s="8" t="s">
        <v>345</v>
      </c>
      <c r="F66" s="29">
        <v>0.67</v>
      </c>
      <c r="G66" s="11">
        <v>220</v>
      </c>
      <c r="H66" s="30">
        <v>147.4</v>
      </c>
      <c r="I66" s="30">
        <v>80.618736383442268</v>
      </c>
      <c r="J66" s="30">
        <v>66.781263616557737</v>
      </c>
    </row>
    <row r="67" spans="1:10" x14ac:dyDescent="0.25">
      <c r="A67" s="8"/>
      <c r="B67" s="8"/>
      <c r="C67" s="28" t="s">
        <v>348</v>
      </c>
      <c r="D67" s="8" t="s">
        <v>343</v>
      </c>
      <c r="E67" s="8" t="s">
        <v>349</v>
      </c>
      <c r="F67" s="29">
        <v>0.7</v>
      </c>
      <c r="G67" s="11">
        <v>2200</v>
      </c>
      <c r="H67" s="30">
        <v>1540</v>
      </c>
      <c r="I67" s="30">
        <v>841</v>
      </c>
      <c r="J67" s="30">
        <v>699</v>
      </c>
    </row>
    <row r="68" spans="1:10" x14ac:dyDescent="0.25">
      <c r="A68" s="8"/>
      <c r="B68" s="8"/>
      <c r="C68" s="28" t="s">
        <v>350</v>
      </c>
      <c r="D68" s="8" t="s">
        <v>343</v>
      </c>
      <c r="E68" s="8" t="s">
        <v>349</v>
      </c>
      <c r="F68" s="29">
        <v>0.7</v>
      </c>
      <c r="G68" s="11">
        <v>2145</v>
      </c>
      <c r="H68" s="30">
        <v>1501.5</v>
      </c>
      <c r="I68" s="30">
        <v>835.15972222222229</v>
      </c>
      <c r="J68" s="30">
        <v>666.34027777777771</v>
      </c>
    </row>
    <row r="69" spans="1:10" x14ac:dyDescent="0.25">
      <c r="A69" s="8"/>
      <c r="B69" s="8"/>
      <c r="C69" s="28"/>
      <c r="D69" s="8"/>
      <c r="E69" s="8" t="s">
        <v>351</v>
      </c>
      <c r="F69" s="29">
        <v>0.67</v>
      </c>
      <c r="G69" s="11">
        <v>15</v>
      </c>
      <c r="H69" s="30">
        <v>10.050000000000001</v>
      </c>
      <c r="I69" s="30">
        <v>5.8402777777777777</v>
      </c>
      <c r="J69" s="30">
        <v>4.209722222222223</v>
      </c>
    </row>
    <row r="70" spans="1:10" x14ac:dyDescent="0.25">
      <c r="A70" s="8"/>
      <c r="B70" s="8"/>
      <c r="C70" s="28" t="s">
        <v>352</v>
      </c>
      <c r="D70" s="8" t="s">
        <v>343</v>
      </c>
      <c r="E70" s="8" t="s">
        <v>347</v>
      </c>
      <c r="F70" s="29">
        <v>0.65</v>
      </c>
      <c r="G70" s="11">
        <v>260</v>
      </c>
      <c r="H70" s="30">
        <v>169</v>
      </c>
      <c r="I70" s="30">
        <v>95.0695652173913</v>
      </c>
      <c r="J70" s="30">
        <v>73.9304347826087</v>
      </c>
    </row>
    <row r="71" spans="1:10" x14ac:dyDescent="0.25">
      <c r="A71" s="8"/>
      <c r="B71" s="8"/>
      <c r="C71" s="28"/>
      <c r="D71" s="8"/>
      <c r="E71" s="8" t="s">
        <v>349</v>
      </c>
      <c r="F71" s="29">
        <v>0.7</v>
      </c>
      <c r="G71" s="11">
        <v>2040</v>
      </c>
      <c r="H71" s="30">
        <v>1428</v>
      </c>
      <c r="I71" s="30">
        <v>745.9304347826087</v>
      </c>
      <c r="J71" s="30">
        <v>682.0695652173913</v>
      </c>
    </row>
    <row r="72" spans="1:10" x14ac:dyDescent="0.25">
      <c r="A72" s="8"/>
      <c r="B72" s="8"/>
      <c r="C72" s="28" t="s">
        <v>353</v>
      </c>
      <c r="D72" s="8" t="s">
        <v>343</v>
      </c>
      <c r="E72" s="8" t="s">
        <v>347</v>
      </c>
      <c r="F72" s="29">
        <v>0.65</v>
      </c>
      <c r="G72" s="11">
        <v>2400</v>
      </c>
      <c r="H72" s="30">
        <v>1560</v>
      </c>
      <c r="I72" s="30">
        <v>841</v>
      </c>
      <c r="J72" s="30">
        <v>719</v>
      </c>
    </row>
    <row r="73" spans="1:10" s="2" customFormat="1" x14ac:dyDescent="0.25">
      <c r="A73" s="31"/>
      <c r="B73" s="31" t="s">
        <v>354</v>
      </c>
      <c r="C73" s="32"/>
      <c r="D73" s="31"/>
      <c r="E73" s="31"/>
      <c r="F73" s="33"/>
      <c r="G73" s="34">
        <v>13555</v>
      </c>
      <c r="H73" s="35">
        <v>9346.25</v>
      </c>
      <c r="I73" s="35">
        <v>5046</v>
      </c>
      <c r="J73" s="35">
        <v>4300.25</v>
      </c>
    </row>
    <row r="74" spans="1:10" s="2" customFormat="1" x14ac:dyDescent="0.25">
      <c r="A74" s="23" t="s">
        <v>355</v>
      </c>
      <c r="B74" s="23"/>
      <c r="C74" s="24"/>
      <c r="D74" s="23"/>
      <c r="E74" s="23"/>
      <c r="F74" s="25"/>
      <c r="G74" s="26">
        <v>13555</v>
      </c>
      <c r="H74" s="27">
        <v>9346.25</v>
      </c>
      <c r="I74" s="27">
        <v>5046</v>
      </c>
      <c r="J74" s="27">
        <v>4300.25</v>
      </c>
    </row>
    <row r="75" spans="1:10" x14ac:dyDescent="0.25">
      <c r="A75" s="8" t="s">
        <v>46</v>
      </c>
      <c r="B75" s="8" t="s">
        <v>341</v>
      </c>
      <c r="C75" s="28" t="s">
        <v>272</v>
      </c>
      <c r="D75" s="8" t="s">
        <v>343</v>
      </c>
      <c r="E75" s="8" t="s">
        <v>356</v>
      </c>
      <c r="F75" s="29">
        <v>0.78</v>
      </c>
      <c r="G75" s="11">
        <v>2653</v>
      </c>
      <c r="H75" s="30">
        <v>2069.34</v>
      </c>
      <c r="I75" s="30">
        <v>986</v>
      </c>
      <c r="J75" s="30">
        <v>1083.3400000000001</v>
      </c>
    </row>
    <row r="76" spans="1:10" x14ac:dyDescent="0.25">
      <c r="A76" s="8"/>
      <c r="B76" s="8"/>
      <c r="C76" s="28" t="s">
        <v>357</v>
      </c>
      <c r="D76" s="8" t="s">
        <v>343</v>
      </c>
      <c r="E76" s="8" t="s">
        <v>356</v>
      </c>
      <c r="F76" s="29">
        <v>0.78</v>
      </c>
      <c r="G76" s="11">
        <v>1781</v>
      </c>
      <c r="H76" s="30">
        <v>1389.18</v>
      </c>
      <c r="I76" s="30">
        <v>879.35202804206313</v>
      </c>
      <c r="J76" s="30">
        <v>509.82797195793694</v>
      </c>
    </row>
    <row r="77" spans="1:10" x14ac:dyDescent="0.25">
      <c r="A77" s="8"/>
      <c r="B77" s="8"/>
      <c r="C77" s="28"/>
      <c r="D77" s="8"/>
      <c r="E77" s="8" t="s">
        <v>358</v>
      </c>
      <c r="F77" s="29">
        <v>0.76</v>
      </c>
      <c r="G77" s="11">
        <v>206</v>
      </c>
      <c r="H77" s="30">
        <v>156.56</v>
      </c>
      <c r="I77" s="30">
        <v>101.71056584877316</v>
      </c>
      <c r="J77" s="30">
        <v>54.849434151226845</v>
      </c>
    </row>
    <row r="78" spans="1:10" x14ac:dyDescent="0.25">
      <c r="A78" s="8"/>
      <c r="B78" s="8"/>
      <c r="C78" s="28"/>
      <c r="D78" s="8"/>
      <c r="E78" s="8" t="s">
        <v>359</v>
      </c>
      <c r="F78" s="29">
        <v>0.78</v>
      </c>
      <c r="G78" s="11">
        <v>10</v>
      </c>
      <c r="H78" s="30">
        <v>7.8</v>
      </c>
      <c r="I78" s="30">
        <v>4.9374061091637458</v>
      </c>
      <c r="J78" s="30">
        <v>2.862593890836254</v>
      </c>
    </row>
    <row r="79" spans="1:10" x14ac:dyDescent="0.25">
      <c r="A79" s="8"/>
      <c r="B79" s="8"/>
      <c r="C79" s="28" t="s">
        <v>360</v>
      </c>
      <c r="D79" s="8" t="s">
        <v>343</v>
      </c>
      <c r="E79" s="8" t="s">
        <v>356</v>
      </c>
      <c r="F79" s="29">
        <v>0.78</v>
      </c>
      <c r="G79" s="11">
        <v>2770</v>
      </c>
      <c r="H79" s="30">
        <v>2160.6</v>
      </c>
      <c r="I79" s="30">
        <v>986</v>
      </c>
      <c r="J79" s="30">
        <v>1174.5999999999999</v>
      </c>
    </row>
    <row r="80" spans="1:10" x14ac:dyDescent="0.25">
      <c r="A80" s="8"/>
      <c r="B80" s="8"/>
      <c r="C80" s="28" t="s">
        <v>276</v>
      </c>
      <c r="D80" s="8" t="s">
        <v>343</v>
      </c>
      <c r="E80" s="8" t="s">
        <v>356</v>
      </c>
      <c r="F80" s="29">
        <v>0.78</v>
      </c>
      <c r="G80" s="11">
        <v>2282</v>
      </c>
      <c r="H80" s="30">
        <v>1779.96</v>
      </c>
      <c r="I80" s="30">
        <v>973.2058823529411</v>
      </c>
      <c r="J80" s="30">
        <v>806.75411764705893</v>
      </c>
    </row>
    <row r="81" spans="1:10" x14ac:dyDescent="0.25">
      <c r="A81" s="8"/>
      <c r="B81" s="8"/>
      <c r="C81" s="28"/>
      <c r="D81" s="8"/>
      <c r="E81" s="8" t="s">
        <v>358</v>
      </c>
      <c r="F81" s="29">
        <v>0.76</v>
      </c>
      <c r="G81" s="11">
        <v>20</v>
      </c>
      <c r="H81" s="30">
        <v>15.2</v>
      </c>
      <c r="I81" s="30">
        <v>8.5294117647058822</v>
      </c>
      <c r="J81" s="30">
        <v>6.670588235294117</v>
      </c>
    </row>
    <row r="82" spans="1:10" x14ac:dyDescent="0.25">
      <c r="A82" s="8"/>
      <c r="B82" s="8"/>
      <c r="C82" s="28"/>
      <c r="D82" s="8"/>
      <c r="E82" s="8" t="s">
        <v>359</v>
      </c>
      <c r="F82" s="29">
        <v>0.78</v>
      </c>
      <c r="G82" s="11">
        <v>10</v>
      </c>
      <c r="H82" s="30">
        <v>7.8</v>
      </c>
      <c r="I82" s="30">
        <v>4.2647058823529411</v>
      </c>
      <c r="J82" s="30">
        <v>3.5352941176470587</v>
      </c>
    </row>
    <row r="83" spans="1:10" x14ac:dyDescent="0.25">
      <c r="A83" s="8"/>
      <c r="B83" s="8"/>
      <c r="C83" s="28" t="s">
        <v>317</v>
      </c>
      <c r="D83" s="8" t="s">
        <v>361</v>
      </c>
      <c r="E83" s="8" t="s">
        <v>362</v>
      </c>
      <c r="F83" s="29">
        <v>1.24</v>
      </c>
      <c r="G83" s="11">
        <v>854</v>
      </c>
      <c r="H83" s="30">
        <v>1058.96</v>
      </c>
      <c r="I83" s="30">
        <v>863.63487179487174</v>
      </c>
      <c r="J83" s="30">
        <v>195.32512820512829</v>
      </c>
    </row>
    <row r="84" spans="1:10" x14ac:dyDescent="0.25">
      <c r="A84" s="8"/>
      <c r="B84" s="8"/>
      <c r="C84" s="28"/>
      <c r="D84" s="8"/>
      <c r="E84" s="8" t="s">
        <v>363</v>
      </c>
      <c r="F84" s="29">
        <v>1.24</v>
      </c>
      <c r="G84" s="11">
        <v>121</v>
      </c>
      <c r="H84" s="30">
        <v>150.04</v>
      </c>
      <c r="I84" s="30">
        <v>122.36512820512822</v>
      </c>
      <c r="J84" s="30">
        <v>27.674871794871777</v>
      </c>
    </row>
    <row r="85" spans="1:10" x14ac:dyDescent="0.25">
      <c r="A85" s="8"/>
      <c r="B85" s="8"/>
      <c r="C85" s="28" t="s">
        <v>309</v>
      </c>
      <c r="D85" s="8" t="s">
        <v>364</v>
      </c>
      <c r="E85" s="8" t="s">
        <v>365</v>
      </c>
      <c r="F85" s="29">
        <v>1.37</v>
      </c>
      <c r="G85" s="11">
        <v>320</v>
      </c>
      <c r="H85" s="30">
        <v>438.4</v>
      </c>
      <c r="I85" s="30">
        <v>986</v>
      </c>
      <c r="J85" s="30">
        <v>-547.6</v>
      </c>
    </row>
    <row r="86" spans="1:10" s="2" customFormat="1" x14ac:dyDescent="0.25">
      <c r="A86" s="31"/>
      <c r="B86" s="31" t="s">
        <v>354</v>
      </c>
      <c r="C86" s="32"/>
      <c r="D86" s="31"/>
      <c r="E86" s="31"/>
      <c r="F86" s="33"/>
      <c r="G86" s="34">
        <v>11027</v>
      </c>
      <c r="H86" s="35">
        <v>9233.840000000002</v>
      </c>
      <c r="I86" s="35">
        <v>5915.9999999999991</v>
      </c>
      <c r="J86" s="35">
        <v>3317.84</v>
      </c>
    </row>
    <row r="87" spans="1:10" x14ac:dyDescent="0.25">
      <c r="A87" s="8"/>
      <c r="B87" s="8" t="s">
        <v>366</v>
      </c>
      <c r="C87" s="28" t="s">
        <v>275</v>
      </c>
      <c r="D87" s="8" t="s">
        <v>284</v>
      </c>
      <c r="E87" s="8" t="s">
        <v>367</v>
      </c>
      <c r="F87" s="29">
        <v>5.7</v>
      </c>
      <c r="G87" s="11">
        <v>58</v>
      </c>
      <c r="H87" s="30">
        <v>330.6</v>
      </c>
      <c r="I87" s="30">
        <v>230.59677419354838</v>
      </c>
      <c r="J87" s="30">
        <v>100.00322580645164</v>
      </c>
    </row>
    <row r="88" spans="1:10" x14ac:dyDescent="0.25">
      <c r="A88" s="8"/>
      <c r="B88" s="8"/>
      <c r="C88" s="28"/>
      <c r="D88" s="8" t="s">
        <v>286</v>
      </c>
      <c r="E88" s="8" t="s">
        <v>368</v>
      </c>
      <c r="F88" s="29">
        <v>4.75</v>
      </c>
      <c r="G88" s="11">
        <v>189</v>
      </c>
      <c r="H88" s="30">
        <v>897.75</v>
      </c>
      <c r="I88" s="30">
        <v>751.42741935483866</v>
      </c>
      <c r="J88" s="30">
        <v>146.32258064516134</v>
      </c>
    </row>
    <row r="89" spans="1:10" x14ac:dyDescent="0.25">
      <c r="A89" s="8"/>
      <c r="B89" s="8"/>
      <c r="C89" s="28"/>
      <c r="D89" s="8"/>
      <c r="E89" s="8" t="s">
        <v>369</v>
      </c>
      <c r="F89" s="29">
        <v>4.75</v>
      </c>
      <c r="G89" s="11">
        <v>1</v>
      </c>
      <c r="H89" s="30">
        <v>4.75</v>
      </c>
      <c r="I89" s="30">
        <v>3.975806451612903</v>
      </c>
      <c r="J89" s="30">
        <v>0.77419354838709697</v>
      </c>
    </row>
    <row r="90" spans="1:10" x14ac:dyDescent="0.25">
      <c r="A90" s="8"/>
      <c r="B90" s="8"/>
      <c r="C90" s="28" t="s">
        <v>299</v>
      </c>
      <c r="D90" s="8" t="s">
        <v>286</v>
      </c>
      <c r="E90" s="8" t="s">
        <v>370</v>
      </c>
      <c r="F90" s="29">
        <v>4.75</v>
      </c>
      <c r="G90" s="11">
        <v>180</v>
      </c>
      <c r="H90" s="30">
        <v>855</v>
      </c>
      <c r="I90" s="30">
        <v>986</v>
      </c>
      <c r="J90" s="30">
        <v>-131</v>
      </c>
    </row>
    <row r="91" spans="1:10" s="2" customFormat="1" x14ac:dyDescent="0.25">
      <c r="A91" s="31"/>
      <c r="B91" s="31" t="s">
        <v>371</v>
      </c>
      <c r="C91" s="32"/>
      <c r="D91" s="31"/>
      <c r="E91" s="31"/>
      <c r="F91" s="33"/>
      <c r="G91" s="34">
        <v>428</v>
      </c>
      <c r="H91" s="35">
        <v>2088.1</v>
      </c>
      <c r="I91" s="35">
        <v>1972</v>
      </c>
      <c r="J91" s="35">
        <v>116.10000000000008</v>
      </c>
    </row>
    <row r="92" spans="1:10" s="2" customFormat="1" x14ac:dyDescent="0.25">
      <c r="A92" s="23" t="s">
        <v>372</v>
      </c>
      <c r="B92" s="23"/>
      <c r="C92" s="24"/>
      <c r="D92" s="23"/>
      <c r="E92" s="23"/>
      <c r="F92" s="25"/>
      <c r="G92" s="26">
        <v>11455</v>
      </c>
      <c r="H92" s="27">
        <v>11321.940000000002</v>
      </c>
      <c r="I92" s="27">
        <v>7887.9999999999991</v>
      </c>
      <c r="J92" s="27">
        <v>3433.9400000000005</v>
      </c>
    </row>
    <row r="93" spans="1:10" x14ac:dyDescent="0.25">
      <c r="A93" s="23" t="s">
        <v>373</v>
      </c>
      <c r="B93" s="23"/>
      <c r="C93" s="24"/>
      <c r="D93" s="23"/>
      <c r="E93" s="23"/>
      <c r="F93" s="25"/>
      <c r="G93" s="26">
        <v>52184</v>
      </c>
      <c r="H93" s="27">
        <v>37014.790000000008</v>
      </c>
      <c r="I93" s="27">
        <v>26996</v>
      </c>
      <c r="J93" s="27">
        <v>10018.789999999999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Resume per Buyer</vt:lpstr>
      <vt:lpstr>Resume Per Line</vt:lpstr>
      <vt:lpstr>Resume PL</vt:lpstr>
      <vt:lpstr>Resume PL Daily</vt:lpstr>
      <vt:lpstr>Periode 01 - 03 Feb</vt:lpstr>
      <vt:lpstr>Periode 05 - 10 Feb</vt:lpstr>
      <vt:lpstr>Periode 12 - 17 Feb</vt:lpstr>
      <vt:lpstr>Periode 19 - 24 Feb</vt:lpstr>
      <vt:lpstr>Periode 26 Feb</vt:lpstr>
      <vt:lpstr>CBA</vt:lpstr>
      <vt:lpstr>CHW</vt:lpstr>
      <vt:lpstr>CJL</vt:lpstr>
      <vt:lpstr>CNJ2</vt:lpstr>
      <vt:lpstr>CVA</vt:lpstr>
      <vt:lpstr>CVA2</vt:lpstr>
      <vt:lpstr>KLB</vt:lpstr>
      <vt:lpstr>MJ1</vt:lpstr>
      <vt:lpstr>MJ2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2024-02-27T06:01:58Z</dcterms:created>
  <dcterms:modified xsi:type="dcterms:W3CDTF">2024-02-28T02:20:09Z</dcterms:modified>
</cp:coreProperties>
</file>