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SEPTIAN\"/>
    </mc:Choice>
  </mc:AlternateContent>
  <xr:revisionPtr revIDLastSave="0" documentId="8_{F4258535-4CBD-446F-B503-144F2A60A246}" xr6:coauthVersionLast="47" xr6:coauthVersionMax="47" xr10:uidLastSave="{00000000-0000-0000-0000-000000000000}"/>
  <bookViews>
    <workbookView xWindow="1950" yWindow="1950" windowWidth="10350" windowHeight="7650" firstSheet="1" activeTab="1" xr2:uid="{32993933-725E-4E38-A11D-BBB521D28499}"/>
  </bookViews>
  <sheets>
    <sheet name="RESUME PERLINE" sheetId="2" r:id="rId1"/>
    <sheet name="Resume PL Daily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99" i="2" l="1"/>
  <c r="K198" i="2"/>
  <c r="L196" i="2"/>
  <c r="K196" i="2"/>
  <c r="M196" i="2" s="1"/>
  <c r="K195" i="2"/>
  <c r="K193" i="2"/>
  <c r="L192" i="2"/>
  <c r="M192" i="2" s="1"/>
  <c r="K192" i="2"/>
  <c r="M191" i="2"/>
  <c r="L191" i="2"/>
  <c r="K191" i="2"/>
  <c r="K190" i="2"/>
  <c r="K188" i="2"/>
  <c r="K187" i="2"/>
  <c r="M186" i="2"/>
  <c r="L186" i="2"/>
  <c r="K186" i="2"/>
  <c r="K185" i="2"/>
  <c r="K183" i="2"/>
  <c r="L182" i="2"/>
  <c r="K182" i="2"/>
  <c r="M182" i="2" s="1"/>
  <c r="K181" i="2"/>
  <c r="L181" i="2" s="1"/>
  <c r="M181" i="2" s="1"/>
  <c r="K179" i="2"/>
  <c r="L179" i="2" s="1"/>
  <c r="M179" i="2" s="1"/>
  <c r="L178" i="2"/>
  <c r="M178" i="2" s="1"/>
  <c r="K178" i="2"/>
  <c r="M177" i="2"/>
  <c r="L177" i="2"/>
  <c r="K177" i="2"/>
  <c r="K175" i="2"/>
  <c r="K174" i="2"/>
  <c r="L172" i="2"/>
  <c r="K172" i="2"/>
  <c r="M172" i="2" s="1"/>
  <c r="K171" i="2"/>
  <c r="L171" i="2" s="1"/>
  <c r="M171" i="2" s="1"/>
  <c r="M173" i="2" s="1"/>
  <c r="K169" i="2"/>
  <c r="L169" i="2" s="1"/>
  <c r="M169" i="2" s="1"/>
  <c r="L168" i="2"/>
  <c r="K168" i="2"/>
  <c r="M168" i="2" s="1"/>
  <c r="M167" i="2"/>
  <c r="L167" i="2"/>
  <c r="K167" i="2"/>
  <c r="K165" i="2"/>
  <c r="K164" i="2"/>
  <c r="K163" i="2"/>
  <c r="K161" i="2"/>
  <c r="L161" i="2" s="1"/>
  <c r="M161" i="2" s="1"/>
  <c r="L160" i="2"/>
  <c r="M160" i="2" s="1"/>
  <c r="K160" i="2"/>
  <c r="K159" i="2"/>
  <c r="L158" i="2"/>
  <c r="K158" i="2"/>
  <c r="M158" i="2" s="1"/>
  <c r="K156" i="2"/>
  <c r="K155" i="2"/>
  <c r="L155" i="2" s="1"/>
  <c r="M155" i="2" s="1"/>
  <c r="L154" i="2"/>
  <c r="K154" i="2"/>
  <c r="M154" i="2" s="1"/>
  <c r="M153" i="2"/>
  <c r="L153" i="2"/>
  <c r="K153" i="2"/>
  <c r="K151" i="2"/>
  <c r="K150" i="2"/>
  <c r="K149" i="2"/>
  <c r="K146" i="2"/>
  <c r="L146" i="2" s="1"/>
  <c r="M146" i="2" s="1"/>
  <c r="L145" i="2"/>
  <c r="M145" i="2" s="1"/>
  <c r="K145" i="2"/>
  <c r="K144" i="2"/>
  <c r="L143" i="2"/>
  <c r="K143" i="2"/>
  <c r="M143" i="2" s="1"/>
  <c r="K141" i="2"/>
  <c r="K140" i="2"/>
  <c r="L140" i="2" s="1"/>
  <c r="M140" i="2" s="1"/>
  <c r="L139" i="2"/>
  <c r="K139" i="2"/>
  <c r="M139" i="2" s="1"/>
  <c r="M138" i="2"/>
  <c r="L138" i="2"/>
  <c r="K138" i="2"/>
  <c r="K136" i="2"/>
  <c r="K135" i="2"/>
  <c r="K134" i="2"/>
  <c r="M133" i="2"/>
  <c r="L133" i="2"/>
  <c r="K133" i="2"/>
  <c r="K132" i="2"/>
  <c r="K131" i="2"/>
  <c r="L129" i="2"/>
  <c r="K129" i="2"/>
  <c r="M129" i="2" s="1"/>
  <c r="K128" i="2"/>
  <c r="L128" i="2" s="1"/>
  <c r="M128" i="2" s="1"/>
  <c r="M130" i="2" s="1"/>
  <c r="K126" i="2"/>
  <c r="L126" i="2" s="1"/>
  <c r="M126" i="2" s="1"/>
  <c r="L125" i="2"/>
  <c r="K125" i="2"/>
  <c r="M125" i="2" s="1"/>
  <c r="M124" i="2"/>
  <c r="L124" i="2"/>
  <c r="K124" i="2"/>
  <c r="K123" i="2"/>
  <c r="K121" i="2"/>
  <c r="K120" i="2"/>
  <c r="M119" i="2"/>
  <c r="L119" i="2"/>
  <c r="K119" i="2"/>
  <c r="L117" i="2"/>
  <c r="M117" i="2" s="1"/>
  <c r="K117" i="2"/>
  <c r="K116" i="2"/>
  <c r="M114" i="2"/>
  <c r="L114" i="2"/>
  <c r="K114" i="2"/>
  <c r="K113" i="2"/>
  <c r="K112" i="2"/>
  <c r="L112" i="2" s="1"/>
  <c r="M112" i="2" s="1"/>
  <c r="L111" i="2"/>
  <c r="K111" i="2"/>
  <c r="M111" i="2" s="1"/>
  <c r="M108" i="2"/>
  <c r="L108" i="2"/>
  <c r="K108" i="2"/>
  <c r="K107" i="2"/>
  <c r="K106" i="2"/>
  <c r="L104" i="2"/>
  <c r="K104" i="2"/>
  <c r="M104" i="2" s="1"/>
  <c r="K103" i="2"/>
  <c r="L103" i="2" s="1"/>
  <c r="M103" i="2" s="1"/>
  <c r="K101" i="2"/>
  <c r="L101" i="2" s="1"/>
  <c r="M101" i="2" s="1"/>
  <c r="L100" i="2"/>
  <c r="K100" i="2"/>
  <c r="M100" i="2" s="1"/>
  <c r="M98" i="2"/>
  <c r="L98" i="2"/>
  <c r="K98" i="2"/>
  <c r="K97" i="2"/>
  <c r="K96" i="2"/>
  <c r="L94" i="2"/>
  <c r="K94" i="2"/>
  <c r="M94" i="2" s="1"/>
  <c r="K93" i="2"/>
  <c r="L93" i="2" s="1"/>
  <c r="M93" i="2" s="1"/>
  <c r="M95" i="2" s="1"/>
  <c r="K91" i="2"/>
  <c r="L91" i="2" s="1"/>
  <c r="M91" i="2" s="1"/>
  <c r="L90" i="2"/>
  <c r="K90" i="2"/>
  <c r="M90" i="2" s="1"/>
  <c r="M92" i="2" s="1"/>
  <c r="M87" i="2"/>
  <c r="L87" i="2"/>
  <c r="K87" i="2"/>
  <c r="K86" i="2"/>
  <c r="K84" i="2"/>
  <c r="L83" i="2"/>
  <c r="K83" i="2"/>
  <c r="M83" i="2" s="1"/>
  <c r="K80" i="2"/>
  <c r="K79" i="2"/>
  <c r="L79" i="2" s="1"/>
  <c r="M79" i="2" s="1"/>
  <c r="K77" i="2"/>
  <c r="M76" i="2"/>
  <c r="L76" i="2"/>
  <c r="K76" i="2"/>
  <c r="K75" i="2"/>
  <c r="K74" i="2"/>
  <c r="L72" i="2"/>
  <c r="K72" i="2"/>
  <c r="M72" i="2" s="1"/>
  <c r="K71" i="2"/>
  <c r="L71" i="2" s="1"/>
  <c r="M71" i="2" s="1"/>
  <c r="L70" i="2"/>
  <c r="K70" i="2"/>
  <c r="M70" i="2" s="1"/>
  <c r="L68" i="2"/>
  <c r="K68" i="2"/>
  <c r="M68" i="2" s="1"/>
  <c r="M67" i="2"/>
  <c r="L67" i="2"/>
  <c r="K67" i="2"/>
  <c r="K66" i="2"/>
  <c r="K65" i="2"/>
  <c r="L65" i="2" s="1"/>
  <c r="M65" i="2" s="1"/>
  <c r="K63" i="2"/>
  <c r="M62" i="2"/>
  <c r="L62" i="2"/>
  <c r="K62" i="2"/>
  <c r="K61" i="2"/>
  <c r="K60" i="2"/>
  <c r="L58" i="2"/>
  <c r="K58" i="2"/>
  <c r="M58" i="2" s="1"/>
  <c r="K57" i="2"/>
  <c r="L57" i="2" s="1"/>
  <c r="M57" i="2" s="1"/>
  <c r="L56" i="2"/>
  <c r="K56" i="2"/>
  <c r="M56" i="2" s="1"/>
  <c r="L54" i="2"/>
  <c r="K54" i="2"/>
  <c r="M54" i="2" s="1"/>
  <c r="M53" i="2"/>
  <c r="M55" i="2" s="1"/>
  <c r="L53" i="2"/>
  <c r="K53" i="2"/>
  <c r="K51" i="2"/>
  <c r="K50" i="2"/>
  <c r="L48" i="2"/>
  <c r="K48" i="2"/>
  <c r="M48" i="2" s="1"/>
  <c r="K47" i="2"/>
  <c r="L47" i="2" s="1"/>
  <c r="M47" i="2" s="1"/>
  <c r="K45" i="2"/>
  <c r="L44" i="2"/>
  <c r="K44" i="2"/>
  <c r="M44" i="2" s="1"/>
  <c r="M41" i="2"/>
  <c r="L41" i="2"/>
  <c r="K41" i="2"/>
  <c r="K40" i="2"/>
  <c r="K38" i="2"/>
  <c r="L37" i="2"/>
  <c r="K37" i="2"/>
  <c r="M37" i="2" s="1"/>
  <c r="K35" i="2"/>
  <c r="K34" i="2"/>
  <c r="K32" i="2"/>
  <c r="M31" i="2"/>
  <c r="L31" i="2"/>
  <c r="K31" i="2"/>
  <c r="K29" i="2"/>
  <c r="K28" i="2"/>
  <c r="M25" i="2"/>
  <c r="L25" i="2"/>
  <c r="K25" i="2"/>
  <c r="K24" i="2"/>
  <c r="K21" i="2"/>
  <c r="L19" i="2"/>
  <c r="K19" i="2"/>
  <c r="M19" i="2" s="1"/>
  <c r="M20" i="2" s="1"/>
  <c r="K17" i="2"/>
  <c r="K15" i="2"/>
  <c r="L12" i="2"/>
  <c r="K12" i="2"/>
  <c r="M12" i="2" s="1"/>
  <c r="K11" i="2"/>
  <c r="K9" i="2"/>
  <c r="L8" i="2"/>
  <c r="K8" i="2"/>
  <c r="M8" i="2" s="1"/>
  <c r="K6" i="2"/>
  <c r="L6" i="2" s="1"/>
  <c r="M6" i="2" s="1"/>
  <c r="K5" i="2"/>
  <c r="M107" i="2" l="1"/>
  <c r="M29" i="2"/>
  <c r="M63" i="2"/>
  <c r="M159" i="2"/>
  <c r="M162" i="2" s="1"/>
  <c r="M184" i="2"/>
  <c r="M59" i="2"/>
  <c r="M32" i="2"/>
  <c r="M33" i="2" s="1"/>
  <c r="M102" i="2"/>
  <c r="M183" i="2"/>
  <c r="M49" i="2"/>
  <c r="M121" i="2"/>
  <c r="M185" i="2"/>
  <c r="M5" i="2"/>
  <c r="M7" i="2" s="1"/>
  <c r="M164" i="2"/>
  <c r="M77" i="2"/>
  <c r="M105" i="2"/>
  <c r="M60" i="2"/>
  <c r="M61" i="2"/>
  <c r="M73" i="2"/>
  <c r="M80" i="2"/>
  <c r="M81" i="2" s="1"/>
  <c r="M180" i="2"/>
  <c r="M28" i="2"/>
  <c r="M30" i="2" s="1"/>
  <c r="M40" i="2"/>
  <c r="M42" i="2" s="1"/>
  <c r="M106" i="2"/>
  <c r="M109" i="2" s="1"/>
  <c r="M170" i="2"/>
  <c r="M188" i="2"/>
  <c r="M199" i="2"/>
  <c r="L32" i="2"/>
  <c r="L63" i="2"/>
  <c r="L77" i="2"/>
  <c r="L120" i="2"/>
  <c r="M120" i="2" s="1"/>
  <c r="M122" i="2" s="1"/>
  <c r="L134" i="2"/>
  <c r="M134" i="2" s="1"/>
  <c r="L149" i="2"/>
  <c r="M149" i="2" s="1"/>
  <c r="M152" i="2" s="1"/>
  <c r="L163" i="2"/>
  <c r="M163" i="2" s="1"/>
  <c r="M166" i="2" s="1"/>
  <c r="L187" i="2"/>
  <c r="M187" i="2" s="1"/>
  <c r="L28" i="2"/>
  <c r="L38" i="2"/>
  <c r="M38" i="2" s="1"/>
  <c r="M39" i="2" s="1"/>
  <c r="L84" i="2"/>
  <c r="M84" i="2" s="1"/>
  <c r="M85" i="2" s="1"/>
  <c r="L116" i="2"/>
  <c r="M116" i="2" s="1"/>
  <c r="M118" i="2" s="1"/>
  <c r="L144" i="2"/>
  <c r="M144" i="2" s="1"/>
  <c r="M147" i="2" s="1"/>
  <c r="L159" i="2"/>
  <c r="L183" i="2"/>
  <c r="L15" i="2"/>
  <c r="M15" i="2" s="1"/>
  <c r="M16" i="2" s="1"/>
  <c r="L21" i="2"/>
  <c r="M21" i="2" s="1"/>
  <c r="M22" i="2" s="1"/>
  <c r="L50" i="2"/>
  <c r="M50" i="2" s="1"/>
  <c r="M52" i="2" s="1"/>
  <c r="L60" i="2"/>
  <c r="L74" i="2"/>
  <c r="M74" i="2" s="1"/>
  <c r="M78" i="2" s="1"/>
  <c r="L96" i="2"/>
  <c r="M96" i="2" s="1"/>
  <c r="L106" i="2"/>
  <c r="L121" i="2"/>
  <c r="L131" i="2"/>
  <c r="M131" i="2" s="1"/>
  <c r="L135" i="2"/>
  <c r="M135" i="2" s="1"/>
  <c r="L150" i="2"/>
  <c r="M150" i="2" s="1"/>
  <c r="L164" i="2"/>
  <c r="L174" i="2"/>
  <c r="M174" i="2" s="1"/>
  <c r="L188" i="2"/>
  <c r="L198" i="2"/>
  <c r="M198" i="2" s="1"/>
  <c r="M200" i="2" s="1"/>
  <c r="L9" i="2"/>
  <c r="M9" i="2" s="1"/>
  <c r="M10" i="2" s="1"/>
  <c r="L34" i="2"/>
  <c r="M34" i="2" s="1"/>
  <c r="M36" i="2" s="1"/>
  <c r="L45" i="2"/>
  <c r="M45" i="2" s="1"/>
  <c r="M46" i="2" s="1"/>
  <c r="L193" i="2"/>
  <c r="M193" i="2" s="1"/>
  <c r="L29" i="2"/>
  <c r="L5" i="2"/>
  <c r="L40" i="2"/>
  <c r="L51" i="2"/>
  <c r="M51" i="2" s="1"/>
  <c r="L61" i="2"/>
  <c r="L75" i="2"/>
  <c r="M75" i="2" s="1"/>
  <c r="L86" i="2"/>
  <c r="M86" i="2" s="1"/>
  <c r="M88" i="2" s="1"/>
  <c r="L97" i="2"/>
  <c r="M97" i="2" s="1"/>
  <c r="L107" i="2"/>
  <c r="L132" i="2"/>
  <c r="M132" i="2" s="1"/>
  <c r="L136" i="2"/>
  <c r="M136" i="2" s="1"/>
  <c r="L151" i="2"/>
  <c r="M151" i="2" s="1"/>
  <c r="L165" i="2"/>
  <c r="M165" i="2" s="1"/>
  <c r="L175" i="2"/>
  <c r="M175" i="2" s="1"/>
  <c r="L185" i="2"/>
  <c r="L199" i="2"/>
  <c r="L17" i="2"/>
  <c r="M17" i="2" s="1"/>
  <c r="M18" i="2" s="1"/>
  <c r="L24" i="2"/>
  <c r="M24" i="2" s="1"/>
  <c r="M26" i="2" s="1"/>
  <c r="L35" i="2"/>
  <c r="M35" i="2" s="1"/>
  <c r="L66" i="2"/>
  <c r="M66" i="2" s="1"/>
  <c r="M69" i="2" s="1"/>
  <c r="L80" i="2"/>
  <c r="L113" i="2"/>
  <c r="M113" i="2" s="1"/>
  <c r="M115" i="2" s="1"/>
  <c r="L123" i="2"/>
  <c r="M123" i="2" s="1"/>
  <c r="M127" i="2" s="1"/>
  <c r="L141" i="2"/>
  <c r="M141" i="2" s="1"/>
  <c r="M142" i="2" s="1"/>
  <c r="L156" i="2"/>
  <c r="M156" i="2" s="1"/>
  <c r="M157" i="2" s="1"/>
  <c r="L190" i="2"/>
  <c r="M190" i="2" s="1"/>
  <c r="M194" i="2" s="1"/>
  <c r="L11" i="2"/>
  <c r="M11" i="2" s="1"/>
  <c r="M13" i="2" s="1"/>
  <c r="L195" i="2"/>
  <c r="M195" i="2" s="1"/>
  <c r="M197" i="2" s="1"/>
  <c r="M99" i="2" l="1"/>
  <c r="M176" i="2"/>
  <c r="M137" i="2"/>
  <c r="M64" i="2"/>
  <c r="M202" i="2"/>
  <c r="M189" i="2"/>
</calcChain>
</file>

<file path=xl/sharedStrings.xml><?xml version="1.0" encoding="utf-8"?>
<sst xmlns="http://schemas.openxmlformats.org/spreadsheetml/2006/main" count="299" uniqueCount="85">
  <si>
    <t>Factory</t>
  </si>
  <si>
    <t>Line</t>
  </si>
  <si>
    <t>Tanggal</t>
  </si>
  <si>
    <t>FOB</t>
  </si>
  <si>
    <t>Sum of QTY</t>
  </si>
  <si>
    <t>Sum of Amount.CM</t>
  </si>
  <si>
    <t>Sum of Cost.Proporsional(US)</t>
  </si>
  <si>
    <t>Sum of Profit.Lost(USD)</t>
  </si>
  <si>
    <t>CMT</t>
  </si>
  <si>
    <t>BUYER</t>
  </si>
  <si>
    <t>Sum of FOB</t>
  </si>
  <si>
    <t>Sum of CMT</t>
  </si>
  <si>
    <t>Total Sales</t>
  </si>
  <si>
    <t>CBA</t>
  </si>
  <si>
    <t>L1</t>
  </si>
  <si>
    <t>MARUBENI CORPORATION JEPANG</t>
  </si>
  <si>
    <t>L1 Total</t>
  </si>
  <si>
    <t>L2</t>
  </si>
  <si>
    <t>MARUBENI INTEX Co., Ltd.</t>
  </si>
  <si>
    <t>L2 Total</t>
  </si>
  <si>
    <t>L3</t>
  </si>
  <si>
    <t>L3 Total</t>
  </si>
  <si>
    <t>CBA Total</t>
  </si>
  <si>
    <t>CHW</t>
  </si>
  <si>
    <t>RS MITRA KELUARGA</t>
  </si>
  <si>
    <t>EIGERINDO MULTI PRODUK INDUSTRI, PT.</t>
  </si>
  <si>
    <t>L4</t>
  </si>
  <si>
    <t>L4 Total</t>
  </si>
  <si>
    <t>CHW Total</t>
  </si>
  <si>
    <t>CJL</t>
  </si>
  <si>
    <t>CJL Total</t>
  </si>
  <si>
    <t>CNJ2</t>
  </si>
  <si>
    <t>PT. BUANA DAYA GEMILANG</t>
  </si>
  <si>
    <t>L5</t>
  </si>
  <si>
    <t>L5 Total</t>
  </si>
  <si>
    <t>L6</t>
  </si>
  <si>
    <t>L6 Total</t>
  </si>
  <si>
    <t>CNJ2 Total</t>
  </si>
  <si>
    <t>CVA</t>
  </si>
  <si>
    <t>ASMARA KARYA ABADI, PT.</t>
  </si>
  <si>
    <t>L10</t>
  </si>
  <si>
    <t>MARUBENI FASHION LINK LTD.</t>
  </si>
  <si>
    <t>L10 Total</t>
  </si>
  <si>
    <t>L7</t>
  </si>
  <si>
    <t>KANMO RETAIL GROUP</t>
  </si>
  <si>
    <t>L7 Total</t>
  </si>
  <si>
    <t>L8</t>
  </si>
  <si>
    <t>L8 Total</t>
  </si>
  <si>
    <t>L9</t>
  </si>
  <si>
    <t>L9 Total</t>
  </si>
  <si>
    <t>CVA Total</t>
  </si>
  <si>
    <t>CVA2</t>
  </si>
  <si>
    <t>CVA2 Total</t>
  </si>
  <si>
    <t>KLB</t>
  </si>
  <si>
    <t>L1A</t>
  </si>
  <si>
    <t>AGRON, INC.</t>
  </si>
  <si>
    <t>L1A Total</t>
  </si>
  <si>
    <t>L1B</t>
  </si>
  <si>
    <t>L1B Total</t>
  </si>
  <si>
    <t>L2A</t>
  </si>
  <si>
    <t>L2A Total</t>
  </si>
  <si>
    <t>L2B</t>
  </si>
  <si>
    <t>L2B Total</t>
  </si>
  <si>
    <t>L3A</t>
  </si>
  <si>
    <t>L3A Total</t>
  </si>
  <si>
    <t>L3B</t>
  </si>
  <si>
    <t>L3B Total</t>
  </si>
  <si>
    <t>KLB Total</t>
  </si>
  <si>
    <t>MJ1</t>
  </si>
  <si>
    <t>L11</t>
  </si>
  <si>
    <t>L11 Total</t>
  </si>
  <si>
    <t>L12</t>
  </si>
  <si>
    <t>L12 Total</t>
  </si>
  <si>
    <t>CV. BI-ENSI FESYENINDO</t>
  </si>
  <si>
    <t>RED WING SHOE COMPANY LLC</t>
  </si>
  <si>
    <t>RED WING SHOE COMPANY</t>
  </si>
  <si>
    <t>MJ1 Total</t>
  </si>
  <si>
    <t>MJ2</t>
  </si>
  <si>
    <t>L13</t>
  </si>
  <si>
    <t>L13 Total</t>
  </si>
  <si>
    <t>MJ2 Total</t>
  </si>
  <si>
    <t>Grand Total</t>
  </si>
  <si>
    <t>QWERTY</t>
  </si>
  <si>
    <t>Sum of Profit.Lost(USD) Daily</t>
  </si>
  <si>
    <t>Sum of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</si>
</sst>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m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0" applyNumberFormat="1"/>
    <xf numFmtId="3" fontId="0" fillId="0" borderId="0" xfId="0" applyNumberFormat="1"/>
    <xf numFmtId="40" fontId="0" fillId="0" borderId="0" xfId="0" applyNumberFormat="1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164" fontId="1" fillId="2" borderId="1" xfId="0" applyNumberFormat="1" applyFont="1" applyFill="1" applyBorder="1"/>
    <xf numFmtId="3" fontId="1" fillId="2" borderId="1" xfId="0" applyNumberFormat="1" applyFont="1" applyFill="1" applyBorder="1"/>
    <xf numFmtId="40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3" fontId="0" fillId="0" borderId="1" xfId="0" applyNumberFormat="1" applyBorder="1"/>
    <xf numFmtId="40" fontId="0" fillId="0" borderId="1" xfId="0" applyNumberFormat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left"/>
    </xf>
    <xf numFmtId="164" fontId="1" fillId="3" borderId="1" xfId="0" applyNumberFormat="1" applyFont="1" applyFill="1" applyBorder="1"/>
    <xf numFmtId="3" fontId="1" fillId="3" borderId="1" xfId="0" applyNumberFormat="1" applyFont="1" applyFill="1" applyBorder="1"/>
    <xf numFmtId="40" fontId="1" fillId="3" borderId="1" xfId="0" applyNumberFormat="1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left"/>
    </xf>
    <xf numFmtId="164" fontId="1" fillId="4" borderId="1" xfId="0" applyNumberFormat="1" applyFont="1" applyFill="1" applyBorder="1"/>
    <xf numFmtId="3" fontId="1" fillId="4" borderId="1" xfId="0" applyNumberFormat="1" applyFont="1" applyFill="1" applyBorder="1"/>
    <xf numFmtId="40" fontId="1" fillId="4" borderId="1" xfId="0" applyNumberFormat="1" applyFont="1" applyFill="1" applyBorder="1"/>
    <xf numFmtId="0" fontId="1" fillId="0" borderId="0" xfId="0" applyFont="1"/>
    <xf numFmtId="40" fontId="1" fillId="0" borderId="1" xfId="0" applyNumberFormat="1" applyFont="1" applyBorder="1"/>
    <xf numFmtId="0" fontId="1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" fontId="1" fillId="5" borderId="1" xfId="0" applyNumberFormat="1" applyFont="1" applyFill="1" applyBorder="1" applyAlignment="1">
      <alignment horizontal="center"/>
    </xf>
    <xf numFmtId="16" fontId="0" fillId="5" borderId="1" xfId="0" applyNumberFormat="1" applyFill="1" applyBorder="1"/>
    <xf numFmtId="16" fontId="1" fillId="6" borderId="1" xfId="0" applyNumberFormat="1" applyFont="1" applyFill="1" applyBorder="1"/>
    <xf numFmtId="16" fontId="0" fillId="0" borderId="0" xfId="0" applyNumberFormat="1"/>
    <xf numFmtId="0" fontId="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40" fontId="1" fillId="5" borderId="1" xfId="0" applyNumberFormat="1" applyFont="1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" fontId="1" fillId="5" borderId="1" xfId="0" applyNumberFormat="1" applyFont="1" applyFill="1" applyBorder="1"/>
    <xf numFmtId="0" fontId="1" fillId="0" borderId="1" xfId="0" applyFont="1" applyBorder="1"/>
    <xf numFmtId="0" fontId="1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CA6A9-5869-4832-86DA-E89FDE32400C}">
  <sheetPr codeName="Sheet70"/>
  <dimension ref="A1:Q203"/>
  <sheetViews>
    <sheetView topLeftCell="L1" workbookViewId="0">
      <selection activeCell="P199" sqref="P199"/>
    </sheetView>
  </sheetViews>
  <sheetFormatPr defaultRowHeight="15" x14ac:dyDescent="0.25"/>
  <cols>
    <col min="1" max="1" width="11.28515625" bestFit="1" customWidth="1"/>
    <col min="2" max="2" width="9" bestFit="1" customWidth="1"/>
    <col min="3" max="3" width="12.140625" style="2" bestFit="1" customWidth="1"/>
    <col min="4" max="4" width="5" style="3" bestFit="1" customWidth="1"/>
    <col min="5" max="5" width="11.140625" style="4" bestFit="1" customWidth="1"/>
    <col min="6" max="6" width="18.5703125" style="4" bestFit="1" customWidth="1"/>
    <col min="7" max="7" width="27.7109375" style="4" bestFit="1" customWidth="1"/>
    <col min="8" max="8" width="22.28515625" style="4" bestFit="1" customWidth="1"/>
    <col min="9" max="9" width="6.28515625" style="4" bestFit="1" customWidth="1"/>
    <col min="10" max="10" width="37.7109375" style="4" bestFit="1" customWidth="1"/>
    <col min="11" max="11" width="11.140625" style="4" bestFit="1" customWidth="1"/>
    <col min="12" max="12" width="11.5703125" style="4" bestFit="1" customWidth="1"/>
    <col min="13" max="13" width="12.42578125" style="4" bestFit="1" customWidth="1"/>
  </cols>
  <sheetData>
    <row r="1" spans="1:17" ht="23.2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4" spans="1:17" x14ac:dyDescent="0.25">
      <c r="A4" s="5" t="s">
        <v>0</v>
      </c>
      <c r="B4" s="6" t="s">
        <v>1</v>
      </c>
      <c r="C4" s="7" t="s">
        <v>2</v>
      </c>
      <c r="D4" s="8" t="s">
        <v>3</v>
      </c>
      <c r="E4" s="9" t="s">
        <v>4</v>
      </c>
      <c r="F4" s="9" t="s">
        <v>5</v>
      </c>
      <c r="G4" s="9" t="s">
        <v>6</v>
      </c>
      <c r="H4" s="9" t="s">
        <v>7</v>
      </c>
      <c r="I4" s="9" t="s">
        <v>8</v>
      </c>
      <c r="J4" s="9" t="s">
        <v>9</v>
      </c>
      <c r="K4" s="9" t="s">
        <v>10</v>
      </c>
      <c r="L4" s="9" t="s">
        <v>11</v>
      </c>
      <c r="M4" s="9" t="s">
        <v>12</v>
      </c>
    </row>
    <row r="5" spans="1:17" x14ac:dyDescent="0.25">
      <c r="A5" s="10" t="s">
        <v>13</v>
      </c>
      <c r="B5" s="11" t="s">
        <v>14</v>
      </c>
      <c r="C5" s="12">
        <v>45383</v>
      </c>
      <c r="D5" s="13"/>
      <c r="E5" s="14">
        <v>180</v>
      </c>
      <c r="F5" s="14">
        <v>712.8</v>
      </c>
      <c r="G5" s="14">
        <v>608</v>
      </c>
      <c r="H5" s="14">
        <v>104.79999999999995</v>
      </c>
      <c r="I5" s="14">
        <v>4.2300000000000004</v>
      </c>
      <c r="J5" s="14" t="s">
        <v>15</v>
      </c>
      <c r="K5" s="14">
        <f t="shared" ref="K5:K36" si="0">E5*I5</f>
        <v>761.40000000000009</v>
      </c>
      <c r="L5" s="14">
        <f t="shared" ref="L5:L35" si="1">E5*K5</f>
        <v>137052.00000000003</v>
      </c>
      <c r="M5" s="14">
        <f t="shared" ref="M5:M35" si="2">K5+L5</f>
        <v>137813.40000000002</v>
      </c>
    </row>
    <row r="6" spans="1:17" x14ac:dyDescent="0.25">
      <c r="A6" s="10"/>
      <c r="B6" s="11"/>
      <c r="C6" s="12">
        <v>45384</v>
      </c>
      <c r="D6" s="13"/>
      <c r="E6" s="14">
        <v>180</v>
      </c>
      <c r="F6" s="14">
        <v>712.8</v>
      </c>
      <c r="G6" s="14">
        <v>608</v>
      </c>
      <c r="H6" s="14">
        <v>104.79999999999995</v>
      </c>
      <c r="I6" s="14">
        <v>4.2300000000000004</v>
      </c>
      <c r="J6" s="14" t="s">
        <v>15</v>
      </c>
      <c r="K6" s="14">
        <f t="shared" si="0"/>
        <v>761.40000000000009</v>
      </c>
      <c r="L6" s="14">
        <f t="shared" si="1"/>
        <v>137052.00000000003</v>
      </c>
      <c r="M6" s="14">
        <f t="shared" si="2"/>
        <v>137813.40000000002</v>
      </c>
    </row>
    <row r="7" spans="1:17" x14ac:dyDescent="0.25">
      <c r="A7" s="15"/>
      <c r="B7" s="16" t="s">
        <v>16</v>
      </c>
      <c r="C7" s="17"/>
      <c r="D7" s="18"/>
      <c r="E7" s="19">
        <v>360</v>
      </c>
      <c r="F7" s="19">
        <v>1425.6</v>
      </c>
      <c r="G7" s="19">
        <v>1216</v>
      </c>
      <c r="H7" s="19">
        <v>209.59999999999991</v>
      </c>
      <c r="I7" s="19"/>
      <c r="J7" s="19"/>
      <c r="K7" s="19"/>
      <c r="L7" s="19"/>
      <c r="M7" s="19">
        <f>SUM(M5:M6)</f>
        <v>275626.80000000005</v>
      </c>
    </row>
    <row r="8" spans="1:17" x14ac:dyDescent="0.25">
      <c r="A8" s="10"/>
      <c r="B8" s="11" t="s">
        <v>17</v>
      </c>
      <c r="C8" s="12">
        <v>45383</v>
      </c>
      <c r="D8" s="13"/>
      <c r="E8" s="14">
        <v>240</v>
      </c>
      <c r="F8" s="14">
        <v>717.6</v>
      </c>
      <c r="G8" s="14">
        <v>608</v>
      </c>
      <c r="H8" s="14">
        <v>109.60000000000002</v>
      </c>
      <c r="I8" s="14"/>
      <c r="J8" s="14" t="s">
        <v>18</v>
      </c>
      <c r="K8" s="14">
        <f t="shared" si="0"/>
        <v>0</v>
      </c>
      <c r="L8" s="14">
        <f t="shared" si="1"/>
        <v>0</v>
      </c>
      <c r="M8" s="14">
        <f t="shared" si="2"/>
        <v>0</v>
      </c>
    </row>
    <row r="9" spans="1:17" x14ac:dyDescent="0.25">
      <c r="A9" s="10"/>
      <c r="B9" s="11"/>
      <c r="C9" s="12">
        <v>45384</v>
      </c>
      <c r="D9" s="13"/>
      <c r="E9" s="14">
        <v>240</v>
      </c>
      <c r="F9" s="14">
        <v>717.6</v>
      </c>
      <c r="G9" s="14">
        <v>608</v>
      </c>
      <c r="H9" s="14">
        <v>109.60000000000002</v>
      </c>
      <c r="I9" s="14"/>
      <c r="J9" s="14" t="s">
        <v>18</v>
      </c>
      <c r="K9" s="14">
        <f t="shared" si="0"/>
        <v>0</v>
      </c>
      <c r="L9" s="14">
        <f t="shared" si="1"/>
        <v>0</v>
      </c>
      <c r="M9" s="14">
        <f t="shared" si="2"/>
        <v>0</v>
      </c>
    </row>
    <row r="10" spans="1:17" x14ac:dyDescent="0.25">
      <c r="A10" s="15"/>
      <c r="B10" s="16" t="s">
        <v>19</v>
      </c>
      <c r="C10" s="17"/>
      <c r="D10" s="18"/>
      <c r="E10" s="19">
        <v>480</v>
      </c>
      <c r="F10" s="19">
        <v>1435.2</v>
      </c>
      <c r="G10" s="19">
        <v>1216</v>
      </c>
      <c r="H10" s="19">
        <v>219.20000000000005</v>
      </c>
      <c r="I10" s="19"/>
      <c r="J10" s="19"/>
      <c r="K10" s="19"/>
      <c r="L10" s="19"/>
      <c r="M10" s="19">
        <f>SUM(M8:M9)</f>
        <v>0</v>
      </c>
    </row>
    <row r="11" spans="1:17" x14ac:dyDescent="0.25">
      <c r="A11" s="10"/>
      <c r="B11" s="11" t="s">
        <v>20</v>
      </c>
      <c r="C11" s="12">
        <v>45383</v>
      </c>
      <c r="D11" s="13"/>
      <c r="E11" s="14">
        <v>235</v>
      </c>
      <c r="F11" s="14">
        <v>702.65</v>
      </c>
      <c r="G11" s="14">
        <v>608</v>
      </c>
      <c r="H11" s="14">
        <v>94.649999999999977</v>
      </c>
      <c r="I11" s="14"/>
      <c r="J11" s="14" t="s">
        <v>18</v>
      </c>
      <c r="K11" s="14">
        <f t="shared" si="0"/>
        <v>0</v>
      </c>
      <c r="L11" s="14">
        <f t="shared" si="1"/>
        <v>0</v>
      </c>
      <c r="M11" s="14">
        <f t="shared" si="2"/>
        <v>0</v>
      </c>
    </row>
    <row r="12" spans="1:17" x14ac:dyDescent="0.25">
      <c r="A12" s="10"/>
      <c r="B12" s="11"/>
      <c r="C12" s="12">
        <v>45384</v>
      </c>
      <c r="D12" s="13"/>
      <c r="E12" s="14">
        <v>235</v>
      </c>
      <c r="F12" s="14">
        <v>702.65</v>
      </c>
      <c r="G12" s="14">
        <v>608</v>
      </c>
      <c r="H12" s="14">
        <v>94.649999999999977</v>
      </c>
      <c r="I12" s="14"/>
      <c r="J12" s="14" t="s">
        <v>18</v>
      </c>
      <c r="K12" s="14">
        <f t="shared" si="0"/>
        <v>0</v>
      </c>
      <c r="L12" s="14">
        <f t="shared" si="1"/>
        <v>0</v>
      </c>
      <c r="M12" s="14">
        <f t="shared" si="2"/>
        <v>0</v>
      </c>
    </row>
    <row r="13" spans="1:17" x14ac:dyDescent="0.25">
      <c r="A13" s="15"/>
      <c r="B13" s="16" t="s">
        <v>21</v>
      </c>
      <c r="C13" s="17"/>
      <c r="D13" s="18"/>
      <c r="E13" s="19">
        <v>470</v>
      </c>
      <c r="F13" s="19">
        <v>1405.3</v>
      </c>
      <c r="G13" s="19">
        <v>1216</v>
      </c>
      <c r="H13" s="19">
        <v>189.29999999999995</v>
      </c>
      <c r="I13" s="19"/>
      <c r="J13" s="19"/>
      <c r="K13" s="19"/>
      <c r="L13" s="19"/>
      <c r="M13" s="19">
        <f>SUM(M11:M12)</f>
        <v>0</v>
      </c>
    </row>
    <row r="14" spans="1:17" s="25" customFormat="1" x14ac:dyDescent="0.25">
      <c r="A14" s="20" t="s">
        <v>22</v>
      </c>
      <c r="B14" s="21"/>
      <c r="C14" s="22"/>
      <c r="D14" s="23"/>
      <c r="E14" s="24">
        <v>1310</v>
      </c>
      <c r="F14" s="24">
        <v>4266.0999999999995</v>
      </c>
      <c r="G14" s="24">
        <v>3648</v>
      </c>
      <c r="H14" s="24">
        <v>618.09999999999991</v>
      </c>
      <c r="I14" s="24"/>
      <c r="J14" s="24"/>
      <c r="K14" s="24"/>
      <c r="L14" s="24"/>
      <c r="M14" s="24"/>
      <c r="Q14"/>
    </row>
    <row r="15" spans="1:17" x14ac:dyDescent="0.25">
      <c r="A15" s="10" t="s">
        <v>23</v>
      </c>
      <c r="B15" s="11" t="s">
        <v>14</v>
      </c>
      <c r="C15" s="12">
        <v>45384</v>
      </c>
      <c r="D15" s="13">
        <v>5.71</v>
      </c>
      <c r="E15" s="14">
        <v>339</v>
      </c>
      <c r="F15" s="14">
        <v>979.71</v>
      </c>
      <c r="G15" s="14">
        <v>545</v>
      </c>
      <c r="H15" s="14">
        <v>434.71000000000004</v>
      </c>
      <c r="I15" s="14"/>
      <c r="J15" s="14" t="s">
        <v>24</v>
      </c>
      <c r="K15" s="14">
        <f t="shared" si="0"/>
        <v>0</v>
      </c>
      <c r="L15" s="14">
        <f t="shared" si="1"/>
        <v>0</v>
      </c>
      <c r="M15" s="14">
        <f t="shared" si="2"/>
        <v>0</v>
      </c>
    </row>
    <row r="16" spans="1:17" x14ac:dyDescent="0.25">
      <c r="A16" s="15"/>
      <c r="B16" s="16" t="s">
        <v>16</v>
      </c>
      <c r="C16" s="17"/>
      <c r="D16" s="18"/>
      <c r="E16" s="19">
        <v>339</v>
      </c>
      <c r="F16" s="19">
        <v>979.71</v>
      </c>
      <c r="G16" s="19">
        <v>545</v>
      </c>
      <c r="H16" s="19">
        <v>434.71000000000004</v>
      </c>
      <c r="I16" s="19"/>
      <c r="J16" s="19"/>
      <c r="K16" s="19"/>
      <c r="L16" s="19"/>
      <c r="M16" s="19">
        <f>SUM(M15:M15)</f>
        <v>0</v>
      </c>
    </row>
    <row r="17" spans="1:17" x14ac:dyDescent="0.25">
      <c r="A17" s="10"/>
      <c r="B17" s="11" t="s">
        <v>17</v>
      </c>
      <c r="C17" s="12">
        <v>45384</v>
      </c>
      <c r="D17" s="13">
        <v>7.13</v>
      </c>
      <c r="E17" s="14">
        <v>320</v>
      </c>
      <c r="F17" s="14">
        <v>931.2</v>
      </c>
      <c r="G17" s="14">
        <v>545</v>
      </c>
      <c r="H17" s="14">
        <v>386.20000000000005</v>
      </c>
      <c r="I17" s="14"/>
      <c r="J17" s="14" t="s">
        <v>25</v>
      </c>
      <c r="K17" s="14">
        <f t="shared" si="0"/>
        <v>0</v>
      </c>
      <c r="L17" s="14">
        <f t="shared" si="1"/>
        <v>0</v>
      </c>
      <c r="M17" s="14">
        <f t="shared" si="2"/>
        <v>0</v>
      </c>
    </row>
    <row r="18" spans="1:17" x14ac:dyDescent="0.25">
      <c r="A18" s="15"/>
      <c r="B18" s="16" t="s">
        <v>19</v>
      </c>
      <c r="C18" s="17"/>
      <c r="D18" s="18"/>
      <c r="E18" s="19">
        <v>320</v>
      </c>
      <c r="F18" s="19">
        <v>931.2</v>
      </c>
      <c r="G18" s="19">
        <v>545</v>
      </c>
      <c r="H18" s="19">
        <v>386.20000000000005</v>
      </c>
      <c r="I18" s="19"/>
      <c r="J18" s="19"/>
      <c r="K18" s="19"/>
      <c r="L18" s="19"/>
      <c r="M18" s="19">
        <f>SUM(M17:M17)</f>
        <v>0</v>
      </c>
    </row>
    <row r="19" spans="1:17" x14ac:dyDescent="0.25">
      <c r="A19" s="10"/>
      <c r="B19" s="11" t="s">
        <v>20</v>
      </c>
      <c r="C19" s="12">
        <v>45384</v>
      </c>
      <c r="D19" s="13">
        <v>1.44</v>
      </c>
      <c r="E19" s="14">
        <v>636</v>
      </c>
      <c r="F19" s="14">
        <v>782.28</v>
      </c>
      <c r="G19" s="14">
        <v>495.17142857142852</v>
      </c>
      <c r="H19" s="14">
        <v>287.10857142857145</v>
      </c>
      <c r="I19" s="14"/>
      <c r="J19" s="14" t="s">
        <v>24</v>
      </c>
      <c r="K19" s="14">
        <f t="shared" si="0"/>
        <v>0</v>
      </c>
      <c r="L19" s="14">
        <f t="shared" si="1"/>
        <v>0</v>
      </c>
      <c r="M19" s="14">
        <f t="shared" si="2"/>
        <v>0</v>
      </c>
    </row>
    <row r="20" spans="1:17" x14ac:dyDescent="0.25">
      <c r="A20" s="15"/>
      <c r="B20" s="16" t="s">
        <v>21</v>
      </c>
      <c r="C20" s="17"/>
      <c r="D20" s="18"/>
      <c r="E20" s="19">
        <v>636</v>
      </c>
      <c r="F20" s="19">
        <v>782.28</v>
      </c>
      <c r="G20" s="19">
        <v>495.17142857142852</v>
      </c>
      <c r="H20" s="19">
        <v>287.10857142857145</v>
      </c>
      <c r="I20" s="19"/>
      <c r="J20" s="19"/>
      <c r="K20" s="19"/>
      <c r="L20" s="19"/>
      <c r="M20" s="19">
        <f>SUM(M19:M19)</f>
        <v>0</v>
      </c>
    </row>
    <row r="21" spans="1:17" x14ac:dyDescent="0.25">
      <c r="A21" s="10"/>
      <c r="B21" s="11" t="s">
        <v>26</v>
      </c>
      <c r="C21" s="12">
        <v>45384</v>
      </c>
      <c r="D21" s="13">
        <v>5.26</v>
      </c>
      <c r="E21" s="14">
        <v>245</v>
      </c>
      <c r="F21" s="14">
        <v>590.45000000000005</v>
      </c>
      <c r="G21" s="14">
        <v>356.06666666666666</v>
      </c>
      <c r="H21" s="14">
        <v>234.38333333333338</v>
      </c>
      <c r="I21" s="14"/>
      <c r="J21" s="14" t="s">
        <v>24</v>
      </c>
      <c r="K21" s="14">
        <f t="shared" si="0"/>
        <v>0</v>
      </c>
      <c r="L21" s="14">
        <f t="shared" si="1"/>
        <v>0</v>
      </c>
      <c r="M21" s="14">
        <f t="shared" si="2"/>
        <v>0</v>
      </c>
    </row>
    <row r="22" spans="1:17" x14ac:dyDescent="0.25">
      <c r="A22" s="15"/>
      <c r="B22" s="16" t="s">
        <v>27</v>
      </c>
      <c r="C22" s="17"/>
      <c r="D22" s="18"/>
      <c r="E22" s="19">
        <v>245</v>
      </c>
      <c r="F22" s="19">
        <v>590.45000000000005</v>
      </c>
      <c r="G22" s="19">
        <v>356.06666666666666</v>
      </c>
      <c r="H22" s="19">
        <v>234.38333333333338</v>
      </c>
      <c r="I22" s="19"/>
      <c r="J22" s="19"/>
      <c r="K22" s="19"/>
      <c r="L22" s="19"/>
      <c r="M22" s="19">
        <f>SUM(M21:M21)</f>
        <v>0</v>
      </c>
    </row>
    <row r="23" spans="1:17" s="25" customFormat="1" x14ac:dyDescent="0.25">
      <c r="A23" s="20" t="s">
        <v>28</v>
      </c>
      <c r="B23" s="21"/>
      <c r="C23" s="22"/>
      <c r="D23" s="23"/>
      <c r="E23" s="24">
        <v>1540</v>
      </c>
      <c r="F23" s="24">
        <v>3283.6400000000003</v>
      </c>
      <c r="G23" s="24">
        <v>1941.2380952380952</v>
      </c>
      <c r="H23" s="24">
        <v>1342.4019047619049</v>
      </c>
      <c r="I23" s="24"/>
      <c r="J23" s="24"/>
      <c r="K23" s="24"/>
      <c r="L23" s="24"/>
      <c r="M23" s="24"/>
      <c r="Q23"/>
    </row>
    <row r="24" spans="1:17" x14ac:dyDescent="0.25">
      <c r="A24" s="10" t="s">
        <v>29</v>
      </c>
      <c r="B24" s="11" t="s">
        <v>20</v>
      </c>
      <c r="C24" s="12">
        <v>45383</v>
      </c>
      <c r="D24" s="13"/>
      <c r="E24" s="14">
        <v>57</v>
      </c>
      <c r="F24" s="14">
        <v>172.14</v>
      </c>
      <c r="G24" s="14">
        <v>874</v>
      </c>
      <c r="H24" s="14">
        <v>-701.86</v>
      </c>
      <c r="I24" s="14">
        <v>3.15</v>
      </c>
      <c r="J24" s="14" t="s">
        <v>15</v>
      </c>
      <c r="K24" s="14">
        <f t="shared" si="0"/>
        <v>179.54999999999998</v>
      </c>
      <c r="L24" s="14">
        <f t="shared" si="1"/>
        <v>10234.349999999999</v>
      </c>
      <c r="M24" s="14">
        <f t="shared" si="2"/>
        <v>10413.899999999998</v>
      </c>
    </row>
    <row r="25" spans="1:17" x14ac:dyDescent="0.25">
      <c r="A25" s="10"/>
      <c r="B25" s="11"/>
      <c r="C25" s="12">
        <v>45384</v>
      </c>
      <c r="D25" s="13"/>
      <c r="E25" s="14">
        <v>61</v>
      </c>
      <c r="F25" s="14">
        <v>184.22</v>
      </c>
      <c r="G25" s="14">
        <v>874</v>
      </c>
      <c r="H25" s="14">
        <v>-689.78</v>
      </c>
      <c r="I25" s="14">
        <v>3.15</v>
      </c>
      <c r="J25" s="14" t="s">
        <v>15</v>
      </c>
      <c r="K25" s="14">
        <f t="shared" si="0"/>
        <v>192.15</v>
      </c>
      <c r="L25" s="14">
        <f t="shared" si="1"/>
        <v>11721.15</v>
      </c>
      <c r="M25" s="14">
        <f t="shared" si="2"/>
        <v>11913.3</v>
      </c>
    </row>
    <row r="26" spans="1:17" x14ac:dyDescent="0.25">
      <c r="A26" s="15"/>
      <c r="B26" s="16" t="s">
        <v>21</v>
      </c>
      <c r="C26" s="17"/>
      <c r="D26" s="18"/>
      <c r="E26" s="19">
        <v>118</v>
      </c>
      <c r="F26" s="19">
        <v>356.36</v>
      </c>
      <c r="G26" s="19">
        <v>1748</v>
      </c>
      <c r="H26" s="19">
        <v>-1391.6399999999999</v>
      </c>
      <c r="I26" s="19"/>
      <c r="J26" s="19"/>
      <c r="K26" s="19"/>
      <c r="L26" s="19"/>
      <c r="M26" s="19">
        <f>SUM(M24:M25)</f>
        <v>22327.199999999997</v>
      </c>
    </row>
    <row r="27" spans="1:17" s="25" customFormat="1" x14ac:dyDescent="0.25">
      <c r="A27" s="20" t="s">
        <v>30</v>
      </c>
      <c r="B27" s="21"/>
      <c r="C27" s="22"/>
      <c r="D27" s="23"/>
      <c r="E27" s="24">
        <v>118</v>
      </c>
      <c r="F27" s="24">
        <v>356.36</v>
      </c>
      <c r="G27" s="24">
        <v>1748</v>
      </c>
      <c r="H27" s="24">
        <v>-1391.6399999999999</v>
      </c>
      <c r="I27" s="24"/>
      <c r="J27" s="24"/>
      <c r="K27" s="24"/>
      <c r="L27" s="24"/>
      <c r="M27" s="24"/>
      <c r="Q27"/>
    </row>
    <row r="28" spans="1:17" x14ac:dyDescent="0.25">
      <c r="A28" s="10" t="s">
        <v>31</v>
      </c>
      <c r="B28" s="11" t="s">
        <v>14</v>
      </c>
      <c r="C28" s="12">
        <v>45383</v>
      </c>
      <c r="D28" s="13">
        <v>1.31</v>
      </c>
      <c r="E28" s="14">
        <v>1800</v>
      </c>
      <c r="F28" s="14">
        <v>702</v>
      </c>
      <c r="G28" s="14">
        <v>608</v>
      </c>
      <c r="H28" s="14">
        <v>94</v>
      </c>
      <c r="I28" s="14"/>
      <c r="J28" s="14" t="s">
        <v>32</v>
      </c>
      <c r="K28" s="14">
        <f t="shared" si="0"/>
        <v>0</v>
      </c>
      <c r="L28" s="14">
        <f t="shared" si="1"/>
        <v>0</v>
      </c>
      <c r="M28" s="14">
        <f t="shared" si="2"/>
        <v>0</v>
      </c>
    </row>
    <row r="29" spans="1:17" x14ac:dyDescent="0.25">
      <c r="A29" s="10"/>
      <c r="B29" s="11"/>
      <c r="C29" s="12">
        <v>45384</v>
      </c>
      <c r="D29" s="13">
        <v>1.31</v>
      </c>
      <c r="E29" s="14">
        <v>1800</v>
      </c>
      <c r="F29" s="14">
        <v>702</v>
      </c>
      <c r="G29" s="14">
        <v>608</v>
      </c>
      <c r="H29" s="14">
        <v>94</v>
      </c>
      <c r="I29" s="14"/>
      <c r="J29" s="14" t="s">
        <v>32</v>
      </c>
      <c r="K29" s="14">
        <f t="shared" si="0"/>
        <v>0</v>
      </c>
      <c r="L29" s="14">
        <f t="shared" si="1"/>
        <v>0</v>
      </c>
      <c r="M29" s="14">
        <f t="shared" si="2"/>
        <v>0</v>
      </c>
    </row>
    <row r="30" spans="1:17" x14ac:dyDescent="0.25">
      <c r="A30" s="15"/>
      <c r="B30" s="16" t="s">
        <v>16</v>
      </c>
      <c r="C30" s="17"/>
      <c r="D30" s="18"/>
      <c r="E30" s="19">
        <v>3600</v>
      </c>
      <c r="F30" s="19">
        <v>1404</v>
      </c>
      <c r="G30" s="19">
        <v>1216</v>
      </c>
      <c r="H30" s="19">
        <v>188</v>
      </c>
      <c r="I30" s="19"/>
      <c r="J30" s="19"/>
      <c r="K30" s="19"/>
      <c r="L30" s="19"/>
      <c r="M30" s="19">
        <f>SUM(M28:M29)</f>
        <v>0</v>
      </c>
    </row>
    <row r="31" spans="1:17" x14ac:dyDescent="0.25">
      <c r="A31" s="10"/>
      <c r="B31" s="11" t="s">
        <v>20</v>
      </c>
      <c r="C31" s="12">
        <v>45383</v>
      </c>
      <c r="D31" s="13"/>
      <c r="E31" s="14">
        <v>435</v>
      </c>
      <c r="F31" s="14">
        <v>669.9</v>
      </c>
      <c r="G31" s="14">
        <v>608</v>
      </c>
      <c r="H31" s="14">
        <v>61.899999999999977</v>
      </c>
      <c r="I31" s="14">
        <v>1.65</v>
      </c>
      <c r="J31" s="14" t="s">
        <v>15</v>
      </c>
      <c r="K31" s="14">
        <f t="shared" si="0"/>
        <v>717.75</v>
      </c>
      <c r="L31" s="14">
        <f t="shared" si="1"/>
        <v>312221.25</v>
      </c>
      <c r="M31" s="14">
        <f t="shared" si="2"/>
        <v>312939</v>
      </c>
    </row>
    <row r="32" spans="1:17" x14ac:dyDescent="0.25">
      <c r="A32" s="10"/>
      <c r="B32" s="11"/>
      <c r="C32" s="12">
        <v>45384</v>
      </c>
      <c r="D32" s="13"/>
      <c r="E32" s="14">
        <v>410</v>
      </c>
      <c r="F32" s="14">
        <v>631.4</v>
      </c>
      <c r="G32" s="14">
        <v>608</v>
      </c>
      <c r="H32" s="14">
        <v>23.399999999999949</v>
      </c>
      <c r="I32" s="14">
        <v>1.65</v>
      </c>
      <c r="J32" s="14" t="s">
        <v>15</v>
      </c>
      <c r="K32" s="14">
        <f t="shared" si="0"/>
        <v>676.5</v>
      </c>
      <c r="L32" s="14">
        <f t="shared" si="1"/>
        <v>277365</v>
      </c>
      <c r="M32" s="14">
        <f t="shared" si="2"/>
        <v>278041.5</v>
      </c>
    </row>
    <row r="33" spans="1:17" x14ac:dyDescent="0.25">
      <c r="A33" s="15"/>
      <c r="B33" s="16" t="s">
        <v>21</v>
      </c>
      <c r="C33" s="17"/>
      <c r="D33" s="18"/>
      <c r="E33" s="19">
        <v>845</v>
      </c>
      <c r="F33" s="19">
        <v>1301.3</v>
      </c>
      <c r="G33" s="19">
        <v>1216</v>
      </c>
      <c r="H33" s="19">
        <v>85.299999999999926</v>
      </c>
      <c r="I33" s="19"/>
      <c r="J33" s="19"/>
      <c r="K33" s="19"/>
      <c r="L33" s="19"/>
      <c r="M33" s="19">
        <f>SUM(M31:M32)</f>
        <v>590980.5</v>
      </c>
    </row>
    <row r="34" spans="1:17" x14ac:dyDescent="0.25">
      <c r="A34" s="10"/>
      <c r="B34" s="11" t="s">
        <v>26</v>
      </c>
      <c r="C34" s="12">
        <v>45383</v>
      </c>
      <c r="D34" s="13"/>
      <c r="E34" s="14">
        <v>435</v>
      </c>
      <c r="F34" s="14">
        <v>669.9</v>
      </c>
      <c r="G34" s="14">
        <v>608</v>
      </c>
      <c r="H34" s="14">
        <v>61.899999999999977</v>
      </c>
      <c r="I34" s="14">
        <v>1.65</v>
      </c>
      <c r="J34" s="14" t="s">
        <v>15</v>
      </c>
      <c r="K34" s="14">
        <f t="shared" si="0"/>
        <v>717.75</v>
      </c>
      <c r="L34" s="14">
        <f t="shared" si="1"/>
        <v>312221.25</v>
      </c>
      <c r="M34" s="14">
        <f t="shared" si="2"/>
        <v>312939</v>
      </c>
    </row>
    <row r="35" spans="1:17" x14ac:dyDescent="0.25">
      <c r="A35" s="10"/>
      <c r="B35" s="11"/>
      <c r="C35" s="12">
        <v>45384</v>
      </c>
      <c r="D35" s="13"/>
      <c r="E35" s="14">
        <v>410</v>
      </c>
      <c r="F35" s="14">
        <v>631.4</v>
      </c>
      <c r="G35" s="14">
        <v>608</v>
      </c>
      <c r="H35" s="14">
        <v>23.399999999999977</v>
      </c>
      <c r="I35" s="14">
        <v>1.65</v>
      </c>
      <c r="J35" s="14" t="s">
        <v>15</v>
      </c>
      <c r="K35" s="14">
        <f t="shared" si="0"/>
        <v>676.5</v>
      </c>
      <c r="L35" s="14">
        <f t="shared" si="1"/>
        <v>277365</v>
      </c>
      <c r="M35" s="14">
        <f t="shared" si="2"/>
        <v>278041.5</v>
      </c>
    </row>
    <row r="36" spans="1:17" x14ac:dyDescent="0.25">
      <c r="A36" s="15"/>
      <c r="B36" s="16" t="s">
        <v>27</v>
      </c>
      <c r="C36" s="17"/>
      <c r="D36" s="18"/>
      <c r="E36" s="19">
        <v>845</v>
      </c>
      <c r="F36" s="19">
        <v>1301.3</v>
      </c>
      <c r="G36" s="19">
        <v>1216</v>
      </c>
      <c r="H36" s="19">
        <v>85.299999999999955</v>
      </c>
      <c r="I36" s="19"/>
      <c r="J36" s="19"/>
      <c r="K36" s="19"/>
      <c r="L36" s="19"/>
      <c r="M36" s="19">
        <f>SUM(M34:M35)</f>
        <v>590980.5</v>
      </c>
    </row>
    <row r="37" spans="1:17" x14ac:dyDescent="0.25">
      <c r="A37" s="10"/>
      <c r="B37" s="11" t="s">
        <v>33</v>
      </c>
      <c r="C37" s="12">
        <v>45383</v>
      </c>
      <c r="D37" s="13">
        <v>1.31</v>
      </c>
      <c r="E37" s="14">
        <v>2364</v>
      </c>
      <c r="F37" s="14">
        <v>921.96</v>
      </c>
      <c r="G37" s="14">
        <v>608</v>
      </c>
      <c r="H37" s="14">
        <v>313.96000000000004</v>
      </c>
      <c r="I37" s="14"/>
      <c r="J37" s="14" t="s">
        <v>32</v>
      </c>
      <c r="K37" s="14">
        <f t="shared" ref="K37:K68" si="3">E37*I37</f>
        <v>0</v>
      </c>
      <c r="L37" s="14">
        <f t="shared" ref="L37:L68" si="4">E37*K37</f>
        <v>0</v>
      </c>
      <c r="M37" s="14">
        <f t="shared" ref="M37:M68" si="5">K37+L37</f>
        <v>0</v>
      </c>
    </row>
    <row r="38" spans="1:17" x14ac:dyDescent="0.25">
      <c r="A38" s="10"/>
      <c r="B38" s="11"/>
      <c r="C38" s="12">
        <v>45384</v>
      </c>
      <c r="D38" s="13">
        <v>1.31</v>
      </c>
      <c r="E38" s="14">
        <v>2108</v>
      </c>
      <c r="F38" s="14">
        <v>822.12</v>
      </c>
      <c r="G38" s="14">
        <v>608</v>
      </c>
      <c r="H38" s="14">
        <v>214.12</v>
      </c>
      <c r="I38" s="14"/>
      <c r="J38" s="14" t="s">
        <v>32</v>
      </c>
      <c r="K38" s="14">
        <f t="shared" si="3"/>
        <v>0</v>
      </c>
      <c r="L38" s="14">
        <f t="shared" si="4"/>
        <v>0</v>
      </c>
      <c r="M38" s="14">
        <f t="shared" si="5"/>
        <v>0</v>
      </c>
    </row>
    <row r="39" spans="1:17" x14ac:dyDescent="0.25">
      <c r="A39" s="15"/>
      <c r="B39" s="16" t="s">
        <v>34</v>
      </c>
      <c r="C39" s="17"/>
      <c r="D39" s="18"/>
      <c r="E39" s="19">
        <v>4472</v>
      </c>
      <c r="F39" s="19">
        <v>1744.08</v>
      </c>
      <c r="G39" s="19">
        <v>1216</v>
      </c>
      <c r="H39" s="19">
        <v>528.08000000000004</v>
      </c>
      <c r="I39" s="19"/>
      <c r="J39" s="19"/>
      <c r="K39" s="19"/>
      <c r="L39" s="19"/>
      <c r="M39" s="19">
        <f>SUM(M37:M38)</f>
        <v>0</v>
      </c>
    </row>
    <row r="40" spans="1:17" x14ac:dyDescent="0.25">
      <c r="A40" s="10"/>
      <c r="B40" s="11" t="s">
        <v>35</v>
      </c>
      <c r="C40" s="12">
        <v>45383</v>
      </c>
      <c r="D40" s="13"/>
      <c r="E40" s="14">
        <v>500</v>
      </c>
      <c r="F40" s="14">
        <v>745</v>
      </c>
      <c r="G40" s="14">
        <v>608</v>
      </c>
      <c r="H40" s="14">
        <v>137</v>
      </c>
      <c r="I40" s="14">
        <v>1.6</v>
      </c>
      <c r="J40" s="14" t="s">
        <v>15</v>
      </c>
      <c r="K40" s="14">
        <f t="shared" si="3"/>
        <v>800</v>
      </c>
      <c r="L40" s="14">
        <f t="shared" si="4"/>
        <v>400000</v>
      </c>
      <c r="M40" s="14">
        <f t="shared" si="5"/>
        <v>400800</v>
      </c>
    </row>
    <row r="41" spans="1:17" x14ac:dyDescent="0.25">
      <c r="A41" s="10"/>
      <c r="B41" s="11"/>
      <c r="C41" s="12">
        <v>45384</v>
      </c>
      <c r="D41" s="13"/>
      <c r="E41" s="14">
        <v>500</v>
      </c>
      <c r="F41" s="14">
        <v>745</v>
      </c>
      <c r="G41" s="14">
        <v>608</v>
      </c>
      <c r="H41" s="14">
        <v>137</v>
      </c>
      <c r="I41" s="14">
        <v>1.6</v>
      </c>
      <c r="J41" s="14" t="s">
        <v>15</v>
      </c>
      <c r="K41" s="14">
        <f t="shared" si="3"/>
        <v>800</v>
      </c>
      <c r="L41" s="14">
        <f t="shared" si="4"/>
        <v>400000</v>
      </c>
      <c r="M41" s="14">
        <f t="shared" si="5"/>
        <v>400800</v>
      </c>
    </row>
    <row r="42" spans="1:17" x14ac:dyDescent="0.25">
      <c r="A42" s="15"/>
      <c r="B42" s="16" t="s">
        <v>36</v>
      </c>
      <c r="C42" s="17"/>
      <c r="D42" s="18"/>
      <c r="E42" s="19">
        <v>1000</v>
      </c>
      <c r="F42" s="19">
        <v>1490</v>
      </c>
      <c r="G42" s="19">
        <v>1216</v>
      </c>
      <c r="H42" s="19">
        <v>274</v>
      </c>
      <c r="I42" s="19"/>
      <c r="J42" s="19"/>
      <c r="K42" s="19"/>
      <c r="L42" s="19"/>
      <c r="M42" s="19">
        <f>SUM(M40:M41)</f>
        <v>801600</v>
      </c>
    </row>
    <row r="43" spans="1:17" s="25" customFormat="1" x14ac:dyDescent="0.25">
      <c r="A43" s="20" t="s">
        <v>37</v>
      </c>
      <c r="B43" s="21"/>
      <c r="C43" s="22"/>
      <c r="D43" s="23"/>
      <c r="E43" s="24">
        <v>10762</v>
      </c>
      <c r="F43" s="24">
        <v>7240.68</v>
      </c>
      <c r="G43" s="24">
        <v>6080</v>
      </c>
      <c r="H43" s="24">
        <v>1160.6799999999998</v>
      </c>
      <c r="I43" s="24"/>
      <c r="J43" s="24"/>
      <c r="K43" s="24"/>
      <c r="L43" s="24"/>
      <c r="M43" s="24"/>
      <c r="Q43"/>
    </row>
    <row r="44" spans="1:17" x14ac:dyDescent="0.25">
      <c r="A44" s="10" t="s">
        <v>38</v>
      </c>
      <c r="B44" s="11" t="s">
        <v>14</v>
      </c>
      <c r="C44" s="12">
        <v>45383</v>
      </c>
      <c r="D44" s="13">
        <v>3.99</v>
      </c>
      <c r="E44" s="14">
        <v>230</v>
      </c>
      <c r="F44" s="14">
        <v>407.1</v>
      </c>
      <c r="G44" s="14">
        <v>526</v>
      </c>
      <c r="H44" s="14">
        <v>-118.89999999999998</v>
      </c>
      <c r="I44" s="14"/>
      <c r="J44" s="14" t="s">
        <v>39</v>
      </c>
      <c r="K44" s="14">
        <f t="shared" si="3"/>
        <v>0</v>
      </c>
      <c r="L44" s="14">
        <f t="shared" si="4"/>
        <v>0</v>
      </c>
      <c r="M44" s="14">
        <f t="shared" si="5"/>
        <v>0</v>
      </c>
    </row>
    <row r="45" spans="1:17" x14ac:dyDescent="0.25">
      <c r="A45" s="10"/>
      <c r="B45" s="11"/>
      <c r="C45" s="12">
        <v>45384</v>
      </c>
      <c r="D45" s="13">
        <v>3.99</v>
      </c>
      <c r="E45" s="14">
        <v>280</v>
      </c>
      <c r="F45" s="14">
        <v>495.6</v>
      </c>
      <c r="G45" s="14">
        <v>526</v>
      </c>
      <c r="H45" s="14">
        <v>-30.399999999999977</v>
      </c>
      <c r="I45" s="14"/>
      <c r="J45" s="14" t="s">
        <v>39</v>
      </c>
      <c r="K45" s="14">
        <f t="shared" si="3"/>
        <v>0</v>
      </c>
      <c r="L45" s="14">
        <f t="shared" si="4"/>
        <v>0</v>
      </c>
      <c r="M45" s="14">
        <f t="shared" si="5"/>
        <v>0</v>
      </c>
    </row>
    <row r="46" spans="1:17" x14ac:dyDescent="0.25">
      <c r="A46" s="15"/>
      <c r="B46" s="16" t="s">
        <v>16</v>
      </c>
      <c r="C46" s="17"/>
      <c r="D46" s="18"/>
      <c r="E46" s="19">
        <v>510</v>
      </c>
      <c r="F46" s="19">
        <v>902.7</v>
      </c>
      <c r="G46" s="19">
        <v>1052</v>
      </c>
      <c r="H46" s="19">
        <v>-149.29999999999995</v>
      </c>
      <c r="I46" s="19"/>
      <c r="J46" s="19"/>
      <c r="K46" s="19"/>
      <c r="L46" s="19"/>
      <c r="M46" s="19">
        <f>SUM(M44:M45)</f>
        <v>0</v>
      </c>
    </row>
    <row r="47" spans="1:17" x14ac:dyDescent="0.25">
      <c r="A47" s="10"/>
      <c r="B47" s="11" t="s">
        <v>40</v>
      </c>
      <c r="C47" s="12">
        <v>45383</v>
      </c>
      <c r="D47" s="13">
        <v>1.0900000000000001</v>
      </c>
      <c r="E47" s="14">
        <v>1050</v>
      </c>
      <c r="F47" s="14">
        <v>472.5</v>
      </c>
      <c r="G47" s="14">
        <v>526</v>
      </c>
      <c r="H47" s="14">
        <v>-53.5</v>
      </c>
      <c r="I47" s="14"/>
      <c r="J47" s="14" t="s">
        <v>41</v>
      </c>
      <c r="K47" s="14">
        <f t="shared" si="3"/>
        <v>0</v>
      </c>
      <c r="L47" s="14">
        <f t="shared" si="4"/>
        <v>0</v>
      </c>
      <c r="M47" s="14">
        <f t="shared" si="5"/>
        <v>0</v>
      </c>
    </row>
    <row r="48" spans="1:17" x14ac:dyDescent="0.25">
      <c r="A48" s="10"/>
      <c r="B48" s="11"/>
      <c r="C48" s="12">
        <v>45384</v>
      </c>
      <c r="D48" s="13">
        <v>1.0900000000000001</v>
      </c>
      <c r="E48" s="14">
        <v>1240</v>
      </c>
      <c r="F48" s="14">
        <v>558</v>
      </c>
      <c r="G48" s="14">
        <v>526</v>
      </c>
      <c r="H48" s="14">
        <v>32</v>
      </c>
      <c r="I48" s="14"/>
      <c r="J48" s="14" t="s">
        <v>41</v>
      </c>
      <c r="K48" s="14">
        <f t="shared" si="3"/>
        <v>0</v>
      </c>
      <c r="L48" s="14">
        <f t="shared" si="4"/>
        <v>0</v>
      </c>
      <c r="M48" s="14">
        <f t="shared" si="5"/>
        <v>0</v>
      </c>
    </row>
    <row r="49" spans="1:13" x14ac:dyDescent="0.25">
      <c r="A49" s="15"/>
      <c r="B49" s="16" t="s">
        <v>42</v>
      </c>
      <c r="C49" s="17"/>
      <c r="D49" s="18"/>
      <c r="E49" s="19">
        <v>2290</v>
      </c>
      <c r="F49" s="19">
        <v>1030.5</v>
      </c>
      <c r="G49" s="19">
        <v>1052</v>
      </c>
      <c r="H49" s="19">
        <v>-21.5</v>
      </c>
      <c r="I49" s="19"/>
      <c r="J49" s="19"/>
      <c r="K49" s="19"/>
      <c r="L49" s="19"/>
      <c r="M49" s="19">
        <f>SUM(M47:M48)</f>
        <v>0</v>
      </c>
    </row>
    <row r="50" spans="1:13" x14ac:dyDescent="0.25">
      <c r="A50" s="10"/>
      <c r="B50" s="11" t="s">
        <v>17</v>
      </c>
      <c r="C50" s="12">
        <v>45383</v>
      </c>
      <c r="D50" s="13">
        <v>3.99</v>
      </c>
      <c r="E50" s="14">
        <v>210</v>
      </c>
      <c r="F50" s="14">
        <v>371.7</v>
      </c>
      <c r="G50" s="14">
        <v>526</v>
      </c>
      <c r="H50" s="14">
        <v>-154.30000000000001</v>
      </c>
      <c r="I50" s="14"/>
      <c r="J50" s="14" t="s">
        <v>39</v>
      </c>
      <c r="K50" s="14">
        <f t="shared" si="3"/>
        <v>0</v>
      </c>
      <c r="L50" s="14">
        <f t="shared" si="4"/>
        <v>0</v>
      </c>
      <c r="M50" s="14">
        <f t="shared" si="5"/>
        <v>0</v>
      </c>
    </row>
    <row r="51" spans="1:13" x14ac:dyDescent="0.25">
      <c r="A51" s="10"/>
      <c r="B51" s="11"/>
      <c r="C51" s="12">
        <v>45384</v>
      </c>
      <c r="D51" s="13">
        <v>3.99</v>
      </c>
      <c r="E51" s="14">
        <v>280</v>
      </c>
      <c r="F51" s="14">
        <v>495.6</v>
      </c>
      <c r="G51" s="14">
        <v>526</v>
      </c>
      <c r="H51" s="14">
        <v>-30.40000000000002</v>
      </c>
      <c r="I51" s="14"/>
      <c r="J51" s="14" t="s">
        <v>39</v>
      </c>
      <c r="K51" s="14">
        <f t="shared" si="3"/>
        <v>0</v>
      </c>
      <c r="L51" s="14">
        <f t="shared" si="4"/>
        <v>0</v>
      </c>
      <c r="M51" s="14">
        <f t="shared" si="5"/>
        <v>0</v>
      </c>
    </row>
    <row r="52" spans="1:13" x14ac:dyDescent="0.25">
      <c r="A52" s="15"/>
      <c r="B52" s="16" t="s">
        <v>19</v>
      </c>
      <c r="C52" s="17"/>
      <c r="D52" s="18"/>
      <c r="E52" s="19">
        <v>490</v>
      </c>
      <c r="F52" s="19">
        <v>867.3</v>
      </c>
      <c r="G52" s="19">
        <v>1052</v>
      </c>
      <c r="H52" s="19">
        <v>-184.70000000000005</v>
      </c>
      <c r="I52" s="19"/>
      <c r="J52" s="19"/>
      <c r="K52" s="19"/>
      <c r="L52" s="19"/>
      <c r="M52" s="19">
        <f>SUM(M50:M51)</f>
        <v>0</v>
      </c>
    </row>
    <row r="53" spans="1:13" x14ac:dyDescent="0.25">
      <c r="A53" s="10"/>
      <c r="B53" s="11" t="s">
        <v>20</v>
      </c>
      <c r="C53" s="12">
        <v>45383</v>
      </c>
      <c r="D53" s="13">
        <v>1.04</v>
      </c>
      <c r="E53" s="14">
        <v>1590</v>
      </c>
      <c r="F53" s="14">
        <v>715.5</v>
      </c>
      <c r="G53" s="14">
        <v>526</v>
      </c>
      <c r="H53" s="14">
        <v>189.5</v>
      </c>
      <c r="I53" s="14"/>
      <c r="J53" s="14" t="s">
        <v>41</v>
      </c>
      <c r="K53" s="14">
        <f t="shared" si="3"/>
        <v>0</v>
      </c>
      <c r="L53" s="14">
        <f t="shared" si="4"/>
        <v>0</v>
      </c>
      <c r="M53" s="14">
        <f t="shared" si="5"/>
        <v>0</v>
      </c>
    </row>
    <row r="54" spans="1:13" x14ac:dyDescent="0.25">
      <c r="A54" s="10"/>
      <c r="B54" s="11"/>
      <c r="C54" s="12">
        <v>45384</v>
      </c>
      <c r="D54" s="13">
        <v>1.0900000000000001</v>
      </c>
      <c r="E54" s="14">
        <v>1455</v>
      </c>
      <c r="F54" s="14">
        <v>654.75</v>
      </c>
      <c r="G54" s="14">
        <v>526</v>
      </c>
      <c r="H54" s="14">
        <v>128.75</v>
      </c>
      <c r="I54" s="14"/>
      <c r="J54" s="14" t="s">
        <v>41</v>
      </c>
      <c r="K54" s="14">
        <f t="shared" si="3"/>
        <v>0</v>
      </c>
      <c r="L54" s="14">
        <f t="shared" si="4"/>
        <v>0</v>
      </c>
      <c r="M54" s="14">
        <f t="shared" si="5"/>
        <v>0</v>
      </c>
    </row>
    <row r="55" spans="1:13" x14ac:dyDescent="0.25">
      <c r="A55" s="15"/>
      <c r="B55" s="16" t="s">
        <v>21</v>
      </c>
      <c r="C55" s="17"/>
      <c r="D55" s="18"/>
      <c r="E55" s="19">
        <v>3045</v>
      </c>
      <c r="F55" s="19">
        <v>1370.25</v>
      </c>
      <c r="G55" s="19">
        <v>1052</v>
      </c>
      <c r="H55" s="19">
        <v>318.25</v>
      </c>
      <c r="I55" s="19"/>
      <c r="J55" s="19"/>
      <c r="K55" s="19"/>
      <c r="L55" s="19"/>
      <c r="M55" s="19">
        <f>SUM(M53:M54)</f>
        <v>0</v>
      </c>
    </row>
    <row r="56" spans="1:13" x14ac:dyDescent="0.25">
      <c r="A56" s="10"/>
      <c r="B56" s="11" t="s">
        <v>26</v>
      </c>
      <c r="C56" s="12">
        <v>45383</v>
      </c>
      <c r="D56" s="13">
        <v>1.04</v>
      </c>
      <c r="E56" s="14">
        <v>1240</v>
      </c>
      <c r="F56" s="14">
        <v>558</v>
      </c>
      <c r="G56" s="14">
        <v>377.01734104046244</v>
      </c>
      <c r="H56" s="14">
        <v>180.98265895953756</v>
      </c>
      <c r="I56" s="14"/>
      <c r="J56" s="14" t="s">
        <v>41</v>
      </c>
      <c r="K56" s="14">
        <f t="shared" si="3"/>
        <v>0</v>
      </c>
      <c r="L56" s="14">
        <f t="shared" si="4"/>
        <v>0</v>
      </c>
      <c r="M56" s="14">
        <f t="shared" si="5"/>
        <v>0</v>
      </c>
    </row>
    <row r="57" spans="1:13" x14ac:dyDescent="0.25">
      <c r="A57" s="10"/>
      <c r="B57" s="11"/>
      <c r="C57" s="12"/>
      <c r="D57" s="13">
        <v>1.0900000000000001</v>
      </c>
      <c r="E57" s="14">
        <v>490</v>
      </c>
      <c r="F57" s="14">
        <v>220.5</v>
      </c>
      <c r="G57" s="14">
        <v>148.98265895953759</v>
      </c>
      <c r="H57" s="14">
        <v>71.517341040462412</v>
      </c>
      <c r="I57" s="14"/>
      <c r="J57" s="14" t="s">
        <v>41</v>
      </c>
      <c r="K57" s="14">
        <f t="shared" si="3"/>
        <v>0</v>
      </c>
      <c r="L57" s="14">
        <f t="shared" si="4"/>
        <v>0</v>
      </c>
      <c r="M57" s="14">
        <f t="shared" si="5"/>
        <v>0</v>
      </c>
    </row>
    <row r="58" spans="1:13" x14ac:dyDescent="0.25">
      <c r="A58" s="10"/>
      <c r="B58" s="11"/>
      <c r="C58" s="12">
        <v>45384</v>
      </c>
      <c r="D58" s="13">
        <v>1.0900000000000001</v>
      </c>
      <c r="E58" s="14">
        <v>1520</v>
      </c>
      <c r="F58" s="14">
        <v>684</v>
      </c>
      <c r="G58" s="14">
        <v>526</v>
      </c>
      <c r="H58" s="14">
        <v>158</v>
      </c>
      <c r="I58" s="14"/>
      <c r="J58" s="14" t="s">
        <v>41</v>
      </c>
      <c r="K58" s="14">
        <f t="shared" si="3"/>
        <v>0</v>
      </c>
      <c r="L58" s="14">
        <f t="shared" si="4"/>
        <v>0</v>
      </c>
      <c r="M58" s="14">
        <f t="shared" si="5"/>
        <v>0</v>
      </c>
    </row>
    <row r="59" spans="1:13" x14ac:dyDescent="0.25">
      <c r="A59" s="15"/>
      <c r="B59" s="16" t="s">
        <v>27</v>
      </c>
      <c r="C59" s="17"/>
      <c r="D59" s="18"/>
      <c r="E59" s="19">
        <v>3250</v>
      </c>
      <c r="F59" s="19">
        <v>1462.5</v>
      </c>
      <c r="G59" s="19">
        <v>1052</v>
      </c>
      <c r="H59" s="19">
        <v>410.5</v>
      </c>
      <c r="I59" s="19"/>
      <c r="J59" s="19"/>
      <c r="K59" s="19"/>
      <c r="L59" s="19"/>
      <c r="M59" s="19">
        <f>SUM(M56:M58)</f>
        <v>0</v>
      </c>
    </row>
    <row r="60" spans="1:13" x14ac:dyDescent="0.25">
      <c r="A60" s="10"/>
      <c r="B60" s="11" t="s">
        <v>33</v>
      </c>
      <c r="C60" s="12">
        <v>45383</v>
      </c>
      <c r="D60" s="13">
        <v>1.1000000000000001</v>
      </c>
      <c r="E60" s="14">
        <v>1001</v>
      </c>
      <c r="F60" s="14">
        <v>300.3</v>
      </c>
      <c r="G60" s="14">
        <v>341.90000000000003</v>
      </c>
      <c r="H60" s="14">
        <v>-41.600000000000023</v>
      </c>
      <c r="I60" s="14"/>
      <c r="J60" s="14" t="s">
        <v>41</v>
      </c>
      <c r="K60" s="14">
        <f t="shared" si="3"/>
        <v>0</v>
      </c>
      <c r="L60" s="14">
        <f t="shared" si="4"/>
        <v>0</v>
      </c>
      <c r="M60" s="14">
        <f t="shared" si="5"/>
        <v>0</v>
      </c>
    </row>
    <row r="61" spans="1:13" x14ac:dyDescent="0.25">
      <c r="A61" s="10"/>
      <c r="B61" s="11"/>
      <c r="C61" s="12"/>
      <c r="D61" s="13">
        <v>1.29</v>
      </c>
      <c r="E61" s="14">
        <v>539</v>
      </c>
      <c r="F61" s="14">
        <v>161.69999999999999</v>
      </c>
      <c r="G61" s="14">
        <v>184.1</v>
      </c>
      <c r="H61" s="14">
        <v>-22.400000000000006</v>
      </c>
      <c r="I61" s="14"/>
      <c r="J61" s="14" t="s">
        <v>41</v>
      </c>
      <c r="K61" s="14">
        <f t="shared" si="3"/>
        <v>0</v>
      </c>
      <c r="L61" s="14">
        <f t="shared" si="4"/>
        <v>0</v>
      </c>
      <c r="M61" s="14">
        <f t="shared" si="5"/>
        <v>0</v>
      </c>
    </row>
    <row r="62" spans="1:13" x14ac:dyDescent="0.25">
      <c r="A62" s="10"/>
      <c r="B62" s="11"/>
      <c r="C62" s="12">
        <v>45384</v>
      </c>
      <c r="D62" s="13">
        <v>1.1000000000000001</v>
      </c>
      <c r="E62" s="14">
        <v>994</v>
      </c>
      <c r="F62" s="14">
        <v>298.2</v>
      </c>
      <c r="G62" s="14">
        <v>353.27297297297298</v>
      </c>
      <c r="H62" s="14">
        <v>-55.072972972972991</v>
      </c>
      <c r="I62" s="14"/>
      <c r="J62" s="14" t="s">
        <v>41</v>
      </c>
      <c r="K62" s="14">
        <f t="shared" si="3"/>
        <v>0</v>
      </c>
      <c r="L62" s="14">
        <f t="shared" si="4"/>
        <v>0</v>
      </c>
      <c r="M62" s="14">
        <f t="shared" si="5"/>
        <v>0</v>
      </c>
    </row>
    <row r="63" spans="1:13" x14ac:dyDescent="0.25">
      <c r="A63" s="10"/>
      <c r="B63" s="11"/>
      <c r="C63" s="12"/>
      <c r="D63" s="13">
        <v>1.29</v>
      </c>
      <c r="E63" s="14">
        <v>486</v>
      </c>
      <c r="F63" s="14">
        <v>145.80000000000001</v>
      </c>
      <c r="G63" s="14">
        <v>172.72702702702702</v>
      </c>
      <c r="H63" s="14">
        <v>-26.927027027027009</v>
      </c>
      <c r="I63" s="14"/>
      <c r="J63" s="14" t="s">
        <v>41</v>
      </c>
      <c r="K63" s="14">
        <f t="shared" si="3"/>
        <v>0</v>
      </c>
      <c r="L63" s="14">
        <f t="shared" si="4"/>
        <v>0</v>
      </c>
      <c r="M63" s="14">
        <f t="shared" si="5"/>
        <v>0</v>
      </c>
    </row>
    <row r="64" spans="1:13" x14ac:dyDescent="0.25">
      <c r="A64" s="15"/>
      <c r="B64" s="16" t="s">
        <v>34</v>
      </c>
      <c r="C64" s="17"/>
      <c r="D64" s="18"/>
      <c r="E64" s="19">
        <v>3020</v>
      </c>
      <c r="F64" s="19">
        <v>906</v>
      </c>
      <c r="G64" s="19">
        <v>1052</v>
      </c>
      <c r="H64" s="19">
        <v>-146.00000000000003</v>
      </c>
      <c r="I64" s="19"/>
      <c r="J64" s="19"/>
      <c r="K64" s="19"/>
      <c r="L64" s="19"/>
      <c r="M64" s="19">
        <f>SUM(M60:M63)</f>
        <v>0</v>
      </c>
    </row>
    <row r="65" spans="1:13" x14ac:dyDescent="0.25">
      <c r="A65" s="10"/>
      <c r="B65" s="11" t="s">
        <v>35</v>
      </c>
      <c r="C65" s="12">
        <v>45383</v>
      </c>
      <c r="D65" s="13">
        <v>1.1000000000000001</v>
      </c>
      <c r="E65" s="14">
        <v>504</v>
      </c>
      <c r="F65" s="14">
        <v>151.19999999999999</v>
      </c>
      <c r="G65" s="14">
        <v>182.8303448275862</v>
      </c>
      <c r="H65" s="14">
        <v>-31.630344827586214</v>
      </c>
      <c r="I65" s="14"/>
      <c r="J65" s="14" t="s">
        <v>41</v>
      </c>
      <c r="K65" s="14">
        <f t="shared" si="3"/>
        <v>0</v>
      </c>
      <c r="L65" s="14">
        <f t="shared" si="4"/>
        <v>0</v>
      </c>
      <c r="M65" s="14">
        <f t="shared" si="5"/>
        <v>0</v>
      </c>
    </row>
    <row r="66" spans="1:13" x14ac:dyDescent="0.25">
      <c r="A66" s="10"/>
      <c r="B66" s="11"/>
      <c r="C66" s="12"/>
      <c r="D66" s="13">
        <v>1.29</v>
      </c>
      <c r="E66" s="14">
        <v>946</v>
      </c>
      <c r="F66" s="14">
        <v>283.8</v>
      </c>
      <c r="G66" s="14">
        <v>343.1696551724138</v>
      </c>
      <c r="H66" s="14">
        <v>-59.369655172413786</v>
      </c>
      <c r="I66" s="14"/>
      <c r="J66" s="14" t="s">
        <v>41</v>
      </c>
      <c r="K66" s="14">
        <f t="shared" si="3"/>
        <v>0</v>
      </c>
      <c r="L66" s="14">
        <f t="shared" si="4"/>
        <v>0</v>
      </c>
      <c r="M66" s="14">
        <f t="shared" si="5"/>
        <v>0</v>
      </c>
    </row>
    <row r="67" spans="1:13" x14ac:dyDescent="0.25">
      <c r="A67" s="10"/>
      <c r="B67" s="11"/>
      <c r="C67" s="12">
        <v>45384</v>
      </c>
      <c r="D67" s="13">
        <v>1.1000000000000001</v>
      </c>
      <c r="E67" s="14">
        <v>525</v>
      </c>
      <c r="F67" s="14">
        <v>157.5</v>
      </c>
      <c r="G67" s="14">
        <v>185.33557046979865</v>
      </c>
      <c r="H67" s="14">
        <v>-27.835570469798654</v>
      </c>
      <c r="I67" s="14"/>
      <c r="J67" s="14" t="s">
        <v>41</v>
      </c>
      <c r="K67" s="14">
        <f t="shared" si="3"/>
        <v>0</v>
      </c>
      <c r="L67" s="14">
        <f t="shared" si="4"/>
        <v>0</v>
      </c>
      <c r="M67" s="14">
        <f t="shared" si="5"/>
        <v>0</v>
      </c>
    </row>
    <row r="68" spans="1:13" x14ac:dyDescent="0.25">
      <c r="A68" s="10"/>
      <c r="B68" s="11"/>
      <c r="C68" s="12"/>
      <c r="D68" s="13">
        <v>1.29</v>
      </c>
      <c r="E68" s="14">
        <v>965</v>
      </c>
      <c r="F68" s="14">
        <v>289.5</v>
      </c>
      <c r="G68" s="14">
        <v>340.66442953020135</v>
      </c>
      <c r="H68" s="14">
        <v>-51.164429530201346</v>
      </c>
      <c r="I68" s="14"/>
      <c r="J68" s="14" t="s">
        <v>41</v>
      </c>
      <c r="K68" s="14">
        <f t="shared" si="3"/>
        <v>0</v>
      </c>
      <c r="L68" s="14">
        <f t="shared" si="4"/>
        <v>0</v>
      </c>
      <c r="M68" s="14">
        <f t="shared" si="5"/>
        <v>0</v>
      </c>
    </row>
    <row r="69" spans="1:13" x14ac:dyDescent="0.25">
      <c r="A69" s="15"/>
      <c r="B69" s="16" t="s">
        <v>36</v>
      </c>
      <c r="C69" s="17"/>
      <c r="D69" s="18"/>
      <c r="E69" s="19">
        <v>2940</v>
      </c>
      <c r="F69" s="19">
        <v>882</v>
      </c>
      <c r="G69" s="19">
        <v>1052</v>
      </c>
      <c r="H69" s="19">
        <v>-170</v>
      </c>
      <c r="I69" s="19"/>
      <c r="J69" s="19"/>
      <c r="K69" s="19"/>
      <c r="L69" s="19"/>
      <c r="M69" s="19">
        <f>SUM(M65:M68)</f>
        <v>0</v>
      </c>
    </row>
    <row r="70" spans="1:13" x14ac:dyDescent="0.25">
      <c r="A70" s="10"/>
      <c r="B70" s="11" t="s">
        <v>43</v>
      </c>
      <c r="C70" s="12">
        <v>45383</v>
      </c>
      <c r="D70" s="13">
        <v>2.37</v>
      </c>
      <c r="E70" s="14">
        <v>760</v>
      </c>
      <c r="F70" s="14">
        <v>1026</v>
      </c>
      <c r="G70" s="14">
        <v>419.03563941299791</v>
      </c>
      <c r="H70" s="14">
        <v>606.96436058700215</v>
      </c>
      <c r="I70" s="14"/>
      <c r="J70" s="14" t="s">
        <v>44</v>
      </c>
      <c r="K70" s="14">
        <f t="shared" ref="K70:K133" si="6">E70*I70</f>
        <v>0</v>
      </c>
      <c r="L70" s="14">
        <f t="shared" ref="L70:L133" si="7">E70*K70</f>
        <v>0</v>
      </c>
      <c r="M70" s="14">
        <f t="shared" ref="M70:M133" si="8">K70+L70</f>
        <v>0</v>
      </c>
    </row>
    <row r="71" spans="1:13" x14ac:dyDescent="0.25">
      <c r="A71" s="10"/>
      <c r="B71" s="11"/>
      <c r="C71" s="12"/>
      <c r="D71" s="13">
        <v>2.58</v>
      </c>
      <c r="E71" s="14">
        <v>194</v>
      </c>
      <c r="F71" s="14">
        <v>248.32</v>
      </c>
      <c r="G71" s="14">
        <v>106.96436058700209</v>
      </c>
      <c r="H71" s="14">
        <v>141.3556394129979</v>
      </c>
      <c r="I71" s="14"/>
      <c r="J71" s="14" t="s">
        <v>44</v>
      </c>
      <c r="K71" s="14">
        <f t="shared" si="6"/>
        <v>0</v>
      </c>
      <c r="L71" s="14">
        <f t="shared" si="7"/>
        <v>0</v>
      </c>
      <c r="M71" s="14">
        <f t="shared" si="8"/>
        <v>0</v>
      </c>
    </row>
    <row r="72" spans="1:13" x14ac:dyDescent="0.25">
      <c r="A72" s="10"/>
      <c r="B72" s="11"/>
      <c r="C72" s="12">
        <v>45384</v>
      </c>
      <c r="D72" s="13">
        <v>2.37</v>
      </c>
      <c r="E72" s="14">
        <v>630</v>
      </c>
      <c r="F72" s="14">
        <v>850.5</v>
      </c>
      <c r="G72" s="14">
        <v>526</v>
      </c>
      <c r="H72" s="14">
        <v>324.5</v>
      </c>
      <c r="I72" s="14"/>
      <c r="J72" s="14" t="s">
        <v>44</v>
      </c>
      <c r="K72" s="14">
        <f t="shared" si="6"/>
        <v>0</v>
      </c>
      <c r="L72" s="14">
        <f t="shared" si="7"/>
        <v>0</v>
      </c>
      <c r="M72" s="14">
        <f t="shared" si="8"/>
        <v>0</v>
      </c>
    </row>
    <row r="73" spans="1:13" x14ac:dyDescent="0.25">
      <c r="A73" s="15"/>
      <c r="B73" s="16" t="s">
        <v>45</v>
      </c>
      <c r="C73" s="17"/>
      <c r="D73" s="18"/>
      <c r="E73" s="19">
        <v>1584</v>
      </c>
      <c r="F73" s="19">
        <v>2124.8199999999997</v>
      </c>
      <c r="G73" s="19">
        <v>1052</v>
      </c>
      <c r="H73" s="19">
        <v>1072.8200000000002</v>
      </c>
      <c r="I73" s="19"/>
      <c r="J73" s="19"/>
      <c r="K73" s="19"/>
      <c r="L73" s="19"/>
      <c r="M73" s="19">
        <f>SUM(M70:M72)</f>
        <v>0</v>
      </c>
    </row>
    <row r="74" spans="1:13" x14ac:dyDescent="0.25">
      <c r="A74" s="10"/>
      <c r="B74" s="11" t="s">
        <v>46</v>
      </c>
      <c r="C74" s="12">
        <v>45383</v>
      </c>
      <c r="D74" s="13">
        <v>2.37</v>
      </c>
      <c r="E74" s="14">
        <v>778</v>
      </c>
      <c r="F74" s="14">
        <v>1050.3</v>
      </c>
      <c r="G74" s="14">
        <v>501.50490196078437</v>
      </c>
      <c r="H74" s="14">
        <v>548.79509803921565</v>
      </c>
      <c r="I74" s="14"/>
      <c r="J74" s="14" t="s">
        <v>44</v>
      </c>
      <c r="K74" s="14">
        <f t="shared" si="6"/>
        <v>0</v>
      </c>
      <c r="L74" s="14">
        <f t="shared" si="7"/>
        <v>0</v>
      </c>
      <c r="M74" s="14">
        <f t="shared" si="8"/>
        <v>0</v>
      </c>
    </row>
    <row r="75" spans="1:13" x14ac:dyDescent="0.25">
      <c r="A75" s="10"/>
      <c r="B75" s="11"/>
      <c r="C75" s="12"/>
      <c r="D75" s="13">
        <v>2.58</v>
      </c>
      <c r="E75" s="14">
        <v>38</v>
      </c>
      <c r="F75" s="14">
        <v>48.64</v>
      </c>
      <c r="G75" s="14">
        <v>24.495098039215687</v>
      </c>
      <c r="H75" s="14">
        <v>24.144901960784313</v>
      </c>
      <c r="I75" s="14"/>
      <c r="J75" s="14" t="s">
        <v>44</v>
      </c>
      <c r="K75" s="14">
        <f t="shared" si="6"/>
        <v>0</v>
      </c>
      <c r="L75" s="14">
        <f t="shared" si="7"/>
        <v>0</v>
      </c>
      <c r="M75" s="14">
        <f t="shared" si="8"/>
        <v>0</v>
      </c>
    </row>
    <row r="76" spans="1:13" x14ac:dyDescent="0.25">
      <c r="A76" s="10"/>
      <c r="B76" s="11"/>
      <c r="C76" s="12">
        <v>45384</v>
      </c>
      <c r="D76" s="13">
        <v>2.37</v>
      </c>
      <c r="E76" s="14">
        <v>304</v>
      </c>
      <c r="F76" s="14">
        <v>410.4</v>
      </c>
      <c r="G76" s="14">
        <v>363.41818181818184</v>
      </c>
      <c r="H76" s="14">
        <v>46.981818181818142</v>
      </c>
      <c r="I76" s="14"/>
      <c r="J76" s="14" t="s">
        <v>44</v>
      </c>
      <c r="K76" s="14">
        <f t="shared" si="6"/>
        <v>0</v>
      </c>
      <c r="L76" s="14">
        <f t="shared" si="7"/>
        <v>0</v>
      </c>
      <c r="M76" s="14">
        <f t="shared" si="8"/>
        <v>0</v>
      </c>
    </row>
    <row r="77" spans="1:13" x14ac:dyDescent="0.25">
      <c r="A77" s="10"/>
      <c r="B77" s="11"/>
      <c r="C77" s="12"/>
      <c r="D77" s="13">
        <v>2.58</v>
      </c>
      <c r="E77" s="14">
        <v>136</v>
      </c>
      <c r="F77" s="14">
        <v>180.68</v>
      </c>
      <c r="G77" s="14">
        <v>162.58181818181816</v>
      </c>
      <c r="H77" s="14">
        <v>18.098181818181828</v>
      </c>
      <c r="I77" s="14"/>
      <c r="J77" s="14" t="s">
        <v>44</v>
      </c>
      <c r="K77" s="14">
        <f t="shared" si="6"/>
        <v>0</v>
      </c>
      <c r="L77" s="14">
        <f t="shared" si="7"/>
        <v>0</v>
      </c>
      <c r="M77" s="14">
        <f t="shared" si="8"/>
        <v>0</v>
      </c>
    </row>
    <row r="78" spans="1:13" x14ac:dyDescent="0.25">
      <c r="A78" s="15"/>
      <c r="B78" s="16" t="s">
        <v>47</v>
      </c>
      <c r="C78" s="17"/>
      <c r="D78" s="18"/>
      <c r="E78" s="19">
        <v>1256</v>
      </c>
      <c r="F78" s="19">
        <v>1690.0200000000002</v>
      </c>
      <c r="G78" s="19">
        <v>1052</v>
      </c>
      <c r="H78" s="19">
        <v>638.01999999999987</v>
      </c>
      <c r="I78" s="19"/>
      <c r="J78" s="19"/>
      <c r="K78" s="19"/>
      <c r="L78" s="19"/>
      <c r="M78" s="19">
        <f>SUM(M74:M77)</f>
        <v>0</v>
      </c>
    </row>
    <row r="79" spans="1:13" x14ac:dyDescent="0.25">
      <c r="A79" s="10"/>
      <c r="B79" s="11" t="s">
        <v>48</v>
      </c>
      <c r="C79" s="12">
        <v>45383</v>
      </c>
      <c r="D79" s="13">
        <v>1.0900000000000001</v>
      </c>
      <c r="E79" s="14">
        <v>1045</v>
      </c>
      <c r="F79" s="14">
        <v>470.25</v>
      </c>
      <c r="G79" s="14">
        <v>526</v>
      </c>
      <c r="H79" s="14">
        <v>-55.75</v>
      </c>
      <c r="I79" s="14"/>
      <c r="J79" s="14" t="s">
        <v>41</v>
      </c>
      <c r="K79" s="14">
        <f t="shared" si="6"/>
        <v>0</v>
      </c>
      <c r="L79" s="14">
        <f t="shared" si="7"/>
        <v>0</v>
      </c>
      <c r="M79" s="14">
        <f t="shared" si="8"/>
        <v>0</v>
      </c>
    </row>
    <row r="80" spans="1:13" x14ac:dyDescent="0.25">
      <c r="A80" s="10"/>
      <c r="B80" s="11"/>
      <c r="C80" s="12">
        <v>45384</v>
      </c>
      <c r="D80" s="13">
        <v>1.0900000000000001</v>
      </c>
      <c r="E80" s="14">
        <v>1140</v>
      </c>
      <c r="F80" s="14">
        <v>513</v>
      </c>
      <c r="G80" s="14">
        <v>526</v>
      </c>
      <c r="H80" s="14">
        <v>-13</v>
      </c>
      <c r="I80" s="14"/>
      <c r="J80" s="14" t="s">
        <v>41</v>
      </c>
      <c r="K80" s="14">
        <f t="shared" si="6"/>
        <v>0</v>
      </c>
      <c r="L80" s="14">
        <f t="shared" si="7"/>
        <v>0</v>
      </c>
      <c r="M80" s="14">
        <f t="shared" si="8"/>
        <v>0</v>
      </c>
    </row>
    <row r="81" spans="1:17" x14ac:dyDescent="0.25">
      <c r="A81" s="15"/>
      <c r="B81" s="16" t="s">
        <v>49</v>
      </c>
      <c r="C81" s="17"/>
      <c r="D81" s="18"/>
      <c r="E81" s="19">
        <v>2185</v>
      </c>
      <c r="F81" s="19">
        <v>983.25</v>
      </c>
      <c r="G81" s="19">
        <v>1052</v>
      </c>
      <c r="H81" s="19">
        <v>-68.75</v>
      </c>
      <c r="I81" s="19"/>
      <c r="J81" s="19"/>
      <c r="K81" s="19"/>
      <c r="L81" s="19"/>
      <c r="M81" s="19">
        <f>SUM(M79:M80)</f>
        <v>0</v>
      </c>
    </row>
    <row r="82" spans="1:17" s="25" customFormat="1" x14ac:dyDescent="0.25">
      <c r="A82" s="20" t="s">
        <v>50</v>
      </c>
      <c r="B82" s="21"/>
      <c r="C82" s="22"/>
      <c r="D82" s="23"/>
      <c r="E82" s="24">
        <v>20570</v>
      </c>
      <c r="F82" s="24">
        <v>12219.339999999998</v>
      </c>
      <c r="G82" s="24">
        <v>10520</v>
      </c>
      <c r="H82" s="24">
        <v>1699.3400000000001</v>
      </c>
      <c r="I82" s="24"/>
      <c r="J82" s="24"/>
      <c r="K82" s="24"/>
      <c r="L82" s="24"/>
      <c r="M82" s="24"/>
      <c r="Q82"/>
    </row>
    <row r="83" spans="1:17" x14ac:dyDescent="0.25">
      <c r="A83" s="10" t="s">
        <v>51</v>
      </c>
      <c r="B83" s="11" t="s">
        <v>14</v>
      </c>
      <c r="C83" s="12">
        <v>45383</v>
      </c>
      <c r="D83" s="13">
        <v>1.0900000000000001</v>
      </c>
      <c r="E83" s="14">
        <v>290</v>
      </c>
      <c r="F83" s="14">
        <v>130.5</v>
      </c>
      <c r="G83" s="14">
        <v>305</v>
      </c>
      <c r="H83" s="14">
        <v>-174.5</v>
      </c>
      <c r="I83" s="14"/>
      <c r="J83" s="14" t="s">
        <v>41</v>
      </c>
      <c r="K83" s="14">
        <f t="shared" si="6"/>
        <v>0</v>
      </c>
      <c r="L83" s="14">
        <f t="shared" si="7"/>
        <v>0</v>
      </c>
      <c r="M83" s="14">
        <f t="shared" si="8"/>
        <v>0</v>
      </c>
    </row>
    <row r="84" spans="1:17" x14ac:dyDescent="0.25">
      <c r="A84" s="10"/>
      <c r="B84" s="11"/>
      <c r="C84" s="12">
        <v>45384</v>
      </c>
      <c r="D84" s="13">
        <v>1.0900000000000001</v>
      </c>
      <c r="E84" s="14">
        <v>575</v>
      </c>
      <c r="F84" s="14">
        <v>258.75</v>
      </c>
      <c r="G84" s="14">
        <v>305</v>
      </c>
      <c r="H84" s="14">
        <v>-46.25</v>
      </c>
      <c r="I84" s="14"/>
      <c r="J84" s="14" t="s">
        <v>41</v>
      </c>
      <c r="K84" s="14">
        <f t="shared" si="6"/>
        <v>0</v>
      </c>
      <c r="L84" s="14">
        <f t="shared" si="7"/>
        <v>0</v>
      </c>
      <c r="M84" s="14">
        <f t="shared" si="8"/>
        <v>0</v>
      </c>
    </row>
    <row r="85" spans="1:17" x14ac:dyDescent="0.25">
      <c r="A85" s="15"/>
      <c r="B85" s="16" t="s">
        <v>16</v>
      </c>
      <c r="C85" s="17"/>
      <c r="D85" s="18"/>
      <c r="E85" s="19">
        <v>865</v>
      </c>
      <c r="F85" s="19">
        <v>389.25</v>
      </c>
      <c r="G85" s="19">
        <v>610</v>
      </c>
      <c r="H85" s="19">
        <v>-220.75</v>
      </c>
      <c r="I85" s="19"/>
      <c r="J85" s="19"/>
      <c r="K85" s="19"/>
      <c r="L85" s="19"/>
      <c r="M85" s="19">
        <f>SUM(M83:M84)</f>
        <v>0</v>
      </c>
    </row>
    <row r="86" spans="1:17" x14ac:dyDescent="0.25">
      <c r="A86" s="10"/>
      <c r="B86" s="11" t="s">
        <v>17</v>
      </c>
      <c r="C86" s="12">
        <v>45383</v>
      </c>
      <c r="D86" s="13">
        <v>1.1499999999999999</v>
      </c>
      <c r="E86" s="14">
        <v>705</v>
      </c>
      <c r="F86" s="14">
        <v>296.10000000000002</v>
      </c>
      <c r="G86" s="14">
        <v>305</v>
      </c>
      <c r="H86" s="14">
        <v>-8.8999999999999844</v>
      </c>
      <c r="I86" s="14"/>
      <c r="J86" s="14" t="s">
        <v>41</v>
      </c>
      <c r="K86" s="14">
        <f t="shared" si="6"/>
        <v>0</v>
      </c>
      <c r="L86" s="14">
        <f t="shared" si="7"/>
        <v>0</v>
      </c>
      <c r="M86" s="14">
        <f t="shared" si="8"/>
        <v>0</v>
      </c>
    </row>
    <row r="87" spans="1:17" x14ac:dyDescent="0.25">
      <c r="A87" s="10"/>
      <c r="B87" s="11"/>
      <c r="C87" s="12">
        <v>45384</v>
      </c>
      <c r="D87" s="13">
        <v>1.0900000000000001</v>
      </c>
      <c r="E87" s="14">
        <v>551</v>
      </c>
      <c r="F87" s="14">
        <v>247.95</v>
      </c>
      <c r="G87" s="14">
        <v>305</v>
      </c>
      <c r="H87" s="14">
        <v>-57.050000000000011</v>
      </c>
      <c r="I87" s="14"/>
      <c r="J87" s="14" t="s">
        <v>41</v>
      </c>
      <c r="K87" s="14">
        <f t="shared" si="6"/>
        <v>0</v>
      </c>
      <c r="L87" s="14">
        <f t="shared" si="7"/>
        <v>0</v>
      </c>
      <c r="M87" s="14">
        <f t="shared" si="8"/>
        <v>0</v>
      </c>
    </row>
    <row r="88" spans="1:17" x14ac:dyDescent="0.25">
      <c r="A88" s="15"/>
      <c r="B88" s="16" t="s">
        <v>19</v>
      </c>
      <c r="C88" s="17"/>
      <c r="D88" s="18"/>
      <c r="E88" s="19">
        <v>1256</v>
      </c>
      <c r="F88" s="19">
        <v>544.04999999999995</v>
      </c>
      <c r="G88" s="19">
        <v>610</v>
      </c>
      <c r="H88" s="19">
        <v>-65.949999999999989</v>
      </c>
      <c r="I88" s="19"/>
      <c r="J88" s="19"/>
      <c r="K88" s="19"/>
      <c r="L88" s="19"/>
      <c r="M88" s="19">
        <f>SUM(M86:M87)</f>
        <v>0</v>
      </c>
    </row>
    <row r="89" spans="1:17" s="25" customFormat="1" x14ac:dyDescent="0.25">
      <c r="A89" s="20" t="s">
        <v>52</v>
      </c>
      <c r="B89" s="21"/>
      <c r="C89" s="22"/>
      <c r="D89" s="23"/>
      <c r="E89" s="24">
        <v>2121</v>
      </c>
      <c r="F89" s="24">
        <v>933.3</v>
      </c>
      <c r="G89" s="24">
        <v>1220</v>
      </c>
      <c r="H89" s="24">
        <v>-286.7</v>
      </c>
      <c r="I89" s="24"/>
      <c r="J89" s="24"/>
      <c r="K89" s="24"/>
      <c r="L89" s="24"/>
      <c r="M89" s="24"/>
      <c r="Q89"/>
    </row>
    <row r="90" spans="1:17" x14ac:dyDescent="0.25">
      <c r="A90" s="10" t="s">
        <v>53</v>
      </c>
      <c r="B90" s="11" t="s">
        <v>54</v>
      </c>
      <c r="C90" s="12">
        <v>45383</v>
      </c>
      <c r="D90" s="13">
        <v>1.64</v>
      </c>
      <c r="E90" s="14">
        <v>2450</v>
      </c>
      <c r="F90" s="14">
        <v>1592.5</v>
      </c>
      <c r="G90" s="14">
        <v>841</v>
      </c>
      <c r="H90" s="14">
        <v>751.5</v>
      </c>
      <c r="I90" s="14"/>
      <c r="J90" s="14" t="s">
        <v>55</v>
      </c>
      <c r="K90" s="14">
        <f t="shared" si="6"/>
        <v>0</v>
      </c>
      <c r="L90" s="14">
        <f t="shared" si="7"/>
        <v>0</v>
      </c>
      <c r="M90" s="14">
        <f t="shared" si="8"/>
        <v>0</v>
      </c>
    </row>
    <row r="91" spans="1:17" x14ac:dyDescent="0.25">
      <c r="A91" s="10"/>
      <c r="B91" s="11"/>
      <c r="C91" s="12">
        <v>45384</v>
      </c>
      <c r="D91" s="13">
        <v>1.64</v>
      </c>
      <c r="E91" s="14">
        <v>2295</v>
      </c>
      <c r="F91" s="14">
        <v>1491.75</v>
      </c>
      <c r="G91" s="14">
        <v>841</v>
      </c>
      <c r="H91" s="14">
        <v>650.75</v>
      </c>
      <c r="I91" s="14"/>
      <c r="J91" s="14" t="s">
        <v>55</v>
      </c>
      <c r="K91" s="14">
        <f t="shared" si="6"/>
        <v>0</v>
      </c>
      <c r="L91" s="14">
        <f t="shared" si="7"/>
        <v>0</v>
      </c>
      <c r="M91" s="14">
        <f t="shared" si="8"/>
        <v>0</v>
      </c>
    </row>
    <row r="92" spans="1:17" x14ac:dyDescent="0.25">
      <c r="A92" s="15"/>
      <c r="B92" s="16" t="s">
        <v>56</v>
      </c>
      <c r="C92" s="17"/>
      <c r="D92" s="18"/>
      <c r="E92" s="19">
        <v>4745</v>
      </c>
      <c r="F92" s="19">
        <v>3084.25</v>
      </c>
      <c r="G92" s="19">
        <v>1682</v>
      </c>
      <c r="H92" s="19">
        <v>1402.25</v>
      </c>
      <c r="I92" s="19"/>
      <c r="J92" s="19"/>
      <c r="K92" s="19"/>
      <c r="L92" s="19"/>
      <c r="M92" s="19">
        <f>SUM(M90:M91)</f>
        <v>0</v>
      </c>
    </row>
    <row r="93" spans="1:17" x14ac:dyDescent="0.25">
      <c r="A93" s="10"/>
      <c r="B93" s="11" t="s">
        <v>57</v>
      </c>
      <c r="C93" s="12">
        <v>45383</v>
      </c>
      <c r="D93" s="13">
        <v>1.64</v>
      </c>
      <c r="E93" s="14">
        <v>2183</v>
      </c>
      <c r="F93" s="14">
        <v>1418.95</v>
      </c>
      <c r="G93" s="14">
        <v>841</v>
      </c>
      <c r="H93" s="14">
        <v>577.95000000000005</v>
      </c>
      <c r="I93" s="14"/>
      <c r="J93" s="14" t="s">
        <v>55</v>
      </c>
      <c r="K93" s="14">
        <f t="shared" si="6"/>
        <v>0</v>
      </c>
      <c r="L93" s="14">
        <f t="shared" si="7"/>
        <v>0</v>
      </c>
      <c r="M93" s="14">
        <f t="shared" si="8"/>
        <v>0</v>
      </c>
    </row>
    <row r="94" spans="1:17" x14ac:dyDescent="0.25">
      <c r="A94" s="10"/>
      <c r="B94" s="11"/>
      <c r="C94" s="12">
        <v>45384</v>
      </c>
      <c r="D94" s="13">
        <v>1.64</v>
      </c>
      <c r="E94" s="14">
        <v>2370</v>
      </c>
      <c r="F94" s="14">
        <v>1540.5</v>
      </c>
      <c r="G94" s="14">
        <v>841</v>
      </c>
      <c r="H94" s="14">
        <v>699.5</v>
      </c>
      <c r="I94" s="14"/>
      <c r="J94" s="14" t="s">
        <v>55</v>
      </c>
      <c r="K94" s="14">
        <f t="shared" si="6"/>
        <v>0</v>
      </c>
      <c r="L94" s="14">
        <f t="shared" si="7"/>
        <v>0</v>
      </c>
      <c r="M94" s="14">
        <f t="shared" si="8"/>
        <v>0</v>
      </c>
    </row>
    <row r="95" spans="1:17" x14ac:dyDescent="0.25">
      <c r="A95" s="15"/>
      <c r="B95" s="16" t="s">
        <v>58</v>
      </c>
      <c r="C95" s="17"/>
      <c r="D95" s="18"/>
      <c r="E95" s="19">
        <v>4553</v>
      </c>
      <c r="F95" s="19">
        <v>2959.45</v>
      </c>
      <c r="G95" s="19">
        <v>1682</v>
      </c>
      <c r="H95" s="19">
        <v>1277.45</v>
      </c>
      <c r="I95" s="19"/>
      <c r="J95" s="19"/>
      <c r="K95" s="19"/>
      <c r="L95" s="19"/>
      <c r="M95" s="19">
        <f>SUM(M93:M94)</f>
        <v>0</v>
      </c>
    </row>
    <row r="96" spans="1:17" x14ac:dyDescent="0.25">
      <c r="A96" s="10"/>
      <c r="B96" s="11" t="s">
        <v>59</v>
      </c>
      <c r="C96" s="12">
        <v>45383</v>
      </c>
      <c r="D96" s="13">
        <v>1.64</v>
      </c>
      <c r="E96" s="14">
        <v>2200</v>
      </c>
      <c r="F96" s="14">
        <v>1430</v>
      </c>
      <c r="G96" s="14">
        <v>841</v>
      </c>
      <c r="H96" s="14">
        <v>589</v>
      </c>
      <c r="I96" s="14"/>
      <c r="J96" s="14" t="s">
        <v>55</v>
      </c>
      <c r="K96" s="14">
        <f t="shared" si="6"/>
        <v>0</v>
      </c>
      <c r="L96" s="14">
        <f t="shared" si="7"/>
        <v>0</v>
      </c>
      <c r="M96" s="14">
        <f t="shared" si="8"/>
        <v>0</v>
      </c>
    </row>
    <row r="97" spans="1:17" x14ac:dyDescent="0.25">
      <c r="A97" s="10"/>
      <c r="B97" s="11"/>
      <c r="C97" s="12">
        <v>45384</v>
      </c>
      <c r="D97" s="13">
        <v>1.64</v>
      </c>
      <c r="E97" s="14">
        <v>1874</v>
      </c>
      <c r="F97" s="14">
        <v>1218.0999999999999</v>
      </c>
      <c r="G97" s="14">
        <v>839.20873269435572</v>
      </c>
      <c r="H97" s="14">
        <v>378.89126730564425</v>
      </c>
      <c r="I97" s="14"/>
      <c r="J97" s="14" t="s">
        <v>55</v>
      </c>
      <c r="K97" s="14">
        <f t="shared" si="6"/>
        <v>0</v>
      </c>
      <c r="L97" s="14">
        <f t="shared" si="7"/>
        <v>0</v>
      </c>
      <c r="M97" s="14">
        <f t="shared" si="8"/>
        <v>0</v>
      </c>
    </row>
    <row r="98" spans="1:17" x14ac:dyDescent="0.25">
      <c r="A98" s="10"/>
      <c r="B98" s="11"/>
      <c r="C98" s="12"/>
      <c r="D98" s="13">
        <v>1.76</v>
      </c>
      <c r="E98" s="14">
        <v>4</v>
      </c>
      <c r="F98" s="14">
        <v>2.6</v>
      </c>
      <c r="G98" s="14">
        <v>1.7912673056443027</v>
      </c>
      <c r="H98" s="14">
        <v>0.80873269435569739</v>
      </c>
      <c r="I98" s="14"/>
      <c r="J98" s="14" t="s">
        <v>55</v>
      </c>
      <c r="K98" s="14">
        <f t="shared" si="6"/>
        <v>0</v>
      </c>
      <c r="L98" s="14">
        <f t="shared" si="7"/>
        <v>0</v>
      </c>
      <c r="M98" s="14">
        <f t="shared" si="8"/>
        <v>0</v>
      </c>
    </row>
    <row r="99" spans="1:17" x14ac:dyDescent="0.25">
      <c r="A99" s="15"/>
      <c r="B99" s="16" t="s">
        <v>60</v>
      </c>
      <c r="C99" s="17"/>
      <c r="D99" s="18"/>
      <c r="E99" s="19">
        <v>4078</v>
      </c>
      <c r="F99" s="19">
        <v>2650.7</v>
      </c>
      <c r="G99" s="19">
        <v>1682</v>
      </c>
      <c r="H99" s="19">
        <v>968.7</v>
      </c>
      <c r="I99" s="19"/>
      <c r="J99" s="19"/>
      <c r="K99" s="19"/>
      <c r="L99" s="19"/>
      <c r="M99" s="19">
        <f>SUM(M96:M98)</f>
        <v>0</v>
      </c>
    </row>
    <row r="100" spans="1:17" x14ac:dyDescent="0.25">
      <c r="A100" s="10"/>
      <c r="B100" s="11" t="s">
        <v>61</v>
      </c>
      <c r="C100" s="12">
        <v>45383</v>
      </c>
      <c r="D100" s="13">
        <v>1.64</v>
      </c>
      <c r="E100" s="14">
        <v>2100</v>
      </c>
      <c r="F100" s="14">
        <v>1365</v>
      </c>
      <c r="G100" s="14">
        <v>841</v>
      </c>
      <c r="H100" s="14">
        <v>524</v>
      </c>
      <c r="I100" s="14"/>
      <c r="J100" s="14" t="s">
        <v>55</v>
      </c>
      <c r="K100" s="14">
        <f t="shared" si="6"/>
        <v>0</v>
      </c>
      <c r="L100" s="14">
        <f t="shared" si="7"/>
        <v>0</v>
      </c>
      <c r="M100" s="14">
        <f t="shared" si="8"/>
        <v>0</v>
      </c>
    </row>
    <row r="101" spans="1:17" x14ac:dyDescent="0.25">
      <c r="A101" s="10"/>
      <c r="B101" s="11"/>
      <c r="C101" s="12">
        <v>45384</v>
      </c>
      <c r="D101" s="13">
        <v>1.64</v>
      </c>
      <c r="E101" s="14">
        <v>1975</v>
      </c>
      <c r="F101" s="14">
        <v>1283.75</v>
      </c>
      <c r="G101" s="14">
        <v>841</v>
      </c>
      <c r="H101" s="14">
        <v>442.75</v>
      </c>
      <c r="I101" s="14"/>
      <c r="J101" s="14" t="s">
        <v>55</v>
      </c>
      <c r="K101" s="14">
        <f t="shared" si="6"/>
        <v>0</v>
      </c>
      <c r="L101" s="14">
        <f t="shared" si="7"/>
        <v>0</v>
      </c>
      <c r="M101" s="14">
        <f t="shared" si="8"/>
        <v>0</v>
      </c>
    </row>
    <row r="102" spans="1:17" x14ac:dyDescent="0.25">
      <c r="A102" s="15"/>
      <c r="B102" s="16" t="s">
        <v>62</v>
      </c>
      <c r="C102" s="17"/>
      <c r="D102" s="18"/>
      <c r="E102" s="19">
        <v>4075</v>
      </c>
      <c r="F102" s="19">
        <v>2648.75</v>
      </c>
      <c r="G102" s="19">
        <v>1682</v>
      </c>
      <c r="H102" s="19">
        <v>966.75</v>
      </c>
      <c r="I102" s="19"/>
      <c r="J102" s="19"/>
      <c r="K102" s="19"/>
      <c r="L102" s="19"/>
      <c r="M102" s="19">
        <f>SUM(M100:M101)</f>
        <v>0</v>
      </c>
    </row>
    <row r="103" spans="1:17" x14ac:dyDescent="0.25">
      <c r="A103" s="10"/>
      <c r="B103" s="11" t="s">
        <v>63</v>
      </c>
      <c r="C103" s="12">
        <v>45383</v>
      </c>
      <c r="D103" s="13">
        <v>1.64</v>
      </c>
      <c r="E103" s="14">
        <v>2175</v>
      </c>
      <c r="F103" s="14">
        <v>1413.75</v>
      </c>
      <c r="G103" s="14">
        <v>841</v>
      </c>
      <c r="H103" s="14">
        <v>572.75</v>
      </c>
      <c r="I103" s="14"/>
      <c r="J103" s="14" t="s">
        <v>55</v>
      </c>
      <c r="K103" s="14">
        <f t="shared" si="6"/>
        <v>0</v>
      </c>
      <c r="L103" s="14">
        <f t="shared" si="7"/>
        <v>0</v>
      </c>
      <c r="M103" s="14">
        <f t="shared" si="8"/>
        <v>0</v>
      </c>
    </row>
    <row r="104" spans="1:17" x14ac:dyDescent="0.25">
      <c r="A104" s="10"/>
      <c r="B104" s="11"/>
      <c r="C104" s="12">
        <v>45384</v>
      </c>
      <c r="D104" s="13">
        <v>1.64</v>
      </c>
      <c r="E104" s="14">
        <v>2145</v>
      </c>
      <c r="F104" s="14">
        <v>1394.25</v>
      </c>
      <c r="G104" s="14">
        <v>841</v>
      </c>
      <c r="H104" s="14">
        <v>553.25</v>
      </c>
      <c r="I104" s="14"/>
      <c r="J104" s="14" t="s">
        <v>55</v>
      </c>
      <c r="K104" s="14">
        <f t="shared" si="6"/>
        <v>0</v>
      </c>
      <c r="L104" s="14">
        <f t="shared" si="7"/>
        <v>0</v>
      </c>
      <c r="M104" s="14">
        <f t="shared" si="8"/>
        <v>0</v>
      </c>
    </row>
    <row r="105" spans="1:17" x14ac:dyDescent="0.25">
      <c r="A105" s="15"/>
      <c r="B105" s="16" t="s">
        <v>64</v>
      </c>
      <c r="C105" s="17"/>
      <c r="D105" s="18"/>
      <c r="E105" s="19">
        <v>4320</v>
      </c>
      <c r="F105" s="19">
        <v>2808</v>
      </c>
      <c r="G105" s="19">
        <v>1682</v>
      </c>
      <c r="H105" s="19">
        <v>1126</v>
      </c>
      <c r="I105" s="19"/>
      <c r="J105" s="19"/>
      <c r="K105" s="19"/>
      <c r="L105" s="19"/>
      <c r="M105" s="19">
        <f>SUM(M103:M104)</f>
        <v>0</v>
      </c>
    </row>
    <row r="106" spans="1:17" x14ac:dyDescent="0.25">
      <c r="A106" s="10"/>
      <c r="B106" s="11" t="s">
        <v>65</v>
      </c>
      <c r="C106" s="12">
        <v>45383</v>
      </c>
      <c r="D106" s="13">
        <v>1.64</v>
      </c>
      <c r="E106" s="14">
        <v>2346</v>
      </c>
      <c r="F106" s="14">
        <v>1524.9</v>
      </c>
      <c r="G106" s="14">
        <v>839.56851063829788</v>
      </c>
      <c r="H106" s="14">
        <v>685.33148936170221</v>
      </c>
      <c r="I106" s="14"/>
      <c r="J106" s="14" t="s">
        <v>55</v>
      </c>
      <c r="K106" s="14">
        <f t="shared" si="6"/>
        <v>0</v>
      </c>
      <c r="L106" s="14">
        <f t="shared" si="7"/>
        <v>0</v>
      </c>
      <c r="M106" s="14">
        <f t="shared" si="8"/>
        <v>0</v>
      </c>
    </row>
    <row r="107" spans="1:17" x14ac:dyDescent="0.25">
      <c r="A107" s="10"/>
      <c r="B107" s="11"/>
      <c r="C107" s="12"/>
      <c r="D107" s="13">
        <v>1.76</v>
      </c>
      <c r="E107" s="14">
        <v>4</v>
      </c>
      <c r="F107" s="14">
        <v>2.6</v>
      </c>
      <c r="G107" s="14">
        <v>1.4314893617021276</v>
      </c>
      <c r="H107" s="14">
        <v>1.1685106382978725</v>
      </c>
      <c r="I107" s="14"/>
      <c r="J107" s="14" t="s">
        <v>55</v>
      </c>
      <c r="K107" s="14">
        <f t="shared" si="6"/>
        <v>0</v>
      </c>
      <c r="L107" s="14">
        <f t="shared" si="7"/>
        <v>0</v>
      </c>
      <c r="M107" s="14">
        <f t="shared" si="8"/>
        <v>0</v>
      </c>
    </row>
    <row r="108" spans="1:17" x14ac:dyDescent="0.25">
      <c r="A108" s="10"/>
      <c r="B108" s="11"/>
      <c r="C108" s="12">
        <v>45384</v>
      </c>
      <c r="D108" s="13">
        <v>1.64</v>
      </c>
      <c r="E108" s="14">
        <v>2290</v>
      </c>
      <c r="F108" s="14">
        <v>1488.5</v>
      </c>
      <c r="G108" s="14">
        <v>841</v>
      </c>
      <c r="H108" s="14">
        <v>647.5</v>
      </c>
      <c r="I108" s="14"/>
      <c r="J108" s="14" t="s">
        <v>55</v>
      </c>
      <c r="K108" s="14">
        <f t="shared" si="6"/>
        <v>0</v>
      </c>
      <c r="L108" s="14">
        <f t="shared" si="7"/>
        <v>0</v>
      </c>
      <c r="M108" s="14">
        <f t="shared" si="8"/>
        <v>0</v>
      </c>
    </row>
    <row r="109" spans="1:17" x14ac:dyDescent="0.25">
      <c r="A109" s="15"/>
      <c r="B109" s="16" t="s">
        <v>66</v>
      </c>
      <c r="C109" s="17"/>
      <c r="D109" s="18"/>
      <c r="E109" s="19">
        <v>4640</v>
      </c>
      <c r="F109" s="19">
        <v>3016</v>
      </c>
      <c r="G109" s="19">
        <v>1682</v>
      </c>
      <c r="H109" s="19">
        <v>1334</v>
      </c>
      <c r="I109" s="19"/>
      <c r="J109" s="19"/>
      <c r="K109" s="19"/>
      <c r="L109" s="19"/>
      <c r="M109" s="19">
        <f>SUM(M106:M108)</f>
        <v>0</v>
      </c>
    </row>
    <row r="110" spans="1:17" s="25" customFormat="1" x14ac:dyDescent="0.25">
      <c r="A110" s="20" t="s">
        <v>67</v>
      </c>
      <c r="B110" s="21"/>
      <c r="C110" s="22"/>
      <c r="D110" s="23"/>
      <c r="E110" s="24">
        <v>26411</v>
      </c>
      <c r="F110" s="24">
        <v>17167.150000000001</v>
      </c>
      <c r="G110" s="24">
        <v>10092</v>
      </c>
      <c r="H110" s="24">
        <v>7075.15</v>
      </c>
      <c r="I110" s="24"/>
      <c r="J110" s="24"/>
      <c r="K110" s="24"/>
      <c r="L110" s="24"/>
      <c r="M110" s="24"/>
      <c r="Q110"/>
    </row>
    <row r="111" spans="1:17" x14ac:dyDescent="0.25">
      <c r="A111" s="10" t="s">
        <v>68</v>
      </c>
      <c r="B111" s="11" t="s">
        <v>14</v>
      </c>
      <c r="C111" s="12">
        <v>45383</v>
      </c>
      <c r="D111" s="13">
        <v>1.69</v>
      </c>
      <c r="E111" s="14">
        <v>35</v>
      </c>
      <c r="F111" s="14">
        <v>23.8</v>
      </c>
      <c r="G111" s="14">
        <v>14.691358024691358</v>
      </c>
      <c r="H111" s="14">
        <v>9.1086419753086432</v>
      </c>
      <c r="I111" s="14"/>
      <c r="J111" s="14" t="s">
        <v>55</v>
      </c>
      <c r="K111" s="14">
        <f t="shared" si="6"/>
        <v>0</v>
      </c>
      <c r="L111" s="14">
        <f t="shared" si="7"/>
        <v>0</v>
      </c>
      <c r="M111" s="14">
        <f t="shared" si="8"/>
        <v>0</v>
      </c>
    </row>
    <row r="112" spans="1:17" x14ac:dyDescent="0.25">
      <c r="A112" s="10"/>
      <c r="B112" s="11"/>
      <c r="C112" s="12"/>
      <c r="D112" s="13">
        <v>1.71</v>
      </c>
      <c r="E112" s="14">
        <v>2311</v>
      </c>
      <c r="F112" s="14">
        <v>1617.7</v>
      </c>
      <c r="G112" s="14">
        <v>970.04938271604942</v>
      </c>
      <c r="H112" s="14">
        <v>647.65061728395062</v>
      </c>
      <c r="I112" s="14"/>
      <c r="J112" s="14" t="s">
        <v>55</v>
      </c>
      <c r="K112" s="14">
        <f t="shared" si="6"/>
        <v>0</v>
      </c>
      <c r="L112" s="14">
        <f t="shared" si="7"/>
        <v>0</v>
      </c>
      <c r="M112" s="14">
        <f t="shared" si="8"/>
        <v>0</v>
      </c>
    </row>
    <row r="113" spans="1:13" x14ac:dyDescent="0.25">
      <c r="A113" s="10"/>
      <c r="B113" s="11"/>
      <c r="C113" s="12"/>
      <c r="D113" s="13">
        <v>2.13</v>
      </c>
      <c r="E113" s="14">
        <v>3</v>
      </c>
      <c r="F113" s="14">
        <v>2.4900000000000002</v>
      </c>
      <c r="G113" s="14">
        <v>1.2592592592592593</v>
      </c>
      <c r="H113" s="14">
        <v>1.2307407407407409</v>
      </c>
      <c r="I113" s="14"/>
      <c r="J113" s="14" t="s">
        <v>55</v>
      </c>
      <c r="K113" s="14">
        <f t="shared" si="6"/>
        <v>0</v>
      </c>
      <c r="L113" s="14">
        <f t="shared" si="7"/>
        <v>0</v>
      </c>
      <c r="M113" s="14">
        <f t="shared" si="8"/>
        <v>0</v>
      </c>
    </row>
    <row r="114" spans="1:13" x14ac:dyDescent="0.25">
      <c r="A114" s="10"/>
      <c r="B114" s="11"/>
      <c r="C114" s="12">
        <v>45384</v>
      </c>
      <c r="D114" s="13">
        <v>1.71</v>
      </c>
      <c r="E114" s="14">
        <v>2651</v>
      </c>
      <c r="F114" s="14">
        <v>1855.7</v>
      </c>
      <c r="G114" s="14">
        <v>986</v>
      </c>
      <c r="H114" s="14">
        <v>869.7</v>
      </c>
      <c r="I114" s="14"/>
      <c r="J114" s="14" t="s">
        <v>55</v>
      </c>
      <c r="K114" s="14">
        <f t="shared" si="6"/>
        <v>0</v>
      </c>
      <c r="L114" s="14">
        <f t="shared" si="7"/>
        <v>0</v>
      </c>
      <c r="M114" s="14">
        <f t="shared" si="8"/>
        <v>0</v>
      </c>
    </row>
    <row r="115" spans="1:13" x14ac:dyDescent="0.25">
      <c r="A115" s="15"/>
      <c r="B115" s="16" t="s">
        <v>16</v>
      </c>
      <c r="C115" s="17"/>
      <c r="D115" s="18"/>
      <c r="E115" s="19">
        <v>5000</v>
      </c>
      <c r="F115" s="19">
        <v>3499.69</v>
      </c>
      <c r="G115" s="19">
        <v>1972</v>
      </c>
      <c r="H115" s="19">
        <v>1527.69</v>
      </c>
      <c r="I115" s="19"/>
      <c r="J115" s="19"/>
      <c r="K115" s="19"/>
      <c r="L115" s="19"/>
      <c r="M115" s="19">
        <f>SUM(M111:M114)</f>
        <v>0</v>
      </c>
    </row>
    <row r="116" spans="1:13" x14ac:dyDescent="0.25">
      <c r="A116" s="10"/>
      <c r="B116" s="11" t="s">
        <v>69</v>
      </c>
      <c r="C116" s="12">
        <v>45383</v>
      </c>
      <c r="D116" s="13">
        <v>2.08</v>
      </c>
      <c r="E116" s="14">
        <v>1530</v>
      </c>
      <c r="F116" s="14">
        <v>1224</v>
      </c>
      <c r="G116" s="14">
        <v>986</v>
      </c>
      <c r="H116" s="14">
        <v>238</v>
      </c>
      <c r="I116" s="14"/>
      <c r="J116" s="14" t="s">
        <v>55</v>
      </c>
      <c r="K116" s="14">
        <f t="shared" si="6"/>
        <v>0</v>
      </c>
      <c r="L116" s="14">
        <f t="shared" si="7"/>
        <v>0</v>
      </c>
      <c r="M116" s="14">
        <f t="shared" si="8"/>
        <v>0</v>
      </c>
    </row>
    <row r="117" spans="1:13" x14ac:dyDescent="0.25">
      <c r="A117" s="10"/>
      <c r="B117" s="11"/>
      <c r="C117" s="12">
        <v>45384</v>
      </c>
      <c r="D117" s="13">
        <v>2.08</v>
      </c>
      <c r="E117" s="14">
        <v>1678</v>
      </c>
      <c r="F117" s="14">
        <v>1342.4</v>
      </c>
      <c r="G117" s="14">
        <v>986</v>
      </c>
      <c r="H117" s="14">
        <v>356.40000000000009</v>
      </c>
      <c r="I117" s="14"/>
      <c r="J117" s="14" t="s">
        <v>55</v>
      </c>
      <c r="K117" s="14">
        <f t="shared" si="6"/>
        <v>0</v>
      </c>
      <c r="L117" s="14">
        <f t="shared" si="7"/>
        <v>0</v>
      </c>
      <c r="M117" s="14">
        <f t="shared" si="8"/>
        <v>0</v>
      </c>
    </row>
    <row r="118" spans="1:13" x14ac:dyDescent="0.25">
      <c r="A118" s="15"/>
      <c r="B118" s="16" t="s">
        <v>70</v>
      </c>
      <c r="C118" s="17"/>
      <c r="D118" s="18"/>
      <c r="E118" s="19">
        <v>3208</v>
      </c>
      <c r="F118" s="19">
        <v>2566.4</v>
      </c>
      <c r="G118" s="19">
        <v>1972</v>
      </c>
      <c r="H118" s="19">
        <v>594.40000000000009</v>
      </c>
      <c r="I118" s="19"/>
      <c r="J118" s="19"/>
      <c r="K118" s="19"/>
      <c r="L118" s="19"/>
      <c r="M118" s="19">
        <f>SUM(M116:M117)</f>
        <v>0</v>
      </c>
    </row>
    <row r="119" spans="1:13" x14ac:dyDescent="0.25">
      <c r="A119" s="10"/>
      <c r="B119" s="11" t="s">
        <v>71</v>
      </c>
      <c r="C119" s="12">
        <v>45383</v>
      </c>
      <c r="D119" s="13">
        <v>1.71</v>
      </c>
      <c r="E119" s="14">
        <v>2300</v>
      </c>
      <c r="F119" s="14">
        <v>1610</v>
      </c>
      <c r="G119" s="14">
        <v>986</v>
      </c>
      <c r="H119" s="14">
        <v>624.00000000000011</v>
      </c>
      <c r="I119" s="14"/>
      <c r="J119" s="14" t="s">
        <v>55</v>
      </c>
      <c r="K119" s="14">
        <f t="shared" si="6"/>
        <v>0</v>
      </c>
      <c r="L119" s="14">
        <f t="shared" si="7"/>
        <v>0</v>
      </c>
      <c r="M119" s="14">
        <f t="shared" si="8"/>
        <v>0</v>
      </c>
    </row>
    <row r="120" spans="1:13" x14ac:dyDescent="0.25">
      <c r="A120" s="10"/>
      <c r="B120" s="11"/>
      <c r="C120" s="12">
        <v>45384</v>
      </c>
      <c r="D120" s="13">
        <v>1.43</v>
      </c>
      <c r="E120" s="14">
        <v>1974</v>
      </c>
      <c r="F120" s="14">
        <v>1500.24</v>
      </c>
      <c r="G120" s="14">
        <v>734.47698113207548</v>
      </c>
      <c r="H120" s="14">
        <v>765.76301886792453</v>
      </c>
      <c r="I120" s="14"/>
      <c r="J120" s="14" t="s">
        <v>55</v>
      </c>
      <c r="K120" s="14">
        <f t="shared" si="6"/>
        <v>0</v>
      </c>
      <c r="L120" s="14">
        <f t="shared" si="7"/>
        <v>0</v>
      </c>
      <c r="M120" s="14">
        <f t="shared" si="8"/>
        <v>0</v>
      </c>
    </row>
    <row r="121" spans="1:13" x14ac:dyDescent="0.25">
      <c r="A121" s="10"/>
      <c r="B121" s="11"/>
      <c r="C121" s="12"/>
      <c r="D121" s="13">
        <v>1.71</v>
      </c>
      <c r="E121" s="14">
        <v>676</v>
      </c>
      <c r="F121" s="14">
        <v>473.2</v>
      </c>
      <c r="G121" s="14">
        <v>251.52301886792452</v>
      </c>
      <c r="H121" s="14">
        <v>221.67698113207547</v>
      </c>
      <c r="I121" s="14"/>
      <c r="J121" s="14" t="s">
        <v>55</v>
      </c>
      <c r="K121" s="14">
        <f t="shared" si="6"/>
        <v>0</v>
      </c>
      <c r="L121" s="14">
        <f t="shared" si="7"/>
        <v>0</v>
      </c>
      <c r="M121" s="14">
        <f t="shared" si="8"/>
        <v>0</v>
      </c>
    </row>
    <row r="122" spans="1:13" x14ac:dyDescent="0.25">
      <c r="A122" s="15"/>
      <c r="B122" s="16" t="s">
        <v>72</v>
      </c>
      <c r="C122" s="17"/>
      <c r="D122" s="18"/>
      <c r="E122" s="19">
        <v>4950</v>
      </c>
      <c r="F122" s="19">
        <v>3583.4399999999996</v>
      </c>
      <c r="G122" s="19">
        <v>1972</v>
      </c>
      <c r="H122" s="19">
        <v>1611.44</v>
      </c>
      <c r="I122" s="19"/>
      <c r="J122" s="19"/>
      <c r="K122" s="19"/>
      <c r="L122" s="19"/>
      <c r="M122" s="19">
        <f>SUM(M119:M121)</f>
        <v>0</v>
      </c>
    </row>
    <row r="123" spans="1:13" x14ac:dyDescent="0.25">
      <c r="A123" s="10"/>
      <c r="B123" s="11" t="s">
        <v>17</v>
      </c>
      <c r="C123" s="12">
        <v>45383</v>
      </c>
      <c r="D123" s="13">
        <v>1.71</v>
      </c>
      <c r="E123" s="14">
        <v>1721</v>
      </c>
      <c r="F123" s="14">
        <v>1204.7</v>
      </c>
      <c r="G123" s="14">
        <v>986</v>
      </c>
      <c r="H123" s="14">
        <v>218.70000000000005</v>
      </c>
      <c r="I123" s="14"/>
      <c r="J123" s="14" t="s">
        <v>55</v>
      </c>
      <c r="K123" s="14">
        <f t="shared" si="6"/>
        <v>0</v>
      </c>
      <c r="L123" s="14">
        <f t="shared" si="7"/>
        <v>0</v>
      </c>
      <c r="M123" s="14">
        <f t="shared" si="8"/>
        <v>0</v>
      </c>
    </row>
    <row r="124" spans="1:13" x14ac:dyDescent="0.25">
      <c r="A124" s="10"/>
      <c r="B124" s="11"/>
      <c r="C124" s="12">
        <v>45384</v>
      </c>
      <c r="D124" s="13">
        <v>1.71</v>
      </c>
      <c r="E124" s="14">
        <v>1772</v>
      </c>
      <c r="F124" s="14">
        <v>1240.4000000000001</v>
      </c>
      <c r="G124" s="14">
        <v>978.81904761904764</v>
      </c>
      <c r="H124" s="14">
        <v>261.58095238095245</v>
      </c>
      <c r="I124" s="14"/>
      <c r="J124" s="14" t="s">
        <v>55</v>
      </c>
      <c r="K124" s="14">
        <f t="shared" si="6"/>
        <v>0</v>
      </c>
      <c r="L124" s="14">
        <f t="shared" si="7"/>
        <v>0</v>
      </c>
      <c r="M124" s="14">
        <f t="shared" si="8"/>
        <v>0</v>
      </c>
    </row>
    <row r="125" spans="1:13" x14ac:dyDescent="0.25">
      <c r="A125" s="10"/>
      <c r="B125" s="11"/>
      <c r="C125" s="12"/>
      <c r="D125" s="13">
        <v>1.86</v>
      </c>
      <c r="E125" s="14">
        <v>9</v>
      </c>
      <c r="F125" s="14">
        <v>7.11</v>
      </c>
      <c r="G125" s="14">
        <v>4.9714285714285715</v>
      </c>
      <c r="H125" s="14">
        <v>2.1385714285714288</v>
      </c>
      <c r="I125" s="14"/>
      <c r="J125" s="14" t="s">
        <v>55</v>
      </c>
      <c r="K125" s="14">
        <f t="shared" si="6"/>
        <v>0</v>
      </c>
      <c r="L125" s="14">
        <f t="shared" si="7"/>
        <v>0</v>
      </c>
      <c r="M125" s="14">
        <f t="shared" si="8"/>
        <v>0</v>
      </c>
    </row>
    <row r="126" spans="1:13" x14ac:dyDescent="0.25">
      <c r="A126" s="10"/>
      <c r="B126" s="11"/>
      <c r="C126" s="12"/>
      <c r="D126" s="13">
        <v>1.99</v>
      </c>
      <c r="E126" s="14">
        <v>4</v>
      </c>
      <c r="F126" s="14">
        <v>3.16</v>
      </c>
      <c r="G126" s="14">
        <v>2.2095238095238092</v>
      </c>
      <c r="H126" s="14">
        <v>0.95047619047619092</v>
      </c>
      <c r="I126" s="14"/>
      <c r="J126" s="14" t="s">
        <v>55</v>
      </c>
      <c r="K126" s="14">
        <f t="shared" si="6"/>
        <v>0</v>
      </c>
      <c r="L126" s="14">
        <f t="shared" si="7"/>
        <v>0</v>
      </c>
      <c r="M126" s="14">
        <f t="shared" si="8"/>
        <v>0</v>
      </c>
    </row>
    <row r="127" spans="1:13" x14ac:dyDescent="0.25">
      <c r="A127" s="15"/>
      <c r="B127" s="16" t="s">
        <v>19</v>
      </c>
      <c r="C127" s="17"/>
      <c r="D127" s="18"/>
      <c r="E127" s="19">
        <v>3506</v>
      </c>
      <c r="F127" s="19">
        <v>2455.3700000000003</v>
      </c>
      <c r="G127" s="19">
        <v>1971.9999999999998</v>
      </c>
      <c r="H127" s="19">
        <v>483.37000000000012</v>
      </c>
      <c r="I127" s="19"/>
      <c r="J127" s="19"/>
      <c r="K127" s="19"/>
      <c r="L127" s="19"/>
      <c r="M127" s="19">
        <f>SUM(M123:M126)</f>
        <v>0</v>
      </c>
    </row>
    <row r="128" spans="1:13" x14ac:dyDescent="0.25">
      <c r="A128" s="10"/>
      <c r="B128" s="11" t="s">
        <v>20</v>
      </c>
      <c r="C128" s="12">
        <v>45383</v>
      </c>
      <c r="D128" s="13">
        <v>1.71</v>
      </c>
      <c r="E128" s="14">
        <v>1596</v>
      </c>
      <c r="F128" s="14">
        <v>1117.2</v>
      </c>
      <c r="G128" s="14">
        <v>986.00000000000011</v>
      </c>
      <c r="H128" s="14">
        <v>131.1999999999999</v>
      </c>
      <c r="I128" s="14"/>
      <c r="J128" s="14" t="s">
        <v>55</v>
      </c>
      <c r="K128" s="14">
        <f t="shared" si="6"/>
        <v>0</v>
      </c>
      <c r="L128" s="14">
        <f t="shared" si="7"/>
        <v>0</v>
      </c>
      <c r="M128" s="14">
        <f t="shared" si="8"/>
        <v>0</v>
      </c>
    </row>
    <row r="129" spans="1:13" x14ac:dyDescent="0.25">
      <c r="A129" s="10"/>
      <c r="B129" s="11"/>
      <c r="C129" s="12">
        <v>45384</v>
      </c>
      <c r="D129" s="13">
        <v>1.71</v>
      </c>
      <c r="E129" s="14">
        <v>1676</v>
      </c>
      <c r="F129" s="14">
        <v>1173.2</v>
      </c>
      <c r="G129" s="14">
        <v>986</v>
      </c>
      <c r="H129" s="14">
        <v>187.20000000000005</v>
      </c>
      <c r="I129" s="14"/>
      <c r="J129" s="14" t="s">
        <v>55</v>
      </c>
      <c r="K129" s="14">
        <f t="shared" si="6"/>
        <v>0</v>
      </c>
      <c r="L129" s="14">
        <f t="shared" si="7"/>
        <v>0</v>
      </c>
      <c r="M129" s="14">
        <f t="shared" si="8"/>
        <v>0</v>
      </c>
    </row>
    <row r="130" spans="1:13" x14ac:dyDescent="0.25">
      <c r="A130" s="15"/>
      <c r="B130" s="16" t="s">
        <v>21</v>
      </c>
      <c r="C130" s="17"/>
      <c r="D130" s="18"/>
      <c r="E130" s="19">
        <v>3272</v>
      </c>
      <c r="F130" s="19">
        <v>2290.4</v>
      </c>
      <c r="G130" s="19">
        <v>1972</v>
      </c>
      <c r="H130" s="19">
        <v>318.39999999999998</v>
      </c>
      <c r="I130" s="19"/>
      <c r="J130" s="19"/>
      <c r="K130" s="19"/>
      <c r="L130" s="19"/>
      <c r="M130" s="19">
        <f>SUM(M128:M129)</f>
        <v>0</v>
      </c>
    </row>
    <row r="131" spans="1:13" x14ac:dyDescent="0.25">
      <c r="A131" s="10"/>
      <c r="B131" s="11" t="s">
        <v>26</v>
      </c>
      <c r="C131" s="12">
        <v>45383</v>
      </c>
      <c r="D131" s="13">
        <v>2.93</v>
      </c>
      <c r="E131" s="14">
        <v>360</v>
      </c>
      <c r="F131" s="14">
        <v>270</v>
      </c>
      <c r="G131" s="14">
        <v>443.70000000000005</v>
      </c>
      <c r="H131" s="14">
        <v>-173.70000000000005</v>
      </c>
      <c r="I131" s="14"/>
      <c r="J131" s="14" t="s">
        <v>73</v>
      </c>
      <c r="K131" s="14">
        <f t="shared" si="6"/>
        <v>0</v>
      </c>
      <c r="L131" s="14">
        <f t="shared" si="7"/>
        <v>0</v>
      </c>
      <c r="M131" s="14">
        <f t="shared" si="8"/>
        <v>0</v>
      </c>
    </row>
    <row r="132" spans="1:13" x14ac:dyDescent="0.25">
      <c r="A132" s="10"/>
      <c r="B132" s="11"/>
      <c r="C132" s="12"/>
      <c r="D132" s="13">
        <v>3.21</v>
      </c>
      <c r="E132" s="14">
        <v>205</v>
      </c>
      <c r="F132" s="14">
        <v>254.2</v>
      </c>
      <c r="G132" s="14">
        <v>252.66249999999999</v>
      </c>
      <c r="H132" s="14">
        <v>1.5374999999999943</v>
      </c>
      <c r="I132" s="14"/>
      <c r="J132" s="14" t="s">
        <v>55</v>
      </c>
      <c r="K132" s="14">
        <f t="shared" si="6"/>
        <v>0</v>
      </c>
      <c r="L132" s="14">
        <f t="shared" si="7"/>
        <v>0</v>
      </c>
      <c r="M132" s="14">
        <f t="shared" si="8"/>
        <v>0</v>
      </c>
    </row>
    <row r="133" spans="1:13" x14ac:dyDescent="0.25">
      <c r="A133" s="10"/>
      <c r="B133" s="11"/>
      <c r="C133" s="12"/>
      <c r="D133" s="13">
        <v>3.72</v>
      </c>
      <c r="E133" s="14">
        <v>35</v>
      </c>
      <c r="F133" s="14">
        <v>47.95</v>
      </c>
      <c r="G133" s="14">
        <v>43.137500000000003</v>
      </c>
      <c r="H133" s="14">
        <v>4.8125</v>
      </c>
      <c r="I133" s="14"/>
      <c r="J133" s="14" t="s">
        <v>55</v>
      </c>
      <c r="K133" s="14">
        <f t="shared" si="6"/>
        <v>0</v>
      </c>
      <c r="L133" s="14">
        <f t="shared" si="7"/>
        <v>0</v>
      </c>
      <c r="M133" s="14">
        <f t="shared" si="8"/>
        <v>0</v>
      </c>
    </row>
    <row r="134" spans="1:13" x14ac:dyDescent="0.25">
      <c r="A134" s="10"/>
      <c r="B134" s="11"/>
      <c r="C134" s="12">
        <v>45384</v>
      </c>
      <c r="D134" s="13">
        <v>2.93</v>
      </c>
      <c r="E134" s="14">
        <v>828</v>
      </c>
      <c r="F134" s="14">
        <v>621</v>
      </c>
      <c r="G134" s="14">
        <v>502.71428571428578</v>
      </c>
      <c r="H134" s="14">
        <v>118.28571428571426</v>
      </c>
      <c r="I134" s="14"/>
      <c r="J134" s="14" t="s">
        <v>73</v>
      </c>
      <c r="K134" s="14">
        <f t="shared" ref="K134:K196" si="9">E134*I134</f>
        <v>0</v>
      </c>
      <c r="L134" s="14">
        <f t="shared" ref="L134:L196" si="10">E134*K134</f>
        <v>0</v>
      </c>
      <c r="M134" s="14">
        <f t="shared" ref="M134:M196" si="11">K134+L134</f>
        <v>0</v>
      </c>
    </row>
    <row r="135" spans="1:13" x14ac:dyDescent="0.25">
      <c r="A135" s="10"/>
      <c r="B135" s="11"/>
      <c r="C135" s="12"/>
      <c r="D135" s="13">
        <v>3.21</v>
      </c>
      <c r="E135" s="14">
        <v>138</v>
      </c>
      <c r="F135" s="14">
        <v>171.12</v>
      </c>
      <c r="G135" s="14">
        <v>83.785714285714292</v>
      </c>
      <c r="H135" s="14">
        <v>87.334285714285713</v>
      </c>
      <c r="I135" s="14"/>
      <c r="J135" s="14" t="s">
        <v>55</v>
      </c>
      <c r="K135" s="14">
        <f t="shared" si="9"/>
        <v>0</v>
      </c>
      <c r="L135" s="14">
        <f t="shared" si="10"/>
        <v>0</v>
      </c>
      <c r="M135" s="14">
        <f t="shared" si="11"/>
        <v>0</v>
      </c>
    </row>
    <row r="136" spans="1:13" x14ac:dyDescent="0.25">
      <c r="A136" s="10"/>
      <c r="B136" s="11"/>
      <c r="C136" s="12"/>
      <c r="D136" s="13">
        <v>3.72</v>
      </c>
      <c r="E136" s="14">
        <v>252</v>
      </c>
      <c r="F136" s="14">
        <v>345.24</v>
      </c>
      <c r="G136" s="14">
        <v>153</v>
      </c>
      <c r="H136" s="14">
        <v>192.24</v>
      </c>
      <c r="I136" s="14"/>
      <c r="J136" s="14" t="s">
        <v>55</v>
      </c>
      <c r="K136" s="14">
        <f t="shared" si="9"/>
        <v>0</v>
      </c>
      <c r="L136" s="14">
        <f t="shared" si="10"/>
        <v>0</v>
      </c>
      <c r="M136" s="14">
        <f t="shared" si="11"/>
        <v>0</v>
      </c>
    </row>
    <row r="137" spans="1:13" x14ac:dyDescent="0.25">
      <c r="A137" s="15"/>
      <c r="B137" s="16" t="s">
        <v>27</v>
      </c>
      <c r="C137" s="17"/>
      <c r="D137" s="18"/>
      <c r="E137" s="19">
        <v>1818</v>
      </c>
      <c r="F137" s="19">
        <v>1709.51</v>
      </c>
      <c r="G137" s="19">
        <v>1479</v>
      </c>
      <c r="H137" s="19">
        <v>230.50999999999993</v>
      </c>
      <c r="I137" s="19"/>
      <c r="J137" s="19"/>
      <c r="K137" s="19"/>
      <c r="L137" s="19"/>
      <c r="M137" s="19">
        <f>SUM(M131:M136)</f>
        <v>0</v>
      </c>
    </row>
    <row r="138" spans="1:13" x14ac:dyDescent="0.25">
      <c r="A138" s="10"/>
      <c r="B138" s="11" t="s">
        <v>33</v>
      </c>
      <c r="C138" s="12">
        <v>45383</v>
      </c>
      <c r="D138" s="13"/>
      <c r="E138" s="14">
        <v>5</v>
      </c>
      <c r="F138" s="14">
        <v>62.35</v>
      </c>
      <c r="G138" s="14">
        <v>55.186567164179102</v>
      </c>
      <c r="H138" s="14">
        <v>7.163432835820899</v>
      </c>
      <c r="I138" s="14">
        <v>20.239999999999998</v>
      </c>
      <c r="J138" s="14" t="s">
        <v>74</v>
      </c>
      <c r="K138" s="14">
        <f t="shared" si="9"/>
        <v>101.19999999999999</v>
      </c>
      <c r="L138" s="14">
        <f t="shared" si="10"/>
        <v>505.99999999999994</v>
      </c>
      <c r="M138" s="14">
        <f t="shared" si="11"/>
        <v>607.19999999999993</v>
      </c>
    </row>
    <row r="139" spans="1:13" x14ac:dyDescent="0.25">
      <c r="A139" s="10"/>
      <c r="B139" s="11"/>
      <c r="C139" s="12"/>
      <c r="D139" s="13"/>
      <c r="E139" s="14">
        <v>62</v>
      </c>
      <c r="F139" s="14">
        <v>773.14</v>
      </c>
      <c r="G139" s="14">
        <v>684.31343283582089</v>
      </c>
      <c r="H139" s="14">
        <v>88.826567164179096</v>
      </c>
      <c r="I139" s="14"/>
      <c r="J139" s="14" t="s">
        <v>75</v>
      </c>
      <c r="K139" s="14">
        <f t="shared" si="9"/>
        <v>0</v>
      </c>
      <c r="L139" s="14">
        <f t="shared" si="10"/>
        <v>0</v>
      </c>
      <c r="M139" s="14">
        <f t="shared" si="11"/>
        <v>0</v>
      </c>
    </row>
    <row r="140" spans="1:13" x14ac:dyDescent="0.25">
      <c r="A140" s="10"/>
      <c r="B140" s="11"/>
      <c r="C140" s="12">
        <v>45384</v>
      </c>
      <c r="D140" s="13"/>
      <c r="E140" s="14">
        <v>62</v>
      </c>
      <c r="F140" s="14">
        <v>773.14</v>
      </c>
      <c r="G140" s="14">
        <v>727.7619047619047</v>
      </c>
      <c r="H140" s="14">
        <v>45.378095238095284</v>
      </c>
      <c r="I140" s="14">
        <v>20.239999999999998</v>
      </c>
      <c r="J140" s="14" t="s">
        <v>74</v>
      </c>
      <c r="K140" s="14">
        <f t="shared" si="9"/>
        <v>1254.8799999999999</v>
      </c>
      <c r="L140" s="14">
        <f t="shared" si="10"/>
        <v>77802.559999999998</v>
      </c>
      <c r="M140" s="14">
        <f t="shared" si="11"/>
        <v>79057.440000000002</v>
      </c>
    </row>
    <row r="141" spans="1:13" x14ac:dyDescent="0.25">
      <c r="A141" s="10"/>
      <c r="B141" s="11"/>
      <c r="C141" s="12"/>
      <c r="D141" s="13"/>
      <c r="E141" s="14">
        <v>1</v>
      </c>
      <c r="F141" s="14">
        <v>12.47</v>
      </c>
      <c r="G141" s="14">
        <v>11.738095238095237</v>
      </c>
      <c r="H141" s="14">
        <v>0.73190476190476339</v>
      </c>
      <c r="I141" s="14"/>
      <c r="J141" s="14" t="s">
        <v>75</v>
      </c>
      <c r="K141" s="14">
        <f t="shared" si="9"/>
        <v>0</v>
      </c>
      <c r="L141" s="14">
        <f t="shared" si="10"/>
        <v>0</v>
      </c>
      <c r="M141" s="14">
        <f t="shared" si="11"/>
        <v>0</v>
      </c>
    </row>
    <row r="142" spans="1:13" x14ac:dyDescent="0.25">
      <c r="A142" s="15"/>
      <c r="B142" s="16" t="s">
        <v>34</v>
      </c>
      <c r="C142" s="17"/>
      <c r="D142" s="18"/>
      <c r="E142" s="19">
        <v>130</v>
      </c>
      <c r="F142" s="19">
        <v>1621.1000000000001</v>
      </c>
      <c r="G142" s="19">
        <v>1478.9999999999998</v>
      </c>
      <c r="H142" s="19">
        <v>142.10000000000005</v>
      </c>
      <c r="I142" s="19"/>
      <c r="J142" s="19"/>
      <c r="K142" s="19"/>
      <c r="L142" s="19"/>
      <c r="M142" s="19">
        <f>SUM(M138:M141)</f>
        <v>79664.639999999999</v>
      </c>
    </row>
    <row r="143" spans="1:13" x14ac:dyDescent="0.25">
      <c r="A143" s="10"/>
      <c r="B143" s="11" t="s">
        <v>35</v>
      </c>
      <c r="C143" s="12">
        <v>45383</v>
      </c>
      <c r="D143" s="13"/>
      <c r="E143" s="14">
        <v>6</v>
      </c>
      <c r="F143" s="14">
        <v>74.819999999999993</v>
      </c>
      <c r="G143" s="14">
        <v>130.5</v>
      </c>
      <c r="H143" s="14">
        <v>-55.680000000000007</v>
      </c>
      <c r="I143" s="14">
        <v>20.239999999999998</v>
      </c>
      <c r="J143" s="14" t="s">
        <v>74</v>
      </c>
      <c r="K143" s="14">
        <f t="shared" si="9"/>
        <v>121.44</v>
      </c>
      <c r="L143" s="14">
        <f t="shared" si="10"/>
        <v>728.64</v>
      </c>
      <c r="M143" s="14">
        <f t="shared" si="11"/>
        <v>850.07999999999993</v>
      </c>
    </row>
    <row r="144" spans="1:13" x14ac:dyDescent="0.25">
      <c r="A144" s="10"/>
      <c r="B144" s="11"/>
      <c r="C144" s="12"/>
      <c r="D144" s="13"/>
      <c r="E144" s="14">
        <v>62</v>
      </c>
      <c r="F144" s="14">
        <v>773.14</v>
      </c>
      <c r="G144" s="14">
        <v>1348.5</v>
      </c>
      <c r="H144" s="14">
        <v>-575.36</v>
      </c>
      <c r="I144" s="14"/>
      <c r="J144" s="14" t="s">
        <v>75</v>
      </c>
      <c r="K144" s="14">
        <f t="shared" si="9"/>
        <v>0</v>
      </c>
      <c r="L144" s="14">
        <f t="shared" si="10"/>
        <v>0</v>
      </c>
      <c r="M144" s="14">
        <f t="shared" si="11"/>
        <v>0</v>
      </c>
    </row>
    <row r="145" spans="1:17" x14ac:dyDescent="0.25">
      <c r="A145" s="10"/>
      <c r="B145" s="11"/>
      <c r="C145" s="12">
        <v>45384</v>
      </c>
      <c r="D145" s="13"/>
      <c r="E145" s="14">
        <v>61</v>
      </c>
      <c r="F145" s="14">
        <v>760.67</v>
      </c>
      <c r="G145" s="14">
        <v>1455.1451612903227</v>
      </c>
      <c r="H145" s="14">
        <v>-694.47516129032272</v>
      </c>
      <c r="I145" s="14">
        <v>20.239999999999998</v>
      </c>
      <c r="J145" s="14" t="s">
        <v>74</v>
      </c>
      <c r="K145" s="14">
        <f t="shared" si="9"/>
        <v>1234.6399999999999</v>
      </c>
      <c r="L145" s="14">
        <f t="shared" si="10"/>
        <v>75313.039999999994</v>
      </c>
      <c r="M145" s="14">
        <f t="shared" si="11"/>
        <v>76547.679999999993</v>
      </c>
    </row>
    <row r="146" spans="1:17" x14ac:dyDescent="0.25">
      <c r="A146" s="10"/>
      <c r="B146" s="11"/>
      <c r="C146" s="12"/>
      <c r="D146" s="13"/>
      <c r="E146" s="14">
        <v>1</v>
      </c>
      <c r="F146" s="14">
        <v>12.47</v>
      </c>
      <c r="G146" s="14">
        <v>23.85483870967742</v>
      </c>
      <c r="H146" s="14">
        <v>-11.384838709677419</v>
      </c>
      <c r="I146" s="14"/>
      <c r="J146" s="14" t="s">
        <v>75</v>
      </c>
      <c r="K146" s="14">
        <f t="shared" si="9"/>
        <v>0</v>
      </c>
      <c r="L146" s="14">
        <f t="shared" si="10"/>
        <v>0</v>
      </c>
      <c r="M146" s="14">
        <f t="shared" si="11"/>
        <v>0</v>
      </c>
    </row>
    <row r="147" spans="1:17" x14ac:dyDescent="0.25">
      <c r="A147" s="15"/>
      <c r="B147" s="16" t="s">
        <v>36</v>
      </c>
      <c r="C147" s="17"/>
      <c r="D147" s="18"/>
      <c r="E147" s="19">
        <v>130</v>
      </c>
      <c r="F147" s="19">
        <v>1621.1000000000001</v>
      </c>
      <c r="G147" s="19">
        <v>2958.0000000000005</v>
      </c>
      <c r="H147" s="19">
        <v>-1336.9000000000003</v>
      </c>
      <c r="I147" s="19"/>
      <c r="J147" s="19"/>
      <c r="K147" s="19"/>
      <c r="L147" s="19"/>
      <c r="M147" s="19">
        <f>SUM(M143:M146)</f>
        <v>77397.759999999995</v>
      </c>
    </row>
    <row r="148" spans="1:17" s="25" customFormat="1" x14ac:dyDescent="0.25">
      <c r="A148" s="20" t="s">
        <v>76</v>
      </c>
      <c r="B148" s="21"/>
      <c r="C148" s="22"/>
      <c r="D148" s="23"/>
      <c r="E148" s="24">
        <v>22014</v>
      </c>
      <c r="F148" s="24">
        <v>19347.010000000006</v>
      </c>
      <c r="G148" s="24">
        <v>15776.000000000002</v>
      </c>
      <c r="H148" s="24">
        <v>3571.0100000000007</v>
      </c>
      <c r="I148" s="24"/>
      <c r="J148" s="24"/>
      <c r="K148" s="24"/>
      <c r="L148" s="24"/>
      <c r="M148" s="24"/>
      <c r="Q148"/>
    </row>
    <row r="149" spans="1:17" x14ac:dyDescent="0.25">
      <c r="A149" s="10" t="s">
        <v>77</v>
      </c>
      <c r="B149" s="11" t="s">
        <v>14</v>
      </c>
      <c r="C149" s="12">
        <v>45383</v>
      </c>
      <c r="D149" s="13">
        <v>1.38</v>
      </c>
      <c r="E149" s="14">
        <v>3227</v>
      </c>
      <c r="F149" s="14">
        <v>2387.98</v>
      </c>
      <c r="G149" s="14">
        <v>1089.6104938271606</v>
      </c>
      <c r="H149" s="14">
        <v>1298.3695061728395</v>
      </c>
      <c r="I149" s="14"/>
      <c r="J149" s="14" t="s">
        <v>55</v>
      </c>
      <c r="K149" s="14">
        <f t="shared" si="9"/>
        <v>0</v>
      </c>
      <c r="L149" s="14">
        <f t="shared" si="10"/>
        <v>0</v>
      </c>
      <c r="M149" s="14">
        <f t="shared" si="11"/>
        <v>0</v>
      </c>
    </row>
    <row r="150" spans="1:17" x14ac:dyDescent="0.25">
      <c r="A150" s="10"/>
      <c r="B150" s="11"/>
      <c r="C150" s="12"/>
      <c r="D150" s="13">
        <v>1.74</v>
      </c>
      <c r="E150" s="14">
        <v>13</v>
      </c>
      <c r="F150" s="14">
        <v>8.4499999999999993</v>
      </c>
      <c r="G150" s="14">
        <v>4.3895061728395062</v>
      </c>
      <c r="H150" s="14">
        <v>4.0604938271604931</v>
      </c>
      <c r="I150" s="14"/>
      <c r="J150" s="14" t="s">
        <v>55</v>
      </c>
      <c r="K150" s="14">
        <f t="shared" si="9"/>
        <v>0</v>
      </c>
      <c r="L150" s="14">
        <f t="shared" si="10"/>
        <v>0</v>
      </c>
      <c r="M150" s="14">
        <f t="shared" si="11"/>
        <v>0</v>
      </c>
    </row>
    <row r="151" spans="1:17" x14ac:dyDescent="0.25">
      <c r="A151" s="10"/>
      <c r="B151" s="11"/>
      <c r="C151" s="12">
        <v>45384</v>
      </c>
      <c r="D151" s="13">
        <v>1.38</v>
      </c>
      <c r="E151" s="14">
        <v>3261</v>
      </c>
      <c r="F151" s="14">
        <v>2413.14</v>
      </c>
      <c r="G151" s="14">
        <v>1094</v>
      </c>
      <c r="H151" s="14">
        <v>1319.1399999999999</v>
      </c>
      <c r="I151" s="14"/>
      <c r="J151" s="14" t="s">
        <v>55</v>
      </c>
      <c r="K151" s="14">
        <f t="shared" si="9"/>
        <v>0</v>
      </c>
      <c r="L151" s="14">
        <f t="shared" si="10"/>
        <v>0</v>
      </c>
      <c r="M151" s="14">
        <f t="shared" si="11"/>
        <v>0</v>
      </c>
    </row>
    <row r="152" spans="1:17" x14ac:dyDescent="0.25">
      <c r="A152" s="15"/>
      <c r="B152" s="16" t="s">
        <v>16</v>
      </c>
      <c r="C152" s="17"/>
      <c r="D152" s="18"/>
      <c r="E152" s="19">
        <v>6501</v>
      </c>
      <c r="F152" s="19">
        <v>4809.57</v>
      </c>
      <c r="G152" s="19">
        <v>2188</v>
      </c>
      <c r="H152" s="19">
        <v>2621.5699999999997</v>
      </c>
      <c r="I152" s="19"/>
      <c r="J152" s="19"/>
      <c r="K152" s="19"/>
      <c r="L152" s="19"/>
      <c r="M152" s="19">
        <f>SUM(M149:M151)</f>
        <v>0</v>
      </c>
    </row>
    <row r="153" spans="1:17" x14ac:dyDescent="0.25">
      <c r="A153" s="10"/>
      <c r="B153" s="11" t="s">
        <v>40</v>
      </c>
      <c r="C153" s="12">
        <v>45383</v>
      </c>
      <c r="D153" s="13">
        <v>1.71</v>
      </c>
      <c r="E153" s="14">
        <v>24</v>
      </c>
      <c r="F153" s="14">
        <v>16.8</v>
      </c>
      <c r="G153" s="14">
        <v>16.950290510006457</v>
      </c>
      <c r="H153" s="14">
        <v>-0.15029051000645666</v>
      </c>
      <c r="I153" s="14"/>
      <c r="J153" s="14" t="s">
        <v>55</v>
      </c>
      <c r="K153" s="14">
        <f t="shared" si="9"/>
        <v>0</v>
      </c>
      <c r="L153" s="14">
        <f t="shared" si="10"/>
        <v>0</v>
      </c>
      <c r="M153" s="14">
        <f t="shared" si="11"/>
        <v>0</v>
      </c>
    </row>
    <row r="154" spans="1:17" x14ac:dyDescent="0.25">
      <c r="A154" s="10"/>
      <c r="B154" s="11"/>
      <c r="C154" s="12"/>
      <c r="D154" s="13">
        <v>2.0099999999999998</v>
      </c>
      <c r="E154" s="14">
        <v>1525</v>
      </c>
      <c r="F154" s="14">
        <v>1204.75</v>
      </c>
      <c r="G154" s="14">
        <v>1077.0497094899933</v>
      </c>
      <c r="H154" s="14">
        <v>127.70029051000657</v>
      </c>
      <c r="I154" s="14"/>
      <c r="J154" s="14" t="s">
        <v>55</v>
      </c>
      <c r="K154" s="14">
        <f t="shared" si="9"/>
        <v>0</v>
      </c>
      <c r="L154" s="14">
        <f t="shared" si="10"/>
        <v>0</v>
      </c>
      <c r="M154" s="14">
        <f t="shared" si="11"/>
        <v>0</v>
      </c>
    </row>
    <row r="155" spans="1:17" x14ac:dyDescent="0.25">
      <c r="A155" s="10"/>
      <c r="B155" s="11"/>
      <c r="C155" s="12">
        <v>45384</v>
      </c>
      <c r="D155" s="13">
        <v>2.0099999999999998</v>
      </c>
      <c r="E155" s="14">
        <v>1632</v>
      </c>
      <c r="F155" s="14">
        <v>1289.28</v>
      </c>
      <c r="G155" s="14">
        <v>1065.9152238805971</v>
      </c>
      <c r="H155" s="14">
        <v>223.3647761194029</v>
      </c>
      <c r="I155" s="14"/>
      <c r="J155" s="14" t="s">
        <v>55</v>
      </c>
      <c r="K155" s="14">
        <f t="shared" si="9"/>
        <v>0</v>
      </c>
      <c r="L155" s="14">
        <f t="shared" si="10"/>
        <v>0</v>
      </c>
      <c r="M155" s="14">
        <f t="shared" si="11"/>
        <v>0</v>
      </c>
    </row>
    <row r="156" spans="1:17" x14ac:dyDescent="0.25">
      <c r="A156" s="10"/>
      <c r="B156" s="11"/>
      <c r="C156" s="12"/>
      <c r="D156" s="13">
        <v>2.2400000000000002</v>
      </c>
      <c r="E156" s="14">
        <v>43</v>
      </c>
      <c r="F156" s="14">
        <v>39.99</v>
      </c>
      <c r="G156" s="14">
        <v>28.084776119402985</v>
      </c>
      <c r="H156" s="14">
        <v>11.905223880597017</v>
      </c>
      <c r="I156" s="14"/>
      <c r="J156" s="14" t="s">
        <v>55</v>
      </c>
      <c r="K156" s="14">
        <f t="shared" si="9"/>
        <v>0</v>
      </c>
      <c r="L156" s="14">
        <f t="shared" si="10"/>
        <v>0</v>
      </c>
      <c r="M156" s="14">
        <f t="shared" si="11"/>
        <v>0</v>
      </c>
    </row>
    <row r="157" spans="1:17" x14ac:dyDescent="0.25">
      <c r="A157" s="15"/>
      <c r="B157" s="16" t="s">
        <v>42</v>
      </c>
      <c r="C157" s="17"/>
      <c r="D157" s="18"/>
      <c r="E157" s="19">
        <v>3224</v>
      </c>
      <c r="F157" s="19">
        <v>2550.8199999999997</v>
      </c>
      <c r="G157" s="19">
        <v>2188</v>
      </c>
      <c r="H157" s="19">
        <v>362.82000000000005</v>
      </c>
      <c r="I157" s="19"/>
      <c r="J157" s="19"/>
      <c r="K157" s="19"/>
      <c r="L157" s="19"/>
      <c r="M157" s="19">
        <f>SUM(M153:M156)</f>
        <v>0</v>
      </c>
    </row>
    <row r="158" spans="1:17" x14ac:dyDescent="0.25">
      <c r="A158" s="10"/>
      <c r="B158" s="11" t="s">
        <v>69</v>
      </c>
      <c r="C158" s="12">
        <v>45383</v>
      </c>
      <c r="D158" s="13">
        <v>1.71</v>
      </c>
      <c r="E158" s="14">
        <v>25</v>
      </c>
      <c r="F158" s="14">
        <v>17.5</v>
      </c>
      <c r="G158" s="14">
        <v>17.64516129032258</v>
      </c>
      <c r="H158" s="14">
        <v>-0.14516129032258007</v>
      </c>
      <c r="I158" s="14"/>
      <c r="J158" s="14" t="s">
        <v>55</v>
      </c>
      <c r="K158" s="14">
        <f t="shared" si="9"/>
        <v>0</v>
      </c>
      <c r="L158" s="14">
        <f t="shared" si="10"/>
        <v>0</v>
      </c>
      <c r="M158" s="14">
        <f t="shared" si="11"/>
        <v>0</v>
      </c>
    </row>
    <row r="159" spans="1:17" x14ac:dyDescent="0.25">
      <c r="A159" s="10"/>
      <c r="B159" s="11"/>
      <c r="C159" s="12"/>
      <c r="D159" s="13">
        <v>2.0099999999999998</v>
      </c>
      <c r="E159" s="14">
        <v>1525</v>
      </c>
      <c r="F159" s="14">
        <v>1204.75</v>
      </c>
      <c r="G159" s="14">
        <v>1076.3548387096773</v>
      </c>
      <c r="H159" s="14">
        <v>128.39516129032256</v>
      </c>
      <c r="I159" s="14"/>
      <c r="J159" s="14" t="s">
        <v>55</v>
      </c>
      <c r="K159" s="14">
        <f t="shared" si="9"/>
        <v>0</v>
      </c>
      <c r="L159" s="14">
        <f t="shared" si="10"/>
        <v>0</v>
      </c>
      <c r="M159" s="14">
        <f t="shared" si="11"/>
        <v>0</v>
      </c>
    </row>
    <row r="160" spans="1:17" x14ac:dyDescent="0.25">
      <c r="A160" s="10"/>
      <c r="B160" s="11"/>
      <c r="C160" s="12">
        <v>45384</v>
      </c>
      <c r="D160" s="13">
        <v>2.0099999999999998</v>
      </c>
      <c r="E160" s="14">
        <v>1633</v>
      </c>
      <c r="F160" s="14">
        <v>1290.07</v>
      </c>
      <c r="G160" s="14">
        <v>1066.5683582089553</v>
      </c>
      <c r="H160" s="14">
        <v>223.50164179104468</v>
      </c>
      <c r="I160" s="14"/>
      <c r="J160" s="14" t="s">
        <v>55</v>
      </c>
      <c r="K160" s="14">
        <f t="shared" si="9"/>
        <v>0</v>
      </c>
      <c r="L160" s="14">
        <f t="shared" si="10"/>
        <v>0</v>
      </c>
      <c r="M160" s="14">
        <f t="shared" si="11"/>
        <v>0</v>
      </c>
    </row>
    <row r="161" spans="1:13" x14ac:dyDescent="0.25">
      <c r="A161" s="10"/>
      <c r="B161" s="11"/>
      <c r="C161" s="12"/>
      <c r="D161" s="13">
        <v>2.2400000000000002</v>
      </c>
      <c r="E161" s="14">
        <v>42</v>
      </c>
      <c r="F161" s="14">
        <v>39.06</v>
      </c>
      <c r="G161" s="14">
        <v>27.431641791044775</v>
      </c>
      <c r="H161" s="14">
        <v>11.628358208955227</v>
      </c>
      <c r="I161" s="14"/>
      <c r="J161" s="14" t="s">
        <v>55</v>
      </c>
      <c r="K161" s="14">
        <f t="shared" si="9"/>
        <v>0</v>
      </c>
      <c r="L161" s="14">
        <f t="shared" si="10"/>
        <v>0</v>
      </c>
      <c r="M161" s="14">
        <f t="shared" si="11"/>
        <v>0</v>
      </c>
    </row>
    <row r="162" spans="1:13" x14ac:dyDescent="0.25">
      <c r="A162" s="15"/>
      <c r="B162" s="16" t="s">
        <v>70</v>
      </c>
      <c r="C162" s="17"/>
      <c r="D162" s="18"/>
      <c r="E162" s="19">
        <v>3225</v>
      </c>
      <c r="F162" s="19">
        <v>2551.3799999999997</v>
      </c>
      <c r="G162" s="19">
        <v>2188</v>
      </c>
      <c r="H162" s="19">
        <v>363.37999999999988</v>
      </c>
      <c r="I162" s="19"/>
      <c r="J162" s="19"/>
      <c r="K162" s="19"/>
      <c r="L162" s="19"/>
      <c r="M162" s="19">
        <f>SUM(M158:M161)</f>
        <v>0</v>
      </c>
    </row>
    <row r="163" spans="1:13" x14ac:dyDescent="0.25">
      <c r="A163" s="10"/>
      <c r="B163" s="11" t="s">
        <v>71</v>
      </c>
      <c r="C163" s="12">
        <v>45383</v>
      </c>
      <c r="D163" s="13">
        <v>2.13</v>
      </c>
      <c r="E163" s="14">
        <v>2000</v>
      </c>
      <c r="F163" s="14">
        <v>1660</v>
      </c>
      <c r="G163" s="14">
        <v>1094</v>
      </c>
      <c r="H163" s="14">
        <v>566</v>
      </c>
      <c r="I163" s="14"/>
      <c r="J163" s="14" t="s">
        <v>55</v>
      </c>
      <c r="K163" s="14">
        <f t="shared" si="9"/>
        <v>0</v>
      </c>
      <c r="L163" s="14">
        <f t="shared" si="10"/>
        <v>0</v>
      </c>
      <c r="M163" s="14">
        <f t="shared" si="11"/>
        <v>0</v>
      </c>
    </row>
    <row r="164" spans="1:13" x14ac:dyDescent="0.25">
      <c r="A164" s="10"/>
      <c r="B164" s="11"/>
      <c r="C164" s="12">
        <v>45384</v>
      </c>
      <c r="D164" s="13">
        <v>1.94</v>
      </c>
      <c r="E164" s="14">
        <v>3</v>
      </c>
      <c r="F164" s="14">
        <v>2.25</v>
      </c>
      <c r="G164" s="14">
        <v>1.641</v>
      </c>
      <c r="H164" s="14">
        <v>0.60899999999999999</v>
      </c>
      <c r="I164" s="14"/>
      <c r="J164" s="14" t="s">
        <v>55</v>
      </c>
      <c r="K164" s="14">
        <f t="shared" si="9"/>
        <v>0</v>
      </c>
      <c r="L164" s="14">
        <f t="shared" si="10"/>
        <v>0</v>
      </c>
      <c r="M164" s="14">
        <f t="shared" si="11"/>
        <v>0</v>
      </c>
    </row>
    <row r="165" spans="1:13" x14ac:dyDescent="0.25">
      <c r="A165" s="10"/>
      <c r="B165" s="11"/>
      <c r="C165" s="12"/>
      <c r="D165" s="13">
        <v>2.13</v>
      </c>
      <c r="E165" s="14">
        <v>1997</v>
      </c>
      <c r="F165" s="14">
        <v>1657.51</v>
      </c>
      <c r="G165" s="14">
        <v>1092.3590000000002</v>
      </c>
      <c r="H165" s="14">
        <v>565.15099999999984</v>
      </c>
      <c r="I165" s="14"/>
      <c r="J165" s="14" t="s">
        <v>55</v>
      </c>
      <c r="K165" s="14">
        <f t="shared" si="9"/>
        <v>0</v>
      </c>
      <c r="L165" s="14">
        <f t="shared" si="10"/>
        <v>0</v>
      </c>
      <c r="M165" s="14">
        <f t="shared" si="11"/>
        <v>0</v>
      </c>
    </row>
    <row r="166" spans="1:13" x14ac:dyDescent="0.25">
      <c r="A166" s="15"/>
      <c r="B166" s="16" t="s">
        <v>72</v>
      </c>
      <c r="C166" s="17"/>
      <c r="D166" s="18"/>
      <c r="E166" s="19">
        <v>4000</v>
      </c>
      <c r="F166" s="19">
        <v>3319.76</v>
      </c>
      <c r="G166" s="19">
        <v>2188</v>
      </c>
      <c r="H166" s="19">
        <v>1131.7599999999998</v>
      </c>
      <c r="I166" s="19"/>
      <c r="J166" s="19"/>
      <c r="K166" s="19"/>
      <c r="L166" s="19"/>
      <c r="M166" s="19">
        <f>SUM(M163:M165)</f>
        <v>0</v>
      </c>
    </row>
    <row r="167" spans="1:13" x14ac:dyDescent="0.25">
      <c r="A167" s="10"/>
      <c r="B167" s="11" t="s">
        <v>78</v>
      </c>
      <c r="C167" s="12">
        <v>45383</v>
      </c>
      <c r="D167" s="13">
        <v>2.13</v>
      </c>
      <c r="E167" s="14">
        <v>2000</v>
      </c>
      <c r="F167" s="14">
        <v>1660</v>
      </c>
      <c r="G167" s="14">
        <v>1094</v>
      </c>
      <c r="H167" s="14">
        <v>566</v>
      </c>
      <c r="I167" s="14"/>
      <c r="J167" s="14" t="s">
        <v>55</v>
      </c>
      <c r="K167" s="14">
        <f t="shared" si="9"/>
        <v>0</v>
      </c>
      <c r="L167" s="14">
        <f t="shared" si="10"/>
        <v>0</v>
      </c>
      <c r="M167" s="14">
        <f t="shared" si="11"/>
        <v>0</v>
      </c>
    </row>
    <row r="168" spans="1:13" x14ac:dyDescent="0.25">
      <c r="A168" s="10"/>
      <c r="B168" s="11"/>
      <c r="C168" s="12">
        <v>45384</v>
      </c>
      <c r="D168" s="13">
        <v>1.94</v>
      </c>
      <c r="E168" s="14">
        <v>2</v>
      </c>
      <c r="F168" s="14">
        <v>1.5</v>
      </c>
      <c r="G168" s="14">
        <v>1.0940000000000001</v>
      </c>
      <c r="H168" s="14">
        <v>0.40599999999999992</v>
      </c>
      <c r="I168" s="14"/>
      <c r="J168" s="14" t="s">
        <v>55</v>
      </c>
      <c r="K168" s="14">
        <f t="shared" si="9"/>
        <v>0</v>
      </c>
      <c r="L168" s="14">
        <f t="shared" si="10"/>
        <v>0</v>
      </c>
      <c r="M168" s="14">
        <f t="shared" si="11"/>
        <v>0</v>
      </c>
    </row>
    <row r="169" spans="1:13" x14ac:dyDescent="0.25">
      <c r="A169" s="10"/>
      <c r="B169" s="11"/>
      <c r="C169" s="12"/>
      <c r="D169" s="13">
        <v>2.13</v>
      </c>
      <c r="E169" s="14">
        <v>1998</v>
      </c>
      <c r="F169" s="14">
        <v>1658.34</v>
      </c>
      <c r="G169" s="14">
        <v>1092.9059999999999</v>
      </c>
      <c r="H169" s="14">
        <v>565.43399999999997</v>
      </c>
      <c r="I169" s="14"/>
      <c r="J169" s="14" t="s">
        <v>55</v>
      </c>
      <c r="K169" s="14">
        <f t="shared" si="9"/>
        <v>0</v>
      </c>
      <c r="L169" s="14">
        <f t="shared" si="10"/>
        <v>0</v>
      </c>
      <c r="M169" s="14">
        <f t="shared" si="11"/>
        <v>0</v>
      </c>
    </row>
    <row r="170" spans="1:13" x14ac:dyDescent="0.25">
      <c r="A170" s="15"/>
      <c r="B170" s="16" t="s">
        <v>79</v>
      </c>
      <c r="C170" s="17"/>
      <c r="D170" s="18"/>
      <c r="E170" s="19">
        <v>4000</v>
      </c>
      <c r="F170" s="19">
        <v>3319.84</v>
      </c>
      <c r="G170" s="19">
        <v>2188</v>
      </c>
      <c r="H170" s="19">
        <v>1131.8399999999999</v>
      </c>
      <c r="I170" s="19"/>
      <c r="J170" s="19"/>
      <c r="K170" s="19"/>
      <c r="L170" s="19"/>
      <c r="M170" s="19">
        <f>SUM(M167:M169)</f>
        <v>0</v>
      </c>
    </row>
    <row r="171" spans="1:13" x14ac:dyDescent="0.25">
      <c r="A171" s="10"/>
      <c r="B171" s="11" t="s">
        <v>17</v>
      </c>
      <c r="C171" s="12">
        <v>45383</v>
      </c>
      <c r="D171" s="13">
        <v>1.76</v>
      </c>
      <c r="E171" s="14">
        <v>1850</v>
      </c>
      <c r="F171" s="14">
        <v>1258</v>
      </c>
      <c r="G171" s="14">
        <v>1094</v>
      </c>
      <c r="H171" s="14">
        <v>164</v>
      </c>
      <c r="I171" s="14"/>
      <c r="J171" s="14" t="s">
        <v>55</v>
      </c>
      <c r="K171" s="14">
        <f t="shared" si="9"/>
        <v>0</v>
      </c>
      <c r="L171" s="14">
        <f t="shared" si="10"/>
        <v>0</v>
      </c>
      <c r="M171" s="14">
        <f t="shared" si="11"/>
        <v>0</v>
      </c>
    </row>
    <row r="172" spans="1:13" x14ac:dyDescent="0.25">
      <c r="A172" s="10"/>
      <c r="B172" s="11"/>
      <c r="C172" s="12">
        <v>45384</v>
      </c>
      <c r="D172" s="13">
        <v>1.76</v>
      </c>
      <c r="E172" s="14">
        <v>1850</v>
      </c>
      <c r="F172" s="14">
        <v>1258</v>
      </c>
      <c r="G172" s="14">
        <v>1094</v>
      </c>
      <c r="H172" s="14">
        <v>164</v>
      </c>
      <c r="I172" s="14"/>
      <c r="J172" s="14" t="s">
        <v>55</v>
      </c>
      <c r="K172" s="14">
        <f t="shared" si="9"/>
        <v>0</v>
      </c>
      <c r="L172" s="14">
        <f t="shared" si="10"/>
        <v>0</v>
      </c>
      <c r="M172" s="14">
        <f t="shared" si="11"/>
        <v>0</v>
      </c>
    </row>
    <row r="173" spans="1:13" x14ac:dyDescent="0.25">
      <c r="A173" s="15"/>
      <c r="B173" s="16" t="s">
        <v>19</v>
      </c>
      <c r="C173" s="17"/>
      <c r="D173" s="18"/>
      <c r="E173" s="19">
        <v>3700</v>
      </c>
      <c r="F173" s="19">
        <v>2516</v>
      </c>
      <c r="G173" s="19">
        <v>2188</v>
      </c>
      <c r="H173" s="19">
        <v>328</v>
      </c>
      <c r="I173" s="19"/>
      <c r="J173" s="19"/>
      <c r="K173" s="19"/>
      <c r="L173" s="19"/>
      <c r="M173" s="19">
        <f>SUM(M171:M172)</f>
        <v>0</v>
      </c>
    </row>
    <row r="174" spans="1:13" x14ac:dyDescent="0.25">
      <c r="A174" s="10"/>
      <c r="B174" s="11" t="s">
        <v>20</v>
      </c>
      <c r="C174" s="12">
        <v>45383</v>
      </c>
      <c r="D174" s="13">
        <v>1.76</v>
      </c>
      <c r="E174" s="14">
        <v>1850</v>
      </c>
      <c r="F174" s="14">
        <v>1258</v>
      </c>
      <c r="G174" s="14">
        <v>1094</v>
      </c>
      <c r="H174" s="14">
        <v>164</v>
      </c>
      <c r="I174" s="14"/>
      <c r="J174" s="14" t="s">
        <v>55</v>
      </c>
      <c r="K174" s="14">
        <f t="shared" si="9"/>
        <v>0</v>
      </c>
      <c r="L174" s="14">
        <f t="shared" si="10"/>
        <v>0</v>
      </c>
      <c r="M174" s="14">
        <f t="shared" si="11"/>
        <v>0</v>
      </c>
    </row>
    <row r="175" spans="1:13" x14ac:dyDescent="0.25">
      <c r="A175" s="10"/>
      <c r="B175" s="11"/>
      <c r="C175" s="12">
        <v>45384</v>
      </c>
      <c r="D175" s="13">
        <v>1.76</v>
      </c>
      <c r="E175" s="14">
        <v>1850</v>
      </c>
      <c r="F175" s="14">
        <v>1258</v>
      </c>
      <c r="G175" s="14">
        <v>1094</v>
      </c>
      <c r="H175" s="14">
        <v>164</v>
      </c>
      <c r="I175" s="14"/>
      <c r="J175" s="14" t="s">
        <v>55</v>
      </c>
      <c r="K175" s="14">
        <f t="shared" si="9"/>
        <v>0</v>
      </c>
      <c r="L175" s="14">
        <f t="shared" si="10"/>
        <v>0</v>
      </c>
      <c r="M175" s="14">
        <f t="shared" si="11"/>
        <v>0</v>
      </c>
    </row>
    <row r="176" spans="1:13" x14ac:dyDescent="0.25">
      <c r="A176" s="15"/>
      <c r="B176" s="16" t="s">
        <v>21</v>
      </c>
      <c r="C176" s="17"/>
      <c r="D176" s="18"/>
      <c r="E176" s="19">
        <v>3700</v>
      </c>
      <c r="F176" s="19">
        <v>2516</v>
      </c>
      <c r="G176" s="19">
        <v>2188</v>
      </c>
      <c r="H176" s="19">
        <v>328</v>
      </c>
      <c r="I176" s="19"/>
      <c r="J176" s="19"/>
      <c r="K176" s="19"/>
      <c r="L176" s="19"/>
      <c r="M176" s="19">
        <f>SUM(M174:M175)</f>
        <v>0</v>
      </c>
    </row>
    <row r="177" spans="1:13" x14ac:dyDescent="0.25">
      <c r="A177" s="10"/>
      <c r="B177" s="11" t="s">
        <v>26</v>
      </c>
      <c r="C177" s="12">
        <v>45383</v>
      </c>
      <c r="D177" s="13">
        <v>1.38</v>
      </c>
      <c r="E177" s="14">
        <v>1452</v>
      </c>
      <c r="F177" s="14">
        <v>1074.48</v>
      </c>
      <c r="G177" s="14">
        <v>711.6881720430107</v>
      </c>
      <c r="H177" s="14">
        <v>362.79182795698938</v>
      </c>
      <c r="I177" s="14"/>
      <c r="J177" s="14" t="s">
        <v>55</v>
      </c>
      <c r="K177" s="14">
        <f t="shared" si="9"/>
        <v>0</v>
      </c>
      <c r="L177" s="14">
        <f t="shared" si="10"/>
        <v>0</v>
      </c>
      <c r="M177" s="14">
        <f t="shared" si="11"/>
        <v>0</v>
      </c>
    </row>
    <row r="178" spans="1:13" x14ac:dyDescent="0.25">
      <c r="A178" s="10"/>
      <c r="B178" s="11"/>
      <c r="C178" s="12"/>
      <c r="D178" s="13">
        <v>1.46</v>
      </c>
      <c r="E178" s="14">
        <v>780</v>
      </c>
      <c r="F178" s="14">
        <v>600.6</v>
      </c>
      <c r="G178" s="14">
        <v>382.31182795698925</v>
      </c>
      <c r="H178" s="14">
        <v>218.28817204301077</v>
      </c>
      <c r="I178" s="14"/>
      <c r="J178" s="14" t="s">
        <v>55</v>
      </c>
      <c r="K178" s="14">
        <f t="shared" si="9"/>
        <v>0</v>
      </c>
      <c r="L178" s="14">
        <f t="shared" si="10"/>
        <v>0</v>
      </c>
      <c r="M178" s="14">
        <f t="shared" si="11"/>
        <v>0</v>
      </c>
    </row>
    <row r="179" spans="1:13" x14ac:dyDescent="0.25">
      <c r="A179" s="10"/>
      <c r="B179" s="11"/>
      <c r="C179" s="12">
        <v>45384</v>
      </c>
      <c r="D179" s="13">
        <v>1.46</v>
      </c>
      <c r="E179" s="14">
        <v>2400</v>
      </c>
      <c r="F179" s="14">
        <v>1848</v>
      </c>
      <c r="G179" s="14">
        <v>1094</v>
      </c>
      <c r="H179" s="14">
        <v>754</v>
      </c>
      <c r="I179" s="14"/>
      <c r="J179" s="14" t="s">
        <v>55</v>
      </c>
      <c r="K179" s="14">
        <f t="shared" si="9"/>
        <v>0</v>
      </c>
      <c r="L179" s="14">
        <f t="shared" si="10"/>
        <v>0</v>
      </c>
      <c r="M179" s="14">
        <f t="shared" si="11"/>
        <v>0</v>
      </c>
    </row>
    <row r="180" spans="1:13" x14ac:dyDescent="0.25">
      <c r="A180" s="15"/>
      <c r="B180" s="16" t="s">
        <v>27</v>
      </c>
      <c r="C180" s="17"/>
      <c r="D180" s="18"/>
      <c r="E180" s="19">
        <v>4632</v>
      </c>
      <c r="F180" s="19">
        <v>3523.08</v>
      </c>
      <c r="G180" s="19">
        <v>2188</v>
      </c>
      <c r="H180" s="19">
        <v>1335.0800000000002</v>
      </c>
      <c r="I180" s="19"/>
      <c r="J180" s="19"/>
      <c r="K180" s="19"/>
      <c r="L180" s="19"/>
      <c r="M180" s="19">
        <f>SUM(M177:M179)</f>
        <v>0</v>
      </c>
    </row>
    <row r="181" spans="1:13" x14ac:dyDescent="0.25">
      <c r="A181" s="10"/>
      <c r="B181" s="11" t="s">
        <v>33</v>
      </c>
      <c r="C181" s="12">
        <v>45383</v>
      </c>
      <c r="D181" s="13">
        <v>1.38</v>
      </c>
      <c r="E181" s="14">
        <v>1453</v>
      </c>
      <c r="F181" s="14">
        <v>1075.22</v>
      </c>
      <c r="G181" s="14">
        <v>711.85938199731299</v>
      </c>
      <c r="H181" s="14">
        <v>363.36061800268703</v>
      </c>
      <c r="I181" s="14"/>
      <c r="J181" s="14" t="s">
        <v>55</v>
      </c>
      <c r="K181" s="14">
        <f t="shared" si="9"/>
        <v>0</v>
      </c>
      <c r="L181" s="14">
        <f t="shared" si="10"/>
        <v>0</v>
      </c>
      <c r="M181" s="14">
        <f t="shared" si="11"/>
        <v>0</v>
      </c>
    </row>
    <row r="182" spans="1:13" x14ac:dyDescent="0.25">
      <c r="A182" s="10"/>
      <c r="B182" s="11"/>
      <c r="C182" s="12"/>
      <c r="D182" s="13">
        <v>1.46</v>
      </c>
      <c r="E182" s="14">
        <v>780</v>
      </c>
      <c r="F182" s="14">
        <v>600.6</v>
      </c>
      <c r="G182" s="14">
        <v>382.14061800268701</v>
      </c>
      <c r="H182" s="14">
        <v>218.45938199731302</v>
      </c>
      <c r="I182" s="14"/>
      <c r="J182" s="14" t="s">
        <v>55</v>
      </c>
      <c r="K182" s="14">
        <f t="shared" si="9"/>
        <v>0</v>
      </c>
      <c r="L182" s="14">
        <f t="shared" si="10"/>
        <v>0</v>
      </c>
      <c r="M182" s="14">
        <f t="shared" si="11"/>
        <v>0</v>
      </c>
    </row>
    <row r="183" spans="1:13" x14ac:dyDescent="0.25">
      <c r="A183" s="10"/>
      <c r="B183" s="11"/>
      <c r="C183" s="12">
        <v>45384</v>
      </c>
      <c r="D183" s="13">
        <v>1.46</v>
      </c>
      <c r="E183" s="14">
        <v>2400</v>
      </c>
      <c r="F183" s="14">
        <v>1848</v>
      </c>
      <c r="G183" s="14">
        <v>1094</v>
      </c>
      <c r="H183" s="14">
        <v>754</v>
      </c>
      <c r="I183" s="14"/>
      <c r="J183" s="14" t="s">
        <v>55</v>
      </c>
      <c r="K183" s="14">
        <f t="shared" si="9"/>
        <v>0</v>
      </c>
      <c r="L183" s="14">
        <f t="shared" si="10"/>
        <v>0</v>
      </c>
      <c r="M183" s="14">
        <f t="shared" si="11"/>
        <v>0</v>
      </c>
    </row>
    <row r="184" spans="1:13" x14ac:dyDescent="0.25">
      <c r="A184" s="15"/>
      <c r="B184" s="16" t="s">
        <v>34</v>
      </c>
      <c r="C184" s="17"/>
      <c r="D184" s="18"/>
      <c r="E184" s="19">
        <v>4633</v>
      </c>
      <c r="F184" s="19">
        <v>3523.82</v>
      </c>
      <c r="G184" s="19">
        <v>2188</v>
      </c>
      <c r="H184" s="19">
        <v>1335.8200000000002</v>
      </c>
      <c r="I184" s="19"/>
      <c r="J184" s="19"/>
      <c r="K184" s="19"/>
      <c r="L184" s="19"/>
      <c r="M184" s="19">
        <f>SUM(M181:M183)</f>
        <v>0</v>
      </c>
    </row>
    <row r="185" spans="1:13" x14ac:dyDescent="0.25">
      <c r="A185" s="10"/>
      <c r="B185" s="11" t="s">
        <v>35</v>
      </c>
      <c r="C185" s="12">
        <v>45383</v>
      </c>
      <c r="D185" s="13">
        <v>1.46</v>
      </c>
      <c r="E185" s="14">
        <v>2200</v>
      </c>
      <c r="F185" s="14">
        <v>1694</v>
      </c>
      <c r="G185" s="14">
        <v>1057.4692442882249</v>
      </c>
      <c r="H185" s="14">
        <v>636.5307557117751</v>
      </c>
      <c r="I185" s="14"/>
      <c r="J185" s="14" t="s">
        <v>55</v>
      </c>
      <c r="K185" s="14">
        <f t="shared" si="9"/>
        <v>0</v>
      </c>
      <c r="L185" s="14">
        <f t="shared" si="10"/>
        <v>0</v>
      </c>
      <c r="M185" s="14">
        <f t="shared" si="11"/>
        <v>0</v>
      </c>
    </row>
    <row r="186" spans="1:13" x14ac:dyDescent="0.25">
      <c r="A186" s="10"/>
      <c r="B186" s="11"/>
      <c r="C186" s="12"/>
      <c r="D186" s="13">
        <v>1.99</v>
      </c>
      <c r="E186" s="14">
        <v>76</v>
      </c>
      <c r="F186" s="14">
        <v>60.04</v>
      </c>
      <c r="G186" s="14">
        <v>36.530755711775043</v>
      </c>
      <c r="H186" s="14">
        <v>23.509244288224956</v>
      </c>
      <c r="I186" s="14"/>
      <c r="J186" s="14" t="s">
        <v>55</v>
      </c>
      <c r="K186" s="14">
        <f t="shared" si="9"/>
        <v>0</v>
      </c>
      <c r="L186" s="14">
        <f t="shared" si="10"/>
        <v>0</v>
      </c>
      <c r="M186" s="14">
        <f t="shared" si="11"/>
        <v>0</v>
      </c>
    </row>
    <row r="187" spans="1:13" x14ac:dyDescent="0.25">
      <c r="A187" s="10"/>
      <c r="B187" s="11"/>
      <c r="C187" s="12">
        <v>45384</v>
      </c>
      <c r="D187" s="13">
        <v>1.38</v>
      </c>
      <c r="E187" s="14">
        <v>496</v>
      </c>
      <c r="F187" s="14">
        <v>367.04</v>
      </c>
      <c r="G187" s="14">
        <v>235.92347826086956</v>
      </c>
      <c r="H187" s="14">
        <v>131.11652173913046</v>
      </c>
      <c r="I187" s="14"/>
      <c r="J187" s="14" t="s">
        <v>55</v>
      </c>
      <c r="K187" s="14">
        <f t="shared" si="9"/>
        <v>0</v>
      </c>
      <c r="L187" s="14">
        <f t="shared" si="10"/>
        <v>0</v>
      </c>
      <c r="M187" s="14">
        <f t="shared" si="11"/>
        <v>0</v>
      </c>
    </row>
    <row r="188" spans="1:13" x14ac:dyDescent="0.25">
      <c r="A188" s="10"/>
      <c r="B188" s="11"/>
      <c r="C188" s="12"/>
      <c r="D188" s="13">
        <v>1.46</v>
      </c>
      <c r="E188" s="14">
        <v>1804</v>
      </c>
      <c r="F188" s="14">
        <v>1389.08</v>
      </c>
      <c r="G188" s="14">
        <v>858.07652173913038</v>
      </c>
      <c r="H188" s="14">
        <v>531.00347826086954</v>
      </c>
      <c r="I188" s="14"/>
      <c r="J188" s="14" t="s">
        <v>55</v>
      </c>
      <c r="K188" s="14">
        <f t="shared" si="9"/>
        <v>0</v>
      </c>
      <c r="L188" s="14">
        <f t="shared" si="10"/>
        <v>0</v>
      </c>
      <c r="M188" s="14">
        <f t="shared" si="11"/>
        <v>0</v>
      </c>
    </row>
    <row r="189" spans="1:13" x14ac:dyDescent="0.25">
      <c r="A189" s="15"/>
      <c r="B189" s="16" t="s">
        <v>36</v>
      </c>
      <c r="C189" s="17"/>
      <c r="D189" s="18"/>
      <c r="E189" s="19">
        <v>4576</v>
      </c>
      <c r="F189" s="19">
        <v>3510.16</v>
      </c>
      <c r="G189" s="19">
        <v>2188</v>
      </c>
      <c r="H189" s="19">
        <v>1322.16</v>
      </c>
      <c r="I189" s="19"/>
      <c r="J189" s="19"/>
      <c r="K189" s="19"/>
      <c r="L189" s="19"/>
      <c r="M189" s="19">
        <f>SUM(M185:M188)</f>
        <v>0</v>
      </c>
    </row>
    <row r="190" spans="1:13" x14ac:dyDescent="0.25">
      <c r="A190" s="10"/>
      <c r="B190" s="11" t="s">
        <v>43</v>
      </c>
      <c r="C190" s="12">
        <v>45383</v>
      </c>
      <c r="D190" s="13">
        <v>1.46</v>
      </c>
      <c r="E190" s="14">
        <v>2200</v>
      </c>
      <c r="F190" s="14">
        <v>1694</v>
      </c>
      <c r="G190" s="14">
        <v>1057.0048309178744</v>
      </c>
      <c r="H190" s="14">
        <v>636.99516908212559</v>
      </c>
      <c r="I190" s="14"/>
      <c r="J190" s="14" t="s">
        <v>55</v>
      </c>
      <c r="K190" s="14">
        <f t="shared" si="9"/>
        <v>0</v>
      </c>
      <c r="L190" s="14">
        <f t="shared" si="10"/>
        <v>0</v>
      </c>
      <c r="M190" s="14">
        <f t="shared" si="11"/>
        <v>0</v>
      </c>
    </row>
    <row r="191" spans="1:13" x14ac:dyDescent="0.25">
      <c r="A191" s="10"/>
      <c r="B191" s="11"/>
      <c r="C191" s="12"/>
      <c r="D191" s="13">
        <v>1.99</v>
      </c>
      <c r="E191" s="14">
        <v>77</v>
      </c>
      <c r="F191" s="14">
        <v>60.83</v>
      </c>
      <c r="G191" s="14">
        <v>36.995169082125599</v>
      </c>
      <c r="H191" s="14">
        <v>23.834830917874399</v>
      </c>
      <c r="I191" s="14"/>
      <c r="J191" s="14" t="s">
        <v>55</v>
      </c>
      <c r="K191" s="14">
        <f t="shared" si="9"/>
        <v>0</v>
      </c>
      <c r="L191" s="14">
        <f t="shared" si="10"/>
        <v>0</v>
      </c>
      <c r="M191" s="14">
        <f t="shared" si="11"/>
        <v>0</v>
      </c>
    </row>
    <row r="192" spans="1:13" x14ac:dyDescent="0.25">
      <c r="A192" s="10"/>
      <c r="B192" s="11"/>
      <c r="C192" s="12">
        <v>45384</v>
      </c>
      <c r="D192" s="13">
        <v>1.38</v>
      </c>
      <c r="E192" s="14">
        <v>495</v>
      </c>
      <c r="F192" s="14">
        <v>366.3</v>
      </c>
      <c r="G192" s="14">
        <v>235.44782608695652</v>
      </c>
      <c r="H192" s="14">
        <v>130.85217391304349</v>
      </c>
      <c r="I192" s="14"/>
      <c r="J192" s="14" t="s">
        <v>55</v>
      </c>
      <c r="K192" s="14">
        <f t="shared" si="9"/>
        <v>0</v>
      </c>
      <c r="L192" s="14">
        <f t="shared" si="10"/>
        <v>0</v>
      </c>
      <c r="M192" s="14">
        <f t="shared" si="11"/>
        <v>0</v>
      </c>
    </row>
    <row r="193" spans="1:17" x14ac:dyDescent="0.25">
      <c r="A193" s="10"/>
      <c r="B193" s="11"/>
      <c r="C193" s="12"/>
      <c r="D193" s="13">
        <v>1.46</v>
      </c>
      <c r="E193" s="14">
        <v>1805</v>
      </c>
      <c r="F193" s="14">
        <v>1389.85</v>
      </c>
      <c r="G193" s="14">
        <v>858.55217391304348</v>
      </c>
      <c r="H193" s="14">
        <v>531.29782608695643</v>
      </c>
      <c r="I193" s="14"/>
      <c r="J193" s="14" t="s">
        <v>55</v>
      </c>
      <c r="K193" s="14">
        <f t="shared" si="9"/>
        <v>0</v>
      </c>
      <c r="L193" s="14">
        <f t="shared" si="10"/>
        <v>0</v>
      </c>
      <c r="M193" s="14">
        <f t="shared" si="11"/>
        <v>0</v>
      </c>
    </row>
    <row r="194" spans="1:17" x14ac:dyDescent="0.25">
      <c r="A194" s="15"/>
      <c r="B194" s="16" t="s">
        <v>45</v>
      </c>
      <c r="C194" s="17"/>
      <c r="D194" s="18"/>
      <c r="E194" s="19">
        <v>4577</v>
      </c>
      <c r="F194" s="19">
        <v>3510.98</v>
      </c>
      <c r="G194" s="19">
        <v>2188</v>
      </c>
      <c r="H194" s="19">
        <v>1322.98</v>
      </c>
      <c r="I194" s="19"/>
      <c r="J194" s="19"/>
      <c r="K194" s="19"/>
      <c r="L194" s="19"/>
      <c r="M194" s="19">
        <f>SUM(M190:M193)</f>
        <v>0</v>
      </c>
    </row>
    <row r="195" spans="1:17" x14ac:dyDescent="0.25">
      <c r="A195" s="10"/>
      <c r="B195" s="11" t="s">
        <v>46</v>
      </c>
      <c r="C195" s="12">
        <v>45383</v>
      </c>
      <c r="D195" s="13">
        <v>2.0099999999999998</v>
      </c>
      <c r="E195" s="14">
        <v>1755</v>
      </c>
      <c r="F195" s="14">
        <v>1386.4499999999998</v>
      </c>
      <c r="G195" s="14">
        <v>1094</v>
      </c>
      <c r="H195" s="14">
        <v>292.45000000000005</v>
      </c>
      <c r="I195" s="14"/>
      <c r="J195" s="14" t="s">
        <v>55</v>
      </c>
      <c r="K195" s="14">
        <f t="shared" si="9"/>
        <v>0</v>
      </c>
      <c r="L195" s="14">
        <f t="shared" si="10"/>
        <v>0</v>
      </c>
      <c r="M195" s="14">
        <f t="shared" si="11"/>
        <v>0</v>
      </c>
    </row>
    <row r="196" spans="1:17" x14ac:dyDescent="0.25">
      <c r="A196" s="10"/>
      <c r="B196" s="11"/>
      <c r="C196" s="12">
        <v>45384</v>
      </c>
      <c r="D196" s="13">
        <v>2.0099999999999998</v>
      </c>
      <c r="E196" s="14">
        <v>1600</v>
      </c>
      <c r="F196" s="14">
        <v>1264</v>
      </c>
      <c r="G196" s="14">
        <v>1094</v>
      </c>
      <c r="H196" s="14">
        <v>170.00000000000006</v>
      </c>
      <c r="I196" s="14"/>
      <c r="J196" s="14" t="s">
        <v>55</v>
      </c>
      <c r="K196" s="14">
        <f t="shared" si="9"/>
        <v>0</v>
      </c>
      <c r="L196" s="14">
        <f t="shared" si="10"/>
        <v>0</v>
      </c>
      <c r="M196" s="14">
        <f t="shared" si="11"/>
        <v>0</v>
      </c>
    </row>
    <row r="197" spans="1:17" x14ac:dyDescent="0.25">
      <c r="A197" s="15"/>
      <c r="B197" s="16" t="s">
        <v>47</v>
      </c>
      <c r="C197" s="17"/>
      <c r="D197" s="18"/>
      <c r="E197" s="19">
        <v>3355</v>
      </c>
      <c r="F197" s="19">
        <v>2650.45</v>
      </c>
      <c r="G197" s="19">
        <v>2188</v>
      </c>
      <c r="H197" s="19">
        <v>462.4500000000001</v>
      </c>
      <c r="I197" s="19"/>
      <c r="J197" s="19"/>
      <c r="K197" s="19"/>
      <c r="L197" s="19"/>
      <c r="M197" s="19">
        <f>SUM(M195:M196)</f>
        <v>0</v>
      </c>
    </row>
    <row r="198" spans="1:17" x14ac:dyDescent="0.25">
      <c r="A198" s="10"/>
      <c r="B198" s="11" t="s">
        <v>48</v>
      </c>
      <c r="C198" s="12">
        <v>45383</v>
      </c>
      <c r="D198" s="13">
        <v>2.0099999999999998</v>
      </c>
      <c r="E198" s="14">
        <v>1755</v>
      </c>
      <c r="F198" s="14">
        <v>1386.4499999999998</v>
      </c>
      <c r="G198" s="14">
        <v>1094</v>
      </c>
      <c r="H198" s="14">
        <v>292.45000000000005</v>
      </c>
      <c r="I198" s="14"/>
      <c r="J198" s="14" t="s">
        <v>55</v>
      </c>
      <c r="K198" s="14">
        <f t="shared" ref="K198:K233" si="12">E198*I198</f>
        <v>0</v>
      </c>
      <c r="L198" s="14">
        <f t="shared" ref="L198:L199" si="13">E198*K198</f>
        <v>0</v>
      </c>
      <c r="M198" s="14">
        <f t="shared" ref="M198:M199" si="14">K198+L198</f>
        <v>0</v>
      </c>
    </row>
    <row r="199" spans="1:17" x14ac:dyDescent="0.25">
      <c r="A199" s="10"/>
      <c r="B199" s="11"/>
      <c r="C199" s="12">
        <v>45384</v>
      </c>
      <c r="D199" s="13">
        <v>2.0099999999999998</v>
      </c>
      <c r="E199" s="14">
        <v>1600</v>
      </c>
      <c r="F199" s="14">
        <v>1264</v>
      </c>
      <c r="G199" s="14">
        <v>1094</v>
      </c>
      <c r="H199" s="14">
        <v>169.99999999999994</v>
      </c>
      <c r="I199" s="14"/>
      <c r="J199" s="14" t="s">
        <v>55</v>
      </c>
      <c r="K199" s="14">
        <f t="shared" si="12"/>
        <v>0</v>
      </c>
      <c r="L199" s="14">
        <f t="shared" si="13"/>
        <v>0</v>
      </c>
      <c r="M199" s="14">
        <f t="shared" si="14"/>
        <v>0</v>
      </c>
    </row>
    <row r="200" spans="1:17" x14ac:dyDescent="0.25">
      <c r="A200" s="15"/>
      <c r="B200" s="16" t="s">
        <v>49</v>
      </c>
      <c r="C200" s="17"/>
      <c r="D200" s="18"/>
      <c r="E200" s="19">
        <v>3355</v>
      </c>
      <c r="F200" s="19">
        <v>2650.45</v>
      </c>
      <c r="G200" s="19">
        <v>2188</v>
      </c>
      <c r="H200" s="19">
        <v>462.45</v>
      </c>
      <c r="I200" s="19"/>
      <c r="J200" s="19"/>
      <c r="K200" s="19"/>
      <c r="L200" s="19"/>
      <c r="M200" s="19">
        <f>SUM(M198:M199)</f>
        <v>0</v>
      </c>
    </row>
    <row r="201" spans="1:17" s="25" customFormat="1" x14ac:dyDescent="0.25">
      <c r="A201" s="20" t="s">
        <v>80</v>
      </c>
      <c r="B201" s="21"/>
      <c r="C201" s="22"/>
      <c r="D201" s="23"/>
      <c r="E201" s="24">
        <v>53478</v>
      </c>
      <c r="F201" s="24">
        <v>40952.31</v>
      </c>
      <c r="G201" s="24">
        <v>28444</v>
      </c>
      <c r="H201" s="24">
        <v>12508.310000000001</v>
      </c>
      <c r="I201" s="24"/>
      <c r="J201" s="24"/>
      <c r="K201" s="24"/>
      <c r="L201" s="24"/>
      <c r="M201" s="24"/>
      <c r="Q201"/>
    </row>
    <row r="202" spans="1:17" x14ac:dyDescent="0.25">
      <c r="A202" s="5" t="s">
        <v>81</v>
      </c>
      <c r="B202" s="6"/>
      <c r="C202" s="7"/>
      <c r="D202" s="8"/>
      <c r="E202" s="9">
        <v>138324</v>
      </c>
      <c r="F202" s="9">
        <v>105765.88999999997</v>
      </c>
      <c r="G202" s="9">
        <v>79469.238095238077</v>
      </c>
      <c r="H202" s="9">
        <v>26296.651904761911</v>
      </c>
      <c r="I202" s="9"/>
      <c r="J202" s="9"/>
      <c r="K202" s="9"/>
      <c r="L202" s="9"/>
      <c r="M202" s="26">
        <f>M7+M10+M13+M16+M18+M20+M22+M26+M30+M33+M36+M39+M42+M46+M49+M52+M55+M59+M64+M69+M73+M78+M81+M85+M88+M92+M95+M99+M102+M105+M109+M115+M118+M122+M127+M130+M137+M142+M147+M152+M157+M162+M166+M170+M173+M176+M180+M184+M189+M194+M197+M200</f>
        <v>2438577.4</v>
      </c>
    </row>
    <row r="203" spans="1:17" x14ac:dyDescent="0.25">
      <c r="M203" s="4" t="s">
        <v>82</v>
      </c>
    </row>
  </sheetData>
  <mergeCells count="1">
    <mergeCell ref="A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C3FE7-3C96-4991-AF66-7DB18C42CB39}">
  <sheetPr codeName="Sheet61"/>
  <dimension ref="A3:D34"/>
  <sheetViews>
    <sheetView tabSelected="1" workbookViewId="0"/>
  </sheetViews>
  <sheetFormatPr defaultRowHeight="15" x14ac:dyDescent="0.25"/>
  <cols>
    <col min="1" max="1" width="27.28515625" style="27" bestFit="1" customWidth="1"/>
    <col min="2" max="2" width="16.42578125" bestFit="1" customWidth="1"/>
    <col min="3" max="3" width="9.85546875" bestFit="1" customWidth="1"/>
    <col min="4" max="4" width="11.42578125" style="25" bestFit="1" customWidth="1"/>
  </cols>
  <sheetData>
    <row r="3" spans="1:4" ht="17.25" x14ac:dyDescent="0.3">
      <c r="B3" s="28" t="s">
        <v>83</v>
      </c>
      <c r="C3" s="29"/>
    </row>
    <row r="4" spans="1:4" s="33" customFormat="1" x14ac:dyDescent="0.25">
      <c r="A4" s="30" t="s">
        <v>0</v>
      </c>
      <c r="B4" s="31">
        <v>45383</v>
      </c>
      <c r="C4" s="31">
        <v>45384</v>
      </c>
      <c r="D4" s="32" t="s">
        <v>81</v>
      </c>
    </row>
    <row r="5" spans="1:4" x14ac:dyDescent="0.25">
      <c r="A5" s="34" t="s">
        <v>13</v>
      </c>
      <c r="B5" s="14">
        <v>309.04999999999995</v>
      </c>
      <c r="C5" s="14">
        <v>309.04999999999995</v>
      </c>
      <c r="D5" s="26">
        <v>618.09999999999991</v>
      </c>
    </row>
    <row r="6" spans="1:4" x14ac:dyDescent="0.25">
      <c r="A6" s="34" t="s">
        <v>23</v>
      </c>
      <c r="B6" s="14"/>
      <c r="C6" s="14">
        <v>1342.4019047619049</v>
      </c>
      <c r="D6" s="26">
        <v>1342.4019047619049</v>
      </c>
    </row>
    <row r="7" spans="1:4" x14ac:dyDescent="0.25">
      <c r="A7" s="34" t="s">
        <v>29</v>
      </c>
      <c r="B7" s="14">
        <v>-701.86</v>
      </c>
      <c r="C7" s="14">
        <v>-689.78</v>
      </c>
      <c r="D7" s="26">
        <v>-1391.6399999999999</v>
      </c>
    </row>
    <row r="8" spans="1:4" x14ac:dyDescent="0.25">
      <c r="A8" s="34" t="s">
        <v>31</v>
      </c>
      <c r="B8" s="14">
        <v>668.76</v>
      </c>
      <c r="C8" s="14">
        <v>491.91999999999996</v>
      </c>
      <c r="D8" s="26">
        <v>1160.6799999999998</v>
      </c>
    </row>
    <row r="9" spans="1:4" x14ac:dyDescent="0.25">
      <c r="A9" s="34" t="s">
        <v>38</v>
      </c>
      <c r="B9" s="14">
        <v>1225.81</v>
      </c>
      <c r="C9" s="14">
        <v>473.53</v>
      </c>
      <c r="D9" s="26">
        <v>1699.34</v>
      </c>
    </row>
    <row r="10" spans="1:4" x14ac:dyDescent="0.25">
      <c r="A10" s="34" t="s">
        <v>51</v>
      </c>
      <c r="B10" s="14">
        <v>-183.39999999999998</v>
      </c>
      <c r="C10" s="14">
        <v>-103.30000000000001</v>
      </c>
      <c r="D10" s="26">
        <v>-286.7</v>
      </c>
    </row>
    <row r="11" spans="1:4" x14ac:dyDescent="0.25">
      <c r="A11" s="34" t="s">
        <v>53</v>
      </c>
      <c r="B11" s="14">
        <v>3701.7000000000003</v>
      </c>
      <c r="C11" s="14">
        <v>3373.45</v>
      </c>
      <c r="D11" s="26">
        <v>7075.15</v>
      </c>
    </row>
    <row r="12" spans="1:4" x14ac:dyDescent="0.25">
      <c r="A12" s="34" t="s">
        <v>68</v>
      </c>
      <c r="B12" s="14">
        <v>1167.4899999999998</v>
      </c>
      <c r="C12" s="14">
        <v>2403.52</v>
      </c>
      <c r="D12" s="26">
        <v>3571.0099999999998</v>
      </c>
    </row>
    <row r="13" spans="1:4" x14ac:dyDescent="0.25">
      <c r="A13" s="34" t="s">
        <v>77</v>
      </c>
      <c r="B13" s="14">
        <v>6086.9</v>
      </c>
      <c r="C13" s="14">
        <v>6421.4099999999989</v>
      </c>
      <c r="D13" s="26">
        <v>12508.309999999998</v>
      </c>
    </row>
    <row r="14" spans="1:4" x14ac:dyDescent="0.25">
      <c r="A14" s="35" t="s">
        <v>81</v>
      </c>
      <c r="B14" s="36">
        <v>12274.449999999999</v>
      </c>
      <c r="C14" s="36">
        <v>14022.201904761903</v>
      </c>
      <c r="D14" s="36">
        <v>26296.6519047619</v>
      </c>
    </row>
    <row r="17" spans="1:4" ht="18.75" x14ac:dyDescent="0.3">
      <c r="A17" s="37" t="s">
        <v>84</v>
      </c>
      <c r="B17" s="38"/>
      <c r="C17" s="38"/>
      <c r="D17" s="39"/>
    </row>
    <row r="18" spans="1:4" s="33" customFormat="1" x14ac:dyDescent="0.25">
      <c r="A18" s="40" t="s">
        <v>0</v>
      </c>
      <c r="B18" s="31">
        <v>45383</v>
      </c>
      <c r="C18" s="31">
        <v>45384</v>
      </c>
      <c r="D18" s="31" t="s">
        <v>81</v>
      </c>
    </row>
    <row r="19" spans="1:4" x14ac:dyDescent="0.25">
      <c r="A19" s="41" t="s">
        <v>13</v>
      </c>
      <c r="B19" s="14">
        <v>2133.0500000000002</v>
      </c>
      <c r="C19" s="14">
        <v>2133.0500000000002</v>
      </c>
      <c r="D19" s="14">
        <v>4266.1000000000004</v>
      </c>
    </row>
    <row r="20" spans="1:4" x14ac:dyDescent="0.25">
      <c r="A20" s="41" t="s">
        <v>23</v>
      </c>
      <c r="B20" s="14"/>
      <c r="C20" s="14">
        <v>3283.6400000000003</v>
      </c>
      <c r="D20" s="14">
        <v>3283.6400000000003</v>
      </c>
    </row>
    <row r="21" spans="1:4" x14ac:dyDescent="0.25">
      <c r="A21" s="41" t="s">
        <v>29</v>
      </c>
      <c r="B21" s="14">
        <v>172.14</v>
      </c>
      <c r="C21" s="14">
        <v>184.22</v>
      </c>
      <c r="D21" s="14">
        <v>356.36</v>
      </c>
    </row>
    <row r="22" spans="1:4" x14ac:dyDescent="0.25">
      <c r="A22" s="41" t="s">
        <v>31</v>
      </c>
      <c r="B22" s="14">
        <v>3708.76</v>
      </c>
      <c r="C22" s="14">
        <v>3531.92</v>
      </c>
      <c r="D22" s="14">
        <v>7240.68</v>
      </c>
    </row>
    <row r="23" spans="1:4" x14ac:dyDescent="0.25">
      <c r="A23" s="41" t="s">
        <v>38</v>
      </c>
      <c r="B23" s="14">
        <v>6485.81</v>
      </c>
      <c r="C23" s="14">
        <v>5733.5299999999988</v>
      </c>
      <c r="D23" s="14">
        <v>12219.34</v>
      </c>
    </row>
    <row r="24" spans="1:4" x14ac:dyDescent="0.25">
      <c r="A24" s="41" t="s">
        <v>51</v>
      </c>
      <c r="B24" s="14">
        <v>426.59999999999997</v>
      </c>
      <c r="C24" s="14">
        <v>506.7</v>
      </c>
      <c r="D24" s="14">
        <v>933.3</v>
      </c>
    </row>
    <row r="25" spans="1:4" x14ac:dyDescent="0.25">
      <c r="A25" s="41" t="s">
        <v>53</v>
      </c>
      <c r="B25" s="14">
        <v>8747.7000000000007</v>
      </c>
      <c r="C25" s="14">
        <v>8419.4500000000007</v>
      </c>
      <c r="D25" s="14">
        <v>17167.150000000001</v>
      </c>
    </row>
    <row r="26" spans="1:4" x14ac:dyDescent="0.25">
      <c r="A26" s="41" t="s">
        <v>68</v>
      </c>
      <c r="B26" s="14">
        <v>9055.489999999998</v>
      </c>
      <c r="C26" s="14">
        <v>10291.519999999997</v>
      </c>
      <c r="D26" s="14">
        <v>19347.009999999995</v>
      </c>
    </row>
    <row r="27" spans="1:4" s="25" customFormat="1" x14ac:dyDescent="0.25">
      <c r="A27" s="42" t="s">
        <v>77</v>
      </c>
      <c r="B27" s="36">
        <v>20308.899999999994</v>
      </c>
      <c r="C27" s="36">
        <v>20643.409999999993</v>
      </c>
      <c r="D27" s="36">
        <v>40952.309999999983</v>
      </c>
    </row>
    <row r="28" spans="1:4" x14ac:dyDescent="0.25">
      <c r="A28" s="41" t="s">
        <v>81</v>
      </c>
      <c r="B28" s="10">
        <v>51038.45</v>
      </c>
      <c r="C28" s="10">
        <v>54727.439999999988</v>
      </c>
      <c r="D28" s="10">
        <v>105765.88999999998</v>
      </c>
    </row>
    <row r="29" spans="1:4" x14ac:dyDescent="0.25">
      <c r="A29" s="25"/>
    </row>
    <row r="30" spans="1:4" x14ac:dyDescent="0.25">
      <c r="A30" s="25"/>
    </row>
    <row r="31" spans="1:4" x14ac:dyDescent="0.25">
      <c r="A31" s="25"/>
    </row>
    <row r="32" spans="1:4" x14ac:dyDescent="0.25">
      <c r="A32" s="25"/>
    </row>
    <row r="33" spans="1:1" x14ac:dyDescent="0.25">
      <c r="A33" s="25"/>
    </row>
    <row r="34" spans="1:1" x14ac:dyDescent="0.25">
      <c r="A34" s="25"/>
    </row>
  </sheetData>
  <mergeCells count="2">
    <mergeCell ref="B3:C3"/>
    <mergeCell ref="A17:D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RESUME PERLINE</vt:lpstr>
      <vt:lpstr>Resume PL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2024-04-04T04:04:04Z</dcterms:created>
  <dcterms:modified xsi:type="dcterms:W3CDTF">2024-04-04T04:04:05Z</dcterms:modified>
</cp:coreProperties>
</file>