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roduksi\OUTPUT GELARAN CUTTING\Results\"/>
    </mc:Choice>
  </mc:AlternateContent>
  <xr:revisionPtr revIDLastSave="0" documentId="8_{7C14B283-E03E-4604-B56E-D54AEE967860}" xr6:coauthVersionLast="47" xr6:coauthVersionMax="47" xr10:uidLastSave="{00000000-0000-0000-0000-000000000000}"/>
  <bookViews>
    <workbookView xWindow="0" yWindow="600" windowWidth="20490" windowHeight="10920" xr2:uid="{0D1BECF5-4000-4694-A757-C99E1F815159}"/>
  </bookViews>
  <sheets>
    <sheet name="GELARAN" sheetId="1" r:id="rId1"/>
    <sheet name="RESU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5" i="2" l="1"/>
  <c r="M65" i="2"/>
  <c r="L65" i="2"/>
  <c r="K65" i="2"/>
  <c r="J65" i="2"/>
  <c r="I65" i="2"/>
  <c r="H65" i="2"/>
  <c r="G65" i="2"/>
  <c r="F65" i="2"/>
  <c r="E65" i="2"/>
  <c r="D65" i="2"/>
  <c r="R64" i="2"/>
  <c r="R65" i="2" s="1"/>
  <c r="Q64" i="2"/>
  <c r="Q65" i="2" s="1"/>
  <c r="P64" i="2"/>
  <c r="P65" i="2" s="1"/>
  <c r="O64" i="2"/>
  <c r="N64" i="2"/>
  <c r="N65" i="2" s="1"/>
  <c r="M60" i="2"/>
  <c r="L60" i="2"/>
  <c r="K60" i="2"/>
  <c r="J60" i="2"/>
  <c r="I60" i="2"/>
  <c r="H60" i="2"/>
  <c r="G60" i="2"/>
  <c r="F60" i="2"/>
  <c r="E60" i="2"/>
  <c r="D60" i="2"/>
  <c r="R59" i="2"/>
  <c r="Q59" i="2"/>
  <c r="P59" i="2"/>
  <c r="O59" i="2"/>
  <c r="N59" i="2"/>
  <c r="R58" i="2"/>
  <c r="Q58" i="2"/>
  <c r="Q60" i="2" s="1"/>
  <c r="P58" i="2"/>
  <c r="P60" i="2" s="1"/>
  <c r="O58" i="2"/>
  <c r="N58" i="2"/>
  <c r="M54" i="2"/>
  <c r="L54" i="2"/>
  <c r="K54" i="2"/>
  <c r="J54" i="2"/>
  <c r="I54" i="2"/>
  <c r="H54" i="2"/>
  <c r="G54" i="2"/>
  <c r="F54" i="2"/>
  <c r="E54" i="2"/>
  <c r="D54" i="2"/>
  <c r="R53" i="2"/>
  <c r="Q53" i="2"/>
  <c r="P53" i="2"/>
  <c r="O53" i="2"/>
  <c r="N53" i="2"/>
  <c r="R52" i="2"/>
  <c r="Q52" i="2"/>
  <c r="P52" i="2"/>
  <c r="P54" i="2" s="1"/>
  <c r="O52" i="2"/>
  <c r="N52" i="2"/>
  <c r="R51" i="2"/>
  <c r="R54" i="2" s="1"/>
  <c r="Q51" i="2"/>
  <c r="Q54" i="2" s="1"/>
  <c r="P51" i="2"/>
  <c r="O51" i="2"/>
  <c r="N51" i="2"/>
  <c r="N54" i="2" s="1"/>
  <c r="M47" i="2"/>
  <c r="L47" i="2"/>
  <c r="K47" i="2"/>
  <c r="J47" i="2"/>
  <c r="I47" i="2"/>
  <c r="H47" i="2"/>
  <c r="G47" i="2"/>
  <c r="F47" i="2"/>
  <c r="E47" i="2"/>
  <c r="D47" i="2"/>
  <c r="R46" i="2"/>
  <c r="Q46" i="2"/>
  <c r="P46" i="2"/>
  <c r="O46" i="2"/>
  <c r="N46" i="2"/>
  <c r="R45" i="2"/>
  <c r="Q45" i="2"/>
  <c r="P45" i="2"/>
  <c r="O45" i="2"/>
  <c r="N45" i="2"/>
  <c r="R44" i="2"/>
  <c r="Q44" i="2"/>
  <c r="P44" i="2"/>
  <c r="O44" i="2"/>
  <c r="N44" i="2"/>
  <c r="R43" i="2"/>
  <c r="Q43" i="2"/>
  <c r="P43" i="2"/>
  <c r="O43" i="2"/>
  <c r="O47" i="2" s="1"/>
  <c r="N43" i="2"/>
  <c r="M39" i="2"/>
  <c r="L39" i="2"/>
  <c r="K39" i="2"/>
  <c r="J39" i="2"/>
  <c r="I39" i="2"/>
  <c r="H39" i="2"/>
  <c r="G39" i="2"/>
  <c r="F39" i="2"/>
  <c r="E39" i="2"/>
  <c r="D39" i="2"/>
  <c r="R38" i="2"/>
  <c r="Q38" i="2"/>
  <c r="P38" i="2"/>
  <c r="O38" i="2"/>
  <c r="N38" i="2"/>
  <c r="R37" i="2"/>
  <c r="Q37" i="2"/>
  <c r="P37" i="2"/>
  <c r="P39" i="2" s="1"/>
  <c r="O37" i="2"/>
  <c r="O39" i="2" s="1"/>
  <c r="N37" i="2"/>
  <c r="M33" i="2"/>
  <c r="L33" i="2"/>
  <c r="K33" i="2"/>
  <c r="J33" i="2"/>
  <c r="I33" i="2"/>
  <c r="H33" i="2"/>
  <c r="G33" i="2"/>
  <c r="F33" i="2"/>
  <c r="E33" i="2"/>
  <c r="D33" i="2"/>
  <c r="R32" i="2"/>
  <c r="Q32" i="2"/>
  <c r="P32" i="2"/>
  <c r="O32" i="2"/>
  <c r="N32" i="2"/>
  <c r="R31" i="2"/>
  <c r="Q31" i="2"/>
  <c r="P31" i="2"/>
  <c r="O31" i="2"/>
  <c r="N31" i="2"/>
  <c r="R30" i="2"/>
  <c r="Q30" i="2"/>
  <c r="Q33" i="2" s="1"/>
  <c r="P30" i="2"/>
  <c r="P33" i="2" s="1"/>
  <c r="O30" i="2"/>
  <c r="N30" i="2"/>
  <c r="M26" i="2"/>
  <c r="L26" i="2"/>
  <c r="K26" i="2"/>
  <c r="J26" i="2"/>
  <c r="I26" i="2"/>
  <c r="H26" i="2"/>
  <c r="G26" i="2"/>
  <c r="F26" i="2"/>
  <c r="E26" i="2"/>
  <c r="D26" i="2"/>
  <c r="R25" i="2"/>
  <c r="Q25" i="2"/>
  <c r="P25" i="2"/>
  <c r="O25" i="2"/>
  <c r="N25" i="2"/>
  <c r="R24" i="2"/>
  <c r="Q24" i="2"/>
  <c r="Q26" i="2" s="1"/>
  <c r="P24" i="2"/>
  <c r="P26" i="2" s="1"/>
  <c r="O24" i="2"/>
  <c r="N24" i="2"/>
  <c r="M20" i="2"/>
  <c r="L20" i="2"/>
  <c r="K20" i="2"/>
  <c r="J20" i="2"/>
  <c r="I20" i="2"/>
  <c r="H20" i="2"/>
  <c r="G20" i="2"/>
  <c r="F20" i="2"/>
  <c r="E20" i="2"/>
  <c r="D20" i="2"/>
  <c r="R19" i="2"/>
  <c r="Q19" i="2"/>
  <c r="P19" i="2"/>
  <c r="O19" i="2"/>
  <c r="N19" i="2"/>
  <c r="R18" i="2"/>
  <c r="Q18" i="2"/>
  <c r="Q20" i="2" s="1"/>
  <c r="P18" i="2"/>
  <c r="P20" i="2" s="1"/>
  <c r="O18" i="2"/>
  <c r="N18" i="2"/>
  <c r="M14" i="2"/>
  <c r="L14" i="2"/>
  <c r="K14" i="2"/>
  <c r="J14" i="2"/>
  <c r="I14" i="2"/>
  <c r="H14" i="2"/>
  <c r="G14" i="2"/>
  <c r="F14" i="2"/>
  <c r="E14" i="2"/>
  <c r="D14" i="2"/>
  <c r="R13" i="2"/>
  <c r="Q13" i="2"/>
  <c r="P13" i="2"/>
  <c r="O13" i="2"/>
  <c r="N13" i="2"/>
  <c r="R12" i="2"/>
  <c r="Q12" i="2"/>
  <c r="P12" i="2"/>
  <c r="O12" i="2"/>
  <c r="N12" i="2"/>
  <c r="R11" i="2"/>
  <c r="Q11" i="2"/>
  <c r="Q14" i="2" s="1"/>
  <c r="P11" i="2"/>
  <c r="O11" i="2"/>
  <c r="N11" i="2"/>
  <c r="M7" i="2"/>
  <c r="L7" i="2"/>
  <c r="K7" i="2"/>
  <c r="J7" i="2"/>
  <c r="I7" i="2"/>
  <c r="H7" i="2"/>
  <c r="G7" i="2"/>
  <c r="F7" i="2"/>
  <c r="E7" i="2"/>
  <c r="D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R3" i="2"/>
  <c r="Q3" i="2"/>
  <c r="P3" i="2"/>
  <c r="O3" i="2"/>
  <c r="O7" i="2" s="1"/>
  <c r="N3" i="2"/>
  <c r="M196" i="1"/>
  <c r="L196" i="1"/>
  <c r="K196" i="1"/>
  <c r="J196" i="1"/>
  <c r="I196" i="1"/>
  <c r="M187" i="1"/>
  <c r="L187" i="1"/>
  <c r="K187" i="1"/>
  <c r="J187" i="1"/>
  <c r="I187" i="1"/>
  <c r="M179" i="1"/>
  <c r="L179" i="1"/>
  <c r="K179" i="1"/>
  <c r="J179" i="1"/>
  <c r="I179" i="1"/>
  <c r="M169" i="1"/>
  <c r="L169" i="1"/>
  <c r="K169" i="1"/>
  <c r="J169" i="1"/>
  <c r="I169" i="1"/>
  <c r="M163" i="1"/>
  <c r="L163" i="1"/>
  <c r="K163" i="1"/>
  <c r="J163" i="1"/>
  <c r="I163" i="1"/>
  <c r="M155" i="1"/>
  <c r="L155" i="1"/>
  <c r="K155" i="1"/>
  <c r="J155" i="1"/>
  <c r="I155" i="1"/>
  <c r="M146" i="1"/>
  <c r="L146" i="1"/>
  <c r="K146" i="1"/>
  <c r="J146" i="1"/>
  <c r="I146" i="1"/>
  <c r="M140" i="1"/>
  <c r="L140" i="1"/>
  <c r="K140" i="1"/>
  <c r="J140" i="1"/>
  <c r="I140" i="1"/>
  <c r="M134" i="1"/>
  <c r="L134" i="1"/>
  <c r="K134" i="1"/>
  <c r="J134" i="1"/>
  <c r="I134" i="1"/>
  <c r="M127" i="1"/>
  <c r="L127" i="1"/>
  <c r="K127" i="1"/>
  <c r="J127" i="1"/>
  <c r="I127" i="1"/>
  <c r="M119" i="1"/>
  <c r="L119" i="1"/>
  <c r="K119" i="1"/>
  <c r="J119" i="1"/>
  <c r="I119" i="1"/>
  <c r="M113" i="1"/>
  <c r="L113" i="1"/>
  <c r="K113" i="1"/>
  <c r="J113" i="1"/>
  <c r="I113" i="1"/>
  <c r="M105" i="1"/>
  <c r="L105" i="1"/>
  <c r="K105" i="1"/>
  <c r="J105" i="1"/>
  <c r="I105" i="1"/>
  <c r="M98" i="1"/>
  <c r="L98" i="1"/>
  <c r="K98" i="1"/>
  <c r="J98" i="1"/>
  <c r="I98" i="1"/>
  <c r="M91" i="1"/>
  <c r="L91" i="1"/>
  <c r="K91" i="1"/>
  <c r="J91" i="1"/>
  <c r="I91" i="1"/>
  <c r="M81" i="1"/>
  <c r="L81" i="1"/>
  <c r="K81" i="1"/>
  <c r="J81" i="1"/>
  <c r="I81" i="1"/>
  <c r="M75" i="1"/>
  <c r="L75" i="1"/>
  <c r="K75" i="1"/>
  <c r="J75" i="1"/>
  <c r="I75" i="1"/>
  <c r="M66" i="1"/>
  <c r="L66" i="1"/>
  <c r="K66" i="1"/>
  <c r="J66" i="1"/>
  <c r="I66" i="1"/>
  <c r="M60" i="1"/>
  <c r="L60" i="1"/>
  <c r="K60" i="1"/>
  <c r="J60" i="1"/>
  <c r="I60" i="1"/>
  <c r="M52" i="1"/>
  <c r="L52" i="1"/>
  <c r="K52" i="1"/>
  <c r="J52" i="1"/>
  <c r="I52" i="1"/>
  <c r="M45" i="1"/>
  <c r="L45" i="1"/>
  <c r="K45" i="1"/>
  <c r="J45" i="1"/>
  <c r="I45" i="1"/>
  <c r="M38" i="1"/>
  <c r="L38" i="1"/>
  <c r="K38" i="1"/>
  <c r="J38" i="1"/>
  <c r="I38" i="1"/>
  <c r="M30" i="1"/>
  <c r="L30" i="1"/>
  <c r="K30" i="1"/>
  <c r="J30" i="1"/>
  <c r="I30" i="1"/>
  <c r="M23" i="1"/>
  <c r="L23" i="1"/>
  <c r="K23" i="1"/>
  <c r="J23" i="1"/>
  <c r="I23" i="1"/>
  <c r="M16" i="1"/>
  <c r="L16" i="1"/>
  <c r="K16" i="1"/>
  <c r="J16" i="1"/>
  <c r="I16" i="1"/>
  <c r="M8" i="1"/>
  <c r="L8" i="1"/>
  <c r="K8" i="1"/>
  <c r="J8" i="1"/>
  <c r="I8" i="1"/>
  <c r="Q7" i="2" l="1"/>
  <c r="O14" i="2"/>
  <c r="N14" i="2"/>
  <c r="R14" i="2"/>
  <c r="N20" i="2"/>
  <c r="R20" i="2"/>
  <c r="N26" i="2"/>
  <c r="R26" i="2"/>
  <c r="Q39" i="2"/>
  <c r="Q47" i="2"/>
  <c r="O54" i="2"/>
  <c r="N60" i="2"/>
  <c r="R60" i="2"/>
  <c r="N7" i="2"/>
  <c r="R7" i="2"/>
  <c r="P7" i="2"/>
  <c r="P14" i="2"/>
  <c r="O20" i="2"/>
  <c r="O26" i="2"/>
  <c r="O33" i="2"/>
  <c r="N33" i="2"/>
  <c r="R33" i="2"/>
  <c r="N39" i="2"/>
  <c r="R39" i="2"/>
  <c r="O60" i="2"/>
  <c r="P47" i="2"/>
  <c r="N47" i="2"/>
  <c r="R47" i="2"/>
</calcChain>
</file>

<file path=xl/sharedStrings.xml><?xml version="1.0" encoding="utf-8"?>
<sst xmlns="http://schemas.openxmlformats.org/spreadsheetml/2006/main" count="740" uniqueCount="118">
  <si>
    <t>WO</t>
  </si>
  <si>
    <t>MEJA</t>
  </si>
  <si>
    <t>TGL GELAR</t>
  </si>
  <si>
    <t>RASIO</t>
  </si>
  <si>
    <t>ITEM</t>
  </si>
  <si>
    <t>ARTICLE</t>
  </si>
  <si>
    <t>COLOR</t>
  </si>
  <si>
    <t>SIZE</t>
  </si>
  <si>
    <t>S</t>
  </si>
  <si>
    <t>M</t>
  </si>
  <si>
    <t>L</t>
  </si>
  <si>
    <t>XL</t>
  </si>
  <si>
    <t>QTY</t>
  </si>
  <si>
    <t>TGL SHIPMENT</t>
  </si>
  <si>
    <t>QTY LEMBAR RASIO</t>
  </si>
  <si>
    <t>GARMENT ADIDAS BRF, 5158588</t>
  </si>
  <si>
    <t>PO-0000667</t>
  </si>
  <si>
    <t>BLACK</t>
  </si>
  <si>
    <t>ORDER</t>
  </si>
  <si>
    <t>2024-11-01</t>
  </si>
  <si>
    <t>OVERCUT</t>
  </si>
  <si>
    <t>01</t>
  </si>
  <si>
    <t>2024-10-22 10:32:01</t>
  </si>
  <si>
    <t>0,1,0,0</t>
  </si>
  <si>
    <t>2024-10-22 07:33:05</t>
  </si>
  <si>
    <t>6,6,6,6</t>
  </si>
  <si>
    <t>2024-10-22 10:03:32</t>
  </si>
  <si>
    <t>1,1,1,1</t>
  </si>
  <si>
    <t>TOTAL</t>
  </si>
  <si>
    <t>%actual</t>
  </si>
  <si>
    <t>BALANCE</t>
  </si>
  <si>
    <t>BLUE</t>
  </si>
  <si>
    <t>2024-10-22 10:32:16</t>
  </si>
  <si>
    <t>2024-10-22 07:33:44</t>
  </si>
  <si>
    <t>2024-10-22 10:03:57</t>
  </si>
  <si>
    <t>GREY</t>
  </si>
  <si>
    <t>2024-10-22 10:32:35</t>
  </si>
  <si>
    <t>2024-10-22 10:04:12</t>
  </si>
  <si>
    <t>ONIX</t>
  </si>
  <si>
    <t>2024-10-22 10:32:54</t>
  </si>
  <si>
    <t>2024-10-22 10:04:29</t>
  </si>
  <si>
    <t>ADIDAS BRF, 5159772</t>
  </si>
  <si>
    <t>PO-0000653</t>
  </si>
  <si>
    <t>2024-10-22 20:02:13</t>
  </si>
  <si>
    <t>2,11,9,4</t>
  </si>
  <si>
    <t>2024-10-22 13:09:52</t>
  </si>
  <si>
    <t>2024-10-22 20:05:54</t>
  </si>
  <si>
    <t>8,12,6,0</t>
  </si>
  <si>
    <t>2024-10-22 20:06:40</t>
  </si>
  <si>
    <t>2024-10-22 21:34:15</t>
  </si>
  <si>
    <t>3,5,2,0</t>
  </si>
  <si>
    <t>GARMENT ADIDAS BRF, 5159769</t>
  </si>
  <si>
    <t>PO-0000668</t>
  </si>
  <si>
    <t>CARBON</t>
  </si>
  <si>
    <t>2024-11-15</t>
  </si>
  <si>
    <t>2024-10-22 15:44:15</t>
  </si>
  <si>
    <t>4,9,9,4</t>
  </si>
  <si>
    <t>2024-10-22 19:24:34</t>
  </si>
  <si>
    <t>GARMENT ADIDAS BRF, 5159763</t>
  </si>
  <si>
    <t>DARK BLUE</t>
  </si>
  <si>
    <t>2024-10-22 11:31:55</t>
  </si>
  <si>
    <t>2024-10-22 12:10:23</t>
  </si>
  <si>
    <t>2024-10-22 13:08:49</t>
  </si>
  <si>
    <t>GARMENT ADIDAS BRF, 5159764</t>
  </si>
  <si>
    <t>2024-10-22 14:47:23</t>
  </si>
  <si>
    <t>2024-10-22 22:17:44</t>
  </si>
  <si>
    <t>2024-10-22 13:04:13</t>
  </si>
  <si>
    <t>4,0,0,4</t>
  </si>
  <si>
    <t>2024-10-22 09:22:33</t>
  </si>
  <si>
    <t>2024-10-22 13:04:59</t>
  </si>
  <si>
    <t>2024-10-22 22:17:03</t>
  </si>
  <si>
    <t>2024-10-22 13:04:36</t>
  </si>
  <si>
    <t>ADIDAS BRF, 5159770</t>
  </si>
  <si>
    <t>BLACK/ONIX</t>
  </si>
  <si>
    <t>2024-10-22 09:09:01</t>
  </si>
  <si>
    <t>3,12,8,3</t>
  </si>
  <si>
    <t>2024-10-22 07:48:00</t>
  </si>
  <si>
    <t>GARMENT ADIDAS BRF, 5158608</t>
  </si>
  <si>
    <t>BA 2</t>
  </si>
  <si>
    <t>2024-10-22 12:20:40</t>
  </si>
  <si>
    <t>0,0,2,2</t>
  </si>
  <si>
    <t>BLACK/BLUE</t>
  </si>
  <si>
    <t>2024-10-22 09:11:50</t>
  </si>
  <si>
    <t>1,2,3,2</t>
  </si>
  <si>
    <t>2024-10-22 07:37:37</t>
  </si>
  <si>
    <t>1,0,0,2</t>
  </si>
  <si>
    <t>2024-10-22 12:21:02</t>
  </si>
  <si>
    <t>BLACK/RED</t>
  </si>
  <si>
    <t>2024-10-22 12:21:21</t>
  </si>
  <si>
    <t>GARMENT ADIDAS BRF, 5158609</t>
  </si>
  <si>
    <t>2024-10-22 13:20:00</t>
  </si>
  <si>
    <t>0,4,0,0</t>
  </si>
  <si>
    <t>2024-10-22 08:21:52</t>
  </si>
  <si>
    <t>2,0,2,2</t>
  </si>
  <si>
    <t>2024-10-22 07:38:23</t>
  </si>
  <si>
    <t>1,2,1,0</t>
  </si>
  <si>
    <t>2024-10-22 07:38:48</t>
  </si>
  <si>
    <t>2024-10-22 10:51:03</t>
  </si>
  <si>
    <t>0,0,0,1</t>
  </si>
  <si>
    <t>2024-10-22 08:22:20</t>
  </si>
  <si>
    <t>GARMENT ADIDAS BRF, 5158613</t>
  </si>
  <si>
    <t>2024-10-22 11:13:16</t>
  </si>
  <si>
    <t>1,0,0,0</t>
  </si>
  <si>
    <t>2024-10-22 11:14:24</t>
  </si>
  <si>
    <t>2024-10-22 11:14:49</t>
  </si>
  <si>
    <t>0,0,1,1</t>
  </si>
  <si>
    <t>LEGEND INK</t>
  </si>
  <si>
    <t>2024-10-22 11:13:37</t>
  </si>
  <si>
    <t>2024-10-22 11:13:59</t>
  </si>
  <si>
    <t>2024-10-22 11:15:18</t>
  </si>
  <si>
    <t>ADIDAS BRF, 5159766</t>
  </si>
  <si>
    <t>2024-10-25</t>
  </si>
  <si>
    <t>2024-10-22 07:34:43</t>
  </si>
  <si>
    <t>2,0,2,0</t>
  </si>
  <si>
    <t>2024-10-22 07:35:05</t>
  </si>
  <si>
    <t>0,3,0,1</t>
  </si>
  <si>
    <t>QTY GELAR</t>
  </si>
  <si>
    <t>BLC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</si>
</sst>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[Red]0%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entury Gothic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25433E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94D050"/>
        <bgColor rgb="FFF7EFFF"/>
      </patternFill>
    </fill>
    <fill>
      <patternFill patternType="solid">
        <fgColor rgb="FFFFFF00"/>
        <bgColor rgb="FFF7EFFF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rgb="FF25433E"/>
      </top>
      <bottom/>
      <diagonal/>
    </border>
    <border>
      <left style="thin">
        <color theme="0"/>
      </left>
      <right style="thin">
        <color theme="0"/>
      </right>
      <top style="thin">
        <color rgb="FF25433E"/>
      </top>
      <bottom/>
      <diagonal/>
    </border>
    <border>
      <left style="thin">
        <color theme="0"/>
      </left>
      <right/>
      <top style="thin">
        <color rgb="FF346265"/>
      </top>
      <bottom/>
      <diagonal/>
    </border>
    <border>
      <left style="thin">
        <color theme="0"/>
      </left>
      <right style="thin">
        <color theme="0"/>
      </right>
      <top style="thin">
        <color rgb="FF346265"/>
      </top>
      <bottom/>
      <diagonal/>
    </border>
    <border>
      <left style="thin">
        <color theme="0"/>
      </left>
      <right/>
      <top style="thin">
        <color rgb="FF25433E"/>
      </top>
      <bottom style="thin">
        <color rgb="FF346265"/>
      </bottom>
      <diagonal/>
    </border>
    <border>
      <left style="thin">
        <color theme="0"/>
      </left>
      <right style="thin">
        <color theme="0"/>
      </right>
      <top style="thin">
        <color rgb="FF25433E"/>
      </top>
      <bottom style="thin">
        <color rgb="FF346265"/>
      </bottom>
      <diagonal/>
    </border>
    <border>
      <left style="thin">
        <color theme="0"/>
      </left>
      <right/>
      <top/>
      <bottom style="thin">
        <color rgb="FF25433E"/>
      </bottom>
      <diagonal/>
    </border>
    <border>
      <left style="thin">
        <color theme="0"/>
      </left>
      <right style="thin">
        <color theme="0"/>
      </right>
      <top/>
      <bottom style="thin">
        <color rgb="FF25433E"/>
      </bottom>
      <diagonal/>
    </border>
    <border>
      <left/>
      <right/>
      <top/>
      <bottom style="thin">
        <color rgb="FF346265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24D1-62A1-4191-B7A2-AF3C70340FC7}">
  <sheetPr>
    <tabColor rgb="FF92167D"/>
  </sheetPr>
  <dimension ref="A1:O198"/>
  <sheetViews>
    <sheetView tabSelected="1" zoomScale="90" zoomScaleNormal="90" workbookViewId="0"/>
  </sheetViews>
  <sheetFormatPr defaultRowHeight="16.5" x14ac:dyDescent="0.25"/>
  <cols>
    <col min="1" max="1" width="9.85546875" style="3" customWidth="1"/>
    <col min="2" max="2" width="9.28515625" style="3" customWidth="1"/>
    <col min="3" max="3" width="23.5703125" style="3" customWidth="1"/>
    <col min="4" max="4" width="11.28515625" style="3" customWidth="1"/>
    <col min="5" max="5" width="34.42578125" style="3" customWidth="1"/>
    <col min="6" max="6" width="14.42578125" style="3" customWidth="1"/>
    <col min="7" max="7" width="15.28515625" style="3" customWidth="1"/>
    <col min="8" max="8" width="12.140625" style="3" customWidth="1"/>
    <col min="9" max="9" width="9.5703125" style="3" customWidth="1"/>
    <col min="10" max="12" width="10.7109375" style="3" customWidth="1"/>
    <col min="13" max="13" width="11.85546875" style="3" customWidth="1"/>
    <col min="14" max="14" width="18.28515625" style="3" customWidth="1"/>
    <col min="15" max="15" width="24.140625" style="3" customWidth="1"/>
    <col min="16" max="16384" width="9.140625" style="3"/>
  </cols>
  <sheetData>
    <row r="1" spans="1:15" ht="17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25">
      <c r="A2" s="4">
        <v>183764</v>
      </c>
      <c r="B2" s="4"/>
      <c r="C2" s="4"/>
      <c r="D2" s="4"/>
      <c r="E2" s="4" t="s">
        <v>15</v>
      </c>
      <c r="F2" s="4" t="s">
        <v>16</v>
      </c>
      <c r="G2" s="4" t="s">
        <v>17</v>
      </c>
      <c r="H2" s="4" t="s">
        <v>18</v>
      </c>
      <c r="I2" s="4">
        <v>360</v>
      </c>
      <c r="J2" s="4">
        <v>360</v>
      </c>
      <c r="K2" s="4">
        <v>360</v>
      </c>
      <c r="L2" s="4">
        <v>360</v>
      </c>
      <c r="M2" s="4">
        <v>1440</v>
      </c>
      <c r="N2" s="4" t="s">
        <v>19</v>
      </c>
      <c r="O2" s="5"/>
    </row>
    <row r="3" spans="1:15" x14ac:dyDescent="0.25">
      <c r="A3" s="6"/>
      <c r="B3" s="6"/>
      <c r="C3" s="6"/>
      <c r="D3" s="6"/>
      <c r="E3" s="6"/>
      <c r="F3" s="6"/>
      <c r="G3" s="6"/>
      <c r="H3" s="6" t="s">
        <v>20</v>
      </c>
      <c r="I3" s="6">
        <v>367.2</v>
      </c>
      <c r="J3" s="6">
        <v>367.2</v>
      </c>
      <c r="K3" s="6">
        <v>367.2</v>
      </c>
      <c r="L3" s="6">
        <v>367.2</v>
      </c>
      <c r="M3" s="6">
        <v>1468.8</v>
      </c>
      <c r="N3" s="6"/>
      <c r="O3" s="7"/>
    </row>
    <row r="4" spans="1:15" x14ac:dyDescent="0.25">
      <c r="A4" s="4"/>
      <c r="B4" s="4" t="s">
        <v>21</v>
      </c>
      <c r="C4" s="4" t="s">
        <v>22</v>
      </c>
      <c r="D4" s="4" t="s">
        <v>23</v>
      </c>
      <c r="E4" s="4"/>
      <c r="F4" s="4"/>
      <c r="G4" s="4"/>
      <c r="H4" s="4"/>
      <c r="I4" s="4">
        <v>0</v>
      </c>
      <c r="J4" s="4">
        <v>3</v>
      </c>
      <c r="K4" s="4">
        <v>0</v>
      </c>
      <c r="L4" s="4">
        <v>0</v>
      </c>
      <c r="M4" s="4">
        <v>3</v>
      </c>
      <c r="N4" s="4"/>
      <c r="O4" s="5">
        <v>3</v>
      </c>
    </row>
    <row r="5" spans="1:15" x14ac:dyDescent="0.25">
      <c r="A5" s="6"/>
      <c r="B5" s="6">
        <v>1</v>
      </c>
      <c r="C5" s="6" t="s">
        <v>24</v>
      </c>
      <c r="D5" s="6" t="s">
        <v>25</v>
      </c>
      <c r="E5" s="6"/>
      <c r="F5" s="6"/>
      <c r="G5" s="6"/>
      <c r="H5" s="6"/>
      <c r="I5" s="6">
        <v>366</v>
      </c>
      <c r="J5" s="6">
        <v>366</v>
      </c>
      <c r="K5" s="6">
        <v>366</v>
      </c>
      <c r="L5" s="6">
        <v>366</v>
      </c>
      <c r="M5" s="6">
        <v>1464</v>
      </c>
      <c r="N5" s="6"/>
      <c r="O5" s="7">
        <v>61</v>
      </c>
    </row>
    <row r="6" spans="1:15" x14ac:dyDescent="0.25">
      <c r="A6" s="4"/>
      <c r="B6" s="4">
        <v>2</v>
      </c>
      <c r="C6" s="4" t="s">
        <v>26</v>
      </c>
      <c r="D6" s="4" t="s">
        <v>27</v>
      </c>
      <c r="E6" s="4"/>
      <c r="F6" s="4"/>
      <c r="G6" s="4"/>
      <c r="H6" s="4"/>
      <c r="I6" s="4">
        <v>1</v>
      </c>
      <c r="J6" s="4">
        <v>1</v>
      </c>
      <c r="K6" s="4">
        <v>1</v>
      </c>
      <c r="L6" s="4">
        <v>1</v>
      </c>
      <c r="M6" s="4">
        <v>4</v>
      </c>
      <c r="N6" s="4"/>
      <c r="O6" s="5">
        <v>1</v>
      </c>
    </row>
    <row r="7" spans="1:15" x14ac:dyDescent="0.25">
      <c r="A7" s="6"/>
      <c r="B7" s="6"/>
      <c r="C7" s="6"/>
      <c r="D7" s="6"/>
      <c r="E7" s="6"/>
      <c r="F7" s="6"/>
      <c r="G7" s="6"/>
      <c r="H7" s="6" t="s">
        <v>28</v>
      </c>
      <c r="I7" s="6">
        <v>367</v>
      </c>
      <c r="J7" s="6">
        <v>370</v>
      </c>
      <c r="K7" s="6">
        <v>367</v>
      </c>
      <c r="L7" s="6">
        <v>367</v>
      </c>
      <c r="M7" s="6">
        <v>1471</v>
      </c>
      <c r="N7" s="6"/>
      <c r="O7" s="7"/>
    </row>
    <row r="8" spans="1:15" ht="17.45" customHeight="1" x14ac:dyDescent="0.25">
      <c r="A8" s="8"/>
      <c r="B8" s="8"/>
      <c r="C8" s="8"/>
      <c r="D8" s="8"/>
      <c r="E8" s="8"/>
      <c r="F8" s="8"/>
      <c r="G8" s="8"/>
      <c r="H8" s="8" t="s">
        <v>29</v>
      </c>
      <c r="I8" s="9">
        <f t="shared" ref="I8:M8" si="0">IFERROR((I7/I2)-1,"Qty Order 0")</f>
        <v>1.9444444444444375E-2</v>
      </c>
      <c r="J8" s="9">
        <f t="shared" si="0"/>
        <v>2.7777777777777679E-2</v>
      </c>
      <c r="K8" s="9">
        <f t="shared" si="0"/>
        <v>1.9444444444444375E-2</v>
      </c>
      <c r="L8" s="9">
        <f t="shared" si="0"/>
        <v>1.9444444444444375E-2</v>
      </c>
      <c r="M8" s="9">
        <f t="shared" si="0"/>
        <v>2.1527777777777812E-2</v>
      </c>
      <c r="N8" s="8"/>
      <c r="O8" s="10"/>
    </row>
    <row r="9" spans="1:15" x14ac:dyDescent="0.25">
      <c r="A9" s="6"/>
      <c r="B9" s="6"/>
      <c r="C9" s="6"/>
      <c r="D9" s="6"/>
      <c r="E9" s="6"/>
      <c r="F9" s="6"/>
      <c r="G9" s="6"/>
      <c r="H9" s="6" t="s">
        <v>30</v>
      </c>
      <c r="I9" s="6">
        <v>-0.19999999999998999</v>
      </c>
      <c r="J9" s="6">
        <v>2.8</v>
      </c>
      <c r="K9" s="6">
        <v>-0.19999999999998999</v>
      </c>
      <c r="L9" s="6">
        <v>-0.19999999999998999</v>
      </c>
      <c r="M9" s="6">
        <v>2.2000000000000002</v>
      </c>
      <c r="N9" s="6"/>
      <c r="O9" s="7"/>
    </row>
    <row r="10" spans="1:15" x14ac:dyDescent="0.25">
      <c r="A10" s="4"/>
      <c r="B10" s="4"/>
      <c r="C10" s="4"/>
      <c r="D10" s="4"/>
      <c r="E10" s="4" t="s">
        <v>15</v>
      </c>
      <c r="F10" s="4" t="s">
        <v>16</v>
      </c>
      <c r="G10" s="4" t="s">
        <v>31</v>
      </c>
      <c r="H10" s="4" t="s">
        <v>18</v>
      </c>
      <c r="I10" s="4">
        <v>360</v>
      </c>
      <c r="J10" s="4">
        <v>360</v>
      </c>
      <c r="K10" s="4">
        <v>360</v>
      </c>
      <c r="L10" s="4">
        <v>360</v>
      </c>
      <c r="M10" s="4">
        <v>1440</v>
      </c>
      <c r="N10" s="4" t="s">
        <v>19</v>
      </c>
      <c r="O10" s="5"/>
    </row>
    <row r="11" spans="1:15" x14ac:dyDescent="0.25">
      <c r="A11" s="6"/>
      <c r="B11" s="6"/>
      <c r="C11" s="6"/>
      <c r="D11" s="6"/>
      <c r="E11" s="6"/>
      <c r="F11" s="6"/>
      <c r="G11" s="6"/>
      <c r="H11" s="6" t="s">
        <v>20</v>
      </c>
      <c r="I11" s="6">
        <v>367.2</v>
      </c>
      <c r="J11" s="6">
        <v>367.2</v>
      </c>
      <c r="K11" s="6">
        <v>367.2</v>
      </c>
      <c r="L11" s="6">
        <v>367.2</v>
      </c>
      <c r="M11" s="6">
        <v>1468.8</v>
      </c>
      <c r="N11" s="6"/>
      <c r="O11" s="7"/>
    </row>
    <row r="12" spans="1:15" x14ac:dyDescent="0.25">
      <c r="A12" s="4"/>
      <c r="B12" s="4" t="s">
        <v>21</v>
      </c>
      <c r="C12" s="4" t="s">
        <v>32</v>
      </c>
      <c r="D12" s="4" t="s">
        <v>23</v>
      </c>
      <c r="E12" s="4"/>
      <c r="F12" s="4"/>
      <c r="G12" s="4"/>
      <c r="H12" s="4"/>
      <c r="I12" s="4">
        <v>0</v>
      </c>
      <c r="J12" s="4">
        <v>3</v>
      </c>
      <c r="K12" s="4">
        <v>0</v>
      </c>
      <c r="L12" s="4">
        <v>0</v>
      </c>
      <c r="M12" s="4">
        <v>3</v>
      </c>
      <c r="N12" s="4"/>
      <c r="O12" s="5">
        <v>3</v>
      </c>
    </row>
    <row r="13" spans="1:15" x14ac:dyDescent="0.25">
      <c r="A13" s="6"/>
      <c r="B13" s="6">
        <v>1</v>
      </c>
      <c r="C13" s="6" t="s">
        <v>33</v>
      </c>
      <c r="D13" s="6" t="s">
        <v>25</v>
      </c>
      <c r="E13" s="6"/>
      <c r="F13" s="6"/>
      <c r="G13" s="6"/>
      <c r="H13" s="6"/>
      <c r="I13" s="6">
        <v>366</v>
      </c>
      <c r="J13" s="6">
        <v>366</v>
      </c>
      <c r="K13" s="6">
        <v>366</v>
      </c>
      <c r="L13" s="6">
        <v>366</v>
      </c>
      <c r="M13" s="6">
        <v>1464</v>
      </c>
      <c r="N13" s="6"/>
      <c r="O13" s="7">
        <v>61</v>
      </c>
    </row>
    <row r="14" spans="1:15" x14ac:dyDescent="0.25">
      <c r="A14" s="4"/>
      <c r="B14" s="4">
        <v>2</v>
      </c>
      <c r="C14" s="4" t="s">
        <v>34</v>
      </c>
      <c r="D14" s="4" t="s">
        <v>27</v>
      </c>
      <c r="E14" s="4"/>
      <c r="F14" s="4"/>
      <c r="G14" s="4"/>
      <c r="H14" s="4"/>
      <c r="I14" s="4">
        <v>1</v>
      </c>
      <c r="J14" s="4">
        <v>1</v>
      </c>
      <c r="K14" s="4">
        <v>1</v>
      </c>
      <c r="L14" s="4">
        <v>1</v>
      </c>
      <c r="M14" s="4">
        <v>4</v>
      </c>
      <c r="N14" s="4"/>
      <c r="O14" s="5">
        <v>1</v>
      </c>
    </row>
    <row r="15" spans="1:15" x14ac:dyDescent="0.25">
      <c r="A15" s="6"/>
      <c r="B15" s="6"/>
      <c r="C15" s="6"/>
      <c r="D15" s="6"/>
      <c r="E15" s="6"/>
      <c r="F15" s="6"/>
      <c r="G15" s="6"/>
      <c r="H15" s="6" t="s">
        <v>28</v>
      </c>
      <c r="I15" s="6">
        <v>367</v>
      </c>
      <c r="J15" s="6">
        <v>370</v>
      </c>
      <c r="K15" s="6">
        <v>367</v>
      </c>
      <c r="L15" s="6">
        <v>367</v>
      </c>
      <c r="M15" s="6">
        <v>1471</v>
      </c>
      <c r="N15" s="6"/>
      <c r="O15" s="7"/>
    </row>
    <row r="16" spans="1:15" ht="17.45" customHeight="1" x14ac:dyDescent="0.25">
      <c r="A16" s="8"/>
      <c r="B16" s="8"/>
      <c r="C16" s="8"/>
      <c r="D16" s="8"/>
      <c r="E16" s="8"/>
      <c r="F16" s="8"/>
      <c r="G16" s="8"/>
      <c r="H16" s="8" t="s">
        <v>29</v>
      </c>
      <c r="I16" s="9">
        <f t="shared" ref="I16:M16" si="1">IFERROR((I15/I10)-1,"Qty Order 0")</f>
        <v>1.9444444444444375E-2</v>
      </c>
      <c r="J16" s="9">
        <f t="shared" si="1"/>
        <v>2.7777777777777679E-2</v>
      </c>
      <c r="K16" s="9">
        <f t="shared" si="1"/>
        <v>1.9444444444444375E-2</v>
      </c>
      <c r="L16" s="9">
        <f t="shared" si="1"/>
        <v>1.9444444444444375E-2</v>
      </c>
      <c r="M16" s="9">
        <f t="shared" si="1"/>
        <v>2.1527777777777812E-2</v>
      </c>
      <c r="N16" s="8"/>
      <c r="O16" s="10"/>
    </row>
    <row r="17" spans="1:15" x14ac:dyDescent="0.25">
      <c r="A17" s="6"/>
      <c r="B17" s="6"/>
      <c r="C17" s="6"/>
      <c r="D17" s="6"/>
      <c r="E17" s="6"/>
      <c r="F17" s="6"/>
      <c r="G17" s="6"/>
      <c r="H17" s="6" t="s">
        <v>30</v>
      </c>
      <c r="I17" s="6">
        <v>-0.19999999999998999</v>
      </c>
      <c r="J17" s="6">
        <v>2.8</v>
      </c>
      <c r="K17" s="6">
        <v>-0.19999999999998999</v>
      </c>
      <c r="L17" s="6">
        <v>-0.19999999999998999</v>
      </c>
      <c r="M17" s="6">
        <v>2.2000000000000002</v>
      </c>
      <c r="N17" s="6"/>
      <c r="O17" s="7"/>
    </row>
    <row r="18" spans="1:15" x14ac:dyDescent="0.25">
      <c r="A18" s="4"/>
      <c r="B18" s="4"/>
      <c r="C18" s="4"/>
      <c r="D18" s="4"/>
      <c r="E18" s="4" t="s">
        <v>15</v>
      </c>
      <c r="F18" s="4" t="s">
        <v>16</v>
      </c>
      <c r="G18" s="4" t="s">
        <v>35</v>
      </c>
      <c r="H18" s="4" t="s">
        <v>18</v>
      </c>
      <c r="I18" s="4">
        <v>360</v>
      </c>
      <c r="J18" s="4">
        <v>360</v>
      </c>
      <c r="K18" s="4">
        <v>360</v>
      </c>
      <c r="L18" s="4">
        <v>360</v>
      </c>
      <c r="M18" s="4">
        <v>1440</v>
      </c>
      <c r="N18" s="4" t="s">
        <v>19</v>
      </c>
      <c r="O18" s="5"/>
    </row>
    <row r="19" spans="1:15" x14ac:dyDescent="0.25">
      <c r="A19" s="6"/>
      <c r="B19" s="6"/>
      <c r="C19" s="6"/>
      <c r="D19" s="6"/>
      <c r="E19" s="6"/>
      <c r="F19" s="6"/>
      <c r="G19" s="6"/>
      <c r="H19" s="6" t="s">
        <v>20</v>
      </c>
      <c r="I19" s="6">
        <v>367.2</v>
      </c>
      <c r="J19" s="6">
        <v>367.2</v>
      </c>
      <c r="K19" s="6">
        <v>367.2</v>
      </c>
      <c r="L19" s="6">
        <v>367.2</v>
      </c>
      <c r="M19" s="6">
        <v>1468.8</v>
      </c>
      <c r="N19" s="6"/>
      <c r="O19" s="7"/>
    </row>
    <row r="20" spans="1:15" x14ac:dyDescent="0.25">
      <c r="A20" s="4"/>
      <c r="B20" s="4" t="s">
        <v>21</v>
      </c>
      <c r="C20" s="4" t="s">
        <v>36</v>
      </c>
      <c r="D20" s="4" t="s">
        <v>23</v>
      </c>
      <c r="E20" s="4"/>
      <c r="F20" s="4"/>
      <c r="G20" s="4"/>
      <c r="H20" s="4"/>
      <c r="I20" s="4">
        <v>0</v>
      </c>
      <c r="J20" s="4">
        <v>3</v>
      </c>
      <c r="K20" s="4">
        <v>0</v>
      </c>
      <c r="L20" s="4">
        <v>0</v>
      </c>
      <c r="M20" s="4">
        <v>3</v>
      </c>
      <c r="N20" s="4"/>
      <c r="O20" s="5">
        <v>3</v>
      </c>
    </row>
    <row r="21" spans="1:15" x14ac:dyDescent="0.25">
      <c r="A21" s="6"/>
      <c r="B21" s="6">
        <v>2</v>
      </c>
      <c r="C21" s="6" t="s">
        <v>37</v>
      </c>
      <c r="D21" s="6" t="s">
        <v>27</v>
      </c>
      <c r="E21" s="6"/>
      <c r="F21" s="6"/>
      <c r="G21" s="6"/>
      <c r="H21" s="6"/>
      <c r="I21" s="6">
        <v>1</v>
      </c>
      <c r="J21" s="6">
        <v>1</v>
      </c>
      <c r="K21" s="6">
        <v>1</v>
      </c>
      <c r="L21" s="6">
        <v>1</v>
      </c>
      <c r="M21" s="6">
        <v>4</v>
      </c>
      <c r="N21" s="6"/>
      <c r="O21" s="7">
        <v>1</v>
      </c>
    </row>
    <row r="22" spans="1:15" x14ac:dyDescent="0.25">
      <c r="A22" s="4"/>
      <c r="B22" s="4"/>
      <c r="C22" s="4"/>
      <c r="D22" s="4"/>
      <c r="E22" s="4"/>
      <c r="F22" s="4"/>
      <c r="G22" s="4"/>
      <c r="H22" s="4" t="s">
        <v>28</v>
      </c>
      <c r="I22" s="4">
        <v>1</v>
      </c>
      <c r="J22" s="4">
        <v>4</v>
      </c>
      <c r="K22" s="4">
        <v>1</v>
      </c>
      <c r="L22" s="4">
        <v>1</v>
      </c>
      <c r="M22" s="4">
        <v>7</v>
      </c>
      <c r="N22" s="4"/>
      <c r="O22" s="5"/>
    </row>
    <row r="23" spans="1:15" ht="17.45" customHeight="1" x14ac:dyDescent="0.25">
      <c r="A23" s="8"/>
      <c r="B23" s="8"/>
      <c r="C23" s="8"/>
      <c r="D23" s="8"/>
      <c r="E23" s="8"/>
      <c r="F23" s="8"/>
      <c r="G23" s="8"/>
      <c r="H23" s="8" t="s">
        <v>29</v>
      </c>
      <c r="I23" s="9">
        <f t="shared" ref="I23:M23" si="2">IFERROR((I22/I18)-1,"Qty Order 0")</f>
        <v>-0.99722222222222223</v>
      </c>
      <c r="J23" s="9">
        <f t="shared" si="2"/>
        <v>-0.98888888888888893</v>
      </c>
      <c r="K23" s="9">
        <f t="shared" si="2"/>
        <v>-0.99722222222222223</v>
      </c>
      <c r="L23" s="9">
        <f t="shared" si="2"/>
        <v>-0.99722222222222223</v>
      </c>
      <c r="M23" s="9">
        <f t="shared" si="2"/>
        <v>-0.99513888888888891</v>
      </c>
      <c r="N23" s="8"/>
      <c r="O23" s="10"/>
    </row>
    <row r="24" spans="1:15" x14ac:dyDescent="0.25">
      <c r="A24" s="4"/>
      <c r="B24" s="4"/>
      <c r="C24" s="4"/>
      <c r="D24" s="4"/>
      <c r="E24" s="4"/>
      <c r="F24" s="4"/>
      <c r="G24" s="4"/>
      <c r="H24" s="4" t="s">
        <v>30</v>
      </c>
      <c r="I24" s="4">
        <v>-366.2</v>
      </c>
      <c r="J24" s="4">
        <v>-363.2</v>
      </c>
      <c r="K24" s="4">
        <v>-366.2</v>
      </c>
      <c r="L24" s="4">
        <v>-366.2</v>
      </c>
      <c r="M24" s="4">
        <v>-1461.8</v>
      </c>
      <c r="N24" s="4"/>
      <c r="O24" s="5"/>
    </row>
    <row r="25" spans="1:15" x14ac:dyDescent="0.25">
      <c r="A25" s="6"/>
      <c r="B25" s="6"/>
      <c r="C25" s="6"/>
      <c r="D25" s="6"/>
      <c r="E25" s="6" t="s">
        <v>15</v>
      </c>
      <c r="F25" s="6" t="s">
        <v>16</v>
      </c>
      <c r="G25" s="6" t="s">
        <v>38</v>
      </c>
      <c r="H25" s="6" t="s">
        <v>18</v>
      </c>
      <c r="I25" s="6">
        <v>360</v>
      </c>
      <c r="J25" s="6">
        <v>360</v>
      </c>
      <c r="K25" s="6">
        <v>360</v>
      </c>
      <c r="L25" s="6">
        <v>360</v>
      </c>
      <c r="M25" s="6">
        <v>1440</v>
      </c>
      <c r="N25" s="6" t="s">
        <v>19</v>
      </c>
      <c r="O25" s="7"/>
    </row>
    <row r="26" spans="1:15" x14ac:dyDescent="0.25">
      <c r="A26" s="4"/>
      <c r="B26" s="4"/>
      <c r="C26" s="4"/>
      <c r="D26" s="4"/>
      <c r="E26" s="4"/>
      <c r="F26" s="4"/>
      <c r="G26" s="4"/>
      <c r="H26" s="4" t="s">
        <v>20</v>
      </c>
      <c r="I26" s="4">
        <v>367.2</v>
      </c>
      <c r="J26" s="4">
        <v>367.2</v>
      </c>
      <c r="K26" s="4">
        <v>367.2</v>
      </c>
      <c r="L26" s="4">
        <v>367.2</v>
      </c>
      <c r="M26" s="4">
        <v>1468.8</v>
      </c>
      <c r="N26" s="4"/>
      <c r="O26" s="5"/>
    </row>
    <row r="27" spans="1:15" x14ac:dyDescent="0.25">
      <c r="A27" s="6"/>
      <c r="B27" s="6" t="s">
        <v>21</v>
      </c>
      <c r="C27" s="6" t="s">
        <v>39</v>
      </c>
      <c r="D27" s="6" t="s">
        <v>23</v>
      </c>
      <c r="E27" s="6"/>
      <c r="F27" s="6"/>
      <c r="G27" s="6"/>
      <c r="H27" s="6"/>
      <c r="I27" s="6">
        <v>0</v>
      </c>
      <c r="J27" s="6">
        <v>3</v>
      </c>
      <c r="K27" s="6">
        <v>0</v>
      </c>
      <c r="L27" s="6">
        <v>0</v>
      </c>
      <c r="M27" s="6">
        <v>3</v>
      </c>
      <c r="N27" s="6"/>
      <c r="O27" s="7">
        <v>3</v>
      </c>
    </row>
    <row r="28" spans="1:15" x14ac:dyDescent="0.25">
      <c r="A28" s="4"/>
      <c r="B28" s="4">
        <v>2</v>
      </c>
      <c r="C28" s="4" t="s">
        <v>40</v>
      </c>
      <c r="D28" s="4" t="s">
        <v>27</v>
      </c>
      <c r="E28" s="4"/>
      <c r="F28" s="4"/>
      <c r="G28" s="4"/>
      <c r="H28" s="4"/>
      <c r="I28" s="4">
        <v>1</v>
      </c>
      <c r="J28" s="4">
        <v>1</v>
      </c>
      <c r="K28" s="4">
        <v>1</v>
      </c>
      <c r="L28" s="4">
        <v>1</v>
      </c>
      <c r="M28" s="4">
        <v>4</v>
      </c>
      <c r="N28" s="4"/>
      <c r="O28" s="5">
        <v>1</v>
      </c>
    </row>
    <row r="29" spans="1:15" x14ac:dyDescent="0.25">
      <c r="A29" s="6"/>
      <c r="B29" s="6"/>
      <c r="C29" s="6"/>
      <c r="D29" s="6"/>
      <c r="E29" s="6"/>
      <c r="F29" s="6"/>
      <c r="G29" s="6"/>
      <c r="H29" s="6" t="s">
        <v>28</v>
      </c>
      <c r="I29" s="6">
        <v>1</v>
      </c>
      <c r="J29" s="6">
        <v>4</v>
      </c>
      <c r="K29" s="6">
        <v>1</v>
      </c>
      <c r="L29" s="6">
        <v>1</v>
      </c>
      <c r="M29" s="6">
        <v>7</v>
      </c>
      <c r="N29" s="6"/>
      <c r="O29" s="7"/>
    </row>
    <row r="30" spans="1:15" ht="17.45" customHeight="1" x14ac:dyDescent="0.25">
      <c r="A30" s="8"/>
      <c r="B30" s="8"/>
      <c r="C30" s="8"/>
      <c r="D30" s="8"/>
      <c r="E30" s="8"/>
      <c r="F30" s="8"/>
      <c r="G30" s="8"/>
      <c r="H30" s="8" t="s">
        <v>29</v>
      </c>
      <c r="I30" s="9">
        <f t="shared" ref="I30:M30" si="3">IFERROR((I29/I25)-1,"Qty Order 0")</f>
        <v>-0.99722222222222223</v>
      </c>
      <c r="J30" s="9">
        <f t="shared" si="3"/>
        <v>-0.98888888888888893</v>
      </c>
      <c r="K30" s="9">
        <f t="shared" si="3"/>
        <v>-0.99722222222222223</v>
      </c>
      <c r="L30" s="9">
        <f t="shared" si="3"/>
        <v>-0.99722222222222223</v>
      </c>
      <c r="M30" s="9">
        <f t="shared" si="3"/>
        <v>-0.99513888888888891</v>
      </c>
      <c r="N30" s="8"/>
      <c r="O30" s="10"/>
    </row>
    <row r="31" spans="1:15" x14ac:dyDescent="0.25">
      <c r="A31" s="6"/>
      <c r="B31" s="6"/>
      <c r="C31" s="6"/>
      <c r="D31" s="6"/>
      <c r="E31" s="6"/>
      <c r="F31" s="6"/>
      <c r="G31" s="6"/>
      <c r="H31" s="6" t="s">
        <v>30</v>
      </c>
      <c r="I31" s="6">
        <v>-366.2</v>
      </c>
      <c r="J31" s="6">
        <v>-363.2</v>
      </c>
      <c r="K31" s="6">
        <v>-366.2</v>
      </c>
      <c r="L31" s="6">
        <v>-366.2</v>
      </c>
      <c r="M31" s="6">
        <v>-1461.8</v>
      </c>
      <c r="N31" s="6"/>
      <c r="O31" s="7"/>
    </row>
    <row r="32" spans="1:15" ht="17.4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</row>
    <row r="33" spans="1:15" ht="17.45" customHeight="1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2" t="s">
        <v>14</v>
      </c>
    </row>
    <row r="34" spans="1:15" x14ac:dyDescent="0.25">
      <c r="A34" s="4">
        <v>183788</v>
      </c>
      <c r="B34" s="4"/>
      <c r="C34" s="4"/>
      <c r="D34" s="4"/>
      <c r="E34" s="4" t="s">
        <v>41</v>
      </c>
      <c r="F34" s="4" t="s">
        <v>42</v>
      </c>
      <c r="G34" s="4" t="s">
        <v>31</v>
      </c>
      <c r="H34" s="4" t="s">
        <v>18</v>
      </c>
      <c r="I34" s="4">
        <v>756</v>
      </c>
      <c r="J34" s="4">
        <v>2304</v>
      </c>
      <c r="K34" s="4">
        <v>1620</v>
      </c>
      <c r="L34" s="4">
        <v>576</v>
      </c>
      <c r="M34" s="4">
        <v>5256</v>
      </c>
      <c r="N34" s="4" t="s">
        <v>19</v>
      </c>
      <c r="O34" s="5"/>
    </row>
    <row r="35" spans="1:15" x14ac:dyDescent="0.25">
      <c r="A35" s="6"/>
      <c r="B35" s="6"/>
      <c r="C35" s="6"/>
      <c r="D35" s="6"/>
      <c r="E35" s="6"/>
      <c r="F35" s="6"/>
      <c r="G35" s="6"/>
      <c r="H35" s="6" t="s">
        <v>20</v>
      </c>
      <c r="I35" s="6">
        <v>756</v>
      </c>
      <c r="J35" s="6">
        <v>2304</v>
      </c>
      <c r="K35" s="6">
        <v>1620</v>
      </c>
      <c r="L35" s="6">
        <v>576</v>
      </c>
      <c r="M35" s="6">
        <v>5256</v>
      </c>
      <c r="N35" s="6"/>
      <c r="O35" s="7"/>
    </row>
    <row r="36" spans="1:15" x14ac:dyDescent="0.25">
      <c r="A36" s="4"/>
      <c r="B36" s="4">
        <v>1</v>
      </c>
      <c r="C36" s="4" t="s">
        <v>43</v>
      </c>
      <c r="D36" s="4" t="s">
        <v>44</v>
      </c>
      <c r="E36" s="4"/>
      <c r="F36" s="4"/>
      <c r="G36" s="4"/>
      <c r="H36" s="4"/>
      <c r="I36" s="4">
        <v>260</v>
      </c>
      <c r="J36" s="4">
        <v>1424</v>
      </c>
      <c r="K36" s="4">
        <v>1163</v>
      </c>
      <c r="L36" s="4">
        <v>520</v>
      </c>
      <c r="M36" s="4">
        <v>3367</v>
      </c>
      <c r="N36" s="4"/>
      <c r="O36" s="5">
        <v>130</v>
      </c>
    </row>
    <row r="37" spans="1:15" x14ac:dyDescent="0.25">
      <c r="A37" s="6"/>
      <c r="B37" s="6"/>
      <c r="C37" s="6"/>
      <c r="D37" s="6"/>
      <c r="E37" s="6"/>
      <c r="F37" s="6"/>
      <c r="G37" s="6"/>
      <c r="H37" s="6" t="s">
        <v>28</v>
      </c>
      <c r="I37" s="6">
        <v>260</v>
      </c>
      <c r="J37" s="6">
        <v>1424</v>
      </c>
      <c r="K37" s="6">
        <v>1163</v>
      </c>
      <c r="L37" s="6">
        <v>520</v>
      </c>
      <c r="M37" s="6">
        <v>3367</v>
      </c>
      <c r="N37" s="6"/>
      <c r="O37" s="7"/>
    </row>
    <row r="38" spans="1:15" ht="17.45" customHeight="1" x14ac:dyDescent="0.25">
      <c r="A38" s="8"/>
      <c r="B38" s="8"/>
      <c r="C38" s="8"/>
      <c r="D38" s="8"/>
      <c r="E38" s="8"/>
      <c r="F38" s="8"/>
      <c r="G38" s="8"/>
      <c r="H38" s="8" t="s">
        <v>29</v>
      </c>
      <c r="I38" s="9">
        <f t="shared" ref="I38:M38" si="4">IFERROR((I37/I34)-1,"Qty Order 0")</f>
        <v>-0.65608465608465605</v>
      </c>
      <c r="J38" s="9">
        <f t="shared" si="4"/>
        <v>-0.38194444444444442</v>
      </c>
      <c r="K38" s="9">
        <f t="shared" si="4"/>
        <v>-0.28209876543209877</v>
      </c>
      <c r="L38" s="9">
        <f t="shared" si="4"/>
        <v>-9.722222222222221E-2</v>
      </c>
      <c r="M38" s="9">
        <f t="shared" si="4"/>
        <v>-0.35939878234398781</v>
      </c>
      <c r="N38" s="8"/>
      <c r="O38" s="10"/>
    </row>
    <row r="39" spans="1:15" x14ac:dyDescent="0.25">
      <c r="A39" s="6"/>
      <c r="B39" s="6"/>
      <c r="C39" s="6"/>
      <c r="D39" s="6"/>
      <c r="E39" s="6"/>
      <c r="F39" s="6"/>
      <c r="G39" s="6"/>
      <c r="H39" s="6" t="s">
        <v>30</v>
      </c>
      <c r="I39" s="6">
        <v>-496</v>
      </c>
      <c r="J39" s="6">
        <v>-880</v>
      </c>
      <c r="K39" s="6">
        <v>-457</v>
      </c>
      <c r="L39" s="6">
        <v>-56</v>
      </c>
      <c r="M39" s="6">
        <v>-1889</v>
      </c>
      <c r="N39" s="6"/>
      <c r="O39" s="7"/>
    </row>
    <row r="40" spans="1:15" x14ac:dyDescent="0.25">
      <c r="A40" s="4"/>
      <c r="B40" s="4"/>
      <c r="C40" s="4"/>
      <c r="D40" s="4"/>
      <c r="E40" s="4" t="s">
        <v>41</v>
      </c>
      <c r="F40" s="4" t="s">
        <v>42</v>
      </c>
      <c r="G40" s="4" t="s">
        <v>17</v>
      </c>
      <c r="H40" s="4" t="s">
        <v>18</v>
      </c>
      <c r="I40" s="4">
        <v>756</v>
      </c>
      <c r="J40" s="4">
        <v>2304</v>
      </c>
      <c r="K40" s="4">
        <v>1620</v>
      </c>
      <c r="L40" s="4">
        <v>576</v>
      </c>
      <c r="M40" s="4">
        <v>5256</v>
      </c>
      <c r="N40" s="4" t="s">
        <v>19</v>
      </c>
      <c r="O40" s="5"/>
    </row>
    <row r="41" spans="1:15" x14ac:dyDescent="0.25">
      <c r="A41" s="6"/>
      <c r="B41" s="6"/>
      <c r="C41" s="6"/>
      <c r="D41" s="6"/>
      <c r="E41" s="6"/>
      <c r="F41" s="6"/>
      <c r="G41" s="6"/>
      <c r="H41" s="6" t="s">
        <v>20</v>
      </c>
      <c r="I41" s="6">
        <v>756</v>
      </c>
      <c r="J41" s="6">
        <v>2304</v>
      </c>
      <c r="K41" s="6">
        <v>1620</v>
      </c>
      <c r="L41" s="6">
        <v>576</v>
      </c>
      <c r="M41" s="6">
        <v>5256</v>
      </c>
      <c r="N41" s="6"/>
      <c r="O41" s="7"/>
    </row>
    <row r="42" spans="1:15" x14ac:dyDescent="0.25">
      <c r="A42" s="4"/>
      <c r="B42" s="4">
        <v>1</v>
      </c>
      <c r="C42" s="4" t="s">
        <v>45</v>
      </c>
      <c r="D42" s="4" t="s">
        <v>44</v>
      </c>
      <c r="E42" s="4"/>
      <c r="F42" s="4"/>
      <c r="G42" s="4"/>
      <c r="H42" s="4"/>
      <c r="I42" s="4">
        <v>288</v>
      </c>
      <c r="J42" s="4">
        <v>1583</v>
      </c>
      <c r="K42" s="4">
        <v>1294</v>
      </c>
      <c r="L42" s="4">
        <v>576</v>
      </c>
      <c r="M42" s="4">
        <v>3741</v>
      </c>
      <c r="N42" s="4"/>
      <c r="O42" s="5">
        <v>144</v>
      </c>
    </row>
    <row r="43" spans="1:15" x14ac:dyDescent="0.25">
      <c r="A43" s="6"/>
      <c r="B43" s="6">
        <v>2</v>
      </c>
      <c r="C43" s="6" t="s">
        <v>46</v>
      </c>
      <c r="D43" s="6" t="s">
        <v>47</v>
      </c>
      <c r="E43" s="6"/>
      <c r="F43" s="6"/>
      <c r="G43" s="6"/>
      <c r="H43" s="6"/>
      <c r="I43" s="6">
        <v>392</v>
      </c>
      <c r="J43" s="6">
        <v>588</v>
      </c>
      <c r="K43" s="6">
        <v>294</v>
      </c>
      <c r="L43" s="6">
        <v>0</v>
      </c>
      <c r="M43" s="6">
        <v>1274</v>
      </c>
      <c r="N43" s="6"/>
      <c r="O43" s="7">
        <v>49</v>
      </c>
    </row>
    <row r="44" spans="1:15" x14ac:dyDescent="0.25">
      <c r="A44" s="4"/>
      <c r="B44" s="4"/>
      <c r="C44" s="4"/>
      <c r="D44" s="4"/>
      <c r="E44" s="4"/>
      <c r="F44" s="4"/>
      <c r="G44" s="4"/>
      <c r="H44" s="4" t="s">
        <v>28</v>
      </c>
      <c r="I44" s="4">
        <v>680</v>
      </c>
      <c r="J44" s="4">
        <v>2171</v>
      </c>
      <c r="K44" s="4">
        <v>1588</v>
      </c>
      <c r="L44" s="4">
        <v>576</v>
      </c>
      <c r="M44" s="4">
        <v>5015</v>
      </c>
      <c r="N44" s="4"/>
      <c r="O44" s="5"/>
    </row>
    <row r="45" spans="1:15" ht="17.45" customHeight="1" x14ac:dyDescent="0.25">
      <c r="A45" s="8"/>
      <c r="B45" s="8"/>
      <c r="C45" s="8"/>
      <c r="D45" s="8"/>
      <c r="E45" s="8"/>
      <c r="F45" s="8"/>
      <c r="G45" s="8"/>
      <c r="H45" s="8" t="s">
        <v>29</v>
      </c>
      <c r="I45" s="9">
        <f t="shared" ref="I45:M45" si="5">IFERROR((I44/I40)-1,"Qty Order 0")</f>
        <v>-0.10052910052910058</v>
      </c>
      <c r="J45" s="9">
        <f t="shared" si="5"/>
        <v>-5.772569444444442E-2</v>
      </c>
      <c r="K45" s="9">
        <f t="shared" si="5"/>
        <v>-1.9753086419753041E-2</v>
      </c>
      <c r="L45" s="9">
        <f t="shared" si="5"/>
        <v>0</v>
      </c>
      <c r="M45" s="9">
        <f t="shared" si="5"/>
        <v>-4.5852359208523596E-2</v>
      </c>
      <c r="N45" s="8"/>
      <c r="O45" s="10"/>
    </row>
    <row r="46" spans="1:15" x14ac:dyDescent="0.25">
      <c r="A46" s="4"/>
      <c r="B46" s="4"/>
      <c r="C46" s="4"/>
      <c r="D46" s="4"/>
      <c r="E46" s="4"/>
      <c r="F46" s="4"/>
      <c r="G46" s="4"/>
      <c r="H46" s="4" t="s">
        <v>30</v>
      </c>
      <c r="I46" s="4">
        <v>-76</v>
      </c>
      <c r="J46" s="4">
        <v>-133</v>
      </c>
      <c r="K46" s="4">
        <v>-32</v>
      </c>
      <c r="L46" s="4">
        <v>0</v>
      </c>
      <c r="M46" s="4">
        <v>-241</v>
      </c>
      <c r="N46" s="4"/>
      <c r="O46" s="5"/>
    </row>
    <row r="47" spans="1:15" x14ac:dyDescent="0.25">
      <c r="A47" s="6"/>
      <c r="B47" s="6"/>
      <c r="C47" s="6"/>
      <c r="D47" s="6"/>
      <c r="E47" s="6" t="s">
        <v>41</v>
      </c>
      <c r="F47" s="6" t="s">
        <v>42</v>
      </c>
      <c r="G47" s="6" t="s">
        <v>35</v>
      </c>
      <c r="H47" s="6" t="s">
        <v>18</v>
      </c>
      <c r="I47" s="6">
        <v>756</v>
      </c>
      <c r="J47" s="6">
        <v>2304</v>
      </c>
      <c r="K47" s="6">
        <v>1620</v>
      </c>
      <c r="L47" s="6">
        <v>576</v>
      </c>
      <c r="M47" s="6">
        <v>5256</v>
      </c>
      <c r="N47" s="6" t="s">
        <v>19</v>
      </c>
      <c r="O47" s="7"/>
    </row>
    <row r="48" spans="1:15" x14ac:dyDescent="0.25">
      <c r="A48" s="4"/>
      <c r="B48" s="4"/>
      <c r="C48" s="4"/>
      <c r="D48" s="4"/>
      <c r="E48" s="4"/>
      <c r="F48" s="4"/>
      <c r="G48" s="4"/>
      <c r="H48" s="4" t="s">
        <v>20</v>
      </c>
      <c r="I48" s="4">
        <v>756</v>
      </c>
      <c r="J48" s="4">
        <v>2304</v>
      </c>
      <c r="K48" s="4">
        <v>1620</v>
      </c>
      <c r="L48" s="4">
        <v>576</v>
      </c>
      <c r="M48" s="4">
        <v>5256</v>
      </c>
      <c r="N48" s="4"/>
      <c r="O48" s="5"/>
    </row>
    <row r="49" spans="1:15" x14ac:dyDescent="0.25">
      <c r="A49" s="6"/>
      <c r="B49" s="6">
        <v>2</v>
      </c>
      <c r="C49" s="6" t="s">
        <v>48</v>
      </c>
      <c r="D49" s="6" t="s">
        <v>47</v>
      </c>
      <c r="E49" s="6"/>
      <c r="F49" s="6"/>
      <c r="G49" s="6"/>
      <c r="H49" s="6"/>
      <c r="I49" s="6">
        <v>272</v>
      </c>
      <c r="J49" s="6">
        <v>408</v>
      </c>
      <c r="K49" s="6">
        <v>204</v>
      </c>
      <c r="L49" s="6">
        <v>0</v>
      </c>
      <c r="M49" s="6">
        <v>884</v>
      </c>
      <c r="N49" s="6"/>
      <c r="O49" s="7">
        <v>34</v>
      </c>
    </row>
    <row r="50" spans="1:15" x14ac:dyDescent="0.25">
      <c r="A50" s="4"/>
      <c r="B50" s="4">
        <v>3</v>
      </c>
      <c r="C50" s="4" t="s">
        <v>49</v>
      </c>
      <c r="D50" s="4" t="s">
        <v>50</v>
      </c>
      <c r="E50" s="4"/>
      <c r="F50" s="4"/>
      <c r="G50" s="4"/>
      <c r="H50" s="4"/>
      <c r="I50" s="4">
        <v>180</v>
      </c>
      <c r="J50" s="4">
        <v>300</v>
      </c>
      <c r="K50" s="4">
        <v>120</v>
      </c>
      <c r="L50" s="4">
        <v>0</v>
      </c>
      <c r="M50" s="4">
        <v>600</v>
      </c>
      <c r="N50" s="4"/>
      <c r="O50" s="5">
        <v>60</v>
      </c>
    </row>
    <row r="51" spans="1:15" x14ac:dyDescent="0.25">
      <c r="A51" s="6"/>
      <c r="B51" s="6"/>
      <c r="C51" s="6"/>
      <c r="D51" s="6"/>
      <c r="E51" s="6"/>
      <c r="F51" s="6"/>
      <c r="G51" s="6"/>
      <c r="H51" s="6" t="s">
        <v>28</v>
      </c>
      <c r="I51" s="6">
        <v>452</v>
      </c>
      <c r="J51" s="6">
        <v>708</v>
      </c>
      <c r="K51" s="6">
        <v>324</v>
      </c>
      <c r="L51" s="6">
        <v>0</v>
      </c>
      <c r="M51" s="6">
        <v>1484</v>
      </c>
      <c r="N51" s="6"/>
      <c r="O51" s="7"/>
    </row>
    <row r="52" spans="1:15" ht="17.45" customHeight="1" x14ac:dyDescent="0.25">
      <c r="A52" s="8"/>
      <c r="B52" s="8"/>
      <c r="C52" s="8"/>
      <c r="D52" s="8"/>
      <c r="E52" s="8"/>
      <c r="F52" s="8"/>
      <c r="G52" s="8"/>
      <c r="H52" s="8" t="s">
        <v>29</v>
      </c>
      <c r="I52" s="9">
        <f t="shared" ref="I52:M52" si="6">IFERROR((I51/I47)-1,"Qty Order 0")</f>
        <v>-0.40211640211640209</v>
      </c>
      <c r="J52" s="9">
        <f t="shared" si="6"/>
        <v>-0.69270833333333326</v>
      </c>
      <c r="K52" s="9">
        <f t="shared" si="6"/>
        <v>-0.8</v>
      </c>
      <c r="L52" s="9">
        <f t="shared" si="6"/>
        <v>-1</v>
      </c>
      <c r="M52" s="9">
        <f t="shared" si="6"/>
        <v>-0.71765601217656005</v>
      </c>
      <c r="N52" s="8"/>
      <c r="O52" s="10"/>
    </row>
    <row r="53" spans="1:15" x14ac:dyDescent="0.25">
      <c r="A53" s="6"/>
      <c r="B53" s="6"/>
      <c r="C53" s="6"/>
      <c r="D53" s="6"/>
      <c r="E53" s="6"/>
      <c r="F53" s="6"/>
      <c r="G53" s="6"/>
      <c r="H53" s="6" t="s">
        <v>30</v>
      </c>
      <c r="I53" s="6">
        <v>-304</v>
      </c>
      <c r="J53" s="6">
        <v>-1596</v>
      </c>
      <c r="K53" s="6">
        <v>-1296</v>
      </c>
      <c r="L53" s="6">
        <v>-576</v>
      </c>
      <c r="M53" s="6">
        <v>-3772</v>
      </c>
      <c r="N53" s="6"/>
      <c r="O53" s="7"/>
    </row>
    <row r="54" spans="1:15" ht="17.4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</row>
    <row r="55" spans="1:15" ht="17.45" customHeight="1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  <c r="I55" s="1" t="s">
        <v>8</v>
      </c>
      <c r="J55" s="1" t="s">
        <v>9</v>
      </c>
      <c r="K55" s="1" t="s">
        <v>10</v>
      </c>
      <c r="L55" s="1" t="s">
        <v>11</v>
      </c>
      <c r="M55" s="1" t="s">
        <v>12</v>
      </c>
      <c r="N55" s="1" t="s">
        <v>13</v>
      </c>
      <c r="O55" s="2" t="s">
        <v>14</v>
      </c>
    </row>
    <row r="56" spans="1:15" x14ac:dyDescent="0.25">
      <c r="A56" s="4">
        <v>183769</v>
      </c>
      <c r="B56" s="4"/>
      <c r="C56" s="4"/>
      <c r="D56" s="4"/>
      <c r="E56" s="4" t="s">
        <v>51</v>
      </c>
      <c r="F56" s="4" t="s">
        <v>52</v>
      </c>
      <c r="G56" s="4" t="s">
        <v>53</v>
      </c>
      <c r="H56" s="4" t="s">
        <v>18</v>
      </c>
      <c r="I56" s="4">
        <v>828</v>
      </c>
      <c r="J56" s="4">
        <v>1620</v>
      </c>
      <c r="K56" s="4">
        <v>1620</v>
      </c>
      <c r="L56" s="4">
        <v>828</v>
      </c>
      <c r="M56" s="4">
        <v>4896</v>
      </c>
      <c r="N56" s="4" t="s">
        <v>54</v>
      </c>
      <c r="O56" s="5"/>
    </row>
    <row r="57" spans="1:15" x14ac:dyDescent="0.25">
      <c r="A57" s="6"/>
      <c r="B57" s="6"/>
      <c r="C57" s="6"/>
      <c r="D57" s="6"/>
      <c r="E57" s="6"/>
      <c r="F57" s="6"/>
      <c r="G57" s="6"/>
      <c r="H57" s="6" t="s">
        <v>20</v>
      </c>
      <c r="I57" s="6">
        <v>828</v>
      </c>
      <c r="J57" s="6">
        <v>1620</v>
      </c>
      <c r="K57" s="6">
        <v>1620</v>
      </c>
      <c r="L57" s="6">
        <v>828</v>
      </c>
      <c r="M57" s="6">
        <v>4896</v>
      </c>
      <c r="N57" s="6"/>
      <c r="O57" s="7"/>
    </row>
    <row r="58" spans="1:15" x14ac:dyDescent="0.25">
      <c r="A58" s="4"/>
      <c r="B58" s="4">
        <v>1</v>
      </c>
      <c r="C58" s="4" t="s">
        <v>55</v>
      </c>
      <c r="D58" s="4" t="s">
        <v>56</v>
      </c>
      <c r="E58" s="4"/>
      <c r="F58" s="4"/>
      <c r="G58" s="4"/>
      <c r="H58" s="4"/>
      <c r="I58" s="4">
        <v>480</v>
      </c>
      <c r="J58" s="4">
        <v>1080</v>
      </c>
      <c r="K58" s="4">
        <v>1077</v>
      </c>
      <c r="L58" s="4">
        <v>480</v>
      </c>
      <c r="M58" s="4">
        <v>3117</v>
      </c>
      <c r="N58" s="4"/>
      <c r="O58" s="5">
        <v>120</v>
      </c>
    </row>
    <row r="59" spans="1:15" x14ac:dyDescent="0.25">
      <c r="A59" s="6"/>
      <c r="B59" s="6"/>
      <c r="C59" s="6"/>
      <c r="D59" s="6"/>
      <c r="E59" s="6"/>
      <c r="F59" s="6"/>
      <c r="G59" s="6"/>
      <c r="H59" s="6" t="s">
        <v>28</v>
      </c>
      <c r="I59" s="6">
        <v>480</v>
      </c>
      <c r="J59" s="6">
        <v>1080</v>
      </c>
      <c r="K59" s="6">
        <v>1077</v>
      </c>
      <c r="L59" s="6">
        <v>480</v>
      </c>
      <c r="M59" s="6">
        <v>3117</v>
      </c>
      <c r="N59" s="6"/>
      <c r="O59" s="7"/>
    </row>
    <row r="60" spans="1:15" ht="17.45" customHeight="1" x14ac:dyDescent="0.25">
      <c r="A60" s="8"/>
      <c r="B60" s="8"/>
      <c r="C60" s="8"/>
      <c r="D60" s="8"/>
      <c r="E60" s="8"/>
      <c r="F60" s="8"/>
      <c r="G60" s="8"/>
      <c r="H60" s="8" t="s">
        <v>29</v>
      </c>
      <c r="I60" s="9">
        <f t="shared" ref="I60:M60" si="7">IFERROR((I59/I56)-1,"Qty Order 0")</f>
        <v>-0.42028985507246375</v>
      </c>
      <c r="J60" s="9">
        <f t="shared" si="7"/>
        <v>-0.33333333333333337</v>
      </c>
      <c r="K60" s="9">
        <f t="shared" si="7"/>
        <v>-0.33518518518518514</v>
      </c>
      <c r="L60" s="9">
        <f t="shared" si="7"/>
        <v>-0.42028985507246375</v>
      </c>
      <c r="M60" s="9">
        <f t="shared" si="7"/>
        <v>-0.36335784313725494</v>
      </c>
      <c r="N60" s="8"/>
      <c r="O60" s="10"/>
    </row>
    <row r="61" spans="1:15" x14ac:dyDescent="0.25">
      <c r="A61" s="6"/>
      <c r="B61" s="6"/>
      <c r="C61" s="6"/>
      <c r="D61" s="6"/>
      <c r="E61" s="6"/>
      <c r="F61" s="6"/>
      <c r="G61" s="6"/>
      <c r="H61" s="6" t="s">
        <v>30</v>
      </c>
      <c r="I61" s="6">
        <v>-348</v>
      </c>
      <c r="J61" s="6">
        <v>-540</v>
      </c>
      <c r="K61" s="6">
        <v>-543</v>
      </c>
      <c r="L61" s="6">
        <v>-348</v>
      </c>
      <c r="M61" s="6">
        <v>-1779</v>
      </c>
      <c r="N61" s="6"/>
      <c r="O61" s="7"/>
    </row>
    <row r="62" spans="1:15" x14ac:dyDescent="0.25">
      <c r="A62" s="4"/>
      <c r="B62" s="4"/>
      <c r="C62" s="4"/>
      <c r="D62" s="4"/>
      <c r="E62" s="4" t="s">
        <v>51</v>
      </c>
      <c r="F62" s="4" t="s">
        <v>52</v>
      </c>
      <c r="G62" s="4" t="s">
        <v>17</v>
      </c>
      <c r="H62" s="4" t="s">
        <v>18</v>
      </c>
      <c r="I62" s="4">
        <v>828</v>
      </c>
      <c r="J62" s="4">
        <v>1620</v>
      </c>
      <c r="K62" s="4">
        <v>1620</v>
      </c>
      <c r="L62" s="4">
        <v>828</v>
      </c>
      <c r="M62" s="4">
        <v>4896</v>
      </c>
      <c r="N62" s="4" t="s">
        <v>54</v>
      </c>
      <c r="O62" s="5"/>
    </row>
    <row r="63" spans="1:15" x14ac:dyDescent="0.25">
      <c r="A63" s="6"/>
      <c r="B63" s="6"/>
      <c r="C63" s="6"/>
      <c r="D63" s="6"/>
      <c r="E63" s="6"/>
      <c r="F63" s="6"/>
      <c r="G63" s="6"/>
      <c r="H63" s="6" t="s">
        <v>20</v>
      </c>
      <c r="I63" s="6">
        <v>828</v>
      </c>
      <c r="J63" s="6">
        <v>1620</v>
      </c>
      <c r="K63" s="6">
        <v>1620</v>
      </c>
      <c r="L63" s="6">
        <v>828</v>
      </c>
      <c r="M63" s="6">
        <v>4896</v>
      </c>
      <c r="N63" s="6"/>
      <c r="O63" s="7"/>
    </row>
    <row r="64" spans="1:15" x14ac:dyDescent="0.25">
      <c r="A64" s="4"/>
      <c r="B64" s="4">
        <v>1</v>
      </c>
      <c r="C64" s="4" t="s">
        <v>57</v>
      </c>
      <c r="D64" s="4" t="s">
        <v>56</v>
      </c>
      <c r="E64" s="4"/>
      <c r="F64" s="4"/>
      <c r="G64" s="4"/>
      <c r="H64" s="4"/>
      <c r="I64" s="4">
        <v>480</v>
      </c>
      <c r="J64" s="4">
        <v>1080</v>
      </c>
      <c r="K64" s="4">
        <v>1080</v>
      </c>
      <c r="L64" s="4">
        <v>480</v>
      </c>
      <c r="M64" s="4">
        <v>3120</v>
      </c>
      <c r="N64" s="4"/>
      <c r="O64" s="5">
        <v>120</v>
      </c>
    </row>
    <row r="65" spans="1:15" x14ac:dyDescent="0.25">
      <c r="A65" s="6"/>
      <c r="B65" s="6"/>
      <c r="C65" s="6"/>
      <c r="D65" s="6"/>
      <c r="E65" s="6"/>
      <c r="F65" s="6"/>
      <c r="G65" s="6"/>
      <c r="H65" s="6" t="s">
        <v>28</v>
      </c>
      <c r="I65" s="6">
        <v>480</v>
      </c>
      <c r="J65" s="6">
        <v>1080</v>
      </c>
      <c r="K65" s="6">
        <v>1080</v>
      </c>
      <c r="L65" s="6">
        <v>480</v>
      </c>
      <c r="M65" s="6">
        <v>3120</v>
      </c>
      <c r="N65" s="6"/>
      <c r="O65" s="7"/>
    </row>
    <row r="66" spans="1:15" ht="17.45" customHeight="1" x14ac:dyDescent="0.25">
      <c r="A66" s="8"/>
      <c r="B66" s="8"/>
      <c r="C66" s="8"/>
      <c r="D66" s="8"/>
      <c r="E66" s="8"/>
      <c r="F66" s="8"/>
      <c r="G66" s="8"/>
      <c r="H66" s="8" t="s">
        <v>29</v>
      </c>
      <c r="I66" s="9">
        <f t="shared" ref="I66:M66" si="8">IFERROR((I65/I62)-1,"Qty Order 0")</f>
        <v>-0.42028985507246375</v>
      </c>
      <c r="J66" s="9">
        <f t="shared" si="8"/>
        <v>-0.33333333333333337</v>
      </c>
      <c r="K66" s="9">
        <f t="shared" si="8"/>
        <v>-0.33333333333333337</v>
      </c>
      <c r="L66" s="9">
        <f t="shared" si="8"/>
        <v>-0.42028985507246375</v>
      </c>
      <c r="M66" s="9">
        <f t="shared" si="8"/>
        <v>-0.36274509803921573</v>
      </c>
      <c r="N66" s="8"/>
      <c r="O66" s="10"/>
    </row>
    <row r="67" spans="1:15" x14ac:dyDescent="0.25">
      <c r="A67" s="6"/>
      <c r="B67" s="6"/>
      <c r="C67" s="6"/>
      <c r="D67" s="6"/>
      <c r="E67" s="6"/>
      <c r="F67" s="6"/>
      <c r="G67" s="6"/>
      <c r="H67" s="6" t="s">
        <v>30</v>
      </c>
      <c r="I67" s="6">
        <v>-348</v>
      </c>
      <c r="J67" s="6">
        <v>-540</v>
      </c>
      <c r="K67" s="6">
        <v>-540</v>
      </c>
      <c r="L67" s="6">
        <v>-348</v>
      </c>
      <c r="M67" s="6">
        <v>-1776</v>
      </c>
      <c r="N67" s="6"/>
      <c r="O67" s="7"/>
    </row>
    <row r="68" spans="1:15" ht="17.4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</row>
    <row r="69" spans="1:15" ht="17.45" customHeight="1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2" t="s">
        <v>14</v>
      </c>
    </row>
    <row r="70" spans="1:15" x14ac:dyDescent="0.25">
      <c r="A70" s="4">
        <v>183770</v>
      </c>
      <c r="B70" s="4"/>
      <c r="C70" s="4"/>
      <c r="D70" s="4"/>
      <c r="E70" s="4" t="s">
        <v>58</v>
      </c>
      <c r="F70" s="4" t="s">
        <v>52</v>
      </c>
      <c r="G70" s="4" t="s">
        <v>59</v>
      </c>
      <c r="H70" s="4" t="s">
        <v>18</v>
      </c>
      <c r="I70" s="4">
        <v>1620</v>
      </c>
      <c r="J70" s="4">
        <v>3204</v>
      </c>
      <c r="K70" s="4">
        <v>3204</v>
      </c>
      <c r="L70" s="4">
        <v>1620</v>
      </c>
      <c r="M70" s="4">
        <v>9648</v>
      </c>
      <c r="N70" s="4" t="s">
        <v>54</v>
      </c>
      <c r="O70" s="5"/>
    </row>
    <row r="71" spans="1:15" x14ac:dyDescent="0.25">
      <c r="A71" s="6"/>
      <c r="B71" s="6"/>
      <c r="C71" s="6"/>
      <c r="D71" s="6"/>
      <c r="E71" s="6"/>
      <c r="F71" s="6"/>
      <c r="G71" s="6"/>
      <c r="H71" s="6" t="s">
        <v>20</v>
      </c>
      <c r="I71" s="6">
        <v>1620</v>
      </c>
      <c r="J71" s="6">
        <v>3204</v>
      </c>
      <c r="K71" s="6">
        <v>3204</v>
      </c>
      <c r="L71" s="6">
        <v>1620</v>
      </c>
      <c r="M71" s="6">
        <v>9648</v>
      </c>
      <c r="N71" s="6"/>
      <c r="O71" s="7"/>
    </row>
    <row r="72" spans="1:15" x14ac:dyDescent="0.25">
      <c r="A72" s="4"/>
      <c r="B72" s="4">
        <v>1</v>
      </c>
      <c r="C72" s="4" t="s">
        <v>60</v>
      </c>
      <c r="D72" s="4" t="s">
        <v>56</v>
      </c>
      <c r="E72" s="4"/>
      <c r="F72" s="4"/>
      <c r="G72" s="4"/>
      <c r="H72" s="4"/>
      <c r="I72" s="4">
        <v>480</v>
      </c>
      <c r="J72" s="4">
        <v>1080</v>
      </c>
      <c r="K72" s="4">
        <v>1080</v>
      </c>
      <c r="L72" s="4">
        <v>480</v>
      </c>
      <c r="M72" s="4">
        <v>3120</v>
      </c>
      <c r="N72" s="4"/>
      <c r="O72" s="5">
        <v>120</v>
      </c>
    </row>
    <row r="73" spans="1:15" x14ac:dyDescent="0.25">
      <c r="A73" s="6"/>
      <c r="B73" s="6">
        <v>2</v>
      </c>
      <c r="C73" s="6" t="s">
        <v>61</v>
      </c>
      <c r="D73" s="6" t="s">
        <v>56</v>
      </c>
      <c r="E73" s="6"/>
      <c r="F73" s="6"/>
      <c r="G73" s="6"/>
      <c r="H73" s="6"/>
      <c r="I73" s="6">
        <v>471</v>
      </c>
      <c r="J73" s="6">
        <v>1080</v>
      </c>
      <c r="K73" s="6">
        <v>1075</v>
      </c>
      <c r="L73" s="6">
        <v>480</v>
      </c>
      <c r="M73" s="6">
        <v>3106</v>
      </c>
      <c r="N73" s="6"/>
      <c r="O73" s="7">
        <v>118</v>
      </c>
    </row>
    <row r="74" spans="1:15" x14ac:dyDescent="0.25">
      <c r="A74" s="4"/>
      <c r="B74" s="4"/>
      <c r="C74" s="4"/>
      <c r="D74" s="4"/>
      <c r="E74" s="4"/>
      <c r="F74" s="4"/>
      <c r="G74" s="4"/>
      <c r="H74" s="4" t="s">
        <v>28</v>
      </c>
      <c r="I74" s="4">
        <v>951</v>
      </c>
      <c r="J74" s="4">
        <v>2160</v>
      </c>
      <c r="K74" s="4">
        <v>2155</v>
      </c>
      <c r="L74" s="4">
        <v>960</v>
      </c>
      <c r="M74" s="4">
        <v>6226</v>
      </c>
      <c r="N74" s="4"/>
      <c r="O74" s="5"/>
    </row>
    <row r="75" spans="1:15" ht="17.45" customHeight="1" x14ac:dyDescent="0.25">
      <c r="A75" s="8"/>
      <c r="B75" s="8"/>
      <c r="C75" s="8"/>
      <c r="D75" s="8"/>
      <c r="E75" s="8"/>
      <c r="F75" s="8"/>
      <c r="G75" s="8"/>
      <c r="H75" s="8" t="s">
        <v>29</v>
      </c>
      <c r="I75" s="9">
        <f t="shared" ref="I75:M75" si="9">IFERROR((I74/I70)-1,"Qty Order 0")</f>
        <v>-0.41296296296296298</v>
      </c>
      <c r="J75" s="9">
        <f t="shared" si="9"/>
        <v>-0.3258426966292135</v>
      </c>
      <c r="K75" s="9">
        <f t="shared" si="9"/>
        <v>-0.32740324594257175</v>
      </c>
      <c r="L75" s="9">
        <f t="shared" si="9"/>
        <v>-0.40740740740740744</v>
      </c>
      <c r="M75" s="9">
        <f t="shared" si="9"/>
        <v>-0.35468490878938641</v>
      </c>
      <c r="N75" s="8"/>
      <c r="O75" s="10"/>
    </row>
    <row r="76" spans="1:15" x14ac:dyDescent="0.25">
      <c r="A76" s="4"/>
      <c r="B76" s="4"/>
      <c r="C76" s="4"/>
      <c r="D76" s="4"/>
      <c r="E76" s="4"/>
      <c r="F76" s="4"/>
      <c r="G76" s="4"/>
      <c r="H76" s="4" t="s">
        <v>30</v>
      </c>
      <c r="I76" s="4">
        <v>-669</v>
      </c>
      <c r="J76" s="4">
        <v>-1044</v>
      </c>
      <c r="K76" s="4">
        <v>-1049</v>
      </c>
      <c r="L76" s="4">
        <v>-660</v>
      </c>
      <c r="M76" s="4">
        <v>-3422</v>
      </c>
      <c r="N76" s="4"/>
      <c r="O76" s="5"/>
    </row>
    <row r="77" spans="1:15" x14ac:dyDescent="0.25">
      <c r="A77" s="6"/>
      <c r="B77" s="6"/>
      <c r="C77" s="6"/>
      <c r="D77" s="6"/>
      <c r="E77" s="6" t="s">
        <v>58</v>
      </c>
      <c r="F77" s="6" t="s">
        <v>52</v>
      </c>
      <c r="G77" s="6" t="s">
        <v>17</v>
      </c>
      <c r="H77" s="6" t="s">
        <v>18</v>
      </c>
      <c r="I77" s="6">
        <v>1620</v>
      </c>
      <c r="J77" s="6">
        <v>3204</v>
      </c>
      <c r="K77" s="6">
        <v>3204</v>
      </c>
      <c r="L77" s="6">
        <v>1620</v>
      </c>
      <c r="M77" s="6">
        <v>9648</v>
      </c>
      <c r="N77" s="6" t="s">
        <v>54</v>
      </c>
      <c r="O77" s="7"/>
    </row>
    <row r="78" spans="1:15" x14ac:dyDescent="0.25">
      <c r="A78" s="4"/>
      <c r="B78" s="4"/>
      <c r="C78" s="4"/>
      <c r="D78" s="4"/>
      <c r="E78" s="4"/>
      <c r="F78" s="4"/>
      <c r="G78" s="4"/>
      <c r="H78" s="4" t="s">
        <v>20</v>
      </c>
      <c r="I78" s="4">
        <v>1620</v>
      </c>
      <c r="J78" s="4">
        <v>3204</v>
      </c>
      <c r="K78" s="4">
        <v>3204</v>
      </c>
      <c r="L78" s="4">
        <v>1620</v>
      </c>
      <c r="M78" s="4">
        <v>9648</v>
      </c>
      <c r="N78" s="4"/>
      <c r="O78" s="5"/>
    </row>
    <row r="79" spans="1:15" x14ac:dyDescent="0.25">
      <c r="A79" s="6"/>
      <c r="B79" s="6">
        <v>3</v>
      </c>
      <c r="C79" s="6" t="s">
        <v>62</v>
      </c>
      <c r="D79" s="6" t="s">
        <v>56</v>
      </c>
      <c r="E79" s="6"/>
      <c r="F79" s="6"/>
      <c r="G79" s="6"/>
      <c r="H79" s="6"/>
      <c r="I79" s="6">
        <v>464</v>
      </c>
      <c r="J79" s="6">
        <v>1044</v>
      </c>
      <c r="K79" s="6">
        <v>1044</v>
      </c>
      <c r="L79" s="6">
        <v>464</v>
      </c>
      <c r="M79" s="6">
        <v>3016</v>
      </c>
      <c r="N79" s="6"/>
      <c r="O79" s="7">
        <v>116</v>
      </c>
    </row>
    <row r="80" spans="1:15" x14ac:dyDescent="0.25">
      <c r="A80" s="4"/>
      <c r="B80" s="4"/>
      <c r="C80" s="4"/>
      <c r="D80" s="4"/>
      <c r="E80" s="4"/>
      <c r="F80" s="4"/>
      <c r="G80" s="4"/>
      <c r="H80" s="4" t="s">
        <v>28</v>
      </c>
      <c r="I80" s="4">
        <v>464</v>
      </c>
      <c r="J80" s="4">
        <v>1044</v>
      </c>
      <c r="K80" s="4">
        <v>1044</v>
      </c>
      <c r="L80" s="4">
        <v>464</v>
      </c>
      <c r="M80" s="4">
        <v>3016</v>
      </c>
      <c r="N80" s="4"/>
      <c r="O80" s="5"/>
    </row>
    <row r="81" spans="1:15" ht="17.45" customHeight="1" x14ac:dyDescent="0.25">
      <c r="A81" s="8"/>
      <c r="B81" s="8"/>
      <c r="C81" s="8"/>
      <c r="D81" s="8"/>
      <c r="E81" s="8"/>
      <c r="F81" s="8"/>
      <c r="G81" s="8"/>
      <c r="H81" s="8" t="s">
        <v>29</v>
      </c>
      <c r="I81" s="9">
        <f t="shared" ref="I81:M81" si="10">IFERROR((I80/I77)-1,"Qty Order 0")</f>
        <v>-0.71358024691358024</v>
      </c>
      <c r="J81" s="9">
        <f t="shared" si="10"/>
        <v>-0.6741573033707865</v>
      </c>
      <c r="K81" s="9">
        <f t="shared" si="10"/>
        <v>-0.6741573033707865</v>
      </c>
      <c r="L81" s="9">
        <f t="shared" si="10"/>
        <v>-0.71358024691358024</v>
      </c>
      <c r="M81" s="9">
        <f t="shared" si="10"/>
        <v>-0.68739635157545598</v>
      </c>
      <c r="N81" s="8"/>
      <c r="O81" s="10"/>
    </row>
    <row r="82" spans="1:15" x14ac:dyDescent="0.25">
      <c r="A82" s="4"/>
      <c r="B82" s="4"/>
      <c r="C82" s="4"/>
      <c r="D82" s="4"/>
      <c r="E82" s="4"/>
      <c r="F82" s="4"/>
      <c r="G82" s="4"/>
      <c r="H82" s="4" t="s">
        <v>30</v>
      </c>
      <c r="I82" s="4">
        <v>-1156</v>
      </c>
      <c r="J82" s="4">
        <v>-2160</v>
      </c>
      <c r="K82" s="4">
        <v>-2160</v>
      </c>
      <c r="L82" s="4">
        <v>-1156</v>
      </c>
      <c r="M82" s="4">
        <v>-6632</v>
      </c>
      <c r="N82" s="4"/>
      <c r="O82" s="5"/>
    </row>
    <row r="83" spans="1:15" ht="17.4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</row>
    <row r="84" spans="1:15" ht="17.45" customHeight="1" x14ac:dyDescent="0.25">
      <c r="A84" s="1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6</v>
      </c>
      <c r="H84" s="1" t="s">
        <v>7</v>
      </c>
      <c r="I84" s="1" t="s">
        <v>8</v>
      </c>
      <c r="J84" s="1" t="s">
        <v>9</v>
      </c>
      <c r="K84" s="1" t="s">
        <v>10</v>
      </c>
      <c r="L84" s="1" t="s">
        <v>11</v>
      </c>
      <c r="M84" s="1" t="s">
        <v>12</v>
      </c>
      <c r="N84" s="1" t="s">
        <v>13</v>
      </c>
      <c r="O84" s="2" t="s">
        <v>14</v>
      </c>
    </row>
    <row r="85" spans="1:15" x14ac:dyDescent="0.25">
      <c r="A85" s="6">
        <v>183768</v>
      </c>
      <c r="B85" s="6"/>
      <c r="C85" s="6"/>
      <c r="D85" s="6"/>
      <c r="E85" s="6" t="s">
        <v>63</v>
      </c>
      <c r="F85" s="6" t="s">
        <v>52</v>
      </c>
      <c r="G85" s="6" t="s">
        <v>35</v>
      </c>
      <c r="H85" s="6" t="s">
        <v>18</v>
      </c>
      <c r="I85" s="6">
        <v>1620</v>
      </c>
      <c r="J85" s="6">
        <v>3204</v>
      </c>
      <c r="K85" s="6">
        <v>3204</v>
      </c>
      <c r="L85" s="6">
        <v>1620</v>
      </c>
      <c r="M85" s="6">
        <v>9648</v>
      </c>
      <c r="N85" s="6" t="s">
        <v>54</v>
      </c>
      <c r="O85" s="7"/>
    </row>
    <row r="86" spans="1:15" x14ac:dyDescent="0.25">
      <c r="A86" s="4"/>
      <c r="B86" s="4"/>
      <c r="C86" s="4"/>
      <c r="D86" s="4"/>
      <c r="E86" s="4"/>
      <c r="F86" s="4"/>
      <c r="G86" s="4"/>
      <c r="H86" s="4" t="s">
        <v>20</v>
      </c>
      <c r="I86" s="4">
        <v>1620</v>
      </c>
      <c r="J86" s="4">
        <v>3204</v>
      </c>
      <c r="K86" s="4">
        <v>3204</v>
      </c>
      <c r="L86" s="4">
        <v>1620</v>
      </c>
      <c r="M86" s="4">
        <v>9648</v>
      </c>
      <c r="N86" s="4"/>
      <c r="O86" s="5"/>
    </row>
    <row r="87" spans="1:15" x14ac:dyDescent="0.25">
      <c r="A87" s="6"/>
      <c r="B87" s="6">
        <v>1</v>
      </c>
      <c r="C87" s="6" t="s">
        <v>64</v>
      </c>
      <c r="D87" s="6" t="s">
        <v>56</v>
      </c>
      <c r="E87" s="6"/>
      <c r="F87" s="6"/>
      <c r="G87" s="6"/>
      <c r="H87" s="6"/>
      <c r="I87" s="6">
        <v>480</v>
      </c>
      <c r="J87" s="6">
        <v>1078</v>
      </c>
      <c r="K87" s="6">
        <v>1079</v>
      </c>
      <c r="L87" s="6">
        <v>477</v>
      </c>
      <c r="M87" s="6">
        <v>3114</v>
      </c>
      <c r="N87" s="6"/>
      <c r="O87" s="7">
        <v>120</v>
      </c>
    </row>
    <row r="88" spans="1:15" x14ac:dyDescent="0.25">
      <c r="A88" s="4"/>
      <c r="B88" s="4">
        <v>3</v>
      </c>
      <c r="C88" s="4" t="s">
        <v>65</v>
      </c>
      <c r="D88" s="4" t="s">
        <v>56</v>
      </c>
      <c r="E88" s="4"/>
      <c r="F88" s="4"/>
      <c r="G88" s="4"/>
      <c r="H88" s="4"/>
      <c r="I88" s="4">
        <v>464</v>
      </c>
      <c r="J88" s="4">
        <v>1044</v>
      </c>
      <c r="K88" s="4">
        <v>1044</v>
      </c>
      <c r="L88" s="4">
        <v>464</v>
      </c>
      <c r="M88" s="4">
        <v>3016</v>
      </c>
      <c r="N88" s="4"/>
      <c r="O88" s="5">
        <v>116</v>
      </c>
    </row>
    <row r="89" spans="1:15" x14ac:dyDescent="0.25">
      <c r="A89" s="6"/>
      <c r="B89" s="6">
        <v>4</v>
      </c>
      <c r="C89" s="6" t="s">
        <v>66</v>
      </c>
      <c r="D89" s="6" t="s">
        <v>67</v>
      </c>
      <c r="E89" s="6"/>
      <c r="F89" s="6"/>
      <c r="G89" s="6"/>
      <c r="H89" s="6"/>
      <c r="I89" s="6">
        <v>196</v>
      </c>
      <c r="J89" s="6">
        <v>0</v>
      </c>
      <c r="K89" s="6">
        <v>0</v>
      </c>
      <c r="L89" s="6">
        <v>196</v>
      </c>
      <c r="M89" s="6">
        <v>392</v>
      </c>
      <c r="N89" s="6"/>
      <c r="O89" s="7">
        <v>49</v>
      </c>
    </row>
    <row r="90" spans="1:15" x14ac:dyDescent="0.25">
      <c r="A90" s="4"/>
      <c r="B90" s="4"/>
      <c r="C90" s="4"/>
      <c r="D90" s="4"/>
      <c r="E90" s="4"/>
      <c r="F90" s="4"/>
      <c r="G90" s="4"/>
      <c r="H90" s="4" t="s">
        <v>28</v>
      </c>
      <c r="I90" s="4">
        <v>1140</v>
      </c>
      <c r="J90" s="4">
        <v>2122</v>
      </c>
      <c r="K90" s="4">
        <v>2123</v>
      </c>
      <c r="L90" s="4">
        <v>1137</v>
      </c>
      <c r="M90" s="4">
        <v>6522</v>
      </c>
      <c r="N90" s="4"/>
      <c r="O90" s="5"/>
    </row>
    <row r="91" spans="1:15" ht="17.45" customHeight="1" x14ac:dyDescent="0.25">
      <c r="A91" s="8"/>
      <c r="B91" s="8"/>
      <c r="C91" s="8"/>
      <c r="D91" s="8"/>
      <c r="E91" s="8"/>
      <c r="F91" s="8"/>
      <c r="G91" s="8"/>
      <c r="H91" s="8" t="s">
        <v>29</v>
      </c>
      <c r="I91" s="9">
        <f t="shared" ref="I91:M91" si="11">IFERROR((I90/I85)-1,"Qty Order 0")</f>
        <v>-0.29629629629629628</v>
      </c>
      <c r="J91" s="9">
        <f t="shared" si="11"/>
        <v>-0.33770287141073663</v>
      </c>
      <c r="K91" s="9">
        <f t="shared" si="11"/>
        <v>-0.33739076154806491</v>
      </c>
      <c r="L91" s="9">
        <f t="shared" si="11"/>
        <v>-0.29814814814814816</v>
      </c>
      <c r="M91" s="9">
        <f t="shared" si="11"/>
        <v>-0.32400497512437809</v>
      </c>
      <c r="N91" s="8"/>
      <c r="O91" s="10"/>
    </row>
    <row r="92" spans="1:15" x14ac:dyDescent="0.25">
      <c r="A92" s="4"/>
      <c r="B92" s="4"/>
      <c r="C92" s="4"/>
      <c r="D92" s="4"/>
      <c r="E92" s="4"/>
      <c r="F92" s="4"/>
      <c r="G92" s="4"/>
      <c r="H92" s="4" t="s">
        <v>30</v>
      </c>
      <c r="I92" s="4">
        <v>-480</v>
      </c>
      <c r="J92" s="4">
        <v>-1082</v>
      </c>
      <c r="K92" s="4">
        <v>-1081</v>
      </c>
      <c r="L92" s="4">
        <v>-483</v>
      </c>
      <c r="M92" s="4">
        <v>-3126</v>
      </c>
      <c r="N92" s="4"/>
      <c r="O92" s="5"/>
    </row>
    <row r="93" spans="1:15" x14ac:dyDescent="0.25">
      <c r="A93" s="6"/>
      <c r="B93" s="6"/>
      <c r="C93" s="6"/>
      <c r="D93" s="6"/>
      <c r="E93" s="6" t="s">
        <v>63</v>
      </c>
      <c r="F93" s="6" t="s">
        <v>52</v>
      </c>
      <c r="G93" s="6" t="s">
        <v>31</v>
      </c>
      <c r="H93" s="6" t="s">
        <v>18</v>
      </c>
      <c r="I93" s="6">
        <v>1620</v>
      </c>
      <c r="J93" s="6">
        <v>3204</v>
      </c>
      <c r="K93" s="6">
        <v>3204</v>
      </c>
      <c r="L93" s="6">
        <v>1620</v>
      </c>
      <c r="M93" s="6">
        <v>9648</v>
      </c>
      <c r="N93" s="6" t="s">
        <v>54</v>
      </c>
      <c r="O93" s="7"/>
    </row>
    <row r="94" spans="1:15" x14ac:dyDescent="0.25">
      <c r="A94" s="4"/>
      <c r="B94" s="4"/>
      <c r="C94" s="4"/>
      <c r="D94" s="4"/>
      <c r="E94" s="4"/>
      <c r="F94" s="4"/>
      <c r="G94" s="4"/>
      <c r="H94" s="4" t="s">
        <v>20</v>
      </c>
      <c r="I94" s="4">
        <v>1620</v>
      </c>
      <c r="J94" s="4">
        <v>3204</v>
      </c>
      <c r="K94" s="4">
        <v>3204</v>
      </c>
      <c r="L94" s="4">
        <v>1620</v>
      </c>
      <c r="M94" s="4">
        <v>9648</v>
      </c>
      <c r="N94" s="4"/>
      <c r="O94" s="5"/>
    </row>
    <row r="95" spans="1:15" x14ac:dyDescent="0.25">
      <c r="A95" s="6"/>
      <c r="B95" s="6">
        <v>3</v>
      </c>
      <c r="C95" s="6" t="s">
        <v>68</v>
      </c>
      <c r="D95" s="6" t="s">
        <v>56</v>
      </c>
      <c r="E95" s="6"/>
      <c r="F95" s="6"/>
      <c r="G95" s="6"/>
      <c r="H95" s="6"/>
      <c r="I95" s="6">
        <v>453</v>
      </c>
      <c r="J95" s="6">
        <v>1029</v>
      </c>
      <c r="K95" s="6">
        <v>1034</v>
      </c>
      <c r="L95" s="6">
        <v>452</v>
      </c>
      <c r="M95" s="6">
        <v>2968</v>
      </c>
      <c r="N95" s="6"/>
      <c r="O95" s="7">
        <v>113</v>
      </c>
    </row>
    <row r="96" spans="1:15" x14ac:dyDescent="0.25">
      <c r="A96" s="4"/>
      <c r="B96" s="4">
        <v>4</v>
      </c>
      <c r="C96" s="4" t="s">
        <v>69</v>
      </c>
      <c r="D96" s="4" t="s">
        <v>67</v>
      </c>
      <c r="E96" s="4"/>
      <c r="F96" s="4"/>
      <c r="G96" s="4"/>
      <c r="H96" s="4"/>
      <c r="I96" s="4">
        <v>196</v>
      </c>
      <c r="J96" s="4">
        <v>0</v>
      </c>
      <c r="K96" s="4">
        <v>0</v>
      </c>
      <c r="L96" s="4">
        <v>196</v>
      </c>
      <c r="M96" s="4">
        <v>392</v>
      </c>
      <c r="N96" s="4"/>
      <c r="O96" s="5">
        <v>49</v>
      </c>
    </row>
    <row r="97" spans="1:15" x14ac:dyDescent="0.25">
      <c r="A97" s="6"/>
      <c r="B97" s="6"/>
      <c r="C97" s="6"/>
      <c r="D97" s="6"/>
      <c r="E97" s="6"/>
      <c r="F97" s="6"/>
      <c r="G97" s="6"/>
      <c r="H97" s="6" t="s">
        <v>28</v>
      </c>
      <c r="I97" s="6">
        <v>649</v>
      </c>
      <c r="J97" s="6">
        <v>1029</v>
      </c>
      <c r="K97" s="6">
        <v>1034</v>
      </c>
      <c r="L97" s="6">
        <v>648</v>
      </c>
      <c r="M97" s="6">
        <v>3360</v>
      </c>
      <c r="N97" s="6"/>
      <c r="O97" s="7"/>
    </row>
    <row r="98" spans="1:15" ht="17.45" customHeight="1" x14ac:dyDescent="0.25">
      <c r="A98" s="8"/>
      <c r="B98" s="8"/>
      <c r="C98" s="8"/>
      <c r="D98" s="8"/>
      <c r="E98" s="8"/>
      <c r="F98" s="8"/>
      <c r="G98" s="8"/>
      <c r="H98" s="8" t="s">
        <v>29</v>
      </c>
      <c r="I98" s="9">
        <f t="shared" ref="I98:M98" si="12">IFERROR((I97/I93)-1,"Qty Order 0")</f>
        <v>-0.59938271604938276</v>
      </c>
      <c r="J98" s="9">
        <f t="shared" si="12"/>
        <v>-0.67883895131086147</v>
      </c>
      <c r="K98" s="9">
        <f t="shared" si="12"/>
        <v>-0.67727840199750311</v>
      </c>
      <c r="L98" s="9">
        <f t="shared" si="12"/>
        <v>-0.6</v>
      </c>
      <c r="M98" s="9">
        <f t="shared" si="12"/>
        <v>-0.65174129353233834</v>
      </c>
      <c r="N98" s="8"/>
      <c r="O98" s="10"/>
    </row>
    <row r="99" spans="1:15" x14ac:dyDescent="0.25">
      <c r="A99" s="6"/>
      <c r="B99" s="6"/>
      <c r="C99" s="6"/>
      <c r="D99" s="6"/>
      <c r="E99" s="6"/>
      <c r="F99" s="6"/>
      <c r="G99" s="6"/>
      <c r="H99" s="6" t="s">
        <v>30</v>
      </c>
      <c r="I99" s="6">
        <v>-971</v>
      </c>
      <c r="J99" s="6">
        <v>-2175</v>
      </c>
      <c r="K99" s="6">
        <v>-2170</v>
      </c>
      <c r="L99" s="6">
        <v>-972</v>
      </c>
      <c r="M99" s="6">
        <v>-6288</v>
      </c>
      <c r="N99" s="6"/>
      <c r="O99" s="7"/>
    </row>
    <row r="100" spans="1:15" x14ac:dyDescent="0.25">
      <c r="A100" s="4"/>
      <c r="B100" s="4"/>
      <c r="C100" s="4"/>
      <c r="D100" s="4"/>
      <c r="E100" s="4" t="s">
        <v>63</v>
      </c>
      <c r="F100" s="4" t="s">
        <v>52</v>
      </c>
      <c r="G100" s="4" t="s">
        <v>17</v>
      </c>
      <c r="H100" s="4" t="s">
        <v>18</v>
      </c>
      <c r="I100" s="4">
        <v>1620</v>
      </c>
      <c r="J100" s="4">
        <v>3204</v>
      </c>
      <c r="K100" s="4">
        <v>3204</v>
      </c>
      <c r="L100" s="4">
        <v>1620</v>
      </c>
      <c r="M100" s="4">
        <v>9648</v>
      </c>
      <c r="N100" s="4" t="s">
        <v>54</v>
      </c>
      <c r="O100" s="5"/>
    </row>
    <row r="101" spans="1:15" x14ac:dyDescent="0.25">
      <c r="A101" s="6"/>
      <c r="B101" s="6"/>
      <c r="C101" s="6"/>
      <c r="D101" s="6"/>
      <c r="E101" s="6"/>
      <c r="F101" s="6"/>
      <c r="G101" s="6"/>
      <c r="H101" s="6" t="s">
        <v>20</v>
      </c>
      <c r="I101" s="6">
        <v>1620</v>
      </c>
      <c r="J101" s="6">
        <v>3204</v>
      </c>
      <c r="K101" s="6">
        <v>3204</v>
      </c>
      <c r="L101" s="6">
        <v>1620</v>
      </c>
      <c r="M101" s="6">
        <v>9648</v>
      </c>
      <c r="N101" s="6"/>
      <c r="O101" s="7"/>
    </row>
    <row r="102" spans="1:15" x14ac:dyDescent="0.25">
      <c r="A102" s="4"/>
      <c r="B102" s="4">
        <v>3</v>
      </c>
      <c r="C102" s="4" t="s">
        <v>70</v>
      </c>
      <c r="D102" s="4" t="s">
        <v>56</v>
      </c>
      <c r="E102" s="4"/>
      <c r="F102" s="4"/>
      <c r="G102" s="4"/>
      <c r="H102" s="4"/>
      <c r="I102" s="4">
        <v>424</v>
      </c>
      <c r="J102" s="4">
        <v>954</v>
      </c>
      <c r="K102" s="4">
        <v>954</v>
      </c>
      <c r="L102" s="4">
        <v>424</v>
      </c>
      <c r="M102" s="4">
        <v>2756</v>
      </c>
      <c r="N102" s="4"/>
      <c r="O102" s="5">
        <v>106</v>
      </c>
    </row>
    <row r="103" spans="1:15" x14ac:dyDescent="0.25">
      <c r="A103" s="6"/>
      <c r="B103" s="6">
        <v>4</v>
      </c>
      <c r="C103" s="6" t="s">
        <v>71</v>
      </c>
      <c r="D103" s="6" t="s">
        <v>67</v>
      </c>
      <c r="E103" s="6"/>
      <c r="F103" s="6"/>
      <c r="G103" s="6"/>
      <c r="H103" s="6"/>
      <c r="I103" s="6">
        <v>196</v>
      </c>
      <c r="J103" s="6">
        <v>0</v>
      </c>
      <c r="K103" s="6">
        <v>0</v>
      </c>
      <c r="L103" s="6">
        <v>196</v>
      </c>
      <c r="M103" s="6">
        <v>392</v>
      </c>
      <c r="N103" s="6"/>
      <c r="O103" s="7">
        <v>49</v>
      </c>
    </row>
    <row r="104" spans="1:15" x14ac:dyDescent="0.25">
      <c r="A104" s="4"/>
      <c r="B104" s="4"/>
      <c r="C104" s="4"/>
      <c r="D104" s="4"/>
      <c r="E104" s="4"/>
      <c r="F104" s="4"/>
      <c r="G104" s="4"/>
      <c r="H104" s="4" t="s">
        <v>28</v>
      </c>
      <c r="I104" s="4">
        <v>620</v>
      </c>
      <c r="J104" s="4">
        <v>954</v>
      </c>
      <c r="K104" s="4">
        <v>954</v>
      </c>
      <c r="L104" s="4">
        <v>620</v>
      </c>
      <c r="M104" s="4">
        <v>3148</v>
      </c>
      <c r="N104" s="4"/>
      <c r="O104" s="5"/>
    </row>
    <row r="105" spans="1:15" ht="17.45" customHeight="1" x14ac:dyDescent="0.25">
      <c r="A105" s="8"/>
      <c r="B105" s="8"/>
      <c r="C105" s="8"/>
      <c r="D105" s="8"/>
      <c r="E105" s="8"/>
      <c r="F105" s="8"/>
      <c r="G105" s="8"/>
      <c r="H105" s="8" t="s">
        <v>29</v>
      </c>
      <c r="I105" s="9">
        <f t="shared" ref="I105:M105" si="13">IFERROR((I104/I100)-1,"Qty Order 0")</f>
        <v>-0.61728395061728403</v>
      </c>
      <c r="J105" s="9">
        <f t="shared" si="13"/>
        <v>-0.702247191011236</v>
      </c>
      <c r="K105" s="9">
        <f t="shared" si="13"/>
        <v>-0.702247191011236</v>
      </c>
      <c r="L105" s="9">
        <f t="shared" si="13"/>
        <v>-0.61728395061728403</v>
      </c>
      <c r="M105" s="9">
        <f t="shared" si="13"/>
        <v>-0.67371475953565507</v>
      </c>
      <c r="N105" s="8"/>
      <c r="O105" s="10"/>
    </row>
    <row r="106" spans="1:15" x14ac:dyDescent="0.25">
      <c r="A106" s="4"/>
      <c r="B106" s="4"/>
      <c r="C106" s="4"/>
      <c r="D106" s="4"/>
      <c r="E106" s="4"/>
      <c r="F106" s="4"/>
      <c r="G106" s="4"/>
      <c r="H106" s="4" t="s">
        <v>30</v>
      </c>
      <c r="I106" s="4">
        <v>-1000</v>
      </c>
      <c r="J106" s="4">
        <v>-2250</v>
      </c>
      <c r="K106" s="4">
        <v>-2250</v>
      </c>
      <c r="L106" s="4">
        <v>-1000</v>
      </c>
      <c r="M106" s="4">
        <v>-6500</v>
      </c>
      <c r="N106" s="4"/>
      <c r="O106" s="5"/>
    </row>
    <row r="107" spans="1:15" ht="17.4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</row>
    <row r="108" spans="1:15" ht="17.45" customHeight="1" x14ac:dyDescent="0.25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9</v>
      </c>
      <c r="K108" s="1" t="s">
        <v>10</v>
      </c>
      <c r="L108" s="1" t="s">
        <v>11</v>
      </c>
      <c r="M108" s="1" t="s">
        <v>12</v>
      </c>
      <c r="N108" s="1" t="s">
        <v>13</v>
      </c>
      <c r="O108" s="2" t="s">
        <v>14</v>
      </c>
    </row>
    <row r="109" spans="1:15" x14ac:dyDescent="0.25">
      <c r="A109" s="6">
        <v>183789</v>
      </c>
      <c r="B109" s="6"/>
      <c r="C109" s="6"/>
      <c r="D109" s="6"/>
      <c r="E109" s="6" t="s">
        <v>72</v>
      </c>
      <c r="F109" s="6" t="s">
        <v>42</v>
      </c>
      <c r="G109" s="6" t="s">
        <v>73</v>
      </c>
      <c r="H109" s="6" t="s">
        <v>18</v>
      </c>
      <c r="I109" s="6">
        <v>1116</v>
      </c>
      <c r="J109" s="6">
        <v>3456</v>
      </c>
      <c r="K109" s="6">
        <v>2448</v>
      </c>
      <c r="L109" s="6">
        <v>864</v>
      </c>
      <c r="M109" s="6">
        <v>7884</v>
      </c>
      <c r="N109" s="6" t="s">
        <v>19</v>
      </c>
      <c r="O109" s="7"/>
    </row>
    <row r="110" spans="1:15" x14ac:dyDescent="0.25">
      <c r="A110" s="4"/>
      <c r="B110" s="4"/>
      <c r="C110" s="4"/>
      <c r="D110" s="4"/>
      <c r="E110" s="4"/>
      <c r="F110" s="4"/>
      <c r="G110" s="4"/>
      <c r="H110" s="4" t="s">
        <v>20</v>
      </c>
      <c r="I110" s="4">
        <v>1116</v>
      </c>
      <c r="J110" s="4">
        <v>3456</v>
      </c>
      <c r="K110" s="4">
        <v>2448</v>
      </c>
      <c r="L110" s="4">
        <v>864</v>
      </c>
      <c r="M110" s="4">
        <v>7884</v>
      </c>
      <c r="N110" s="4"/>
      <c r="O110" s="5"/>
    </row>
    <row r="111" spans="1:15" x14ac:dyDescent="0.25">
      <c r="A111" s="6"/>
      <c r="B111" s="6">
        <v>2</v>
      </c>
      <c r="C111" s="6" t="s">
        <v>74</v>
      </c>
      <c r="D111" s="6" t="s">
        <v>75</v>
      </c>
      <c r="E111" s="6"/>
      <c r="F111" s="6"/>
      <c r="G111" s="6"/>
      <c r="H111" s="6"/>
      <c r="I111" s="6">
        <v>120</v>
      </c>
      <c r="J111" s="6">
        <v>480</v>
      </c>
      <c r="K111" s="6">
        <v>320</v>
      </c>
      <c r="L111" s="6">
        <v>120</v>
      </c>
      <c r="M111" s="6">
        <v>1040</v>
      </c>
      <c r="N111" s="6"/>
      <c r="O111" s="7">
        <v>40</v>
      </c>
    </row>
    <row r="112" spans="1:15" x14ac:dyDescent="0.25">
      <c r="A112" s="4"/>
      <c r="B112" s="4"/>
      <c r="C112" s="4"/>
      <c r="D112" s="4"/>
      <c r="E112" s="4"/>
      <c r="F112" s="4"/>
      <c r="G112" s="4"/>
      <c r="H112" s="4" t="s">
        <v>28</v>
      </c>
      <c r="I112" s="4">
        <v>120</v>
      </c>
      <c r="J112" s="4">
        <v>480</v>
      </c>
      <c r="K112" s="4">
        <v>320</v>
      </c>
      <c r="L112" s="4">
        <v>120</v>
      </c>
      <c r="M112" s="4">
        <v>1040</v>
      </c>
      <c r="N112" s="4"/>
      <c r="O112" s="5"/>
    </row>
    <row r="113" spans="1:15" ht="17.45" customHeight="1" x14ac:dyDescent="0.25">
      <c r="A113" s="8"/>
      <c r="B113" s="8"/>
      <c r="C113" s="8"/>
      <c r="D113" s="8"/>
      <c r="E113" s="8"/>
      <c r="F113" s="8"/>
      <c r="G113" s="8"/>
      <c r="H113" s="8" t="s">
        <v>29</v>
      </c>
      <c r="I113" s="9">
        <f t="shared" ref="I113:M113" si="14">IFERROR((I112/I109)-1,"Qty Order 0")</f>
        <v>-0.89247311827956988</v>
      </c>
      <c r="J113" s="9">
        <f t="shared" si="14"/>
        <v>-0.86111111111111116</v>
      </c>
      <c r="K113" s="9">
        <f t="shared" si="14"/>
        <v>-0.86928104575163401</v>
      </c>
      <c r="L113" s="9">
        <f t="shared" si="14"/>
        <v>-0.86111111111111116</v>
      </c>
      <c r="M113" s="9">
        <f t="shared" si="14"/>
        <v>-0.86808726534753933</v>
      </c>
      <c r="N113" s="8"/>
      <c r="O113" s="10"/>
    </row>
    <row r="114" spans="1:15" x14ac:dyDescent="0.25">
      <c r="A114" s="4"/>
      <c r="B114" s="4"/>
      <c r="C114" s="4"/>
      <c r="D114" s="4"/>
      <c r="E114" s="4"/>
      <c r="F114" s="4"/>
      <c r="G114" s="4"/>
      <c r="H114" s="4" t="s">
        <v>30</v>
      </c>
      <c r="I114" s="4">
        <v>-996</v>
      </c>
      <c r="J114" s="4">
        <v>-2976</v>
      </c>
      <c r="K114" s="4">
        <v>-2128</v>
      </c>
      <c r="L114" s="4">
        <v>-744</v>
      </c>
      <c r="M114" s="4">
        <v>-6844</v>
      </c>
      <c r="N114" s="4"/>
      <c r="O114" s="5"/>
    </row>
    <row r="115" spans="1:15" x14ac:dyDescent="0.25">
      <c r="A115" s="6"/>
      <c r="B115" s="6"/>
      <c r="C115" s="6"/>
      <c r="D115" s="6"/>
      <c r="E115" s="6" t="s">
        <v>72</v>
      </c>
      <c r="F115" s="6" t="s">
        <v>42</v>
      </c>
      <c r="G115" s="6" t="s">
        <v>17</v>
      </c>
      <c r="H115" s="6" t="s">
        <v>18</v>
      </c>
      <c r="I115" s="6">
        <v>1116</v>
      </c>
      <c r="J115" s="6">
        <v>3456</v>
      </c>
      <c r="K115" s="6">
        <v>2448</v>
      </c>
      <c r="L115" s="6">
        <v>864</v>
      </c>
      <c r="M115" s="6">
        <v>7884</v>
      </c>
      <c r="N115" s="6" t="s">
        <v>19</v>
      </c>
      <c r="O115" s="7"/>
    </row>
    <row r="116" spans="1:15" x14ac:dyDescent="0.25">
      <c r="A116" s="4"/>
      <c r="B116" s="4"/>
      <c r="C116" s="4"/>
      <c r="D116" s="4"/>
      <c r="E116" s="4"/>
      <c r="F116" s="4"/>
      <c r="G116" s="4"/>
      <c r="H116" s="4" t="s">
        <v>20</v>
      </c>
      <c r="I116" s="4">
        <v>1116</v>
      </c>
      <c r="J116" s="4">
        <v>3456</v>
      </c>
      <c r="K116" s="4">
        <v>2448</v>
      </c>
      <c r="L116" s="4">
        <v>864</v>
      </c>
      <c r="M116" s="4">
        <v>7884</v>
      </c>
      <c r="N116" s="4"/>
      <c r="O116" s="5"/>
    </row>
    <row r="117" spans="1:15" x14ac:dyDescent="0.25">
      <c r="A117" s="6"/>
      <c r="B117" s="6">
        <v>2</v>
      </c>
      <c r="C117" s="6" t="s">
        <v>76</v>
      </c>
      <c r="D117" s="6" t="s">
        <v>75</v>
      </c>
      <c r="E117" s="6"/>
      <c r="F117" s="6"/>
      <c r="G117" s="6"/>
      <c r="H117" s="6"/>
      <c r="I117" s="6">
        <v>360</v>
      </c>
      <c r="J117" s="6">
        <v>1431</v>
      </c>
      <c r="K117" s="6">
        <v>951</v>
      </c>
      <c r="L117" s="6">
        <v>360</v>
      </c>
      <c r="M117" s="6">
        <v>3102</v>
      </c>
      <c r="N117" s="6"/>
      <c r="O117" s="7">
        <v>120</v>
      </c>
    </row>
    <row r="118" spans="1:15" x14ac:dyDescent="0.25">
      <c r="A118" s="4"/>
      <c r="B118" s="4"/>
      <c r="C118" s="4"/>
      <c r="D118" s="4"/>
      <c r="E118" s="4"/>
      <c r="F118" s="4"/>
      <c r="G118" s="4"/>
      <c r="H118" s="4" t="s">
        <v>28</v>
      </c>
      <c r="I118" s="4">
        <v>360</v>
      </c>
      <c r="J118" s="4">
        <v>1431</v>
      </c>
      <c r="K118" s="4">
        <v>951</v>
      </c>
      <c r="L118" s="4">
        <v>360</v>
      </c>
      <c r="M118" s="4">
        <v>3102</v>
      </c>
      <c r="N118" s="4"/>
      <c r="O118" s="5"/>
    </row>
    <row r="119" spans="1:15" ht="17.45" customHeight="1" x14ac:dyDescent="0.25">
      <c r="A119" s="8"/>
      <c r="B119" s="8"/>
      <c r="C119" s="8"/>
      <c r="D119" s="8"/>
      <c r="E119" s="8"/>
      <c r="F119" s="8"/>
      <c r="G119" s="8"/>
      <c r="H119" s="8" t="s">
        <v>29</v>
      </c>
      <c r="I119" s="9">
        <f t="shared" ref="I119:M119" si="15">IFERROR((I118/I115)-1,"Qty Order 0")</f>
        <v>-0.67741935483870974</v>
      </c>
      <c r="J119" s="9">
        <f t="shared" si="15"/>
        <v>-0.5859375</v>
      </c>
      <c r="K119" s="9">
        <f t="shared" si="15"/>
        <v>-0.6115196078431373</v>
      </c>
      <c r="L119" s="9">
        <f t="shared" si="15"/>
        <v>-0.58333333333333326</v>
      </c>
      <c r="M119" s="9">
        <f t="shared" si="15"/>
        <v>-0.606544901065449</v>
      </c>
      <c r="N119" s="8"/>
      <c r="O119" s="10"/>
    </row>
    <row r="120" spans="1:15" x14ac:dyDescent="0.25">
      <c r="A120" s="4"/>
      <c r="B120" s="4"/>
      <c r="C120" s="4"/>
      <c r="D120" s="4"/>
      <c r="E120" s="4"/>
      <c r="F120" s="4"/>
      <c r="G120" s="4"/>
      <c r="H120" s="4" t="s">
        <v>30</v>
      </c>
      <c r="I120" s="4">
        <v>-756</v>
      </c>
      <c r="J120" s="4">
        <v>-2025</v>
      </c>
      <c r="K120" s="4">
        <v>-1497</v>
      </c>
      <c r="L120" s="4">
        <v>-504</v>
      </c>
      <c r="M120" s="4">
        <v>-4782</v>
      </c>
      <c r="N120" s="4"/>
      <c r="O120" s="5"/>
    </row>
    <row r="121" spans="1:15" ht="17.4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2"/>
    </row>
    <row r="122" spans="1:15" ht="17.45" customHeight="1" x14ac:dyDescent="0.25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  <c r="H122" s="1" t="s">
        <v>7</v>
      </c>
      <c r="I122" s="1" t="s">
        <v>8</v>
      </c>
      <c r="J122" s="1" t="s">
        <v>9</v>
      </c>
      <c r="K122" s="1" t="s">
        <v>10</v>
      </c>
      <c r="L122" s="1" t="s">
        <v>11</v>
      </c>
      <c r="M122" s="1" t="s">
        <v>12</v>
      </c>
      <c r="N122" s="1" t="s">
        <v>13</v>
      </c>
      <c r="O122" s="2" t="s">
        <v>14</v>
      </c>
    </row>
    <row r="123" spans="1:15" x14ac:dyDescent="0.25">
      <c r="A123" s="6">
        <v>183760</v>
      </c>
      <c r="B123" s="6"/>
      <c r="C123" s="6"/>
      <c r="D123" s="6"/>
      <c r="E123" s="6" t="s">
        <v>77</v>
      </c>
      <c r="F123" s="6" t="s">
        <v>16</v>
      </c>
      <c r="G123" s="6" t="s">
        <v>78</v>
      </c>
      <c r="H123" s="6" t="s">
        <v>18</v>
      </c>
      <c r="I123" s="6">
        <v>360</v>
      </c>
      <c r="J123" s="6">
        <v>576</v>
      </c>
      <c r="K123" s="6">
        <v>612</v>
      </c>
      <c r="L123" s="6">
        <v>468</v>
      </c>
      <c r="M123" s="6">
        <v>2016</v>
      </c>
      <c r="N123" s="6" t="s">
        <v>19</v>
      </c>
      <c r="O123" s="7"/>
    </row>
    <row r="124" spans="1:15" x14ac:dyDescent="0.25">
      <c r="A124" s="4"/>
      <c r="B124" s="4"/>
      <c r="C124" s="4"/>
      <c r="D124" s="4"/>
      <c r="E124" s="4"/>
      <c r="F124" s="4"/>
      <c r="G124" s="4"/>
      <c r="H124" s="4" t="s">
        <v>20</v>
      </c>
      <c r="I124" s="4">
        <v>367.2</v>
      </c>
      <c r="J124" s="4">
        <v>587.52</v>
      </c>
      <c r="K124" s="4">
        <v>624.24</v>
      </c>
      <c r="L124" s="4">
        <v>477.36</v>
      </c>
      <c r="M124" s="4">
        <v>2056.3200000000002</v>
      </c>
      <c r="N124" s="4"/>
      <c r="O124" s="5"/>
    </row>
    <row r="125" spans="1:15" x14ac:dyDescent="0.25">
      <c r="A125" s="6"/>
      <c r="B125" s="6">
        <v>2</v>
      </c>
      <c r="C125" s="6" t="s">
        <v>79</v>
      </c>
      <c r="D125" s="6" t="s">
        <v>80</v>
      </c>
      <c r="E125" s="6"/>
      <c r="F125" s="6"/>
      <c r="G125" s="6"/>
      <c r="H125" s="6"/>
      <c r="I125" s="6">
        <v>0</v>
      </c>
      <c r="J125" s="6">
        <v>0</v>
      </c>
      <c r="K125" s="6">
        <v>34</v>
      </c>
      <c r="L125" s="6">
        <v>34</v>
      </c>
      <c r="M125" s="6">
        <v>68</v>
      </c>
      <c r="N125" s="6"/>
      <c r="O125" s="7">
        <v>17</v>
      </c>
    </row>
    <row r="126" spans="1:15" x14ac:dyDescent="0.25">
      <c r="A126" s="4"/>
      <c r="B126" s="4"/>
      <c r="C126" s="4"/>
      <c r="D126" s="4"/>
      <c r="E126" s="4"/>
      <c r="F126" s="4"/>
      <c r="G126" s="4"/>
      <c r="H126" s="4" t="s">
        <v>28</v>
      </c>
      <c r="I126" s="4">
        <v>0</v>
      </c>
      <c r="J126" s="4">
        <v>0</v>
      </c>
      <c r="K126" s="4">
        <v>34</v>
      </c>
      <c r="L126" s="4">
        <v>34</v>
      </c>
      <c r="M126" s="4">
        <v>68</v>
      </c>
      <c r="N126" s="4"/>
      <c r="O126" s="5"/>
    </row>
    <row r="127" spans="1:15" ht="17.45" customHeight="1" x14ac:dyDescent="0.25">
      <c r="A127" s="8"/>
      <c r="B127" s="8"/>
      <c r="C127" s="8"/>
      <c r="D127" s="8"/>
      <c r="E127" s="8"/>
      <c r="F127" s="8"/>
      <c r="G127" s="8"/>
      <c r="H127" s="8" t="s">
        <v>29</v>
      </c>
      <c r="I127" s="9">
        <f t="shared" ref="I127:M127" si="16">IFERROR((I126/I123)-1,"Qty Order 0")</f>
        <v>-1</v>
      </c>
      <c r="J127" s="9">
        <f t="shared" si="16"/>
        <v>-1</v>
      </c>
      <c r="K127" s="9">
        <f t="shared" si="16"/>
        <v>-0.94444444444444442</v>
      </c>
      <c r="L127" s="9">
        <f t="shared" si="16"/>
        <v>-0.92735042735042739</v>
      </c>
      <c r="M127" s="9">
        <f t="shared" si="16"/>
        <v>-0.96626984126984128</v>
      </c>
      <c r="N127" s="8"/>
      <c r="O127" s="10"/>
    </row>
    <row r="128" spans="1:15" x14ac:dyDescent="0.25">
      <c r="A128" s="4"/>
      <c r="B128" s="4"/>
      <c r="C128" s="4"/>
      <c r="D128" s="4"/>
      <c r="E128" s="4"/>
      <c r="F128" s="4"/>
      <c r="G128" s="4"/>
      <c r="H128" s="4" t="s">
        <v>30</v>
      </c>
      <c r="I128" s="4">
        <v>-367.2</v>
      </c>
      <c r="J128" s="4">
        <v>-587.52</v>
      </c>
      <c r="K128" s="4">
        <v>-590.24</v>
      </c>
      <c r="L128" s="4">
        <v>-443.36</v>
      </c>
      <c r="M128" s="4">
        <v>-1988.32</v>
      </c>
      <c r="N128" s="4"/>
      <c r="O128" s="5"/>
    </row>
    <row r="129" spans="1:15" x14ac:dyDescent="0.25">
      <c r="A129" s="6"/>
      <c r="B129" s="6"/>
      <c r="C129" s="6"/>
      <c r="D129" s="6"/>
      <c r="E129" s="6" t="s">
        <v>77</v>
      </c>
      <c r="F129" s="6" t="s">
        <v>16</v>
      </c>
      <c r="G129" s="6" t="s">
        <v>81</v>
      </c>
      <c r="H129" s="6" t="s">
        <v>18</v>
      </c>
      <c r="I129" s="6">
        <v>360</v>
      </c>
      <c r="J129" s="6">
        <v>576</v>
      </c>
      <c r="K129" s="6">
        <v>612</v>
      </c>
      <c r="L129" s="6">
        <v>468</v>
      </c>
      <c r="M129" s="6">
        <v>2016</v>
      </c>
      <c r="N129" s="6" t="s">
        <v>19</v>
      </c>
      <c r="O129" s="7"/>
    </row>
    <row r="130" spans="1:15" x14ac:dyDescent="0.25">
      <c r="A130" s="4"/>
      <c r="B130" s="4"/>
      <c r="C130" s="4"/>
      <c r="D130" s="4"/>
      <c r="E130" s="4"/>
      <c r="F130" s="4"/>
      <c r="G130" s="4"/>
      <c r="H130" s="4" t="s">
        <v>20</v>
      </c>
      <c r="I130" s="4">
        <v>367.2</v>
      </c>
      <c r="J130" s="4">
        <v>587.52</v>
      </c>
      <c r="K130" s="4">
        <v>624.24</v>
      </c>
      <c r="L130" s="4">
        <v>477.36</v>
      </c>
      <c r="M130" s="4">
        <v>2056.3200000000002</v>
      </c>
      <c r="N130" s="4"/>
      <c r="O130" s="5"/>
    </row>
    <row r="131" spans="1:15" x14ac:dyDescent="0.25">
      <c r="A131" s="6"/>
      <c r="B131" s="6">
        <v>2</v>
      </c>
      <c r="C131" s="6" t="s">
        <v>82</v>
      </c>
      <c r="D131" s="6" t="s">
        <v>83</v>
      </c>
      <c r="E131" s="6"/>
      <c r="F131" s="6"/>
      <c r="G131" s="6"/>
      <c r="H131" s="6"/>
      <c r="I131" s="6">
        <v>35</v>
      </c>
      <c r="J131" s="6">
        <v>70</v>
      </c>
      <c r="K131" s="6">
        <v>105</v>
      </c>
      <c r="L131" s="6">
        <v>70</v>
      </c>
      <c r="M131" s="6">
        <v>280</v>
      </c>
      <c r="N131" s="6"/>
      <c r="O131" s="7">
        <v>35</v>
      </c>
    </row>
    <row r="132" spans="1:15" x14ac:dyDescent="0.25">
      <c r="A132" s="4"/>
      <c r="B132" s="4">
        <v>3</v>
      </c>
      <c r="C132" s="4" t="s">
        <v>84</v>
      </c>
      <c r="D132" s="4" t="s">
        <v>85</v>
      </c>
      <c r="E132" s="4"/>
      <c r="F132" s="4"/>
      <c r="G132" s="4"/>
      <c r="H132" s="4"/>
      <c r="I132" s="4">
        <v>9</v>
      </c>
      <c r="J132" s="4">
        <v>0</v>
      </c>
      <c r="K132" s="4">
        <v>0</v>
      </c>
      <c r="L132" s="4">
        <v>18</v>
      </c>
      <c r="M132" s="4">
        <v>27</v>
      </c>
      <c r="N132" s="4"/>
      <c r="O132" s="5">
        <v>9</v>
      </c>
    </row>
    <row r="133" spans="1:15" x14ac:dyDescent="0.25">
      <c r="A133" s="6"/>
      <c r="B133" s="6"/>
      <c r="C133" s="6"/>
      <c r="D133" s="6"/>
      <c r="E133" s="6"/>
      <c r="F133" s="6"/>
      <c r="G133" s="6"/>
      <c r="H133" s="6" t="s">
        <v>28</v>
      </c>
      <c r="I133" s="6">
        <v>44</v>
      </c>
      <c r="J133" s="6">
        <v>70</v>
      </c>
      <c r="K133" s="6">
        <v>105</v>
      </c>
      <c r="L133" s="6">
        <v>88</v>
      </c>
      <c r="M133" s="6">
        <v>307</v>
      </c>
      <c r="N133" s="6"/>
      <c r="O133" s="7"/>
    </row>
    <row r="134" spans="1:15" ht="17.45" customHeight="1" x14ac:dyDescent="0.25">
      <c r="A134" s="8"/>
      <c r="B134" s="8"/>
      <c r="C134" s="8"/>
      <c r="D134" s="8"/>
      <c r="E134" s="8"/>
      <c r="F134" s="8"/>
      <c r="G134" s="8"/>
      <c r="H134" s="8" t="s">
        <v>29</v>
      </c>
      <c r="I134" s="9">
        <f t="shared" ref="I134:M134" si="17">IFERROR((I133/I129)-1,"Qty Order 0")</f>
        <v>-0.87777777777777777</v>
      </c>
      <c r="J134" s="9">
        <f t="shared" si="17"/>
        <v>-0.87847222222222221</v>
      </c>
      <c r="K134" s="9">
        <f t="shared" si="17"/>
        <v>-0.82843137254901955</v>
      </c>
      <c r="L134" s="9">
        <f t="shared" si="17"/>
        <v>-0.81196581196581197</v>
      </c>
      <c r="M134" s="9">
        <f t="shared" si="17"/>
        <v>-0.84771825396825395</v>
      </c>
      <c r="N134" s="8"/>
      <c r="O134" s="10"/>
    </row>
    <row r="135" spans="1:15" x14ac:dyDescent="0.25">
      <c r="A135" s="6"/>
      <c r="B135" s="6"/>
      <c r="C135" s="6"/>
      <c r="D135" s="6"/>
      <c r="E135" s="6"/>
      <c r="F135" s="6"/>
      <c r="G135" s="6"/>
      <c r="H135" s="6" t="s">
        <v>30</v>
      </c>
      <c r="I135" s="6">
        <v>-323.2</v>
      </c>
      <c r="J135" s="6">
        <v>-517.52</v>
      </c>
      <c r="K135" s="6">
        <v>-519.24</v>
      </c>
      <c r="L135" s="6">
        <v>-389.36</v>
      </c>
      <c r="M135" s="6">
        <v>-1749.32</v>
      </c>
      <c r="N135" s="6"/>
      <c r="O135" s="7"/>
    </row>
    <row r="136" spans="1:15" x14ac:dyDescent="0.25">
      <c r="A136" s="4"/>
      <c r="B136" s="4"/>
      <c r="C136" s="4"/>
      <c r="D136" s="4"/>
      <c r="E136" s="4" t="s">
        <v>77</v>
      </c>
      <c r="F136" s="4" t="s">
        <v>16</v>
      </c>
      <c r="G136" s="4" t="s">
        <v>17</v>
      </c>
      <c r="H136" s="4" t="s">
        <v>18</v>
      </c>
      <c r="I136" s="4">
        <v>360</v>
      </c>
      <c r="J136" s="4">
        <v>576</v>
      </c>
      <c r="K136" s="4">
        <v>612</v>
      </c>
      <c r="L136" s="4">
        <v>468</v>
      </c>
      <c r="M136" s="4">
        <v>2016</v>
      </c>
      <c r="N136" s="4" t="s">
        <v>19</v>
      </c>
      <c r="O136" s="5"/>
    </row>
    <row r="137" spans="1:15" x14ac:dyDescent="0.25">
      <c r="A137" s="6"/>
      <c r="B137" s="6"/>
      <c r="C137" s="6"/>
      <c r="D137" s="6"/>
      <c r="E137" s="6"/>
      <c r="F137" s="6"/>
      <c r="G137" s="6"/>
      <c r="H137" s="6" t="s">
        <v>20</v>
      </c>
      <c r="I137" s="6">
        <v>367.2</v>
      </c>
      <c r="J137" s="6">
        <v>587.52</v>
      </c>
      <c r="K137" s="6">
        <v>624.24</v>
      </c>
      <c r="L137" s="6">
        <v>477.36</v>
      </c>
      <c r="M137" s="6">
        <v>2056.3200000000002</v>
      </c>
      <c r="N137" s="6"/>
      <c r="O137" s="7"/>
    </row>
    <row r="138" spans="1:15" x14ac:dyDescent="0.25">
      <c r="A138" s="4"/>
      <c r="B138" s="4">
        <v>2</v>
      </c>
      <c r="C138" s="4" t="s">
        <v>86</v>
      </c>
      <c r="D138" s="4" t="s">
        <v>80</v>
      </c>
      <c r="E138" s="4"/>
      <c r="F138" s="4"/>
      <c r="G138" s="4"/>
      <c r="H138" s="4"/>
      <c r="I138" s="4">
        <v>0</v>
      </c>
      <c r="J138" s="4">
        <v>0</v>
      </c>
      <c r="K138" s="4">
        <v>34</v>
      </c>
      <c r="L138" s="4">
        <v>34</v>
      </c>
      <c r="M138" s="4">
        <v>68</v>
      </c>
      <c r="N138" s="4"/>
      <c r="O138" s="5">
        <v>17</v>
      </c>
    </row>
    <row r="139" spans="1:15" x14ac:dyDescent="0.25">
      <c r="A139" s="6"/>
      <c r="B139" s="6"/>
      <c r="C139" s="6"/>
      <c r="D139" s="6"/>
      <c r="E139" s="6"/>
      <c r="F139" s="6"/>
      <c r="G139" s="6"/>
      <c r="H139" s="6" t="s">
        <v>28</v>
      </c>
      <c r="I139" s="6">
        <v>0</v>
      </c>
      <c r="J139" s="6">
        <v>0</v>
      </c>
      <c r="K139" s="6">
        <v>34</v>
      </c>
      <c r="L139" s="6">
        <v>34</v>
      </c>
      <c r="M139" s="6">
        <v>68</v>
      </c>
      <c r="N139" s="6"/>
      <c r="O139" s="7"/>
    </row>
    <row r="140" spans="1:15" ht="17.45" customHeight="1" x14ac:dyDescent="0.25">
      <c r="A140" s="8"/>
      <c r="B140" s="8"/>
      <c r="C140" s="8"/>
      <c r="D140" s="8"/>
      <c r="E140" s="8"/>
      <c r="F140" s="8"/>
      <c r="G140" s="8"/>
      <c r="H140" s="8" t="s">
        <v>29</v>
      </c>
      <c r="I140" s="9">
        <f t="shared" ref="I140:M140" si="18">IFERROR((I139/I136)-1,"Qty Order 0")</f>
        <v>-1</v>
      </c>
      <c r="J140" s="9">
        <f t="shared" si="18"/>
        <v>-1</v>
      </c>
      <c r="K140" s="9">
        <f t="shared" si="18"/>
        <v>-0.94444444444444442</v>
      </c>
      <c r="L140" s="9">
        <f t="shared" si="18"/>
        <v>-0.92735042735042739</v>
      </c>
      <c r="M140" s="9">
        <f t="shared" si="18"/>
        <v>-0.96626984126984128</v>
      </c>
      <c r="N140" s="8"/>
      <c r="O140" s="10"/>
    </row>
    <row r="141" spans="1:15" x14ac:dyDescent="0.25">
      <c r="A141" s="6"/>
      <c r="B141" s="6"/>
      <c r="C141" s="6"/>
      <c r="D141" s="6"/>
      <c r="E141" s="6"/>
      <c r="F141" s="6"/>
      <c r="G141" s="6"/>
      <c r="H141" s="6" t="s">
        <v>30</v>
      </c>
      <c r="I141" s="6">
        <v>-367.2</v>
      </c>
      <c r="J141" s="6">
        <v>-587.52</v>
      </c>
      <c r="K141" s="6">
        <v>-590.24</v>
      </c>
      <c r="L141" s="6">
        <v>-443.36</v>
      </c>
      <c r="M141" s="6">
        <v>-1988.32</v>
      </c>
      <c r="N141" s="6"/>
      <c r="O141" s="7"/>
    </row>
    <row r="142" spans="1:15" x14ac:dyDescent="0.25">
      <c r="A142" s="4"/>
      <c r="B142" s="4"/>
      <c r="C142" s="4"/>
      <c r="D142" s="4"/>
      <c r="E142" s="4" t="s">
        <v>77</v>
      </c>
      <c r="F142" s="4" t="s">
        <v>16</v>
      </c>
      <c r="G142" s="4" t="s">
        <v>87</v>
      </c>
      <c r="H142" s="4" t="s">
        <v>18</v>
      </c>
      <c r="I142" s="4">
        <v>360</v>
      </c>
      <c r="J142" s="4">
        <v>576</v>
      </c>
      <c r="K142" s="4">
        <v>612</v>
      </c>
      <c r="L142" s="4">
        <v>468</v>
      </c>
      <c r="M142" s="4">
        <v>2016</v>
      </c>
      <c r="N142" s="4" t="s">
        <v>19</v>
      </c>
      <c r="O142" s="5"/>
    </row>
    <row r="143" spans="1:15" x14ac:dyDescent="0.25">
      <c r="A143" s="6"/>
      <c r="B143" s="6"/>
      <c r="C143" s="6"/>
      <c r="D143" s="6"/>
      <c r="E143" s="6"/>
      <c r="F143" s="6"/>
      <c r="G143" s="6"/>
      <c r="H143" s="6" t="s">
        <v>20</v>
      </c>
      <c r="I143" s="6">
        <v>367.2</v>
      </c>
      <c r="J143" s="6">
        <v>587.52</v>
      </c>
      <c r="K143" s="6">
        <v>624.24</v>
      </c>
      <c r="L143" s="6">
        <v>477.36</v>
      </c>
      <c r="M143" s="6">
        <v>2056.3200000000002</v>
      </c>
      <c r="N143" s="6"/>
      <c r="O143" s="7"/>
    </row>
    <row r="144" spans="1:15" x14ac:dyDescent="0.25">
      <c r="A144" s="4"/>
      <c r="B144" s="4">
        <v>2</v>
      </c>
      <c r="C144" s="4" t="s">
        <v>88</v>
      </c>
      <c r="D144" s="4" t="s">
        <v>80</v>
      </c>
      <c r="E144" s="4"/>
      <c r="F144" s="4"/>
      <c r="G144" s="4"/>
      <c r="H144" s="4"/>
      <c r="I144" s="4">
        <v>0</v>
      </c>
      <c r="J144" s="4">
        <v>0</v>
      </c>
      <c r="K144" s="4">
        <v>34</v>
      </c>
      <c r="L144" s="4">
        <v>34</v>
      </c>
      <c r="M144" s="4">
        <v>68</v>
      </c>
      <c r="N144" s="4"/>
      <c r="O144" s="5">
        <v>17</v>
      </c>
    </row>
    <row r="145" spans="1:15" x14ac:dyDescent="0.25">
      <c r="A145" s="6"/>
      <c r="B145" s="6"/>
      <c r="C145" s="6"/>
      <c r="D145" s="6"/>
      <c r="E145" s="6"/>
      <c r="F145" s="6"/>
      <c r="G145" s="6"/>
      <c r="H145" s="6" t="s">
        <v>28</v>
      </c>
      <c r="I145" s="6">
        <v>0</v>
      </c>
      <c r="J145" s="6">
        <v>0</v>
      </c>
      <c r="K145" s="6">
        <v>34</v>
      </c>
      <c r="L145" s="6">
        <v>34</v>
      </c>
      <c r="M145" s="6">
        <v>68</v>
      </c>
      <c r="N145" s="6"/>
      <c r="O145" s="7"/>
    </row>
    <row r="146" spans="1:15" ht="17.45" customHeight="1" x14ac:dyDescent="0.25">
      <c r="A146" s="8"/>
      <c r="B146" s="8"/>
      <c r="C146" s="8"/>
      <c r="D146" s="8"/>
      <c r="E146" s="8"/>
      <c r="F146" s="8"/>
      <c r="G146" s="8"/>
      <c r="H146" s="8" t="s">
        <v>29</v>
      </c>
      <c r="I146" s="9">
        <f t="shared" ref="I146:M146" si="19">IFERROR((I145/I142)-1,"Qty Order 0")</f>
        <v>-1</v>
      </c>
      <c r="J146" s="9">
        <f t="shared" si="19"/>
        <v>-1</v>
      </c>
      <c r="K146" s="9">
        <f t="shared" si="19"/>
        <v>-0.94444444444444442</v>
      </c>
      <c r="L146" s="9">
        <f t="shared" si="19"/>
        <v>-0.92735042735042739</v>
      </c>
      <c r="M146" s="9">
        <f t="shared" si="19"/>
        <v>-0.96626984126984128</v>
      </c>
      <c r="N146" s="8"/>
      <c r="O146" s="10"/>
    </row>
    <row r="147" spans="1:15" x14ac:dyDescent="0.25">
      <c r="A147" s="6"/>
      <c r="B147" s="6"/>
      <c r="C147" s="6"/>
      <c r="D147" s="6"/>
      <c r="E147" s="6"/>
      <c r="F147" s="6"/>
      <c r="G147" s="6"/>
      <c r="H147" s="6" t="s">
        <v>30</v>
      </c>
      <c r="I147" s="6">
        <v>-367.2</v>
      </c>
      <c r="J147" s="6">
        <v>-587.52</v>
      </c>
      <c r="K147" s="6">
        <v>-590.24</v>
      </c>
      <c r="L147" s="6">
        <v>-443.36</v>
      </c>
      <c r="M147" s="6">
        <v>-1988.32</v>
      </c>
      <c r="N147" s="6"/>
      <c r="O147" s="7"/>
    </row>
    <row r="148" spans="1:15" ht="17.4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2"/>
    </row>
    <row r="149" spans="1:15" ht="17.45" customHeight="1" x14ac:dyDescent="0.25">
      <c r="A149" s="1" t="s">
        <v>0</v>
      </c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5</v>
      </c>
      <c r="G149" s="1" t="s">
        <v>6</v>
      </c>
      <c r="H149" s="1" t="s">
        <v>7</v>
      </c>
      <c r="I149" s="1" t="s">
        <v>8</v>
      </c>
      <c r="J149" s="1" t="s">
        <v>9</v>
      </c>
      <c r="K149" s="1" t="s">
        <v>10</v>
      </c>
      <c r="L149" s="1" t="s">
        <v>11</v>
      </c>
      <c r="M149" s="1" t="s">
        <v>12</v>
      </c>
      <c r="N149" s="1" t="s">
        <v>13</v>
      </c>
      <c r="O149" s="2" t="s">
        <v>14</v>
      </c>
    </row>
    <row r="150" spans="1:15" x14ac:dyDescent="0.25">
      <c r="A150" s="4">
        <v>183762</v>
      </c>
      <c r="B150" s="4"/>
      <c r="C150" s="4"/>
      <c r="D150" s="4"/>
      <c r="E150" s="4" t="s">
        <v>89</v>
      </c>
      <c r="F150" s="4" t="s">
        <v>16</v>
      </c>
      <c r="G150" s="4" t="s">
        <v>35</v>
      </c>
      <c r="H150" s="4" t="s">
        <v>18</v>
      </c>
      <c r="I150" s="4">
        <v>360</v>
      </c>
      <c r="J150" s="4">
        <v>612</v>
      </c>
      <c r="K150" s="4">
        <v>360</v>
      </c>
      <c r="L150" s="4">
        <v>360</v>
      </c>
      <c r="M150" s="4">
        <v>1692</v>
      </c>
      <c r="N150" s="4" t="s">
        <v>19</v>
      </c>
      <c r="O150" s="5"/>
    </row>
    <row r="151" spans="1:15" x14ac:dyDescent="0.25">
      <c r="A151" s="6"/>
      <c r="B151" s="6"/>
      <c r="C151" s="6"/>
      <c r="D151" s="6"/>
      <c r="E151" s="6"/>
      <c r="F151" s="6"/>
      <c r="G151" s="6"/>
      <c r="H151" s="6" t="s">
        <v>20</v>
      </c>
      <c r="I151" s="6">
        <v>367.2</v>
      </c>
      <c r="J151" s="6">
        <v>624.24</v>
      </c>
      <c r="K151" s="6">
        <v>367.2</v>
      </c>
      <c r="L151" s="6">
        <v>367.2</v>
      </c>
      <c r="M151" s="6">
        <v>1725.84</v>
      </c>
      <c r="N151" s="6"/>
      <c r="O151" s="7"/>
    </row>
    <row r="152" spans="1:15" x14ac:dyDescent="0.25">
      <c r="A152" s="4"/>
      <c r="B152" s="4">
        <v>2</v>
      </c>
      <c r="C152" s="4" t="s">
        <v>90</v>
      </c>
      <c r="D152" s="4" t="s">
        <v>91</v>
      </c>
      <c r="E152" s="4"/>
      <c r="F152" s="4"/>
      <c r="G152" s="4"/>
      <c r="H152" s="4"/>
      <c r="I152" s="4">
        <v>0</v>
      </c>
      <c r="J152" s="4">
        <v>52</v>
      </c>
      <c r="K152" s="4">
        <v>0</v>
      </c>
      <c r="L152" s="4">
        <v>0</v>
      </c>
      <c r="M152" s="4">
        <v>52</v>
      </c>
      <c r="N152" s="4"/>
      <c r="O152" s="5">
        <v>13</v>
      </c>
    </row>
    <row r="153" spans="1:15" x14ac:dyDescent="0.25">
      <c r="A153" s="6"/>
      <c r="B153" s="6">
        <v>2</v>
      </c>
      <c r="C153" s="6" t="s">
        <v>92</v>
      </c>
      <c r="D153" s="6" t="s">
        <v>93</v>
      </c>
      <c r="E153" s="6"/>
      <c r="F153" s="6"/>
      <c r="G153" s="6"/>
      <c r="H153" s="6"/>
      <c r="I153" s="6">
        <v>16</v>
      </c>
      <c r="J153" s="6">
        <v>0</v>
      </c>
      <c r="K153" s="6">
        <v>16</v>
      </c>
      <c r="L153" s="6">
        <v>16</v>
      </c>
      <c r="M153" s="6">
        <v>48</v>
      </c>
      <c r="N153" s="6"/>
      <c r="O153" s="7">
        <v>8</v>
      </c>
    </row>
    <row r="154" spans="1:15" x14ac:dyDescent="0.25">
      <c r="A154" s="4"/>
      <c r="B154" s="4"/>
      <c r="C154" s="4"/>
      <c r="D154" s="4"/>
      <c r="E154" s="4"/>
      <c r="F154" s="4"/>
      <c r="G154" s="4"/>
      <c r="H154" s="4" t="s">
        <v>28</v>
      </c>
      <c r="I154" s="4">
        <v>16</v>
      </c>
      <c r="J154" s="4">
        <v>52</v>
      </c>
      <c r="K154" s="4">
        <v>16</v>
      </c>
      <c r="L154" s="4">
        <v>16</v>
      </c>
      <c r="M154" s="4">
        <v>100</v>
      </c>
      <c r="N154" s="4"/>
      <c r="O154" s="5"/>
    </row>
    <row r="155" spans="1:15" ht="17.45" customHeight="1" x14ac:dyDescent="0.25">
      <c r="A155" s="8"/>
      <c r="B155" s="8"/>
      <c r="C155" s="8"/>
      <c r="D155" s="8"/>
      <c r="E155" s="8"/>
      <c r="F155" s="8"/>
      <c r="G155" s="8"/>
      <c r="H155" s="8" t="s">
        <v>29</v>
      </c>
      <c r="I155" s="9">
        <f t="shared" ref="I155:M155" si="20">IFERROR((I154/I150)-1,"Qty Order 0")</f>
        <v>-0.9555555555555556</v>
      </c>
      <c r="J155" s="9">
        <f t="shared" si="20"/>
        <v>-0.91503267973856206</v>
      </c>
      <c r="K155" s="9">
        <f t="shared" si="20"/>
        <v>-0.9555555555555556</v>
      </c>
      <c r="L155" s="9">
        <f t="shared" si="20"/>
        <v>-0.9555555555555556</v>
      </c>
      <c r="M155" s="9">
        <f t="shared" si="20"/>
        <v>-0.94089834515366433</v>
      </c>
      <c r="N155" s="8"/>
      <c r="O155" s="10"/>
    </row>
    <row r="156" spans="1:15" x14ac:dyDescent="0.25">
      <c r="A156" s="4"/>
      <c r="B156" s="4"/>
      <c r="C156" s="4"/>
      <c r="D156" s="4"/>
      <c r="E156" s="4"/>
      <c r="F156" s="4"/>
      <c r="G156" s="4"/>
      <c r="H156" s="4" t="s">
        <v>30</v>
      </c>
      <c r="I156" s="4">
        <v>-351.2</v>
      </c>
      <c r="J156" s="4">
        <v>-572.24</v>
      </c>
      <c r="K156" s="4">
        <v>-351.2</v>
      </c>
      <c r="L156" s="4">
        <v>-351.2</v>
      </c>
      <c r="M156" s="4">
        <v>-1625.84</v>
      </c>
      <c r="N156" s="4"/>
      <c r="O156" s="5"/>
    </row>
    <row r="157" spans="1:15" x14ac:dyDescent="0.25">
      <c r="A157" s="6"/>
      <c r="B157" s="6"/>
      <c r="C157" s="6"/>
      <c r="D157" s="6"/>
      <c r="E157" s="6" t="s">
        <v>89</v>
      </c>
      <c r="F157" s="6" t="s">
        <v>16</v>
      </c>
      <c r="G157" s="6" t="s">
        <v>17</v>
      </c>
      <c r="H157" s="6" t="s">
        <v>18</v>
      </c>
      <c r="I157" s="6">
        <v>360</v>
      </c>
      <c r="J157" s="6">
        <v>612</v>
      </c>
      <c r="K157" s="6">
        <v>360</v>
      </c>
      <c r="L157" s="6">
        <v>360</v>
      </c>
      <c r="M157" s="6">
        <v>1692</v>
      </c>
      <c r="N157" s="6" t="s">
        <v>19</v>
      </c>
      <c r="O157" s="7"/>
    </row>
    <row r="158" spans="1:15" x14ac:dyDescent="0.25">
      <c r="A158" s="4"/>
      <c r="B158" s="4"/>
      <c r="C158" s="4"/>
      <c r="D158" s="4"/>
      <c r="E158" s="4"/>
      <c r="F158" s="4"/>
      <c r="G158" s="4"/>
      <c r="H158" s="4" t="s">
        <v>20</v>
      </c>
      <c r="I158" s="4">
        <v>367.2</v>
      </c>
      <c r="J158" s="4">
        <v>624.24</v>
      </c>
      <c r="K158" s="4">
        <v>367.2</v>
      </c>
      <c r="L158" s="4">
        <v>367.2</v>
      </c>
      <c r="M158" s="4">
        <v>1725.84</v>
      </c>
      <c r="N158" s="4"/>
      <c r="O158" s="5"/>
    </row>
    <row r="159" spans="1:15" x14ac:dyDescent="0.25">
      <c r="A159" s="6"/>
      <c r="B159" s="6">
        <v>2</v>
      </c>
      <c r="C159" s="6" t="s">
        <v>94</v>
      </c>
      <c r="D159" s="6" t="s">
        <v>95</v>
      </c>
      <c r="E159" s="6"/>
      <c r="F159" s="6"/>
      <c r="G159" s="6"/>
      <c r="H159" s="6"/>
      <c r="I159" s="6">
        <v>23</v>
      </c>
      <c r="J159" s="6">
        <v>46</v>
      </c>
      <c r="K159" s="6">
        <v>23</v>
      </c>
      <c r="L159" s="6">
        <v>0</v>
      </c>
      <c r="M159" s="6">
        <v>92</v>
      </c>
      <c r="N159" s="6"/>
      <c r="O159" s="7">
        <v>23</v>
      </c>
    </row>
    <row r="160" spans="1:15" x14ac:dyDescent="0.25">
      <c r="A160" s="4"/>
      <c r="B160" s="4">
        <v>2</v>
      </c>
      <c r="C160" s="4" t="s">
        <v>96</v>
      </c>
      <c r="D160" s="4" t="s">
        <v>23</v>
      </c>
      <c r="E160" s="4"/>
      <c r="F160" s="4"/>
      <c r="G160" s="4"/>
      <c r="H160" s="4"/>
      <c r="I160" s="4">
        <v>0</v>
      </c>
      <c r="J160" s="4">
        <v>7</v>
      </c>
      <c r="K160" s="4">
        <v>0</v>
      </c>
      <c r="L160" s="4">
        <v>0</v>
      </c>
      <c r="M160" s="4">
        <v>7</v>
      </c>
      <c r="N160" s="4"/>
      <c r="O160" s="5">
        <v>7</v>
      </c>
    </row>
    <row r="161" spans="1:15" x14ac:dyDescent="0.25">
      <c r="A161" s="6"/>
      <c r="B161" s="6">
        <v>2</v>
      </c>
      <c r="C161" s="6" t="s">
        <v>97</v>
      </c>
      <c r="D161" s="6" t="s">
        <v>98</v>
      </c>
      <c r="E161" s="6"/>
      <c r="F161" s="6"/>
      <c r="G161" s="6"/>
      <c r="H161" s="6"/>
      <c r="I161" s="6">
        <v>0</v>
      </c>
      <c r="J161" s="6">
        <v>0</v>
      </c>
      <c r="K161" s="6">
        <v>0</v>
      </c>
      <c r="L161" s="6">
        <v>2</v>
      </c>
      <c r="M161" s="6">
        <v>2</v>
      </c>
      <c r="N161" s="6"/>
      <c r="O161" s="7">
        <v>2</v>
      </c>
    </row>
    <row r="162" spans="1:15" x14ac:dyDescent="0.25">
      <c r="A162" s="4"/>
      <c r="B162" s="4"/>
      <c r="C162" s="4"/>
      <c r="D162" s="4"/>
      <c r="E162" s="4"/>
      <c r="F162" s="4"/>
      <c r="G162" s="4"/>
      <c r="H162" s="4" t="s">
        <v>28</v>
      </c>
      <c r="I162" s="4">
        <v>23</v>
      </c>
      <c r="J162" s="4">
        <v>53</v>
      </c>
      <c r="K162" s="4">
        <v>23</v>
      </c>
      <c r="L162" s="4">
        <v>2</v>
      </c>
      <c r="M162" s="4">
        <v>101</v>
      </c>
      <c r="N162" s="4"/>
      <c r="O162" s="5"/>
    </row>
    <row r="163" spans="1:15" ht="17.45" customHeight="1" x14ac:dyDescent="0.25">
      <c r="A163" s="8"/>
      <c r="B163" s="8"/>
      <c r="C163" s="8"/>
      <c r="D163" s="8"/>
      <c r="E163" s="8"/>
      <c r="F163" s="8"/>
      <c r="G163" s="8"/>
      <c r="H163" s="8" t="s">
        <v>29</v>
      </c>
      <c r="I163" s="9">
        <f t="shared" ref="I163:M163" si="21">IFERROR((I162/I157)-1,"Qty Order 0")</f>
        <v>-0.93611111111111112</v>
      </c>
      <c r="J163" s="9">
        <f t="shared" si="21"/>
        <v>-0.91339869281045749</v>
      </c>
      <c r="K163" s="9">
        <f t="shared" si="21"/>
        <v>-0.93611111111111112</v>
      </c>
      <c r="L163" s="9">
        <f t="shared" si="21"/>
        <v>-0.99444444444444446</v>
      </c>
      <c r="M163" s="9">
        <f t="shared" si="21"/>
        <v>-0.94030732860520094</v>
      </c>
      <c r="N163" s="8"/>
      <c r="O163" s="10"/>
    </row>
    <row r="164" spans="1:15" x14ac:dyDescent="0.25">
      <c r="A164" s="4"/>
      <c r="B164" s="4"/>
      <c r="C164" s="4"/>
      <c r="D164" s="4"/>
      <c r="E164" s="4"/>
      <c r="F164" s="4"/>
      <c r="G164" s="4"/>
      <c r="H164" s="4" t="s">
        <v>30</v>
      </c>
      <c r="I164" s="4">
        <v>-344.2</v>
      </c>
      <c r="J164" s="4">
        <v>-571.24</v>
      </c>
      <c r="K164" s="4">
        <v>-344.2</v>
      </c>
      <c r="L164" s="4">
        <v>-365.2</v>
      </c>
      <c r="M164" s="4">
        <v>-1624.84</v>
      </c>
      <c r="N164" s="4"/>
      <c r="O164" s="5"/>
    </row>
    <row r="165" spans="1:15" x14ac:dyDescent="0.25">
      <c r="A165" s="6"/>
      <c r="B165" s="6"/>
      <c r="C165" s="6"/>
      <c r="D165" s="6"/>
      <c r="E165" s="6" t="s">
        <v>89</v>
      </c>
      <c r="F165" s="6" t="s">
        <v>16</v>
      </c>
      <c r="G165" s="6" t="s">
        <v>38</v>
      </c>
      <c r="H165" s="6" t="s">
        <v>18</v>
      </c>
      <c r="I165" s="6">
        <v>360</v>
      </c>
      <c r="J165" s="6">
        <v>612</v>
      </c>
      <c r="K165" s="6">
        <v>360</v>
      </c>
      <c r="L165" s="6">
        <v>360</v>
      </c>
      <c r="M165" s="6">
        <v>1692</v>
      </c>
      <c r="N165" s="6" t="s">
        <v>19</v>
      </c>
      <c r="O165" s="7"/>
    </row>
    <row r="166" spans="1:15" x14ac:dyDescent="0.25">
      <c r="A166" s="4"/>
      <c r="B166" s="4"/>
      <c r="C166" s="4"/>
      <c r="D166" s="4"/>
      <c r="E166" s="4"/>
      <c r="F166" s="4"/>
      <c r="G166" s="4"/>
      <c r="H166" s="4" t="s">
        <v>20</v>
      </c>
      <c r="I166" s="4">
        <v>367.2</v>
      </c>
      <c r="J166" s="4">
        <v>624.24</v>
      </c>
      <c r="K166" s="4">
        <v>367.2</v>
      </c>
      <c r="L166" s="4">
        <v>367.2</v>
      </c>
      <c r="M166" s="4">
        <v>1725.84</v>
      </c>
      <c r="N166" s="4"/>
      <c r="O166" s="5"/>
    </row>
    <row r="167" spans="1:15" x14ac:dyDescent="0.25">
      <c r="A167" s="6"/>
      <c r="B167" s="6">
        <v>2</v>
      </c>
      <c r="C167" s="6" t="s">
        <v>99</v>
      </c>
      <c r="D167" s="6" t="s">
        <v>93</v>
      </c>
      <c r="E167" s="6"/>
      <c r="F167" s="6"/>
      <c r="G167" s="6"/>
      <c r="H167" s="6"/>
      <c r="I167" s="6">
        <v>96</v>
      </c>
      <c r="J167" s="6">
        <v>0</v>
      </c>
      <c r="K167" s="6">
        <v>96</v>
      </c>
      <c r="L167" s="6">
        <v>96</v>
      </c>
      <c r="M167" s="6">
        <v>288</v>
      </c>
      <c r="N167" s="6"/>
      <c r="O167" s="7">
        <v>48</v>
      </c>
    </row>
    <row r="168" spans="1:15" x14ac:dyDescent="0.25">
      <c r="A168" s="4"/>
      <c r="B168" s="4"/>
      <c r="C168" s="4"/>
      <c r="D168" s="4"/>
      <c r="E168" s="4"/>
      <c r="F168" s="4"/>
      <c r="G168" s="4"/>
      <c r="H168" s="4" t="s">
        <v>28</v>
      </c>
      <c r="I168" s="4">
        <v>96</v>
      </c>
      <c r="J168" s="4">
        <v>0</v>
      </c>
      <c r="K168" s="4">
        <v>96</v>
      </c>
      <c r="L168" s="4">
        <v>96</v>
      </c>
      <c r="M168" s="4">
        <v>288</v>
      </c>
      <c r="N168" s="4"/>
      <c r="O168" s="5"/>
    </row>
    <row r="169" spans="1:15" ht="17.45" customHeight="1" x14ac:dyDescent="0.25">
      <c r="A169" s="8"/>
      <c r="B169" s="8"/>
      <c r="C169" s="8"/>
      <c r="D169" s="8"/>
      <c r="E169" s="8"/>
      <c r="F169" s="8"/>
      <c r="G169" s="8"/>
      <c r="H169" s="8" t="s">
        <v>29</v>
      </c>
      <c r="I169" s="9">
        <f t="shared" ref="I169:M169" si="22">IFERROR((I168/I165)-1,"Qty Order 0")</f>
        <v>-0.73333333333333339</v>
      </c>
      <c r="J169" s="9">
        <f t="shared" si="22"/>
        <v>-1</v>
      </c>
      <c r="K169" s="9">
        <f t="shared" si="22"/>
        <v>-0.73333333333333339</v>
      </c>
      <c r="L169" s="9">
        <f t="shared" si="22"/>
        <v>-0.73333333333333339</v>
      </c>
      <c r="M169" s="9">
        <f t="shared" si="22"/>
        <v>-0.82978723404255317</v>
      </c>
      <c r="N169" s="8"/>
      <c r="O169" s="10"/>
    </row>
    <row r="170" spans="1:15" x14ac:dyDescent="0.25">
      <c r="A170" s="4"/>
      <c r="B170" s="4"/>
      <c r="C170" s="4"/>
      <c r="D170" s="4"/>
      <c r="E170" s="4"/>
      <c r="F170" s="4"/>
      <c r="G170" s="4"/>
      <c r="H170" s="4" t="s">
        <v>30</v>
      </c>
      <c r="I170" s="4">
        <v>-271.2</v>
      </c>
      <c r="J170" s="4">
        <v>-624.24</v>
      </c>
      <c r="K170" s="4">
        <v>-271.2</v>
      </c>
      <c r="L170" s="4">
        <v>-271.2</v>
      </c>
      <c r="M170" s="4">
        <v>-1437.84</v>
      </c>
      <c r="N170" s="4"/>
      <c r="O170" s="5"/>
    </row>
    <row r="171" spans="1:15" ht="17.4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/>
    </row>
    <row r="172" spans="1:15" ht="17.45" customHeight="1" x14ac:dyDescent="0.25">
      <c r="A172" s="1" t="s">
        <v>0</v>
      </c>
      <c r="B172" s="1" t="s">
        <v>1</v>
      </c>
      <c r="C172" s="1" t="s">
        <v>2</v>
      </c>
      <c r="D172" s="1" t="s">
        <v>3</v>
      </c>
      <c r="E172" s="1" t="s">
        <v>4</v>
      </c>
      <c r="F172" s="1" t="s">
        <v>5</v>
      </c>
      <c r="G172" s="1" t="s">
        <v>6</v>
      </c>
      <c r="H172" s="1" t="s">
        <v>7</v>
      </c>
      <c r="I172" s="1" t="s">
        <v>8</v>
      </c>
      <c r="J172" s="1" t="s">
        <v>9</v>
      </c>
      <c r="K172" s="1" t="s">
        <v>10</v>
      </c>
      <c r="L172" s="1" t="s">
        <v>11</v>
      </c>
      <c r="M172" s="1" t="s">
        <v>12</v>
      </c>
      <c r="N172" s="1" t="s">
        <v>13</v>
      </c>
      <c r="O172" s="2" t="s">
        <v>14</v>
      </c>
    </row>
    <row r="173" spans="1:15" x14ac:dyDescent="0.25">
      <c r="A173" s="6">
        <v>183766</v>
      </c>
      <c r="B173" s="6"/>
      <c r="C173" s="6"/>
      <c r="D173" s="6"/>
      <c r="E173" s="6" t="s">
        <v>100</v>
      </c>
      <c r="F173" s="6" t="s">
        <v>16</v>
      </c>
      <c r="G173" s="6" t="s">
        <v>35</v>
      </c>
      <c r="H173" s="6" t="s">
        <v>18</v>
      </c>
      <c r="I173" s="6">
        <v>360</v>
      </c>
      <c r="J173" s="6">
        <v>936</v>
      </c>
      <c r="K173" s="6">
        <v>576</v>
      </c>
      <c r="L173" s="6">
        <v>504</v>
      </c>
      <c r="M173" s="6">
        <v>2376</v>
      </c>
      <c r="N173" s="6" t="s">
        <v>19</v>
      </c>
      <c r="O173" s="7"/>
    </row>
    <row r="174" spans="1:15" x14ac:dyDescent="0.25">
      <c r="A174" s="4"/>
      <c r="B174" s="4"/>
      <c r="C174" s="4"/>
      <c r="D174" s="4"/>
      <c r="E174" s="4"/>
      <c r="F174" s="4"/>
      <c r="G174" s="4"/>
      <c r="H174" s="4" t="s">
        <v>20</v>
      </c>
      <c r="I174" s="4">
        <v>360</v>
      </c>
      <c r="J174" s="4">
        <v>936</v>
      </c>
      <c r="K174" s="4">
        <v>576</v>
      </c>
      <c r="L174" s="4">
        <v>504</v>
      </c>
      <c r="M174" s="4">
        <v>2376</v>
      </c>
      <c r="N174" s="4"/>
      <c r="O174" s="5"/>
    </row>
    <row r="175" spans="1:15" x14ac:dyDescent="0.25">
      <c r="A175" s="6"/>
      <c r="B175" s="6">
        <v>2</v>
      </c>
      <c r="C175" s="6" t="s">
        <v>101</v>
      </c>
      <c r="D175" s="6" t="s">
        <v>102</v>
      </c>
      <c r="E175" s="6"/>
      <c r="F175" s="6"/>
      <c r="G175" s="6"/>
      <c r="H175" s="6"/>
      <c r="I175" s="6">
        <v>1</v>
      </c>
      <c r="J175" s="6">
        <v>0</v>
      </c>
      <c r="K175" s="6">
        <v>0</v>
      </c>
      <c r="L175" s="6">
        <v>0</v>
      </c>
      <c r="M175" s="6">
        <v>1</v>
      </c>
      <c r="N175" s="6"/>
      <c r="O175" s="7">
        <v>1</v>
      </c>
    </row>
    <row r="176" spans="1:15" x14ac:dyDescent="0.25">
      <c r="A176" s="4"/>
      <c r="B176" s="4">
        <v>2</v>
      </c>
      <c r="C176" s="4" t="s">
        <v>103</v>
      </c>
      <c r="D176" s="4" t="s">
        <v>23</v>
      </c>
      <c r="E176" s="4"/>
      <c r="F176" s="4"/>
      <c r="G176" s="4"/>
      <c r="H176" s="4"/>
      <c r="I176" s="4">
        <v>0</v>
      </c>
      <c r="J176" s="4">
        <v>4</v>
      </c>
      <c r="K176" s="4">
        <v>0</v>
      </c>
      <c r="L176" s="4">
        <v>0</v>
      </c>
      <c r="M176" s="4">
        <v>4</v>
      </c>
      <c r="N176" s="4"/>
      <c r="O176" s="5">
        <v>4</v>
      </c>
    </row>
    <row r="177" spans="1:15" x14ac:dyDescent="0.25">
      <c r="A177" s="6"/>
      <c r="B177" s="6">
        <v>2</v>
      </c>
      <c r="C177" s="6" t="s">
        <v>104</v>
      </c>
      <c r="D177" s="6" t="s">
        <v>105</v>
      </c>
      <c r="E177" s="6"/>
      <c r="F177" s="6"/>
      <c r="G177" s="6"/>
      <c r="H177" s="6"/>
      <c r="I177" s="6">
        <v>0</v>
      </c>
      <c r="J177" s="6">
        <v>0</v>
      </c>
      <c r="K177" s="6">
        <v>2</v>
      </c>
      <c r="L177" s="6">
        <v>2</v>
      </c>
      <c r="M177" s="6">
        <v>4</v>
      </c>
      <c r="N177" s="6"/>
      <c r="O177" s="7">
        <v>2</v>
      </c>
    </row>
    <row r="178" spans="1:15" x14ac:dyDescent="0.25">
      <c r="A178" s="4"/>
      <c r="B178" s="4"/>
      <c r="C178" s="4"/>
      <c r="D178" s="4"/>
      <c r="E178" s="4"/>
      <c r="F178" s="4"/>
      <c r="G178" s="4"/>
      <c r="H178" s="4" t="s">
        <v>28</v>
      </c>
      <c r="I178" s="4">
        <v>1</v>
      </c>
      <c r="J178" s="4">
        <v>4</v>
      </c>
      <c r="K178" s="4">
        <v>2</v>
      </c>
      <c r="L178" s="4">
        <v>2</v>
      </c>
      <c r="M178" s="4">
        <v>9</v>
      </c>
      <c r="N178" s="4"/>
      <c r="O178" s="5"/>
    </row>
    <row r="179" spans="1:15" ht="17.45" customHeight="1" x14ac:dyDescent="0.25">
      <c r="A179" s="8"/>
      <c r="B179" s="8"/>
      <c r="C179" s="8"/>
      <c r="D179" s="8"/>
      <c r="E179" s="8"/>
      <c r="F179" s="8"/>
      <c r="G179" s="8"/>
      <c r="H179" s="8" t="s">
        <v>29</v>
      </c>
      <c r="I179" s="9">
        <f t="shared" ref="I179:M179" si="23">IFERROR((I178/I173)-1,"Qty Order 0")</f>
        <v>-0.99722222222222223</v>
      </c>
      <c r="J179" s="9">
        <f t="shared" si="23"/>
        <v>-0.99572649572649574</v>
      </c>
      <c r="K179" s="9">
        <f t="shared" si="23"/>
        <v>-0.99652777777777779</v>
      </c>
      <c r="L179" s="9">
        <f t="shared" si="23"/>
        <v>-0.99603174603174605</v>
      </c>
      <c r="M179" s="9">
        <f t="shared" si="23"/>
        <v>-0.99621212121212122</v>
      </c>
      <c r="N179" s="8"/>
      <c r="O179" s="10"/>
    </row>
    <row r="180" spans="1:15" x14ac:dyDescent="0.25">
      <c r="A180" s="4"/>
      <c r="B180" s="4"/>
      <c r="C180" s="4"/>
      <c r="D180" s="4"/>
      <c r="E180" s="4"/>
      <c r="F180" s="4"/>
      <c r="G180" s="4"/>
      <c r="H180" s="4" t="s">
        <v>30</v>
      </c>
      <c r="I180" s="4">
        <v>-359</v>
      </c>
      <c r="J180" s="4">
        <v>-932</v>
      </c>
      <c r="K180" s="4">
        <v>-574</v>
      </c>
      <c r="L180" s="4">
        <v>-502</v>
      </c>
      <c r="M180" s="4">
        <v>-2367</v>
      </c>
      <c r="N180" s="4"/>
      <c r="O180" s="5"/>
    </row>
    <row r="181" spans="1:15" x14ac:dyDescent="0.25">
      <c r="A181" s="6"/>
      <c r="B181" s="6"/>
      <c r="C181" s="6"/>
      <c r="D181" s="6"/>
      <c r="E181" s="6" t="s">
        <v>100</v>
      </c>
      <c r="F181" s="6" t="s">
        <v>16</v>
      </c>
      <c r="G181" s="6" t="s">
        <v>106</v>
      </c>
      <c r="H181" s="6" t="s">
        <v>18</v>
      </c>
      <c r="I181" s="6">
        <v>360</v>
      </c>
      <c r="J181" s="6">
        <v>936</v>
      </c>
      <c r="K181" s="6">
        <v>576</v>
      </c>
      <c r="L181" s="6">
        <v>504</v>
      </c>
      <c r="M181" s="6">
        <v>2376</v>
      </c>
      <c r="N181" s="6" t="s">
        <v>19</v>
      </c>
      <c r="O181" s="7"/>
    </row>
    <row r="182" spans="1:15" x14ac:dyDescent="0.25">
      <c r="A182" s="4"/>
      <c r="B182" s="4"/>
      <c r="C182" s="4"/>
      <c r="D182" s="4"/>
      <c r="E182" s="4"/>
      <c r="F182" s="4"/>
      <c r="G182" s="4"/>
      <c r="H182" s="4" t="s">
        <v>20</v>
      </c>
      <c r="I182" s="4">
        <v>360</v>
      </c>
      <c r="J182" s="4">
        <v>936</v>
      </c>
      <c r="K182" s="4">
        <v>576</v>
      </c>
      <c r="L182" s="4">
        <v>504</v>
      </c>
      <c r="M182" s="4">
        <v>2376</v>
      </c>
      <c r="N182" s="4"/>
      <c r="O182" s="5"/>
    </row>
    <row r="183" spans="1:15" x14ac:dyDescent="0.25">
      <c r="A183" s="6"/>
      <c r="B183" s="6">
        <v>2</v>
      </c>
      <c r="C183" s="6" t="s">
        <v>107</v>
      </c>
      <c r="D183" s="6" t="s">
        <v>102</v>
      </c>
      <c r="E183" s="6"/>
      <c r="F183" s="6"/>
      <c r="G183" s="6"/>
      <c r="H183" s="6"/>
      <c r="I183" s="6">
        <v>1</v>
      </c>
      <c r="J183" s="6">
        <v>0</v>
      </c>
      <c r="K183" s="6">
        <v>0</v>
      </c>
      <c r="L183" s="6">
        <v>0</v>
      </c>
      <c r="M183" s="6">
        <v>1</v>
      </c>
      <c r="N183" s="6"/>
      <c r="O183" s="7">
        <v>1</v>
      </c>
    </row>
    <row r="184" spans="1:15" x14ac:dyDescent="0.25">
      <c r="A184" s="4"/>
      <c r="B184" s="4">
        <v>2</v>
      </c>
      <c r="C184" s="4" t="s">
        <v>108</v>
      </c>
      <c r="D184" s="4" t="s">
        <v>105</v>
      </c>
      <c r="E184" s="4"/>
      <c r="F184" s="4"/>
      <c r="G184" s="4"/>
      <c r="H184" s="4"/>
      <c r="I184" s="4">
        <v>0</v>
      </c>
      <c r="J184" s="4">
        <v>0</v>
      </c>
      <c r="K184" s="4">
        <v>2</v>
      </c>
      <c r="L184" s="4">
        <v>2</v>
      </c>
      <c r="M184" s="4">
        <v>4</v>
      </c>
      <c r="N184" s="4"/>
      <c r="O184" s="5">
        <v>2</v>
      </c>
    </row>
    <row r="185" spans="1:15" x14ac:dyDescent="0.25">
      <c r="A185" s="6"/>
      <c r="B185" s="6">
        <v>2</v>
      </c>
      <c r="C185" s="6" t="s">
        <v>109</v>
      </c>
      <c r="D185" s="6" t="s">
        <v>23</v>
      </c>
      <c r="E185" s="6"/>
      <c r="F185" s="6"/>
      <c r="G185" s="6"/>
      <c r="H185" s="6"/>
      <c r="I185" s="6">
        <v>0</v>
      </c>
      <c r="J185" s="6">
        <v>4</v>
      </c>
      <c r="K185" s="6">
        <v>0</v>
      </c>
      <c r="L185" s="6">
        <v>0</v>
      </c>
      <c r="M185" s="6">
        <v>4</v>
      </c>
      <c r="N185" s="6"/>
      <c r="O185" s="7">
        <v>4</v>
      </c>
    </row>
    <row r="186" spans="1:15" x14ac:dyDescent="0.25">
      <c r="A186" s="4"/>
      <c r="B186" s="4"/>
      <c r="C186" s="4"/>
      <c r="D186" s="4"/>
      <c r="E186" s="4"/>
      <c r="F186" s="4"/>
      <c r="G186" s="4"/>
      <c r="H186" s="4" t="s">
        <v>28</v>
      </c>
      <c r="I186" s="4">
        <v>1</v>
      </c>
      <c r="J186" s="4">
        <v>4</v>
      </c>
      <c r="K186" s="4">
        <v>2</v>
      </c>
      <c r="L186" s="4">
        <v>2</v>
      </c>
      <c r="M186" s="4">
        <v>9</v>
      </c>
      <c r="N186" s="4"/>
      <c r="O186" s="5"/>
    </row>
    <row r="187" spans="1:15" ht="17.45" customHeight="1" x14ac:dyDescent="0.25">
      <c r="A187" s="8"/>
      <c r="B187" s="8"/>
      <c r="C187" s="8"/>
      <c r="D187" s="8"/>
      <c r="E187" s="8"/>
      <c r="F187" s="8"/>
      <c r="G187" s="8"/>
      <c r="H187" s="8" t="s">
        <v>29</v>
      </c>
      <c r="I187" s="9">
        <f t="shared" ref="I187:M187" si="24">IFERROR((I186/I181)-1,"Qty Order 0")</f>
        <v>-0.99722222222222223</v>
      </c>
      <c r="J187" s="9">
        <f t="shared" si="24"/>
        <v>-0.99572649572649574</v>
      </c>
      <c r="K187" s="9">
        <f t="shared" si="24"/>
        <v>-0.99652777777777779</v>
      </c>
      <c r="L187" s="9">
        <f t="shared" si="24"/>
        <v>-0.99603174603174605</v>
      </c>
      <c r="M187" s="9">
        <f t="shared" si="24"/>
        <v>-0.99621212121212122</v>
      </c>
      <c r="N187" s="8"/>
      <c r="O187" s="10"/>
    </row>
    <row r="188" spans="1:15" x14ac:dyDescent="0.25">
      <c r="A188" s="4"/>
      <c r="B188" s="4"/>
      <c r="C188" s="4"/>
      <c r="D188" s="4"/>
      <c r="E188" s="4"/>
      <c r="F188" s="4"/>
      <c r="G188" s="4"/>
      <c r="H188" s="4" t="s">
        <v>30</v>
      </c>
      <c r="I188" s="4">
        <v>-359</v>
      </c>
      <c r="J188" s="4">
        <v>-932</v>
      </c>
      <c r="K188" s="4">
        <v>-574</v>
      </c>
      <c r="L188" s="4">
        <v>-502</v>
      </c>
      <c r="M188" s="4">
        <v>-2367</v>
      </c>
      <c r="N188" s="4"/>
      <c r="O188" s="5"/>
    </row>
    <row r="189" spans="1:15" ht="17.4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2"/>
    </row>
    <row r="190" spans="1:15" ht="17.45" customHeight="1" x14ac:dyDescent="0.25">
      <c r="A190" s="1" t="s">
        <v>0</v>
      </c>
      <c r="B190" s="1" t="s">
        <v>1</v>
      </c>
      <c r="C190" s="1" t="s">
        <v>2</v>
      </c>
      <c r="D190" s="1" t="s">
        <v>3</v>
      </c>
      <c r="E190" s="1" t="s">
        <v>4</v>
      </c>
      <c r="F190" s="1" t="s">
        <v>5</v>
      </c>
      <c r="G190" s="1" t="s">
        <v>6</v>
      </c>
      <c r="H190" s="1" t="s">
        <v>7</v>
      </c>
      <c r="I190" s="1" t="s">
        <v>8</v>
      </c>
      <c r="J190" s="1" t="s">
        <v>9</v>
      </c>
      <c r="K190" s="1" t="s">
        <v>10</v>
      </c>
      <c r="L190" s="1" t="s">
        <v>11</v>
      </c>
      <c r="M190" s="1" t="s">
        <v>12</v>
      </c>
      <c r="N190" s="1" t="s">
        <v>13</v>
      </c>
      <c r="O190" s="2" t="s">
        <v>14</v>
      </c>
    </row>
    <row r="191" spans="1:15" x14ac:dyDescent="0.25">
      <c r="A191" s="6">
        <v>183787</v>
      </c>
      <c r="B191" s="6"/>
      <c r="C191" s="6"/>
      <c r="D191" s="6"/>
      <c r="E191" s="6" t="s">
        <v>110</v>
      </c>
      <c r="F191" s="6" t="s">
        <v>42</v>
      </c>
      <c r="G191" s="6" t="s">
        <v>17</v>
      </c>
      <c r="H191" s="6" t="s">
        <v>18</v>
      </c>
      <c r="I191" s="6">
        <v>1476</v>
      </c>
      <c r="J191" s="6">
        <v>4608</v>
      </c>
      <c r="K191" s="6">
        <v>3240</v>
      </c>
      <c r="L191" s="6">
        <v>1152</v>
      </c>
      <c r="M191" s="6">
        <v>10476</v>
      </c>
      <c r="N191" s="6" t="s">
        <v>111</v>
      </c>
      <c r="O191" s="7"/>
    </row>
    <row r="192" spans="1:15" x14ac:dyDescent="0.25">
      <c r="A192" s="4"/>
      <c r="B192" s="4"/>
      <c r="C192" s="4"/>
      <c r="D192" s="4"/>
      <c r="E192" s="4"/>
      <c r="F192" s="4"/>
      <c r="G192" s="4"/>
      <c r="H192" s="4" t="s">
        <v>20</v>
      </c>
      <c r="I192" s="4">
        <v>1476</v>
      </c>
      <c r="J192" s="4">
        <v>4608</v>
      </c>
      <c r="K192" s="4">
        <v>3240</v>
      </c>
      <c r="L192" s="4">
        <v>1152</v>
      </c>
      <c r="M192" s="4">
        <v>10476</v>
      </c>
      <c r="N192" s="4"/>
      <c r="O192" s="5"/>
    </row>
    <row r="193" spans="1:15" x14ac:dyDescent="0.25">
      <c r="A193" s="6"/>
      <c r="B193" s="6">
        <v>6</v>
      </c>
      <c r="C193" s="6" t="s">
        <v>112</v>
      </c>
      <c r="D193" s="6" t="s">
        <v>113</v>
      </c>
      <c r="E193" s="6"/>
      <c r="F193" s="6"/>
      <c r="G193" s="6"/>
      <c r="H193" s="6"/>
      <c r="I193" s="6">
        <v>92</v>
      </c>
      <c r="J193" s="6">
        <v>0</v>
      </c>
      <c r="K193" s="6">
        <v>92</v>
      </c>
      <c r="L193" s="6">
        <v>0</v>
      </c>
      <c r="M193" s="6">
        <v>184</v>
      </c>
      <c r="N193" s="6"/>
      <c r="O193" s="7">
        <v>46</v>
      </c>
    </row>
    <row r="194" spans="1:15" x14ac:dyDescent="0.25">
      <c r="A194" s="4"/>
      <c r="B194" s="4">
        <v>6</v>
      </c>
      <c r="C194" s="4" t="s">
        <v>114</v>
      </c>
      <c r="D194" s="4" t="s">
        <v>115</v>
      </c>
      <c r="E194" s="4"/>
      <c r="F194" s="4"/>
      <c r="G194" s="4"/>
      <c r="H194" s="4"/>
      <c r="I194" s="4">
        <v>0</v>
      </c>
      <c r="J194" s="4">
        <v>114</v>
      </c>
      <c r="K194" s="4">
        <v>0</v>
      </c>
      <c r="L194" s="4">
        <v>38</v>
      </c>
      <c r="M194" s="4">
        <v>152</v>
      </c>
      <c r="N194" s="4"/>
      <c r="O194" s="5">
        <v>38</v>
      </c>
    </row>
    <row r="195" spans="1:15" x14ac:dyDescent="0.25">
      <c r="A195" s="6"/>
      <c r="B195" s="6"/>
      <c r="C195" s="6"/>
      <c r="D195" s="6"/>
      <c r="E195" s="6"/>
      <c r="F195" s="6"/>
      <c r="G195" s="6"/>
      <c r="H195" s="6" t="s">
        <v>28</v>
      </c>
      <c r="I195" s="6">
        <v>92</v>
      </c>
      <c r="J195" s="6">
        <v>114</v>
      </c>
      <c r="K195" s="6">
        <v>92</v>
      </c>
      <c r="L195" s="6">
        <v>38</v>
      </c>
      <c r="M195" s="6">
        <v>336</v>
      </c>
      <c r="N195" s="6"/>
      <c r="O195" s="7"/>
    </row>
    <row r="196" spans="1:15" ht="17.45" customHeight="1" x14ac:dyDescent="0.25">
      <c r="A196" s="13"/>
      <c r="B196" s="13"/>
      <c r="C196" s="13"/>
      <c r="D196" s="13"/>
      <c r="E196" s="13"/>
      <c r="F196" s="13"/>
      <c r="G196" s="13"/>
      <c r="H196" s="13" t="s">
        <v>29</v>
      </c>
      <c r="I196" s="14">
        <f t="shared" ref="I196:M196" si="25">IFERROR((I195/I191)-1,"Qty Order 0")</f>
        <v>-0.93766937669376693</v>
      </c>
      <c r="J196" s="14">
        <f t="shared" si="25"/>
        <v>-0.97526041666666663</v>
      </c>
      <c r="K196" s="14">
        <f t="shared" si="25"/>
        <v>-0.97160493827160499</v>
      </c>
      <c r="L196" s="14">
        <f t="shared" si="25"/>
        <v>-0.96701388888888884</v>
      </c>
      <c r="M196" s="14">
        <f t="shared" si="25"/>
        <v>-0.96792668957617412</v>
      </c>
      <c r="N196" s="13"/>
      <c r="O196" s="15"/>
    </row>
    <row r="197" spans="1:15" x14ac:dyDescent="0.25">
      <c r="A197" s="16"/>
      <c r="B197" s="16"/>
      <c r="C197" s="16"/>
      <c r="D197" s="16"/>
      <c r="E197" s="16"/>
      <c r="F197" s="16"/>
      <c r="G197" s="16"/>
      <c r="H197" s="16" t="s">
        <v>30</v>
      </c>
      <c r="I197" s="16">
        <v>-1384</v>
      </c>
      <c r="J197" s="16">
        <v>-4494</v>
      </c>
      <c r="K197" s="16">
        <v>-3148</v>
      </c>
      <c r="L197" s="16">
        <v>-1114</v>
      </c>
      <c r="M197" s="16">
        <v>-10140</v>
      </c>
      <c r="N197" s="16"/>
      <c r="O197" s="17"/>
    </row>
    <row r="198" spans="1:15" ht="17.45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2C74-3987-4F5C-8BC0-3426A37ED828}">
  <sheetPr>
    <tabColor rgb="FF7A3AD5"/>
  </sheetPr>
  <dimension ref="A1:R65"/>
  <sheetViews>
    <sheetView workbookViewId="0"/>
  </sheetViews>
  <sheetFormatPr defaultRowHeight="15" x14ac:dyDescent="0.25"/>
  <cols>
    <col min="1" max="1" width="9.85546875" customWidth="1"/>
    <col min="2" max="2" width="15.28515625" customWidth="1"/>
    <col min="3" max="3" width="18.28515625" customWidth="1"/>
    <col min="4" max="7" width="8.42578125" customWidth="1"/>
    <col min="8" max="8" width="9.7109375" customWidth="1"/>
    <col min="9" max="12" width="8.42578125" customWidth="1"/>
    <col min="13" max="13" width="9.7109375" customWidth="1"/>
    <col min="14" max="17" width="9.28515625" customWidth="1"/>
    <col min="18" max="18" width="10.5703125" customWidth="1"/>
  </cols>
  <sheetData>
    <row r="1" spans="1:18" ht="16.5" x14ac:dyDescent="0.25">
      <c r="A1" s="19"/>
      <c r="B1" s="19"/>
      <c r="C1" s="19"/>
      <c r="D1" s="20" t="s">
        <v>18</v>
      </c>
      <c r="E1" s="20"/>
      <c r="F1" s="20"/>
      <c r="G1" s="20"/>
      <c r="H1" s="20"/>
      <c r="I1" s="20" t="s">
        <v>116</v>
      </c>
      <c r="J1" s="20"/>
      <c r="K1" s="20"/>
      <c r="L1" s="20"/>
      <c r="M1" s="20"/>
      <c r="N1" s="20" t="s">
        <v>117</v>
      </c>
      <c r="O1" s="20"/>
      <c r="P1" s="20"/>
      <c r="Q1" s="20"/>
      <c r="R1" s="21"/>
    </row>
    <row r="2" spans="1:18" x14ac:dyDescent="0.25">
      <c r="A2" s="22" t="s">
        <v>0</v>
      </c>
      <c r="B2" s="22" t="s">
        <v>6</v>
      </c>
      <c r="C2" s="22" t="s">
        <v>13</v>
      </c>
      <c r="D2" s="22" t="s">
        <v>8</v>
      </c>
      <c r="E2" s="22" t="s">
        <v>9</v>
      </c>
      <c r="F2" s="22" t="s">
        <v>10</v>
      </c>
      <c r="G2" s="22" t="s">
        <v>11</v>
      </c>
      <c r="H2" s="22" t="s">
        <v>12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8</v>
      </c>
      <c r="O2" s="22" t="s">
        <v>9</v>
      </c>
      <c r="P2" s="22" t="s">
        <v>10</v>
      </c>
      <c r="Q2" s="22" t="s">
        <v>11</v>
      </c>
      <c r="R2" s="23" t="s">
        <v>12</v>
      </c>
    </row>
    <row r="3" spans="1:18" ht="16.5" x14ac:dyDescent="0.25">
      <c r="A3" s="24">
        <v>183764</v>
      </c>
      <c r="B3" s="24" t="s">
        <v>17</v>
      </c>
      <c r="C3" s="24" t="s">
        <v>19</v>
      </c>
      <c r="D3" s="24">
        <v>360</v>
      </c>
      <c r="E3" s="24">
        <v>360</v>
      </c>
      <c r="F3" s="24">
        <v>360</v>
      </c>
      <c r="G3" s="24">
        <v>360</v>
      </c>
      <c r="H3" s="24">
        <v>1440</v>
      </c>
      <c r="I3" s="24">
        <v>367</v>
      </c>
      <c r="J3" s="24">
        <v>370</v>
      </c>
      <c r="K3" s="24">
        <v>367</v>
      </c>
      <c r="L3" s="24">
        <v>367</v>
      </c>
      <c r="M3" s="24">
        <v>1471</v>
      </c>
      <c r="N3" s="24">
        <f t="shared" ref="N3:R6" si="0">I3-D3</f>
        <v>7</v>
      </c>
      <c r="O3" s="24">
        <f t="shared" si="0"/>
        <v>10</v>
      </c>
      <c r="P3" s="24">
        <f t="shared" si="0"/>
        <v>7</v>
      </c>
      <c r="Q3" s="24">
        <f t="shared" si="0"/>
        <v>7</v>
      </c>
      <c r="R3" s="25">
        <f t="shared" si="0"/>
        <v>31</v>
      </c>
    </row>
    <row r="4" spans="1:18" ht="16.5" x14ac:dyDescent="0.25">
      <c r="A4" s="24"/>
      <c r="B4" s="24" t="s">
        <v>31</v>
      </c>
      <c r="C4" s="24"/>
      <c r="D4" s="24">
        <v>360</v>
      </c>
      <c r="E4" s="24">
        <v>360</v>
      </c>
      <c r="F4" s="24">
        <v>360</v>
      </c>
      <c r="G4" s="24">
        <v>360</v>
      </c>
      <c r="H4" s="24">
        <v>1440</v>
      </c>
      <c r="I4" s="24">
        <v>367</v>
      </c>
      <c r="J4" s="24">
        <v>370</v>
      </c>
      <c r="K4" s="24">
        <v>367</v>
      </c>
      <c r="L4" s="24">
        <v>367</v>
      </c>
      <c r="M4" s="24">
        <v>1471</v>
      </c>
      <c r="N4" s="24">
        <f t="shared" si="0"/>
        <v>7</v>
      </c>
      <c r="O4" s="24">
        <f t="shared" si="0"/>
        <v>10</v>
      </c>
      <c r="P4" s="24">
        <f t="shared" si="0"/>
        <v>7</v>
      </c>
      <c r="Q4" s="24">
        <f t="shared" si="0"/>
        <v>7</v>
      </c>
      <c r="R4" s="25">
        <f t="shared" si="0"/>
        <v>31</v>
      </c>
    </row>
    <row r="5" spans="1:18" ht="16.5" x14ac:dyDescent="0.25">
      <c r="A5" s="24"/>
      <c r="B5" s="24" t="s">
        <v>35</v>
      </c>
      <c r="C5" s="24"/>
      <c r="D5" s="24">
        <v>360</v>
      </c>
      <c r="E5" s="24">
        <v>360</v>
      </c>
      <c r="F5" s="24">
        <v>360</v>
      </c>
      <c r="G5" s="24">
        <v>360</v>
      </c>
      <c r="H5" s="24">
        <v>1440</v>
      </c>
      <c r="I5" s="24">
        <v>1</v>
      </c>
      <c r="J5" s="24">
        <v>4</v>
      </c>
      <c r="K5" s="24">
        <v>1</v>
      </c>
      <c r="L5" s="24">
        <v>1</v>
      </c>
      <c r="M5" s="24">
        <v>7</v>
      </c>
      <c r="N5" s="24">
        <f t="shared" si="0"/>
        <v>-359</v>
      </c>
      <c r="O5" s="24">
        <f t="shared" si="0"/>
        <v>-356</v>
      </c>
      <c r="P5" s="24">
        <f t="shared" si="0"/>
        <v>-359</v>
      </c>
      <c r="Q5" s="24">
        <f t="shared" si="0"/>
        <v>-359</v>
      </c>
      <c r="R5" s="25">
        <f t="shared" si="0"/>
        <v>-1433</v>
      </c>
    </row>
    <row r="6" spans="1:18" ht="16.5" x14ac:dyDescent="0.25">
      <c r="A6" s="24"/>
      <c r="B6" s="24" t="s">
        <v>38</v>
      </c>
      <c r="C6" s="24"/>
      <c r="D6" s="24">
        <v>360</v>
      </c>
      <c r="E6" s="24">
        <v>360</v>
      </c>
      <c r="F6" s="24">
        <v>360</v>
      </c>
      <c r="G6" s="24">
        <v>360</v>
      </c>
      <c r="H6" s="24">
        <v>1440</v>
      </c>
      <c r="I6" s="24">
        <v>1</v>
      </c>
      <c r="J6" s="24">
        <v>4</v>
      </c>
      <c r="K6" s="24">
        <v>1</v>
      </c>
      <c r="L6" s="24">
        <v>1</v>
      </c>
      <c r="M6" s="24">
        <v>7</v>
      </c>
      <c r="N6" s="24">
        <f t="shared" si="0"/>
        <v>-359</v>
      </c>
      <c r="O6" s="24">
        <f t="shared" si="0"/>
        <v>-356</v>
      </c>
      <c r="P6" s="24">
        <f t="shared" si="0"/>
        <v>-359</v>
      </c>
      <c r="Q6" s="24">
        <f t="shared" si="0"/>
        <v>-359</v>
      </c>
      <c r="R6" s="25">
        <f t="shared" si="0"/>
        <v>-1433</v>
      </c>
    </row>
    <row r="7" spans="1:18" ht="16.5" x14ac:dyDescent="0.25">
      <c r="A7" s="19"/>
      <c r="B7" s="19" t="s">
        <v>28</v>
      </c>
      <c r="C7" s="19"/>
      <c r="D7" s="19">
        <f t="shared" ref="D7:R7" si="1">SUM(D3:D6)</f>
        <v>1440</v>
      </c>
      <c r="E7" s="19">
        <f t="shared" si="1"/>
        <v>1440</v>
      </c>
      <c r="F7" s="19">
        <f t="shared" si="1"/>
        <v>1440</v>
      </c>
      <c r="G7" s="19">
        <f t="shared" si="1"/>
        <v>1440</v>
      </c>
      <c r="H7" s="19">
        <f t="shared" si="1"/>
        <v>5760</v>
      </c>
      <c r="I7" s="19">
        <f t="shared" si="1"/>
        <v>736</v>
      </c>
      <c r="J7" s="19">
        <f t="shared" si="1"/>
        <v>748</v>
      </c>
      <c r="K7" s="19">
        <f t="shared" si="1"/>
        <v>736</v>
      </c>
      <c r="L7" s="19">
        <f t="shared" si="1"/>
        <v>736</v>
      </c>
      <c r="M7" s="19">
        <f t="shared" si="1"/>
        <v>2956</v>
      </c>
      <c r="N7" s="19">
        <f t="shared" si="1"/>
        <v>-704</v>
      </c>
      <c r="O7" s="19">
        <f t="shared" si="1"/>
        <v>-692</v>
      </c>
      <c r="P7" s="19">
        <f t="shared" si="1"/>
        <v>-704</v>
      </c>
      <c r="Q7" s="19">
        <f t="shared" si="1"/>
        <v>-704</v>
      </c>
      <c r="R7" s="26">
        <f t="shared" si="1"/>
        <v>-2804</v>
      </c>
    </row>
    <row r="8" spans="1:18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8"/>
    </row>
    <row r="9" spans="1:18" ht="16.5" x14ac:dyDescent="0.25">
      <c r="A9" s="19"/>
      <c r="B9" s="19"/>
      <c r="C9" s="19"/>
      <c r="D9" s="20" t="s">
        <v>18</v>
      </c>
      <c r="E9" s="20"/>
      <c r="F9" s="20"/>
      <c r="G9" s="20"/>
      <c r="H9" s="20"/>
      <c r="I9" s="20" t="s">
        <v>116</v>
      </c>
      <c r="J9" s="20"/>
      <c r="K9" s="20"/>
      <c r="L9" s="20"/>
      <c r="M9" s="20"/>
      <c r="N9" s="20" t="s">
        <v>117</v>
      </c>
      <c r="O9" s="20"/>
      <c r="P9" s="20"/>
      <c r="Q9" s="20"/>
      <c r="R9" s="21"/>
    </row>
    <row r="10" spans="1:18" x14ac:dyDescent="0.25">
      <c r="A10" s="22" t="s">
        <v>0</v>
      </c>
      <c r="B10" s="22" t="s">
        <v>6</v>
      </c>
      <c r="C10" s="22" t="s">
        <v>13</v>
      </c>
      <c r="D10" s="22" t="s">
        <v>8</v>
      </c>
      <c r="E10" s="22" t="s">
        <v>9</v>
      </c>
      <c r="F10" s="22" t="s">
        <v>10</v>
      </c>
      <c r="G10" s="22" t="s">
        <v>11</v>
      </c>
      <c r="H10" s="22" t="s">
        <v>12</v>
      </c>
      <c r="I10" s="22" t="s">
        <v>8</v>
      </c>
      <c r="J10" s="22" t="s">
        <v>9</v>
      </c>
      <c r="K10" s="22" t="s">
        <v>10</v>
      </c>
      <c r="L10" s="22" t="s">
        <v>11</v>
      </c>
      <c r="M10" s="22" t="s">
        <v>12</v>
      </c>
      <c r="N10" s="22" t="s">
        <v>8</v>
      </c>
      <c r="O10" s="22" t="s">
        <v>9</v>
      </c>
      <c r="P10" s="22" t="s">
        <v>10</v>
      </c>
      <c r="Q10" s="22" t="s">
        <v>11</v>
      </c>
      <c r="R10" s="23" t="s">
        <v>12</v>
      </c>
    </row>
    <row r="11" spans="1:18" ht="16.5" x14ac:dyDescent="0.25">
      <c r="A11" s="24">
        <v>183788</v>
      </c>
      <c r="B11" s="24" t="s">
        <v>31</v>
      </c>
      <c r="C11" s="24" t="s">
        <v>19</v>
      </c>
      <c r="D11" s="24">
        <v>756</v>
      </c>
      <c r="E11" s="24">
        <v>2304</v>
      </c>
      <c r="F11" s="24">
        <v>1620</v>
      </c>
      <c r="G11" s="24">
        <v>576</v>
      </c>
      <c r="H11" s="24">
        <v>5256</v>
      </c>
      <c r="I11" s="24">
        <v>260</v>
      </c>
      <c r="J11" s="24">
        <v>1424</v>
      </c>
      <c r="K11" s="24">
        <v>1163</v>
      </c>
      <c r="L11" s="24">
        <v>520</v>
      </c>
      <c r="M11" s="24">
        <v>3367</v>
      </c>
      <c r="N11" s="24">
        <f t="shared" ref="N11:R13" si="2">I11-D11</f>
        <v>-496</v>
      </c>
      <c r="O11" s="24">
        <f t="shared" si="2"/>
        <v>-880</v>
      </c>
      <c r="P11" s="24">
        <f t="shared" si="2"/>
        <v>-457</v>
      </c>
      <c r="Q11" s="24">
        <f t="shared" si="2"/>
        <v>-56</v>
      </c>
      <c r="R11" s="25">
        <f t="shared" si="2"/>
        <v>-1889</v>
      </c>
    </row>
    <row r="12" spans="1:18" ht="16.5" x14ac:dyDescent="0.25">
      <c r="A12" s="24"/>
      <c r="B12" s="24" t="s">
        <v>17</v>
      </c>
      <c r="C12" s="24"/>
      <c r="D12" s="24">
        <v>756</v>
      </c>
      <c r="E12" s="24">
        <v>2304</v>
      </c>
      <c r="F12" s="24">
        <v>1620</v>
      </c>
      <c r="G12" s="24">
        <v>576</v>
      </c>
      <c r="H12" s="24">
        <v>5256</v>
      </c>
      <c r="I12" s="24">
        <v>680</v>
      </c>
      <c r="J12" s="24">
        <v>2171</v>
      </c>
      <c r="K12" s="24">
        <v>1588</v>
      </c>
      <c r="L12" s="24">
        <v>576</v>
      </c>
      <c r="M12" s="24">
        <v>5015</v>
      </c>
      <c r="N12" s="24">
        <f t="shared" si="2"/>
        <v>-76</v>
      </c>
      <c r="O12" s="24">
        <f t="shared" si="2"/>
        <v>-133</v>
      </c>
      <c r="P12" s="24">
        <f t="shared" si="2"/>
        <v>-32</v>
      </c>
      <c r="Q12" s="24">
        <f t="shared" si="2"/>
        <v>0</v>
      </c>
      <c r="R12" s="25">
        <f t="shared" si="2"/>
        <v>-241</v>
      </c>
    </row>
    <row r="13" spans="1:18" ht="16.5" x14ac:dyDescent="0.25">
      <c r="A13" s="24"/>
      <c r="B13" s="24" t="s">
        <v>35</v>
      </c>
      <c r="C13" s="24"/>
      <c r="D13" s="24">
        <v>756</v>
      </c>
      <c r="E13" s="24">
        <v>2304</v>
      </c>
      <c r="F13" s="24">
        <v>1620</v>
      </c>
      <c r="G13" s="24">
        <v>576</v>
      </c>
      <c r="H13" s="24">
        <v>5256</v>
      </c>
      <c r="I13" s="24">
        <v>452</v>
      </c>
      <c r="J13" s="24">
        <v>708</v>
      </c>
      <c r="K13" s="24">
        <v>324</v>
      </c>
      <c r="L13" s="24">
        <v>0</v>
      </c>
      <c r="M13" s="24">
        <v>1484</v>
      </c>
      <c r="N13" s="24">
        <f t="shared" si="2"/>
        <v>-304</v>
      </c>
      <c r="O13" s="24">
        <f t="shared" si="2"/>
        <v>-1596</v>
      </c>
      <c r="P13" s="24">
        <f t="shared" si="2"/>
        <v>-1296</v>
      </c>
      <c r="Q13" s="24">
        <f t="shared" si="2"/>
        <v>-576</v>
      </c>
      <c r="R13" s="25">
        <f t="shared" si="2"/>
        <v>-3772</v>
      </c>
    </row>
    <row r="14" spans="1:18" ht="16.5" x14ac:dyDescent="0.25">
      <c r="A14" s="19"/>
      <c r="B14" s="19" t="s">
        <v>28</v>
      </c>
      <c r="C14" s="19"/>
      <c r="D14" s="19">
        <f t="shared" ref="D14:R14" si="3">SUM(D11:D13)</f>
        <v>2268</v>
      </c>
      <c r="E14" s="19">
        <f t="shared" si="3"/>
        <v>6912</v>
      </c>
      <c r="F14" s="19">
        <f t="shared" si="3"/>
        <v>4860</v>
      </c>
      <c r="G14" s="19">
        <f t="shared" si="3"/>
        <v>1728</v>
      </c>
      <c r="H14" s="19">
        <f t="shared" si="3"/>
        <v>15768</v>
      </c>
      <c r="I14" s="19">
        <f t="shared" si="3"/>
        <v>1392</v>
      </c>
      <c r="J14" s="19">
        <f t="shared" si="3"/>
        <v>4303</v>
      </c>
      <c r="K14" s="19">
        <f t="shared" si="3"/>
        <v>3075</v>
      </c>
      <c r="L14" s="19">
        <f t="shared" si="3"/>
        <v>1096</v>
      </c>
      <c r="M14" s="19">
        <f t="shared" si="3"/>
        <v>9866</v>
      </c>
      <c r="N14" s="19">
        <f t="shared" si="3"/>
        <v>-876</v>
      </c>
      <c r="O14" s="19">
        <f t="shared" si="3"/>
        <v>-2609</v>
      </c>
      <c r="P14" s="19">
        <f t="shared" si="3"/>
        <v>-1785</v>
      </c>
      <c r="Q14" s="19">
        <f t="shared" si="3"/>
        <v>-632</v>
      </c>
      <c r="R14" s="26">
        <f t="shared" si="3"/>
        <v>-5902</v>
      </c>
    </row>
    <row r="15" spans="1:18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8"/>
    </row>
    <row r="16" spans="1:18" ht="16.5" x14ac:dyDescent="0.25">
      <c r="A16" s="19"/>
      <c r="B16" s="19"/>
      <c r="C16" s="19"/>
      <c r="D16" s="20" t="s">
        <v>18</v>
      </c>
      <c r="E16" s="20"/>
      <c r="F16" s="20"/>
      <c r="G16" s="20"/>
      <c r="H16" s="20"/>
      <c r="I16" s="20" t="s">
        <v>116</v>
      </c>
      <c r="J16" s="20"/>
      <c r="K16" s="20"/>
      <c r="L16" s="20"/>
      <c r="M16" s="20"/>
      <c r="N16" s="20" t="s">
        <v>117</v>
      </c>
      <c r="O16" s="20"/>
      <c r="P16" s="20"/>
      <c r="Q16" s="20"/>
      <c r="R16" s="21"/>
    </row>
    <row r="17" spans="1:18" x14ac:dyDescent="0.25">
      <c r="A17" s="22" t="s">
        <v>0</v>
      </c>
      <c r="B17" s="22" t="s">
        <v>6</v>
      </c>
      <c r="C17" s="22" t="s">
        <v>13</v>
      </c>
      <c r="D17" s="22" t="s">
        <v>8</v>
      </c>
      <c r="E17" s="22" t="s">
        <v>9</v>
      </c>
      <c r="F17" s="22" t="s">
        <v>10</v>
      </c>
      <c r="G17" s="22" t="s">
        <v>11</v>
      </c>
      <c r="H17" s="22" t="s">
        <v>12</v>
      </c>
      <c r="I17" s="22" t="s">
        <v>8</v>
      </c>
      <c r="J17" s="22" t="s">
        <v>9</v>
      </c>
      <c r="K17" s="22" t="s">
        <v>10</v>
      </c>
      <c r="L17" s="22" t="s">
        <v>11</v>
      </c>
      <c r="M17" s="22" t="s">
        <v>12</v>
      </c>
      <c r="N17" s="22" t="s">
        <v>8</v>
      </c>
      <c r="O17" s="22" t="s">
        <v>9</v>
      </c>
      <c r="P17" s="22" t="s">
        <v>10</v>
      </c>
      <c r="Q17" s="22" t="s">
        <v>11</v>
      </c>
      <c r="R17" s="23" t="s">
        <v>12</v>
      </c>
    </row>
    <row r="18" spans="1:18" ht="16.5" x14ac:dyDescent="0.25">
      <c r="A18" s="24">
        <v>183769</v>
      </c>
      <c r="B18" s="24" t="s">
        <v>53</v>
      </c>
      <c r="C18" s="24" t="s">
        <v>54</v>
      </c>
      <c r="D18" s="24">
        <v>828</v>
      </c>
      <c r="E18" s="24">
        <v>1620</v>
      </c>
      <c r="F18" s="24">
        <v>1620</v>
      </c>
      <c r="G18" s="24">
        <v>828</v>
      </c>
      <c r="H18" s="24">
        <v>4896</v>
      </c>
      <c r="I18" s="24">
        <v>480</v>
      </c>
      <c r="J18" s="24">
        <v>1080</v>
      </c>
      <c r="K18" s="24">
        <v>1077</v>
      </c>
      <c r="L18" s="24">
        <v>480</v>
      </c>
      <c r="M18" s="24">
        <v>3117</v>
      </c>
      <c r="N18" s="24">
        <f t="shared" ref="N18:R19" si="4">I18-D18</f>
        <v>-348</v>
      </c>
      <c r="O18" s="24">
        <f t="shared" si="4"/>
        <v>-540</v>
      </c>
      <c r="P18" s="24">
        <f t="shared" si="4"/>
        <v>-543</v>
      </c>
      <c r="Q18" s="24">
        <f t="shared" si="4"/>
        <v>-348</v>
      </c>
      <c r="R18" s="25">
        <f t="shared" si="4"/>
        <v>-1779</v>
      </c>
    </row>
    <row r="19" spans="1:18" ht="16.5" x14ac:dyDescent="0.25">
      <c r="A19" s="24"/>
      <c r="B19" s="24" t="s">
        <v>17</v>
      </c>
      <c r="C19" s="24"/>
      <c r="D19" s="24">
        <v>828</v>
      </c>
      <c r="E19" s="24">
        <v>1620</v>
      </c>
      <c r="F19" s="24">
        <v>1620</v>
      </c>
      <c r="G19" s="24">
        <v>828</v>
      </c>
      <c r="H19" s="24">
        <v>4896</v>
      </c>
      <c r="I19" s="24">
        <v>480</v>
      </c>
      <c r="J19" s="24">
        <v>1080</v>
      </c>
      <c r="K19" s="24">
        <v>1080</v>
      </c>
      <c r="L19" s="24">
        <v>480</v>
      </c>
      <c r="M19" s="24">
        <v>3120</v>
      </c>
      <c r="N19" s="24">
        <f t="shared" si="4"/>
        <v>-348</v>
      </c>
      <c r="O19" s="24">
        <f t="shared" si="4"/>
        <v>-540</v>
      </c>
      <c r="P19" s="24">
        <f t="shared" si="4"/>
        <v>-540</v>
      </c>
      <c r="Q19" s="24">
        <f t="shared" si="4"/>
        <v>-348</v>
      </c>
      <c r="R19" s="25">
        <f t="shared" si="4"/>
        <v>-1776</v>
      </c>
    </row>
    <row r="20" spans="1:18" ht="16.5" x14ac:dyDescent="0.25">
      <c r="A20" s="19"/>
      <c r="B20" s="19" t="s">
        <v>28</v>
      </c>
      <c r="C20" s="19"/>
      <c r="D20" s="19">
        <f t="shared" ref="D20:R20" si="5">SUM(D18:D19)</f>
        <v>1656</v>
      </c>
      <c r="E20" s="19">
        <f t="shared" si="5"/>
        <v>3240</v>
      </c>
      <c r="F20" s="19">
        <f t="shared" si="5"/>
        <v>3240</v>
      </c>
      <c r="G20" s="19">
        <f t="shared" si="5"/>
        <v>1656</v>
      </c>
      <c r="H20" s="19">
        <f t="shared" si="5"/>
        <v>9792</v>
      </c>
      <c r="I20" s="19">
        <f t="shared" si="5"/>
        <v>960</v>
      </c>
      <c r="J20" s="19">
        <f t="shared" si="5"/>
        <v>2160</v>
      </c>
      <c r="K20" s="19">
        <f t="shared" si="5"/>
        <v>2157</v>
      </c>
      <c r="L20" s="19">
        <f t="shared" si="5"/>
        <v>960</v>
      </c>
      <c r="M20" s="19">
        <f t="shared" si="5"/>
        <v>6237</v>
      </c>
      <c r="N20" s="19">
        <f t="shared" si="5"/>
        <v>-696</v>
      </c>
      <c r="O20" s="19">
        <f t="shared" si="5"/>
        <v>-1080</v>
      </c>
      <c r="P20" s="19">
        <f t="shared" si="5"/>
        <v>-1083</v>
      </c>
      <c r="Q20" s="19">
        <f t="shared" si="5"/>
        <v>-696</v>
      </c>
      <c r="R20" s="26">
        <f t="shared" si="5"/>
        <v>-3555</v>
      </c>
    </row>
    <row r="21" spans="1:18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8"/>
    </row>
    <row r="22" spans="1:18" ht="16.5" x14ac:dyDescent="0.25">
      <c r="A22" s="19"/>
      <c r="B22" s="19"/>
      <c r="C22" s="19"/>
      <c r="D22" s="20" t="s">
        <v>18</v>
      </c>
      <c r="E22" s="20"/>
      <c r="F22" s="20"/>
      <c r="G22" s="20"/>
      <c r="H22" s="20"/>
      <c r="I22" s="20" t="s">
        <v>116</v>
      </c>
      <c r="J22" s="20"/>
      <c r="K22" s="20"/>
      <c r="L22" s="20"/>
      <c r="M22" s="20"/>
      <c r="N22" s="20" t="s">
        <v>117</v>
      </c>
      <c r="O22" s="20"/>
      <c r="P22" s="20"/>
      <c r="Q22" s="20"/>
      <c r="R22" s="21"/>
    </row>
    <row r="23" spans="1:18" x14ac:dyDescent="0.25">
      <c r="A23" s="22" t="s">
        <v>0</v>
      </c>
      <c r="B23" s="22" t="s">
        <v>6</v>
      </c>
      <c r="C23" s="22" t="s">
        <v>13</v>
      </c>
      <c r="D23" s="22" t="s">
        <v>8</v>
      </c>
      <c r="E23" s="22" t="s">
        <v>9</v>
      </c>
      <c r="F23" s="22" t="s">
        <v>10</v>
      </c>
      <c r="G23" s="22" t="s">
        <v>11</v>
      </c>
      <c r="H23" s="22" t="s">
        <v>12</v>
      </c>
      <c r="I23" s="22" t="s">
        <v>8</v>
      </c>
      <c r="J23" s="22" t="s">
        <v>9</v>
      </c>
      <c r="K23" s="22" t="s">
        <v>10</v>
      </c>
      <c r="L23" s="22" t="s">
        <v>11</v>
      </c>
      <c r="M23" s="22" t="s">
        <v>12</v>
      </c>
      <c r="N23" s="22" t="s">
        <v>8</v>
      </c>
      <c r="O23" s="22" t="s">
        <v>9</v>
      </c>
      <c r="P23" s="22" t="s">
        <v>10</v>
      </c>
      <c r="Q23" s="22" t="s">
        <v>11</v>
      </c>
      <c r="R23" s="23" t="s">
        <v>12</v>
      </c>
    </row>
    <row r="24" spans="1:18" ht="16.5" x14ac:dyDescent="0.25">
      <c r="A24" s="24">
        <v>183770</v>
      </c>
      <c r="B24" s="24" t="s">
        <v>59</v>
      </c>
      <c r="C24" s="24" t="s">
        <v>54</v>
      </c>
      <c r="D24" s="24">
        <v>1620</v>
      </c>
      <c r="E24" s="24">
        <v>3204</v>
      </c>
      <c r="F24" s="24">
        <v>3204</v>
      </c>
      <c r="G24" s="24">
        <v>1620</v>
      </c>
      <c r="H24" s="24">
        <v>9648</v>
      </c>
      <c r="I24" s="24">
        <v>951</v>
      </c>
      <c r="J24" s="24">
        <v>2160</v>
      </c>
      <c r="K24" s="24">
        <v>2155</v>
      </c>
      <c r="L24" s="24">
        <v>960</v>
      </c>
      <c r="M24" s="24">
        <v>6226</v>
      </c>
      <c r="N24" s="24">
        <f t="shared" ref="N24:R25" si="6">I24-D24</f>
        <v>-669</v>
      </c>
      <c r="O24" s="24">
        <f t="shared" si="6"/>
        <v>-1044</v>
      </c>
      <c r="P24" s="24">
        <f t="shared" si="6"/>
        <v>-1049</v>
      </c>
      <c r="Q24" s="24">
        <f t="shared" si="6"/>
        <v>-660</v>
      </c>
      <c r="R24" s="25">
        <f t="shared" si="6"/>
        <v>-3422</v>
      </c>
    </row>
    <row r="25" spans="1:18" ht="16.5" x14ac:dyDescent="0.25">
      <c r="A25" s="24"/>
      <c r="B25" s="24" t="s">
        <v>17</v>
      </c>
      <c r="C25" s="24"/>
      <c r="D25" s="24">
        <v>1620</v>
      </c>
      <c r="E25" s="24">
        <v>3204</v>
      </c>
      <c r="F25" s="24">
        <v>3204</v>
      </c>
      <c r="G25" s="24">
        <v>1620</v>
      </c>
      <c r="H25" s="24">
        <v>9648</v>
      </c>
      <c r="I25" s="24">
        <v>464</v>
      </c>
      <c r="J25" s="24">
        <v>1044</v>
      </c>
      <c r="K25" s="24">
        <v>1044</v>
      </c>
      <c r="L25" s="24">
        <v>464</v>
      </c>
      <c r="M25" s="24">
        <v>3016</v>
      </c>
      <c r="N25" s="24">
        <f t="shared" si="6"/>
        <v>-1156</v>
      </c>
      <c r="O25" s="24">
        <f t="shared" si="6"/>
        <v>-2160</v>
      </c>
      <c r="P25" s="24">
        <f t="shared" si="6"/>
        <v>-2160</v>
      </c>
      <c r="Q25" s="24">
        <f t="shared" si="6"/>
        <v>-1156</v>
      </c>
      <c r="R25" s="25">
        <f t="shared" si="6"/>
        <v>-6632</v>
      </c>
    </row>
    <row r="26" spans="1:18" ht="16.5" x14ac:dyDescent="0.25">
      <c r="A26" s="19"/>
      <c r="B26" s="19" t="s">
        <v>28</v>
      </c>
      <c r="C26" s="19"/>
      <c r="D26" s="19">
        <f t="shared" ref="D26:R26" si="7">SUM(D24:D25)</f>
        <v>3240</v>
      </c>
      <c r="E26" s="19">
        <f t="shared" si="7"/>
        <v>6408</v>
      </c>
      <c r="F26" s="19">
        <f t="shared" si="7"/>
        <v>6408</v>
      </c>
      <c r="G26" s="19">
        <f t="shared" si="7"/>
        <v>3240</v>
      </c>
      <c r="H26" s="19">
        <f t="shared" si="7"/>
        <v>19296</v>
      </c>
      <c r="I26" s="19">
        <f t="shared" si="7"/>
        <v>1415</v>
      </c>
      <c r="J26" s="19">
        <f t="shared" si="7"/>
        <v>3204</v>
      </c>
      <c r="K26" s="19">
        <f t="shared" si="7"/>
        <v>3199</v>
      </c>
      <c r="L26" s="19">
        <f t="shared" si="7"/>
        <v>1424</v>
      </c>
      <c r="M26" s="19">
        <f t="shared" si="7"/>
        <v>9242</v>
      </c>
      <c r="N26" s="19">
        <f t="shared" si="7"/>
        <v>-1825</v>
      </c>
      <c r="O26" s="19">
        <f t="shared" si="7"/>
        <v>-3204</v>
      </c>
      <c r="P26" s="19">
        <f t="shared" si="7"/>
        <v>-3209</v>
      </c>
      <c r="Q26" s="19">
        <f t="shared" si="7"/>
        <v>-1816</v>
      </c>
      <c r="R26" s="26">
        <f t="shared" si="7"/>
        <v>-10054</v>
      </c>
    </row>
    <row r="27" spans="1:18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8"/>
    </row>
    <row r="28" spans="1:18" ht="16.5" x14ac:dyDescent="0.25">
      <c r="A28" s="19"/>
      <c r="B28" s="19"/>
      <c r="C28" s="19"/>
      <c r="D28" s="20" t="s">
        <v>18</v>
      </c>
      <c r="E28" s="20"/>
      <c r="F28" s="20"/>
      <c r="G28" s="20"/>
      <c r="H28" s="20"/>
      <c r="I28" s="20" t="s">
        <v>116</v>
      </c>
      <c r="J28" s="20"/>
      <c r="K28" s="20"/>
      <c r="L28" s="20"/>
      <c r="M28" s="20"/>
      <c r="N28" s="20" t="s">
        <v>117</v>
      </c>
      <c r="O28" s="20"/>
      <c r="P28" s="20"/>
      <c r="Q28" s="20"/>
      <c r="R28" s="21"/>
    </row>
    <row r="29" spans="1:18" x14ac:dyDescent="0.25">
      <c r="A29" s="22" t="s">
        <v>0</v>
      </c>
      <c r="B29" s="22" t="s">
        <v>6</v>
      </c>
      <c r="C29" s="22" t="s">
        <v>13</v>
      </c>
      <c r="D29" s="22" t="s">
        <v>8</v>
      </c>
      <c r="E29" s="22" t="s">
        <v>9</v>
      </c>
      <c r="F29" s="22" t="s">
        <v>10</v>
      </c>
      <c r="G29" s="22" t="s">
        <v>11</v>
      </c>
      <c r="H29" s="22" t="s">
        <v>12</v>
      </c>
      <c r="I29" s="22" t="s">
        <v>8</v>
      </c>
      <c r="J29" s="22" t="s">
        <v>9</v>
      </c>
      <c r="K29" s="22" t="s">
        <v>10</v>
      </c>
      <c r="L29" s="22" t="s">
        <v>11</v>
      </c>
      <c r="M29" s="22" t="s">
        <v>12</v>
      </c>
      <c r="N29" s="22" t="s">
        <v>8</v>
      </c>
      <c r="O29" s="22" t="s">
        <v>9</v>
      </c>
      <c r="P29" s="22" t="s">
        <v>10</v>
      </c>
      <c r="Q29" s="22" t="s">
        <v>11</v>
      </c>
      <c r="R29" s="23" t="s">
        <v>12</v>
      </c>
    </row>
    <row r="30" spans="1:18" ht="16.5" x14ac:dyDescent="0.25">
      <c r="A30" s="24">
        <v>183768</v>
      </c>
      <c r="B30" s="24" t="s">
        <v>35</v>
      </c>
      <c r="C30" s="24" t="s">
        <v>54</v>
      </c>
      <c r="D30" s="24">
        <v>1620</v>
      </c>
      <c r="E30" s="24">
        <v>3204</v>
      </c>
      <c r="F30" s="24">
        <v>3204</v>
      </c>
      <c r="G30" s="24">
        <v>1620</v>
      </c>
      <c r="H30" s="24">
        <v>9648</v>
      </c>
      <c r="I30" s="24">
        <v>1140</v>
      </c>
      <c r="J30" s="24">
        <v>2122</v>
      </c>
      <c r="K30" s="24">
        <v>2123</v>
      </c>
      <c r="L30" s="24">
        <v>1137</v>
      </c>
      <c r="M30" s="24">
        <v>6522</v>
      </c>
      <c r="N30" s="24">
        <f t="shared" ref="N30:R32" si="8">I30-D30</f>
        <v>-480</v>
      </c>
      <c r="O30" s="24">
        <f t="shared" si="8"/>
        <v>-1082</v>
      </c>
      <c r="P30" s="24">
        <f t="shared" si="8"/>
        <v>-1081</v>
      </c>
      <c r="Q30" s="24">
        <f t="shared" si="8"/>
        <v>-483</v>
      </c>
      <c r="R30" s="25">
        <f t="shared" si="8"/>
        <v>-3126</v>
      </c>
    </row>
    <row r="31" spans="1:18" ht="16.5" x14ac:dyDescent="0.25">
      <c r="A31" s="24"/>
      <c r="B31" s="24" t="s">
        <v>31</v>
      </c>
      <c r="C31" s="24"/>
      <c r="D31" s="24">
        <v>1620</v>
      </c>
      <c r="E31" s="24">
        <v>3204</v>
      </c>
      <c r="F31" s="24">
        <v>3204</v>
      </c>
      <c r="G31" s="24">
        <v>1620</v>
      </c>
      <c r="H31" s="24">
        <v>9648</v>
      </c>
      <c r="I31" s="24">
        <v>649</v>
      </c>
      <c r="J31" s="24">
        <v>1029</v>
      </c>
      <c r="K31" s="24">
        <v>1034</v>
      </c>
      <c r="L31" s="24">
        <v>648</v>
      </c>
      <c r="M31" s="24">
        <v>3360</v>
      </c>
      <c r="N31" s="24">
        <f t="shared" si="8"/>
        <v>-971</v>
      </c>
      <c r="O31" s="24">
        <f t="shared" si="8"/>
        <v>-2175</v>
      </c>
      <c r="P31" s="24">
        <f t="shared" si="8"/>
        <v>-2170</v>
      </c>
      <c r="Q31" s="24">
        <f t="shared" si="8"/>
        <v>-972</v>
      </c>
      <c r="R31" s="25">
        <f t="shared" si="8"/>
        <v>-6288</v>
      </c>
    </row>
    <row r="32" spans="1:18" ht="16.5" x14ac:dyDescent="0.25">
      <c r="A32" s="24"/>
      <c r="B32" s="24" t="s">
        <v>17</v>
      </c>
      <c r="C32" s="24"/>
      <c r="D32" s="24">
        <v>1620</v>
      </c>
      <c r="E32" s="24">
        <v>3204</v>
      </c>
      <c r="F32" s="24">
        <v>3204</v>
      </c>
      <c r="G32" s="24">
        <v>1620</v>
      </c>
      <c r="H32" s="24">
        <v>9648</v>
      </c>
      <c r="I32" s="24">
        <v>620</v>
      </c>
      <c r="J32" s="24">
        <v>954</v>
      </c>
      <c r="K32" s="24">
        <v>954</v>
      </c>
      <c r="L32" s="24">
        <v>620</v>
      </c>
      <c r="M32" s="24">
        <v>3148</v>
      </c>
      <c r="N32" s="24">
        <f t="shared" si="8"/>
        <v>-1000</v>
      </c>
      <c r="O32" s="24">
        <f t="shared" si="8"/>
        <v>-2250</v>
      </c>
      <c r="P32" s="24">
        <f t="shared" si="8"/>
        <v>-2250</v>
      </c>
      <c r="Q32" s="24">
        <f t="shared" si="8"/>
        <v>-1000</v>
      </c>
      <c r="R32" s="25">
        <f t="shared" si="8"/>
        <v>-6500</v>
      </c>
    </row>
    <row r="33" spans="1:18" ht="16.5" x14ac:dyDescent="0.25">
      <c r="A33" s="19"/>
      <c r="B33" s="19" t="s">
        <v>28</v>
      </c>
      <c r="C33" s="19"/>
      <c r="D33" s="19">
        <f t="shared" ref="D33:R33" si="9">SUM(D30:D32)</f>
        <v>4860</v>
      </c>
      <c r="E33" s="19">
        <f t="shared" si="9"/>
        <v>9612</v>
      </c>
      <c r="F33" s="19">
        <f t="shared" si="9"/>
        <v>9612</v>
      </c>
      <c r="G33" s="19">
        <f t="shared" si="9"/>
        <v>4860</v>
      </c>
      <c r="H33" s="19">
        <f t="shared" si="9"/>
        <v>28944</v>
      </c>
      <c r="I33" s="19">
        <f t="shared" si="9"/>
        <v>2409</v>
      </c>
      <c r="J33" s="19">
        <f t="shared" si="9"/>
        <v>4105</v>
      </c>
      <c r="K33" s="19">
        <f t="shared" si="9"/>
        <v>4111</v>
      </c>
      <c r="L33" s="19">
        <f t="shared" si="9"/>
        <v>2405</v>
      </c>
      <c r="M33" s="19">
        <f t="shared" si="9"/>
        <v>13030</v>
      </c>
      <c r="N33" s="19">
        <f t="shared" si="9"/>
        <v>-2451</v>
      </c>
      <c r="O33" s="19">
        <f t="shared" si="9"/>
        <v>-5507</v>
      </c>
      <c r="P33" s="19">
        <f t="shared" si="9"/>
        <v>-5501</v>
      </c>
      <c r="Q33" s="19">
        <f t="shared" si="9"/>
        <v>-2455</v>
      </c>
      <c r="R33" s="26">
        <f t="shared" si="9"/>
        <v>-15914</v>
      </c>
    </row>
    <row r="34" spans="1:18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8"/>
    </row>
    <row r="35" spans="1:18" ht="16.5" x14ac:dyDescent="0.25">
      <c r="A35" s="19"/>
      <c r="B35" s="19"/>
      <c r="C35" s="19"/>
      <c r="D35" s="20" t="s">
        <v>18</v>
      </c>
      <c r="E35" s="20"/>
      <c r="F35" s="20"/>
      <c r="G35" s="20"/>
      <c r="H35" s="20"/>
      <c r="I35" s="20" t="s">
        <v>116</v>
      </c>
      <c r="J35" s="20"/>
      <c r="K35" s="20"/>
      <c r="L35" s="20"/>
      <c r="M35" s="20"/>
      <c r="N35" s="20" t="s">
        <v>117</v>
      </c>
      <c r="O35" s="20"/>
      <c r="P35" s="20"/>
      <c r="Q35" s="20"/>
      <c r="R35" s="21"/>
    </row>
    <row r="36" spans="1:18" x14ac:dyDescent="0.25">
      <c r="A36" s="22" t="s">
        <v>0</v>
      </c>
      <c r="B36" s="22" t="s">
        <v>6</v>
      </c>
      <c r="C36" s="22" t="s">
        <v>13</v>
      </c>
      <c r="D36" s="22" t="s">
        <v>8</v>
      </c>
      <c r="E36" s="22" t="s">
        <v>9</v>
      </c>
      <c r="F36" s="22" t="s">
        <v>10</v>
      </c>
      <c r="G36" s="22" t="s">
        <v>11</v>
      </c>
      <c r="H36" s="22" t="s">
        <v>12</v>
      </c>
      <c r="I36" s="22" t="s">
        <v>8</v>
      </c>
      <c r="J36" s="22" t="s">
        <v>9</v>
      </c>
      <c r="K36" s="22" t="s">
        <v>10</v>
      </c>
      <c r="L36" s="22" t="s">
        <v>11</v>
      </c>
      <c r="M36" s="22" t="s">
        <v>12</v>
      </c>
      <c r="N36" s="22" t="s">
        <v>8</v>
      </c>
      <c r="O36" s="22" t="s">
        <v>9</v>
      </c>
      <c r="P36" s="22" t="s">
        <v>10</v>
      </c>
      <c r="Q36" s="22" t="s">
        <v>11</v>
      </c>
      <c r="R36" s="23" t="s">
        <v>12</v>
      </c>
    </row>
    <row r="37" spans="1:18" ht="16.5" x14ac:dyDescent="0.25">
      <c r="A37" s="24">
        <v>183789</v>
      </c>
      <c r="B37" s="24" t="s">
        <v>73</v>
      </c>
      <c r="C37" s="24" t="s">
        <v>19</v>
      </c>
      <c r="D37" s="24">
        <v>1116</v>
      </c>
      <c r="E37" s="24">
        <v>3456</v>
      </c>
      <c r="F37" s="24">
        <v>2448</v>
      </c>
      <c r="G37" s="24">
        <v>864</v>
      </c>
      <c r="H37" s="24">
        <v>7884</v>
      </c>
      <c r="I37" s="24">
        <v>120</v>
      </c>
      <c r="J37" s="24">
        <v>480</v>
      </c>
      <c r="K37" s="24">
        <v>320</v>
      </c>
      <c r="L37" s="24">
        <v>120</v>
      </c>
      <c r="M37" s="24">
        <v>1040</v>
      </c>
      <c r="N37" s="24">
        <f t="shared" ref="N37:R38" si="10">I37-D37</f>
        <v>-996</v>
      </c>
      <c r="O37" s="24">
        <f t="shared" si="10"/>
        <v>-2976</v>
      </c>
      <c r="P37" s="24">
        <f t="shared" si="10"/>
        <v>-2128</v>
      </c>
      <c r="Q37" s="24">
        <f t="shared" si="10"/>
        <v>-744</v>
      </c>
      <c r="R37" s="25">
        <f t="shared" si="10"/>
        <v>-6844</v>
      </c>
    </row>
    <row r="38" spans="1:18" ht="16.5" x14ac:dyDescent="0.25">
      <c r="A38" s="24"/>
      <c r="B38" s="24" t="s">
        <v>17</v>
      </c>
      <c r="C38" s="24"/>
      <c r="D38" s="24">
        <v>1116</v>
      </c>
      <c r="E38" s="24">
        <v>3456</v>
      </c>
      <c r="F38" s="24">
        <v>2448</v>
      </c>
      <c r="G38" s="24">
        <v>864</v>
      </c>
      <c r="H38" s="24">
        <v>7884</v>
      </c>
      <c r="I38" s="24">
        <v>360</v>
      </c>
      <c r="J38" s="24">
        <v>1431</v>
      </c>
      <c r="K38" s="24">
        <v>951</v>
      </c>
      <c r="L38" s="24">
        <v>360</v>
      </c>
      <c r="M38" s="24">
        <v>3102</v>
      </c>
      <c r="N38" s="24">
        <f t="shared" si="10"/>
        <v>-756</v>
      </c>
      <c r="O38" s="24">
        <f t="shared" si="10"/>
        <v>-2025</v>
      </c>
      <c r="P38" s="24">
        <f t="shared" si="10"/>
        <v>-1497</v>
      </c>
      <c r="Q38" s="24">
        <f t="shared" si="10"/>
        <v>-504</v>
      </c>
      <c r="R38" s="25">
        <f t="shared" si="10"/>
        <v>-4782</v>
      </c>
    </row>
    <row r="39" spans="1:18" ht="16.5" x14ac:dyDescent="0.25">
      <c r="A39" s="19"/>
      <c r="B39" s="19" t="s">
        <v>28</v>
      </c>
      <c r="C39" s="19"/>
      <c r="D39" s="19">
        <f t="shared" ref="D39:R39" si="11">SUM(D37:D38)</f>
        <v>2232</v>
      </c>
      <c r="E39" s="19">
        <f t="shared" si="11"/>
        <v>6912</v>
      </c>
      <c r="F39" s="19">
        <f t="shared" si="11"/>
        <v>4896</v>
      </c>
      <c r="G39" s="19">
        <f t="shared" si="11"/>
        <v>1728</v>
      </c>
      <c r="H39" s="19">
        <f t="shared" si="11"/>
        <v>15768</v>
      </c>
      <c r="I39" s="19">
        <f t="shared" si="11"/>
        <v>480</v>
      </c>
      <c r="J39" s="19">
        <f t="shared" si="11"/>
        <v>1911</v>
      </c>
      <c r="K39" s="19">
        <f t="shared" si="11"/>
        <v>1271</v>
      </c>
      <c r="L39" s="19">
        <f t="shared" si="11"/>
        <v>480</v>
      </c>
      <c r="M39" s="19">
        <f t="shared" si="11"/>
        <v>4142</v>
      </c>
      <c r="N39" s="19">
        <f t="shared" si="11"/>
        <v>-1752</v>
      </c>
      <c r="O39" s="19">
        <f t="shared" si="11"/>
        <v>-5001</v>
      </c>
      <c r="P39" s="19">
        <f t="shared" si="11"/>
        <v>-3625</v>
      </c>
      <c r="Q39" s="19">
        <f t="shared" si="11"/>
        <v>-1248</v>
      </c>
      <c r="R39" s="26">
        <f t="shared" si="11"/>
        <v>-11626</v>
      </c>
    </row>
    <row r="40" spans="1:18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8"/>
    </row>
    <row r="41" spans="1:18" ht="16.5" x14ac:dyDescent="0.25">
      <c r="A41" s="19"/>
      <c r="B41" s="19"/>
      <c r="C41" s="19"/>
      <c r="D41" s="20" t="s">
        <v>18</v>
      </c>
      <c r="E41" s="20"/>
      <c r="F41" s="20"/>
      <c r="G41" s="20"/>
      <c r="H41" s="20"/>
      <c r="I41" s="20" t="s">
        <v>116</v>
      </c>
      <c r="J41" s="20"/>
      <c r="K41" s="20"/>
      <c r="L41" s="20"/>
      <c r="M41" s="20"/>
      <c r="N41" s="20" t="s">
        <v>117</v>
      </c>
      <c r="O41" s="20"/>
      <c r="P41" s="20"/>
      <c r="Q41" s="20"/>
      <c r="R41" s="21"/>
    </row>
    <row r="42" spans="1:18" x14ac:dyDescent="0.25">
      <c r="A42" s="22" t="s">
        <v>0</v>
      </c>
      <c r="B42" s="22" t="s">
        <v>6</v>
      </c>
      <c r="C42" s="22" t="s">
        <v>13</v>
      </c>
      <c r="D42" s="22" t="s">
        <v>8</v>
      </c>
      <c r="E42" s="22" t="s">
        <v>9</v>
      </c>
      <c r="F42" s="22" t="s">
        <v>10</v>
      </c>
      <c r="G42" s="22" t="s">
        <v>11</v>
      </c>
      <c r="H42" s="22" t="s">
        <v>12</v>
      </c>
      <c r="I42" s="22" t="s">
        <v>8</v>
      </c>
      <c r="J42" s="22" t="s">
        <v>9</v>
      </c>
      <c r="K42" s="22" t="s">
        <v>10</v>
      </c>
      <c r="L42" s="22" t="s">
        <v>11</v>
      </c>
      <c r="M42" s="22" t="s">
        <v>12</v>
      </c>
      <c r="N42" s="22" t="s">
        <v>8</v>
      </c>
      <c r="O42" s="22" t="s">
        <v>9</v>
      </c>
      <c r="P42" s="22" t="s">
        <v>10</v>
      </c>
      <c r="Q42" s="22" t="s">
        <v>11</v>
      </c>
      <c r="R42" s="23" t="s">
        <v>12</v>
      </c>
    </row>
    <row r="43" spans="1:18" ht="16.5" x14ac:dyDescent="0.25">
      <c r="A43" s="24">
        <v>183760</v>
      </c>
      <c r="B43" s="24" t="s">
        <v>78</v>
      </c>
      <c r="C43" s="24" t="s">
        <v>19</v>
      </c>
      <c r="D43" s="24">
        <v>360</v>
      </c>
      <c r="E43" s="24">
        <v>576</v>
      </c>
      <c r="F43" s="24">
        <v>612</v>
      </c>
      <c r="G43" s="24">
        <v>468</v>
      </c>
      <c r="H43" s="24">
        <v>2016</v>
      </c>
      <c r="I43" s="24">
        <v>0</v>
      </c>
      <c r="J43" s="24">
        <v>0</v>
      </c>
      <c r="K43" s="24">
        <v>34</v>
      </c>
      <c r="L43" s="24">
        <v>34</v>
      </c>
      <c r="M43" s="24">
        <v>68</v>
      </c>
      <c r="N43" s="24">
        <f t="shared" ref="N43:R46" si="12">I43-D43</f>
        <v>-360</v>
      </c>
      <c r="O43" s="24">
        <f t="shared" si="12"/>
        <v>-576</v>
      </c>
      <c r="P43" s="24">
        <f t="shared" si="12"/>
        <v>-578</v>
      </c>
      <c r="Q43" s="24">
        <f t="shared" si="12"/>
        <v>-434</v>
      </c>
      <c r="R43" s="25">
        <f t="shared" si="12"/>
        <v>-1948</v>
      </c>
    </row>
    <row r="44" spans="1:18" ht="16.5" x14ac:dyDescent="0.25">
      <c r="A44" s="24"/>
      <c r="B44" s="24" t="s">
        <v>81</v>
      </c>
      <c r="C44" s="24"/>
      <c r="D44" s="24">
        <v>360</v>
      </c>
      <c r="E44" s="24">
        <v>576</v>
      </c>
      <c r="F44" s="24">
        <v>612</v>
      </c>
      <c r="G44" s="24">
        <v>468</v>
      </c>
      <c r="H44" s="24">
        <v>2016</v>
      </c>
      <c r="I44" s="24">
        <v>44</v>
      </c>
      <c r="J44" s="24">
        <v>70</v>
      </c>
      <c r="K44" s="24">
        <v>105</v>
      </c>
      <c r="L44" s="24">
        <v>88</v>
      </c>
      <c r="M44" s="24">
        <v>307</v>
      </c>
      <c r="N44" s="24">
        <f t="shared" si="12"/>
        <v>-316</v>
      </c>
      <c r="O44" s="24">
        <f t="shared" si="12"/>
        <v>-506</v>
      </c>
      <c r="P44" s="24">
        <f t="shared" si="12"/>
        <v>-507</v>
      </c>
      <c r="Q44" s="24">
        <f t="shared" si="12"/>
        <v>-380</v>
      </c>
      <c r="R44" s="25">
        <f t="shared" si="12"/>
        <v>-1709</v>
      </c>
    </row>
    <row r="45" spans="1:18" ht="16.5" x14ac:dyDescent="0.25">
      <c r="A45" s="24"/>
      <c r="B45" s="24" t="s">
        <v>17</v>
      </c>
      <c r="C45" s="24"/>
      <c r="D45" s="24">
        <v>360</v>
      </c>
      <c r="E45" s="24">
        <v>576</v>
      </c>
      <c r="F45" s="24">
        <v>612</v>
      </c>
      <c r="G45" s="24">
        <v>468</v>
      </c>
      <c r="H45" s="24">
        <v>2016</v>
      </c>
      <c r="I45" s="24">
        <v>0</v>
      </c>
      <c r="J45" s="24">
        <v>0</v>
      </c>
      <c r="K45" s="24">
        <v>34</v>
      </c>
      <c r="L45" s="24">
        <v>34</v>
      </c>
      <c r="M45" s="24">
        <v>68</v>
      </c>
      <c r="N45" s="24">
        <f t="shared" si="12"/>
        <v>-360</v>
      </c>
      <c r="O45" s="24">
        <f t="shared" si="12"/>
        <v>-576</v>
      </c>
      <c r="P45" s="24">
        <f t="shared" si="12"/>
        <v>-578</v>
      </c>
      <c r="Q45" s="24">
        <f t="shared" si="12"/>
        <v>-434</v>
      </c>
      <c r="R45" s="25">
        <f t="shared" si="12"/>
        <v>-1948</v>
      </c>
    </row>
    <row r="46" spans="1:18" ht="16.5" x14ac:dyDescent="0.25">
      <c r="A46" s="24"/>
      <c r="B46" s="24" t="s">
        <v>87</v>
      </c>
      <c r="C46" s="24"/>
      <c r="D46" s="24">
        <v>360</v>
      </c>
      <c r="E46" s="24">
        <v>576</v>
      </c>
      <c r="F46" s="24">
        <v>612</v>
      </c>
      <c r="G46" s="24">
        <v>468</v>
      </c>
      <c r="H46" s="24">
        <v>2016</v>
      </c>
      <c r="I46" s="24">
        <v>0</v>
      </c>
      <c r="J46" s="24">
        <v>0</v>
      </c>
      <c r="K46" s="24">
        <v>34</v>
      </c>
      <c r="L46" s="24">
        <v>34</v>
      </c>
      <c r="M46" s="24">
        <v>68</v>
      </c>
      <c r="N46" s="24">
        <f t="shared" si="12"/>
        <v>-360</v>
      </c>
      <c r="O46" s="24">
        <f t="shared" si="12"/>
        <v>-576</v>
      </c>
      <c r="P46" s="24">
        <f t="shared" si="12"/>
        <v>-578</v>
      </c>
      <c r="Q46" s="24">
        <f t="shared" si="12"/>
        <v>-434</v>
      </c>
      <c r="R46" s="25">
        <f t="shared" si="12"/>
        <v>-1948</v>
      </c>
    </row>
    <row r="47" spans="1:18" ht="16.5" x14ac:dyDescent="0.25">
      <c r="A47" s="19"/>
      <c r="B47" s="19" t="s">
        <v>28</v>
      </c>
      <c r="C47" s="19"/>
      <c r="D47" s="19">
        <f t="shared" ref="D47:R47" si="13">SUM(D43:D46)</f>
        <v>1440</v>
      </c>
      <c r="E47" s="19">
        <f t="shared" si="13"/>
        <v>2304</v>
      </c>
      <c r="F47" s="19">
        <f t="shared" si="13"/>
        <v>2448</v>
      </c>
      <c r="G47" s="19">
        <f t="shared" si="13"/>
        <v>1872</v>
      </c>
      <c r="H47" s="19">
        <f t="shared" si="13"/>
        <v>8064</v>
      </c>
      <c r="I47" s="19">
        <f t="shared" si="13"/>
        <v>44</v>
      </c>
      <c r="J47" s="19">
        <f t="shared" si="13"/>
        <v>70</v>
      </c>
      <c r="K47" s="19">
        <f t="shared" si="13"/>
        <v>207</v>
      </c>
      <c r="L47" s="19">
        <f t="shared" si="13"/>
        <v>190</v>
      </c>
      <c r="M47" s="19">
        <f t="shared" si="13"/>
        <v>511</v>
      </c>
      <c r="N47" s="19">
        <f t="shared" si="13"/>
        <v>-1396</v>
      </c>
      <c r="O47" s="19">
        <f t="shared" si="13"/>
        <v>-2234</v>
      </c>
      <c r="P47" s="19">
        <f t="shared" si="13"/>
        <v>-2241</v>
      </c>
      <c r="Q47" s="19">
        <f t="shared" si="13"/>
        <v>-1682</v>
      </c>
      <c r="R47" s="26">
        <f t="shared" si="13"/>
        <v>-7553</v>
      </c>
    </row>
    <row r="48" spans="1:18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8"/>
    </row>
    <row r="49" spans="1:18" ht="16.5" x14ac:dyDescent="0.25">
      <c r="A49" s="19"/>
      <c r="B49" s="19"/>
      <c r="C49" s="19"/>
      <c r="D49" s="20" t="s">
        <v>18</v>
      </c>
      <c r="E49" s="20"/>
      <c r="F49" s="20"/>
      <c r="G49" s="20"/>
      <c r="H49" s="20"/>
      <c r="I49" s="20" t="s">
        <v>116</v>
      </c>
      <c r="J49" s="20"/>
      <c r="K49" s="20"/>
      <c r="L49" s="20"/>
      <c r="M49" s="20"/>
      <c r="N49" s="20" t="s">
        <v>117</v>
      </c>
      <c r="O49" s="20"/>
      <c r="P49" s="20"/>
      <c r="Q49" s="20"/>
      <c r="R49" s="21"/>
    </row>
    <row r="50" spans="1:18" x14ac:dyDescent="0.25">
      <c r="A50" s="22" t="s">
        <v>0</v>
      </c>
      <c r="B50" s="22" t="s">
        <v>6</v>
      </c>
      <c r="C50" s="22" t="s">
        <v>13</v>
      </c>
      <c r="D50" s="22" t="s">
        <v>8</v>
      </c>
      <c r="E50" s="22" t="s">
        <v>9</v>
      </c>
      <c r="F50" s="22" t="s">
        <v>10</v>
      </c>
      <c r="G50" s="22" t="s">
        <v>11</v>
      </c>
      <c r="H50" s="22" t="s">
        <v>12</v>
      </c>
      <c r="I50" s="22" t="s">
        <v>8</v>
      </c>
      <c r="J50" s="22" t="s">
        <v>9</v>
      </c>
      <c r="K50" s="22" t="s">
        <v>10</v>
      </c>
      <c r="L50" s="22" t="s">
        <v>11</v>
      </c>
      <c r="M50" s="22" t="s">
        <v>12</v>
      </c>
      <c r="N50" s="22" t="s">
        <v>8</v>
      </c>
      <c r="O50" s="22" t="s">
        <v>9</v>
      </c>
      <c r="P50" s="22" t="s">
        <v>10</v>
      </c>
      <c r="Q50" s="22" t="s">
        <v>11</v>
      </c>
      <c r="R50" s="23" t="s">
        <v>12</v>
      </c>
    </row>
    <row r="51" spans="1:18" ht="16.5" x14ac:dyDescent="0.25">
      <c r="A51" s="24">
        <v>183762</v>
      </c>
      <c r="B51" s="24" t="s">
        <v>35</v>
      </c>
      <c r="C51" s="24" t="s">
        <v>19</v>
      </c>
      <c r="D51" s="24">
        <v>360</v>
      </c>
      <c r="E51" s="24">
        <v>612</v>
      </c>
      <c r="F51" s="24">
        <v>360</v>
      </c>
      <c r="G51" s="24">
        <v>360</v>
      </c>
      <c r="H51" s="24">
        <v>1692</v>
      </c>
      <c r="I51" s="24">
        <v>16</v>
      </c>
      <c r="J51" s="24">
        <v>52</v>
      </c>
      <c r="K51" s="24">
        <v>16</v>
      </c>
      <c r="L51" s="24">
        <v>16</v>
      </c>
      <c r="M51" s="24">
        <v>100</v>
      </c>
      <c r="N51" s="24">
        <f t="shared" ref="N51:R53" si="14">I51-D51</f>
        <v>-344</v>
      </c>
      <c r="O51" s="24">
        <f t="shared" si="14"/>
        <v>-560</v>
      </c>
      <c r="P51" s="24">
        <f t="shared" si="14"/>
        <v>-344</v>
      </c>
      <c r="Q51" s="24">
        <f t="shared" si="14"/>
        <v>-344</v>
      </c>
      <c r="R51" s="25">
        <f t="shared" si="14"/>
        <v>-1592</v>
      </c>
    </row>
    <row r="52" spans="1:18" ht="16.5" x14ac:dyDescent="0.25">
      <c r="A52" s="24"/>
      <c r="B52" s="24" t="s">
        <v>17</v>
      </c>
      <c r="C52" s="24"/>
      <c r="D52" s="24">
        <v>360</v>
      </c>
      <c r="E52" s="24">
        <v>612</v>
      </c>
      <c r="F52" s="24">
        <v>360</v>
      </c>
      <c r="G52" s="24">
        <v>360</v>
      </c>
      <c r="H52" s="24">
        <v>1692</v>
      </c>
      <c r="I52" s="24">
        <v>23</v>
      </c>
      <c r="J52" s="24">
        <v>53</v>
      </c>
      <c r="K52" s="24">
        <v>23</v>
      </c>
      <c r="L52" s="24">
        <v>2</v>
      </c>
      <c r="M52" s="24">
        <v>101</v>
      </c>
      <c r="N52" s="24">
        <f t="shared" si="14"/>
        <v>-337</v>
      </c>
      <c r="O52" s="24">
        <f t="shared" si="14"/>
        <v>-559</v>
      </c>
      <c r="P52" s="24">
        <f t="shared" si="14"/>
        <v>-337</v>
      </c>
      <c r="Q52" s="24">
        <f t="shared" si="14"/>
        <v>-358</v>
      </c>
      <c r="R52" s="25">
        <f t="shared" si="14"/>
        <v>-1591</v>
      </c>
    </row>
    <row r="53" spans="1:18" ht="16.5" x14ac:dyDescent="0.25">
      <c r="A53" s="24"/>
      <c r="B53" s="24" t="s">
        <v>38</v>
      </c>
      <c r="C53" s="24"/>
      <c r="D53" s="24">
        <v>360</v>
      </c>
      <c r="E53" s="24">
        <v>612</v>
      </c>
      <c r="F53" s="24">
        <v>360</v>
      </c>
      <c r="G53" s="24">
        <v>360</v>
      </c>
      <c r="H53" s="24">
        <v>1692</v>
      </c>
      <c r="I53" s="24">
        <v>96</v>
      </c>
      <c r="J53" s="24">
        <v>0</v>
      </c>
      <c r="K53" s="24">
        <v>96</v>
      </c>
      <c r="L53" s="24">
        <v>96</v>
      </c>
      <c r="M53" s="24">
        <v>288</v>
      </c>
      <c r="N53" s="24">
        <f t="shared" si="14"/>
        <v>-264</v>
      </c>
      <c r="O53" s="24">
        <f t="shared" si="14"/>
        <v>-612</v>
      </c>
      <c r="P53" s="24">
        <f t="shared" si="14"/>
        <v>-264</v>
      </c>
      <c r="Q53" s="24">
        <f t="shared" si="14"/>
        <v>-264</v>
      </c>
      <c r="R53" s="25">
        <f t="shared" si="14"/>
        <v>-1404</v>
      </c>
    </row>
    <row r="54" spans="1:18" ht="16.5" x14ac:dyDescent="0.25">
      <c r="A54" s="19"/>
      <c r="B54" s="19" t="s">
        <v>28</v>
      </c>
      <c r="C54" s="19"/>
      <c r="D54" s="19">
        <f t="shared" ref="D54:R54" si="15">SUM(D51:D53)</f>
        <v>1080</v>
      </c>
      <c r="E54" s="19">
        <f t="shared" si="15"/>
        <v>1836</v>
      </c>
      <c r="F54" s="19">
        <f t="shared" si="15"/>
        <v>1080</v>
      </c>
      <c r="G54" s="19">
        <f t="shared" si="15"/>
        <v>1080</v>
      </c>
      <c r="H54" s="19">
        <f t="shared" si="15"/>
        <v>5076</v>
      </c>
      <c r="I54" s="19">
        <f t="shared" si="15"/>
        <v>135</v>
      </c>
      <c r="J54" s="19">
        <f t="shared" si="15"/>
        <v>105</v>
      </c>
      <c r="K54" s="19">
        <f t="shared" si="15"/>
        <v>135</v>
      </c>
      <c r="L54" s="19">
        <f t="shared" si="15"/>
        <v>114</v>
      </c>
      <c r="M54" s="19">
        <f t="shared" si="15"/>
        <v>489</v>
      </c>
      <c r="N54" s="19">
        <f t="shared" si="15"/>
        <v>-945</v>
      </c>
      <c r="O54" s="19">
        <f t="shared" si="15"/>
        <v>-1731</v>
      </c>
      <c r="P54" s="19">
        <f t="shared" si="15"/>
        <v>-945</v>
      </c>
      <c r="Q54" s="19">
        <f t="shared" si="15"/>
        <v>-966</v>
      </c>
      <c r="R54" s="26">
        <f t="shared" si="15"/>
        <v>-4587</v>
      </c>
    </row>
    <row r="55" spans="1:18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8"/>
    </row>
    <row r="56" spans="1:18" ht="16.5" x14ac:dyDescent="0.25">
      <c r="A56" s="19"/>
      <c r="B56" s="19"/>
      <c r="C56" s="19"/>
      <c r="D56" s="20" t="s">
        <v>18</v>
      </c>
      <c r="E56" s="20"/>
      <c r="F56" s="20"/>
      <c r="G56" s="20"/>
      <c r="H56" s="20"/>
      <c r="I56" s="20" t="s">
        <v>116</v>
      </c>
      <c r="J56" s="20"/>
      <c r="K56" s="20"/>
      <c r="L56" s="20"/>
      <c r="M56" s="20"/>
      <c r="N56" s="20" t="s">
        <v>117</v>
      </c>
      <c r="O56" s="20"/>
      <c r="P56" s="20"/>
      <c r="Q56" s="20"/>
      <c r="R56" s="21"/>
    </row>
    <row r="57" spans="1:18" x14ac:dyDescent="0.25">
      <c r="A57" s="22" t="s">
        <v>0</v>
      </c>
      <c r="B57" s="22" t="s">
        <v>6</v>
      </c>
      <c r="C57" s="22" t="s">
        <v>13</v>
      </c>
      <c r="D57" s="22" t="s">
        <v>8</v>
      </c>
      <c r="E57" s="22" t="s">
        <v>9</v>
      </c>
      <c r="F57" s="22" t="s">
        <v>10</v>
      </c>
      <c r="G57" s="22" t="s">
        <v>11</v>
      </c>
      <c r="H57" s="22" t="s">
        <v>12</v>
      </c>
      <c r="I57" s="22" t="s">
        <v>8</v>
      </c>
      <c r="J57" s="22" t="s">
        <v>9</v>
      </c>
      <c r="K57" s="22" t="s">
        <v>10</v>
      </c>
      <c r="L57" s="22" t="s">
        <v>11</v>
      </c>
      <c r="M57" s="22" t="s">
        <v>12</v>
      </c>
      <c r="N57" s="22" t="s">
        <v>8</v>
      </c>
      <c r="O57" s="22" t="s">
        <v>9</v>
      </c>
      <c r="P57" s="22" t="s">
        <v>10</v>
      </c>
      <c r="Q57" s="22" t="s">
        <v>11</v>
      </c>
      <c r="R57" s="23" t="s">
        <v>12</v>
      </c>
    </row>
    <row r="58" spans="1:18" ht="16.5" x14ac:dyDescent="0.25">
      <c r="A58" s="24">
        <v>183766</v>
      </c>
      <c r="B58" s="24" t="s">
        <v>35</v>
      </c>
      <c r="C58" s="24" t="s">
        <v>19</v>
      </c>
      <c r="D58" s="24">
        <v>360</v>
      </c>
      <c r="E58" s="24">
        <v>936</v>
      </c>
      <c r="F58" s="24">
        <v>576</v>
      </c>
      <c r="G58" s="24">
        <v>504</v>
      </c>
      <c r="H58" s="24">
        <v>2376</v>
      </c>
      <c r="I58" s="24">
        <v>1</v>
      </c>
      <c r="J58" s="24">
        <v>4</v>
      </c>
      <c r="K58" s="24">
        <v>2</v>
      </c>
      <c r="L58" s="24">
        <v>2</v>
      </c>
      <c r="M58" s="24">
        <v>9</v>
      </c>
      <c r="N58" s="24">
        <f t="shared" ref="N58:R59" si="16">I58-D58</f>
        <v>-359</v>
      </c>
      <c r="O58" s="24">
        <f t="shared" si="16"/>
        <v>-932</v>
      </c>
      <c r="P58" s="24">
        <f t="shared" si="16"/>
        <v>-574</v>
      </c>
      <c r="Q58" s="24">
        <f t="shared" si="16"/>
        <v>-502</v>
      </c>
      <c r="R58" s="25">
        <f t="shared" si="16"/>
        <v>-2367</v>
      </c>
    </row>
    <row r="59" spans="1:18" ht="16.5" x14ac:dyDescent="0.25">
      <c r="A59" s="24"/>
      <c r="B59" s="24" t="s">
        <v>106</v>
      </c>
      <c r="C59" s="24"/>
      <c r="D59" s="24">
        <v>360</v>
      </c>
      <c r="E59" s="24">
        <v>936</v>
      </c>
      <c r="F59" s="24">
        <v>576</v>
      </c>
      <c r="G59" s="24">
        <v>504</v>
      </c>
      <c r="H59" s="24">
        <v>2376</v>
      </c>
      <c r="I59" s="24">
        <v>1</v>
      </c>
      <c r="J59" s="24">
        <v>4</v>
      </c>
      <c r="K59" s="24">
        <v>2</v>
      </c>
      <c r="L59" s="24">
        <v>2</v>
      </c>
      <c r="M59" s="24">
        <v>9</v>
      </c>
      <c r="N59" s="24">
        <f t="shared" si="16"/>
        <v>-359</v>
      </c>
      <c r="O59" s="24">
        <f t="shared" si="16"/>
        <v>-932</v>
      </c>
      <c r="P59" s="24">
        <f t="shared" si="16"/>
        <v>-574</v>
      </c>
      <c r="Q59" s="24">
        <f t="shared" si="16"/>
        <v>-502</v>
      </c>
      <c r="R59" s="25">
        <f t="shared" si="16"/>
        <v>-2367</v>
      </c>
    </row>
    <row r="60" spans="1:18" ht="16.5" x14ac:dyDescent="0.25">
      <c r="A60" s="19"/>
      <c r="B60" s="19" t="s">
        <v>28</v>
      </c>
      <c r="C60" s="19"/>
      <c r="D60" s="19">
        <f t="shared" ref="D60:R60" si="17">SUM(D58:D59)</f>
        <v>720</v>
      </c>
      <c r="E60" s="19">
        <f t="shared" si="17"/>
        <v>1872</v>
      </c>
      <c r="F60" s="19">
        <f t="shared" si="17"/>
        <v>1152</v>
      </c>
      <c r="G60" s="19">
        <f t="shared" si="17"/>
        <v>1008</v>
      </c>
      <c r="H60" s="19">
        <f t="shared" si="17"/>
        <v>4752</v>
      </c>
      <c r="I60" s="19">
        <f t="shared" si="17"/>
        <v>2</v>
      </c>
      <c r="J60" s="19">
        <f t="shared" si="17"/>
        <v>8</v>
      </c>
      <c r="K60" s="19">
        <f t="shared" si="17"/>
        <v>4</v>
      </c>
      <c r="L60" s="19">
        <f t="shared" si="17"/>
        <v>4</v>
      </c>
      <c r="M60" s="19">
        <f t="shared" si="17"/>
        <v>18</v>
      </c>
      <c r="N60" s="19">
        <f t="shared" si="17"/>
        <v>-718</v>
      </c>
      <c r="O60" s="19">
        <f t="shared" si="17"/>
        <v>-1864</v>
      </c>
      <c r="P60" s="19">
        <f t="shared" si="17"/>
        <v>-1148</v>
      </c>
      <c r="Q60" s="19">
        <f t="shared" si="17"/>
        <v>-1004</v>
      </c>
      <c r="R60" s="26">
        <f t="shared" si="17"/>
        <v>-4734</v>
      </c>
    </row>
    <row r="61" spans="1:18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8"/>
    </row>
    <row r="62" spans="1:18" ht="16.5" x14ac:dyDescent="0.25">
      <c r="A62" s="19"/>
      <c r="B62" s="19"/>
      <c r="C62" s="19"/>
      <c r="D62" s="20" t="s">
        <v>18</v>
      </c>
      <c r="E62" s="20"/>
      <c r="F62" s="20"/>
      <c r="G62" s="20"/>
      <c r="H62" s="20"/>
      <c r="I62" s="20" t="s">
        <v>116</v>
      </c>
      <c r="J62" s="20"/>
      <c r="K62" s="20"/>
      <c r="L62" s="20"/>
      <c r="M62" s="20"/>
      <c r="N62" s="20" t="s">
        <v>117</v>
      </c>
      <c r="O62" s="20"/>
      <c r="P62" s="20"/>
      <c r="Q62" s="20"/>
      <c r="R62" s="21"/>
    </row>
    <row r="63" spans="1:18" x14ac:dyDescent="0.25">
      <c r="A63" s="22" t="s">
        <v>0</v>
      </c>
      <c r="B63" s="22" t="s">
        <v>6</v>
      </c>
      <c r="C63" s="22" t="s">
        <v>13</v>
      </c>
      <c r="D63" s="22" t="s">
        <v>8</v>
      </c>
      <c r="E63" s="22" t="s">
        <v>9</v>
      </c>
      <c r="F63" s="22" t="s">
        <v>10</v>
      </c>
      <c r="G63" s="22" t="s">
        <v>11</v>
      </c>
      <c r="H63" s="22" t="s">
        <v>12</v>
      </c>
      <c r="I63" s="22" t="s">
        <v>8</v>
      </c>
      <c r="J63" s="22" t="s">
        <v>9</v>
      </c>
      <c r="K63" s="22" t="s">
        <v>10</v>
      </c>
      <c r="L63" s="22" t="s">
        <v>11</v>
      </c>
      <c r="M63" s="22" t="s">
        <v>12</v>
      </c>
      <c r="N63" s="22" t="s">
        <v>8</v>
      </c>
      <c r="O63" s="22" t="s">
        <v>9</v>
      </c>
      <c r="P63" s="22" t="s">
        <v>10</v>
      </c>
      <c r="Q63" s="22" t="s">
        <v>11</v>
      </c>
      <c r="R63" s="23" t="s">
        <v>12</v>
      </c>
    </row>
    <row r="64" spans="1:18" ht="16.5" x14ac:dyDescent="0.25">
      <c r="A64" s="24">
        <v>183787</v>
      </c>
      <c r="B64" s="24" t="s">
        <v>17</v>
      </c>
      <c r="C64" s="24" t="s">
        <v>111</v>
      </c>
      <c r="D64" s="24">
        <v>1476</v>
      </c>
      <c r="E64" s="24">
        <v>4608</v>
      </c>
      <c r="F64" s="24">
        <v>3240</v>
      </c>
      <c r="G64" s="24">
        <v>1152</v>
      </c>
      <c r="H64" s="24">
        <v>10476</v>
      </c>
      <c r="I64" s="24">
        <v>92</v>
      </c>
      <c r="J64" s="24">
        <v>114</v>
      </c>
      <c r="K64" s="24">
        <v>92</v>
      </c>
      <c r="L64" s="24">
        <v>38</v>
      </c>
      <c r="M64" s="24">
        <v>336</v>
      </c>
      <c r="N64" s="24">
        <f t="shared" ref="N64:R64" si="18">I64-D64</f>
        <v>-1384</v>
      </c>
      <c r="O64" s="24">
        <f t="shared" si="18"/>
        <v>-4494</v>
      </c>
      <c r="P64" s="24">
        <f t="shared" si="18"/>
        <v>-3148</v>
      </c>
      <c r="Q64" s="24">
        <f t="shared" si="18"/>
        <v>-1114</v>
      </c>
      <c r="R64" s="25">
        <f t="shared" si="18"/>
        <v>-10140</v>
      </c>
    </row>
    <row r="65" spans="1:18" ht="16.5" x14ac:dyDescent="0.25">
      <c r="A65" s="19"/>
      <c r="B65" s="19" t="s">
        <v>28</v>
      </c>
      <c r="C65" s="19"/>
      <c r="D65" s="19">
        <f t="shared" ref="D65:R65" si="19">SUM(D64:D64)</f>
        <v>1476</v>
      </c>
      <c r="E65" s="19">
        <f t="shared" si="19"/>
        <v>4608</v>
      </c>
      <c r="F65" s="19">
        <f t="shared" si="19"/>
        <v>3240</v>
      </c>
      <c r="G65" s="19">
        <f t="shared" si="19"/>
        <v>1152</v>
      </c>
      <c r="H65" s="19">
        <f t="shared" si="19"/>
        <v>10476</v>
      </c>
      <c r="I65" s="19">
        <f t="shared" si="19"/>
        <v>92</v>
      </c>
      <c r="J65" s="19">
        <f t="shared" si="19"/>
        <v>114</v>
      </c>
      <c r="K65" s="19">
        <f t="shared" si="19"/>
        <v>92</v>
      </c>
      <c r="L65" s="19">
        <f t="shared" si="19"/>
        <v>38</v>
      </c>
      <c r="M65" s="19">
        <f t="shared" si="19"/>
        <v>336</v>
      </c>
      <c r="N65" s="19">
        <f t="shared" si="19"/>
        <v>-1384</v>
      </c>
      <c r="O65" s="19">
        <f t="shared" si="19"/>
        <v>-4494</v>
      </c>
      <c r="P65" s="19">
        <f t="shared" si="19"/>
        <v>-3148</v>
      </c>
      <c r="Q65" s="19">
        <f t="shared" si="19"/>
        <v>-1114</v>
      </c>
      <c r="R65" s="26">
        <f t="shared" si="19"/>
        <v>-10140</v>
      </c>
    </row>
  </sheetData>
  <mergeCells count="30">
    <mergeCell ref="D56:H56"/>
    <mergeCell ref="I56:M56"/>
    <mergeCell ref="N56:R56"/>
    <mergeCell ref="D62:H62"/>
    <mergeCell ref="I62:M62"/>
    <mergeCell ref="N62:R62"/>
    <mergeCell ref="D41:H41"/>
    <mergeCell ref="I41:M41"/>
    <mergeCell ref="N41:R41"/>
    <mergeCell ref="D49:H49"/>
    <mergeCell ref="I49:M49"/>
    <mergeCell ref="N49:R49"/>
    <mergeCell ref="D28:H28"/>
    <mergeCell ref="I28:M28"/>
    <mergeCell ref="N28:R28"/>
    <mergeCell ref="D35:H35"/>
    <mergeCell ref="I35:M35"/>
    <mergeCell ref="N35:R35"/>
    <mergeCell ref="D16:H16"/>
    <mergeCell ref="I16:M16"/>
    <mergeCell ref="N16:R16"/>
    <mergeCell ref="D22:H22"/>
    <mergeCell ref="I22:M22"/>
    <mergeCell ref="N22:R22"/>
    <mergeCell ref="D1:H1"/>
    <mergeCell ref="I1:M1"/>
    <mergeCell ref="N1:R1"/>
    <mergeCell ref="D9:H9"/>
    <mergeCell ref="I9:M9"/>
    <mergeCell ref="N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GELARAN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2024-10-23T00:51:33Z</dcterms:created>
  <dcterms:modified xsi:type="dcterms:W3CDTF">2024-10-23T00:51:34Z</dcterms:modified>
</cp:coreProperties>
</file>