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"/>
    </mc:Choice>
  </mc:AlternateContent>
  <xr:revisionPtr revIDLastSave="0" documentId="13_ncr:1_{B9F3B060-5803-4400-A248-20F94E67727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ll costing" sheetId="1" r:id="rId1"/>
    <sheet name="Asep" sheetId="2" r:id="rId2"/>
    <sheet name="Choer" sheetId="3" r:id="rId3"/>
    <sheet name="Fira" sheetId="4" r:id="rId4"/>
    <sheet name="Fung" sheetId="5" r:id="rId5"/>
    <sheet name="Owijaya" sheetId="6" r:id="rId6"/>
    <sheet name="Tony" sheetId="7" r:id="rId7"/>
    <sheet name="Santy" sheetId="8" r:id="rId8"/>
  </sheets>
  <definedNames>
    <definedName name="_xlnm._FilterDatabase" localSheetId="0" hidden="1">'all costing'!$A$5:$J$173</definedName>
    <definedName name="_xlnm._FilterDatabase" localSheetId="1" hidden="1">Asep!$A$5:$J$20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8" l="1"/>
  <c r="A7" i="8"/>
  <c r="A8" i="8" s="1"/>
  <c r="A9" i="8" s="1"/>
  <c r="A10" i="8" s="1"/>
  <c r="A11" i="8" s="1"/>
  <c r="A12" i="8" s="1"/>
  <c r="A13" i="8" s="1"/>
  <c r="A14" i="8" s="1"/>
  <c r="A15" i="8" s="1"/>
  <c r="G43" i="7"/>
  <c r="I39" i="7" s="1"/>
  <c r="I27" i="7"/>
  <c r="I19" i="7"/>
  <c r="G61" i="6"/>
  <c r="I33" i="6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G11" i="5"/>
  <c r="I9" i="5" s="1"/>
  <c r="A8" i="5"/>
  <c r="A9" i="5" s="1"/>
  <c r="A10" i="5" s="1"/>
  <c r="I6" i="5"/>
  <c r="G16" i="4"/>
  <c r="A8" i="4"/>
  <c r="A9" i="4" s="1"/>
  <c r="A10" i="4" s="1"/>
  <c r="A11" i="4" s="1"/>
  <c r="A12" i="4" s="1"/>
  <c r="A13" i="4" s="1"/>
  <c r="A14" i="4" s="1"/>
  <c r="A15" i="4" s="1"/>
  <c r="I6" i="4"/>
  <c r="G12" i="3"/>
  <c r="A7" i="3"/>
  <c r="A8" i="3" s="1"/>
  <c r="A9" i="3" s="1"/>
  <c r="A10" i="3" s="1"/>
  <c r="A11" i="3" s="1"/>
  <c r="H20" i="2"/>
  <c r="G20" i="2"/>
  <c r="I18" i="2" s="1"/>
  <c r="J18" i="2" s="1"/>
  <c r="A7" i="2" a="1"/>
  <c r="I11" i="7" l="1"/>
  <c r="I35" i="7"/>
  <c r="I7" i="7"/>
  <c r="I15" i="7"/>
  <c r="I23" i="7"/>
  <c r="I31" i="7"/>
  <c r="I10" i="6"/>
  <c r="I14" i="6"/>
  <c r="I18" i="6"/>
  <c r="I22" i="6"/>
  <c r="I26" i="6"/>
  <c r="I30" i="6"/>
  <c r="I8" i="6"/>
  <c r="I12" i="6"/>
  <c r="I16" i="6"/>
  <c r="I20" i="6"/>
  <c r="I24" i="6"/>
  <c r="I28" i="6"/>
  <c r="I32" i="6"/>
  <c r="I6" i="6"/>
  <c r="I7" i="6"/>
  <c r="I9" i="6"/>
  <c r="I11" i="6"/>
  <c r="I13" i="6"/>
  <c r="I15" i="6"/>
  <c r="I17" i="6"/>
  <c r="I19" i="6"/>
  <c r="I21" i="6"/>
  <c r="I23" i="6"/>
  <c r="I25" i="6"/>
  <c r="I27" i="6"/>
  <c r="I29" i="6"/>
  <c r="I31" i="6"/>
  <c r="I7" i="5"/>
  <c r="I8" i="5"/>
  <c r="I10" i="5"/>
  <c r="I15" i="8"/>
  <c r="I14" i="8"/>
  <c r="I13" i="8"/>
  <c r="I12" i="8"/>
  <c r="I11" i="8"/>
  <c r="I10" i="8"/>
  <c r="I9" i="8"/>
  <c r="I8" i="8"/>
  <c r="I7" i="8"/>
  <c r="I6" i="8"/>
  <c r="I42" i="7"/>
  <c r="I40" i="7"/>
  <c r="I38" i="7"/>
  <c r="I36" i="7"/>
  <c r="I34" i="7"/>
  <c r="I32" i="7"/>
  <c r="I30" i="7"/>
  <c r="I28" i="7"/>
  <c r="I26" i="7"/>
  <c r="I24" i="7"/>
  <c r="I22" i="7"/>
  <c r="I20" i="7"/>
  <c r="I18" i="7"/>
  <c r="I16" i="7"/>
  <c r="I14" i="7"/>
  <c r="I12" i="7"/>
  <c r="I10" i="7"/>
  <c r="I8" i="7"/>
  <c r="I6" i="7"/>
  <c r="I9" i="7"/>
  <c r="I13" i="7"/>
  <c r="I17" i="7"/>
  <c r="I21" i="7"/>
  <c r="I25" i="7"/>
  <c r="I29" i="7"/>
  <c r="I33" i="7"/>
  <c r="I37" i="7"/>
  <c r="I41" i="7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7" i="4"/>
  <c r="I8" i="4"/>
  <c r="I9" i="4"/>
  <c r="I10" i="4"/>
  <c r="I11" i="4"/>
  <c r="I12" i="4"/>
  <c r="I13" i="4"/>
  <c r="I14" i="4"/>
  <c r="I15" i="4"/>
  <c r="I11" i="3"/>
  <c r="I10" i="3"/>
  <c r="I9" i="3"/>
  <c r="I8" i="3"/>
  <c r="I7" i="3"/>
  <c r="I6" i="3"/>
  <c r="I13" i="2"/>
  <c r="I8" i="2"/>
  <c r="A19" i="2"/>
  <c r="A17" i="2"/>
  <c r="A15" i="2"/>
  <c r="A13" i="2"/>
  <c r="A11" i="2"/>
  <c r="A9" i="2"/>
  <c r="A7" i="2"/>
  <c r="A10" i="2"/>
  <c r="A14" i="2"/>
  <c r="A18" i="2"/>
  <c r="I17" i="2"/>
  <c r="I16" i="2"/>
  <c r="J16" i="2" s="1"/>
  <c r="I15" i="2"/>
  <c r="J15" i="2" s="1"/>
  <c r="I14" i="2"/>
  <c r="J14" i="2" s="1"/>
  <c r="I12" i="2"/>
  <c r="I11" i="2"/>
  <c r="J11" i="2" s="1"/>
  <c r="I10" i="2"/>
  <c r="J10" i="2" s="1"/>
  <c r="I9" i="2"/>
  <c r="J9" i="2" s="1"/>
  <c r="I6" i="2"/>
  <c r="J6" i="2" s="1"/>
  <c r="A8" i="2"/>
  <c r="A12" i="2"/>
  <c r="A16" i="2"/>
  <c r="I7" i="2"/>
  <c r="J7" i="2" s="1"/>
  <c r="I19" i="2"/>
  <c r="J19" i="2" s="1"/>
  <c r="B194" i="1"/>
  <c r="C192" i="1"/>
  <c r="C191" i="1"/>
  <c r="B190" i="1"/>
  <c r="B189" i="1"/>
  <c r="B188" i="1"/>
  <c r="B187" i="1"/>
  <c r="B186" i="1"/>
  <c r="B185" i="1"/>
  <c r="G172" i="1"/>
  <c r="A163" i="1"/>
  <c r="A164" i="1" s="1"/>
  <c r="A165" i="1" s="1"/>
  <c r="A166" i="1" s="1"/>
  <c r="A167" i="1" s="1"/>
  <c r="A168" i="1" s="1"/>
  <c r="A169" i="1" s="1"/>
  <c r="A170" i="1" s="1"/>
  <c r="A171" i="1" s="1"/>
  <c r="G161" i="1"/>
  <c r="I144" i="1" s="1"/>
  <c r="I140" i="1"/>
  <c r="I133" i="1"/>
  <c r="G123" i="1"/>
  <c r="I112" i="1" s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G100" i="1"/>
  <c r="C189" i="1" s="1"/>
  <c r="I58" i="1"/>
  <c r="I48" i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G44" i="1"/>
  <c r="I43" i="1" s="1"/>
  <c r="A41" i="1"/>
  <c r="A42" i="1" s="1"/>
  <c r="A43" i="1" s="1"/>
  <c r="G38" i="1"/>
  <c r="I32" i="1" s="1"/>
  <c r="A30" i="1"/>
  <c r="A31" i="1" s="1"/>
  <c r="A32" i="1" s="1"/>
  <c r="A33" i="1" s="1"/>
  <c r="A34" i="1" s="1"/>
  <c r="A35" i="1" s="1"/>
  <c r="A36" i="1" s="1"/>
  <c r="A37" i="1" s="1"/>
  <c r="G27" i="1"/>
  <c r="I21" i="1" s="1"/>
  <c r="A22" i="1"/>
  <c r="A23" i="1" s="1"/>
  <c r="A24" i="1" s="1"/>
  <c r="A25" i="1" s="1"/>
  <c r="A26" i="1" s="1"/>
  <c r="H20" i="1"/>
  <c r="G20" i="1"/>
  <c r="I15" i="1" s="1"/>
  <c r="J15" i="1" s="1"/>
  <c r="A7" i="1" a="1"/>
  <c r="A19" i="1" s="1"/>
  <c r="I69" i="1" l="1"/>
  <c r="I90" i="1"/>
  <c r="I50" i="1"/>
  <c r="I61" i="1"/>
  <c r="I72" i="1"/>
  <c r="I82" i="1"/>
  <c r="I93" i="1"/>
  <c r="I149" i="1"/>
  <c r="I49" i="1"/>
  <c r="I59" i="1"/>
  <c r="I81" i="1"/>
  <c r="I91" i="1"/>
  <c r="I51" i="1"/>
  <c r="I62" i="1"/>
  <c r="I73" i="1"/>
  <c r="I83" i="1"/>
  <c r="I94" i="1"/>
  <c r="I124" i="1"/>
  <c r="I150" i="1"/>
  <c r="I53" i="1"/>
  <c r="I64" i="1"/>
  <c r="I74" i="1"/>
  <c r="I85" i="1"/>
  <c r="I96" i="1"/>
  <c r="I128" i="1"/>
  <c r="I154" i="1"/>
  <c r="I80" i="1"/>
  <c r="I70" i="1"/>
  <c r="I145" i="1"/>
  <c r="I45" i="1"/>
  <c r="I54" i="1"/>
  <c r="I65" i="1"/>
  <c r="I75" i="1"/>
  <c r="I86" i="1"/>
  <c r="I97" i="1"/>
  <c r="I129" i="1"/>
  <c r="I156" i="1"/>
  <c r="I56" i="1"/>
  <c r="I66" i="1"/>
  <c r="I77" i="1"/>
  <c r="I88" i="1"/>
  <c r="I98" i="1"/>
  <c r="I46" i="1"/>
  <c r="I57" i="1"/>
  <c r="I67" i="1"/>
  <c r="I78" i="1"/>
  <c r="I89" i="1"/>
  <c r="I99" i="1"/>
  <c r="I134" i="1"/>
  <c r="I39" i="1"/>
  <c r="I41" i="1"/>
  <c r="I138" i="1"/>
  <c r="I160" i="1"/>
  <c r="I12" i="3"/>
  <c r="I16" i="8"/>
  <c r="I61" i="6"/>
  <c r="I11" i="5"/>
  <c r="I16" i="4"/>
  <c r="I43" i="7"/>
  <c r="J20" i="2"/>
  <c r="I20" i="2"/>
  <c r="I30" i="1"/>
  <c r="I34" i="1"/>
  <c r="C187" i="1"/>
  <c r="I36" i="1"/>
  <c r="I28" i="1"/>
  <c r="A11" i="1"/>
  <c r="C185" i="1"/>
  <c r="I19" i="1"/>
  <c r="J19" i="1" s="1"/>
  <c r="I7" i="1"/>
  <c r="J7" i="1" s="1"/>
  <c r="I6" i="1"/>
  <c r="I12" i="1"/>
  <c r="I9" i="1"/>
  <c r="J9" i="1" s="1"/>
  <c r="G173" i="1"/>
  <c r="I18" i="1"/>
  <c r="J18" i="1" s="1"/>
  <c r="I121" i="1"/>
  <c r="I119" i="1"/>
  <c r="I117" i="1"/>
  <c r="I115" i="1"/>
  <c r="I113" i="1"/>
  <c r="I111" i="1"/>
  <c r="I109" i="1"/>
  <c r="I107" i="1"/>
  <c r="I105" i="1"/>
  <c r="I103" i="1"/>
  <c r="I101" i="1"/>
  <c r="C190" i="1"/>
  <c r="I122" i="1"/>
  <c r="I114" i="1"/>
  <c r="I106" i="1"/>
  <c r="I116" i="1"/>
  <c r="I108" i="1"/>
  <c r="C194" i="1"/>
  <c r="I170" i="1"/>
  <c r="I168" i="1"/>
  <c r="I166" i="1"/>
  <c r="I164" i="1"/>
  <c r="I162" i="1"/>
  <c r="I165" i="1"/>
  <c r="I167" i="1"/>
  <c r="A16" i="1"/>
  <c r="A12" i="1"/>
  <c r="A8" i="1"/>
  <c r="A18" i="1"/>
  <c r="A13" i="1"/>
  <c r="A7" i="1"/>
  <c r="A14" i="1"/>
  <c r="I11" i="1"/>
  <c r="J11" i="1" s="1"/>
  <c r="I16" i="1"/>
  <c r="J16" i="1" s="1"/>
  <c r="I102" i="1"/>
  <c r="I118" i="1"/>
  <c r="I163" i="1"/>
  <c r="A9" i="1"/>
  <c r="A15" i="1"/>
  <c r="I8" i="1"/>
  <c r="I13" i="1"/>
  <c r="I17" i="1"/>
  <c r="I26" i="1"/>
  <c r="I24" i="1"/>
  <c r="I22" i="1"/>
  <c r="I27" i="1" s="1"/>
  <c r="C186" i="1"/>
  <c r="I23" i="1"/>
  <c r="I25" i="1"/>
  <c r="I104" i="1"/>
  <c r="I120" i="1"/>
  <c r="I169" i="1"/>
  <c r="A10" i="1"/>
  <c r="A17" i="1"/>
  <c r="I10" i="1"/>
  <c r="J10" i="1" s="1"/>
  <c r="I14" i="1"/>
  <c r="J14" i="1" s="1"/>
  <c r="I110" i="1"/>
  <c r="C193" i="1"/>
  <c r="I159" i="1"/>
  <c r="I155" i="1"/>
  <c r="I151" i="1"/>
  <c r="I147" i="1"/>
  <c r="I143" i="1"/>
  <c r="I139" i="1"/>
  <c r="I135" i="1"/>
  <c r="I131" i="1"/>
  <c r="I127" i="1"/>
  <c r="I158" i="1"/>
  <c r="I153" i="1"/>
  <c r="I148" i="1"/>
  <c r="I142" i="1"/>
  <c r="I137" i="1"/>
  <c r="I132" i="1"/>
  <c r="I126" i="1"/>
  <c r="I157" i="1"/>
  <c r="I152" i="1"/>
  <c r="I146" i="1"/>
  <c r="I141" i="1"/>
  <c r="I136" i="1"/>
  <c r="I130" i="1"/>
  <c r="I125" i="1"/>
  <c r="I171" i="1"/>
  <c r="I37" i="1"/>
  <c r="I35" i="1"/>
  <c r="I33" i="1"/>
  <c r="I31" i="1"/>
  <c r="I29" i="1"/>
  <c r="C188" i="1"/>
  <c r="I42" i="1"/>
  <c r="I40" i="1"/>
  <c r="I47" i="1"/>
  <c r="I52" i="1"/>
  <c r="I55" i="1"/>
  <c r="I60" i="1"/>
  <c r="I63" i="1"/>
  <c r="I68" i="1"/>
  <c r="I71" i="1"/>
  <c r="I76" i="1"/>
  <c r="I79" i="1"/>
  <c r="I84" i="1"/>
  <c r="I87" i="1"/>
  <c r="I92" i="1"/>
  <c r="I95" i="1"/>
  <c r="I100" i="1" l="1"/>
  <c r="I44" i="1"/>
  <c r="I161" i="1"/>
  <c r="C195" i="1"/>
  <c r="A185" i="1" s="1"/>
  <c r="I38" i="1"/>
  <c r="I20" i="1"/>
  <c r="J6" i="1"/>
  <c r="J20" i="1" s="1"/>
  <c r="I172" i="1"/>
  <c r="I123" i="1"/>
  <c r="A193" i="1" l="1"/>
  <c r="A194" i="1"/>
  <c r="A187" i="1"/>
  <c r="A191" i="1"/>
  <c r="A189" i="1"/>
  <c r="A192" i="1"/>
  <c r="A190" i="1"/>
  <c r="A186" i="1"/>
  <c r="A18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sharedStrings.xml><?xml version="1.0" encoding="utf-8"?>
<sst xmlns="http://schemas.openxmlformats.org/spreadsheetml/2006/main" count="1406" uniqueCount="191">
  <si>
    <t>PIC</t>
  </si>
  <si>
    <t>KATEGORI</t>
  </si>
  <si>
    <t>DEFINISI</t>
  </si>
  <si>
    <t>FACTORY</t>
  </si>
  <si>
    <t>PIC-2</t>
  </si>
  <si>
    <t>BUYER</t>
  </si>
  <si>
    <t>PLAN BUDGET</t>
  </si>
  <si>
    <t>ACTUAL</t>
  </si>
  <si>
    <t>BOBOT</t>
  </si>
  <si>
    <t>PERFORMANCE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</si>
  <si>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</si>
  <si>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</si>
  <si>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</si>
  <si>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</si>
  <si>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</si>
  <si>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</si>
  <si>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</si>
  <si>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</si>
  <si>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</si>
  <si>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</si>
  <si>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</si>
  <si>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OTHER PRODUCTION COST</t>
  </si>
  <si>
    <t>Import</t>
  </si>
  <si>
    <t>Seli</t>
  </si>
  <si>
    <t>MAJA-1</t>
  </si>
  <si>
    <t>Irna</t>
  </si>
  <si>
    <t>PEMAKAIAN GENERAL MATERIAL</t>
  </si>
  <si>
    <t>issue nashua, double tape, karton tebal,numbering, kertas gelar, tinta numbering, kertas marker.</t>
  </si>
  <si>
    <t>Ika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</si>
  <si>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</si>
  <si>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</si>
  <si>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</si>
  <si>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</si>
  <si>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</si>
  <si>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</si>
  <si>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TOTAL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</si>
  <si>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</si>
  <si>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</si>
  <si>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</si>
  <si>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</si>
  <si>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</si>
  <si>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</si>
  <si>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</si>
  <si>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</si>
  <si>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</si>
  <si>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 xml:space="preserve">SALES 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</si>
  <si>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</si>
  <si>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</si>
  <si>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</si>
  <si>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</si>
  <si>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</si>
  <si>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</si>
  <si>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</si>
  <si>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</si>
  <si>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</si>
  <si>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</si>
  <si>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</si>
  <si>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</si>
  <si>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</si>
  <si>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</si>
  <si>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</si>
  <si>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Fung-fung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</si>
  <si>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</si>
  <si>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</si>
  <si>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</si>
  <si>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</si>
  <si>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</si>
  <si>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</si>
  <si>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</si>
  <si>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</si>
  <si>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</si>
  <si>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</si>
  <si>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</si>
  <si>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</si>
  <si>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</si>
  <si>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</si>
  <si>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Rini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</si>
  <si>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</si>
  <si>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</si>
  <si>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</si>
  <si>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</si>
  <si>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</si>
  <si>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</si>
  <si>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</si>
  <si>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FARE ALLOWANCE OFFICE</t>
  </si>
  <si>
    <t>Tunjangan makan Staff</t>
  </si>
  <si>
    <t>FARE ALLOWANCE PROD</t>
  </si>
  <si>
    <t>Tunjangan makan produksi</t>
  </si>
  <si>
    <t>FREIGHT IN</t>
  </si>
  <si>
    <t>Biaya sewa mobil</t>
  </si>
  <si>
    <t>FUEL FOR MOTOR VEHICLE</t>
  </si>
  <si>
    <t>Bahan bakar untuk kendaraan</t>
  </si>
  <si>
    <t>INSURANCEEXP.OFBUILD.&amp;</t>
  </si>
  <si>
    <t>Asuransi ASWATA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</si>
  <si>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</si>
  <si>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</si>
  <si>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</si>
  <si>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</si>
  <si>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</si>
  <si>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</si>
  <si>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</si>
  <si>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</si>
  <si>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</si>
  <si>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</si>
  <si>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KALIBENDA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</si>
  <si>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</si>
  <si>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</si>
  <si>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</si>
  <si>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</si>
  <si>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</si>
  <si>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</si>
  <si>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</si>
  <si>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</si>
  <si>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</si>
  <si>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</si>
  <si>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</si>
  <si>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</si>
  <si>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</si>
  <si>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</si>
  <si>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</si>
  <si>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</si>
  <si>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</si>
  <si>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</si>
  <si>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</si>
  <si>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</si>
  <si>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</si>
  <si>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</si>
  <si>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</si>
  <si>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</si>
  <si>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</si>
  <si>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</si>
  <si>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</si>
  <si>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</si>
  <si>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</si>
  <si>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</si>
  <si>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</si>
  <si>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</si>
  <si>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</si>
  <si>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</si>
  <si>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</si>
  <si>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</si>
  <si>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</si>
  <si>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</si>
  <si>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</t>
  </si>
  <si>
    <t>Wawan Iskandar</t>
  </si>
  <si>
    <t>Sewa Kontrakan/pabrk banjarnegara</t>
  </si>
  <si>
    <t>Alivia</t>
  </si>
  <si>
    <t>Wawan</t>
  </si>
  <si>
    <t>Parsikin</t>
  </si>
  <si>
    <t>OFFICER SALARIES</t>
  </si>
  <si>
    <t>Upah Staff</t>
  </si>
  <si>
    <t>Ceria</t>
  </si>
  <si>
    <t>Risa</t>
  </si>
  <si>
    <t>CHW</t>
  </si>
  <si>
    <t>Galang</t>
  </si>
  <si>
    <t>Tony / Kiki</t>
  </si>
  <si>
    <t>Biaya dokter &amp; Obat</t>
  </si>
  <si>
    <t>Mutia</t>
  </si>
  <si>
    <t>FARE ALLOWANCE</t>
  </si>
  <si>
    <t>Kiki</t>
  </si>
  <si>
    <t>Tony / Rudi</t>
  </si>
  <si>
    <t>Sewa Kontrakan</t>
  </si>
  <si>
    <t>Rudiyanto</t>
  </si>
  <si>
    <t>Imas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</si>
  <si>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</si>
  <si>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</si>
  <si>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</si>
  <si>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</si>
  <si>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</si>
  <si>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</si>
  <si>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</si>
  <si>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</si>
  <si>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</si>
  <si>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</si>
  <si>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</si>
  <si>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</si>
  <si>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</si>
  <si>
    <t>Perhitungan Performance Budget</t>
  </si>
  <si>
    <t>1. Bila sesuai target atau ada saving -&gt;  Aktual Budget dibagi dengan Plan Budget x bobot</t>
  </si>
  <si>
    <t>2. Bila tidak mencapai  target -&gt; performance pada kategori tsb dihitung 0</t>
  </si>
  <si>
    <t>3. Total pencapaian berdasarkan penjumlahan performance untuk semua kategori (persentase)</t>
  </si>
  <si>
    <t>4. Target budget dihitung proposional berdasarkan plan sales (acuan sales siberikan terpisah)</t>
  </si>
  <si>
    <t>5. Untuk PIC diatas akan menerima alert bila tidak meet target</t>
  </si>
  <si>
    <t>Resume</t>
  </si>
  <si>
    <t>TOTAL BUDGET</t>
  </si>
  <si>
    <t>Kiki Zulfikar</t>
  </si>
  <si>
    <t>Tony Teja</t>
  </si>
  <si>
    <t>-&gt; Gabungan dari Kiki dan Rudi</t>
  </si>
  <si>
    <t>-&gt; Budget Rudi dan Kiki tidak dimasukkan karena sudah digabung pada budget P Toni</t>
  </si>
  <si>
    <t>PIC (MANAGER)</t>
  </si>
  <si>
    <t>MONTHLY BUDGET TH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</si>
</sst>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  <numFmt numFmtId="167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4" fontId="4" fillId="0" borderId="0" xfId="1" applyNumberFormat="1" applyFont="1"/>
    <xf numFmtId="10" fontId="3" fillId="0" borderId="0" xfId="3" applyNumberFormat="1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0" fontId="5" fillId="2" borderId="1" xfId="3" applyNumberFormat="1" applyFont="1" applyFill="1" applyBorder="1" applyAlignment="1">
      <alignment horizontal="center"/>
    </xf>
    <xf numFmtId="0" fontId="4" fillId="0" borderId="0" xfId="0" applyFont="1"/>
    <xf numFmtId="164" fontId="3" fillId="0" borderId="0" xfId="1" applyNumberFormat="1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164" fontId="3" fillId="3" borderId="0" xfId="1" applyNumberFormat="1" applyFont="1" applyFill="1"/>
    <xf numFmtId="164" fontId="3" fillId="3" borderId="0" xfId="0" applyNumberFormat="1" applyFont="1" applyFill="1"/>
    <xf numFmtId="10" fontId="3" fillId="3" borderId="0" xfId="3" applyNumberFormat="1" applyFont="1" applyFill="1"/>
    <xf numFmtId="10" fontId="3" fillId="0" borderId="0" xfId="0" applyNumberFormat="1" applyFont="1"/>
    <xf numFmtId="164" fontId="3" fillId="0" borderId="0" xfId="1" applyNumberFormat="1" applyFont="1" applyFill="1"/>
    <xf numFmtId="44" fontId="3" fillId="0" borderId="0" xfId="2" applyFont="1"/>
    <xf numFmtId="44" fontId="3" fillId="0" borderId="0" xfId="0" applyNumberFormat="1" applyFont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164" fontId="4" fillId="3" borderId="0" xfId="1" applyNumberFormat="1" applyFont="1" applyFill="1"/>
    <xf numFmtId="10" fontId="4" fillId="3" borderId="0" xfId="3" applyNumberFormat="1" applyFont="1" applyFill="1"/>
    <xf numFmtId="0" fontId="4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64" fontId="4" fillId="4" borderId="0" xfId="1" applyNumberFormat="1" applyFont="1" applyFill="1"/>
    <xf numFmtId="10" fontId="3" fillId="4" borderId="0" xfId="3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1" fillId="0" borderId="0" xfId="2" applyNumberFormat="1" applyFont="1" applyAlignment="1">
      <alignment horizontal="center"/>
    </xf>
    <xf numFmtId="0" fontId="4" fillId="0" borderId="1" xfId="0" applyFont="1" applyBorder="1"/>
    <xf numFmtId="166" fontId="3" fillId="0" borderId="0" xfId="3" applyNumberFormat="1" applyFont="1"/>
    <xf numFmtId="0" fontId="4" fillId="0" borderId="2" xfId="0" applyFont="1" applyBorder="1" applyAlignment="1">
      <alignment horizontal="center"/>
    </xf>
    <xf numFmtId="9" fontId="3" fillId="0" borderId="0" xfId="3" applyFont="1"/>
    <xf numFmtId="0" fontId="3" fillId="0" borderId="2" xfId="0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16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2:L195"/>
  <sheetViews>
    <sheetView tabSelected="1" zoomScale="73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9" sqref="D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10</v>
      </c>
      <c r="B6" s="1" t="s">
        <v>11</v>
      </c>
      <c r="C6" s="1" t="s">
        <v>12</v>
      </c>
      <c r="D6" s="2" t="s">
        <v>13</v>
      </c>
      <c r="E6" s="2" t="s">
        <v>14</v>
      </c>
      <c r="F6" s="9"/>
      <c r="G6" s="10">
        <v>10000</v>
      </c>
      <c r="H6" s="10">
        <v>9000</v>
      </c>
      <c r="I6" s="4">
        <f>G6/$G$20</f>
        <v>0.14728026373771388</v>
      </c>
      <c r="J6" s="4">
        <f>(G6/H6)*I6</f>
        <v>0.16364473748634878</v>
      </c>
    </row>
    <row r="7" spans="1:10" x14ac:dyDescent="0.25">
      <c r="A7" s="9" t="str">
        <f t="array" ref="A7:A19">A6</f>
        <v>Asep Ridwan Subiana</v>
      </c>
      <c r="B7" s="1" t="s">
        <v>11</v>
      </c>
      <c r="C7" s="1" t="s">
        <v>12</v>
      </c>
      <c r="D7" s="2" t="s">
        <v>15</v>
      </c>
      <c r="E7" s="2" t="s">
        <v>16</v>
      </c>
      <c r="F7" s="9"/>
      <c r="G7" s="10">
        <v>10000</v>
      </c>
      <c r="H7" s="10">
        <v>9500</v>
      </c>
      <c r="I7" s="4">
        <f t="shared" ref="I7:I19" si="0">G7/$G$20</f>
        <v>0.14728026373771388</v>
      </c>
      <c r="J7" s="4">
        <f t="shared" ref="J7:J19" si="1">(G7/H7)*I7</f>
        <v>0.15503185656601462</v>
      </c>
    </row>
    <row r="8" spans="1:10" x14ac:dyDescent="0.25">
      <c r="A8" s="9" t="str">
        <v>Asep Ridwan Subiana</v>
      </c>
      <c r="B8" s="1" t="s">
        <v>17</v>
      </c>
      <c r="C8" s="1" t="s">
        <v>18</v>
      </c>
      <c r="D8" s="2" t="s">
        <v>13</v>
      </c>
      <c r="E8" s="2" t="s">
        <v>19</v>
      </c>
      <c r="F8" s="9"/>
      <c r="G8" s="10">
        <v>1987.05</v>
      </c>
      <c r="H8" s="10">
        <v>2000</v>
      </c>
      <c r="I8" s="4">
        <f t="shared" si="0"/>
        <v>2.9265324806002437E-2</v>
      </c>
      <c r="J8" s="4"/>
    </row>
    <row r="9" spans="1:10" x14ac:dyDescent="0.25">
      <c r="A9" s="9" t="str">
        <v>Asep Ridwan Subiana</v>
      </c>
      <c r="B9" s="1" t="s">
        <v>17</v>
      </c>
      <c r="C9" s="1" t="s">
        <v>18</v>
      </c>
      <c r="D9" s="2" t="s">
        <v>15</v>
      </c>
      <c r="E9" s="2" t="s">
        <v>20</v>
      </c>
      <c r="F9" s="9"/>
      <c r="G9" s="10">
        <v>326</v>
      </c>
      <c r="H9" s="10">
        <v>326</v>
      </c>
      <c r="I9" s="4">
        <f t="shared" si="0"/>
        <v>4.8013365978494729E-3</v>
      </c>
      <c r="J9" s="4">
        <f t="shared" si="1"/>
        <v>4.8013365978494729E-3</v>
      </c>
    </row>
    <row r="10" spans="1:10" x14ac:dyDescent="0.25">
      <c r="A10" s="9" t="str">
        <v>Asep Ridwan Subiana</v>
      </c>
      <c r="B10" s="1" t="s">
        <v>21</v>
      </c>
      <c r="C10" s="1" t="s">
        <v>22</v>
      </c>
      <c r="D10" s="2" t="s">
        <v>13</v>
      </c>
      <c r="E10" s="2" t="s">
        <v>23</v>
      </c>
      <c r="F10" s="9"/>
      <c r="G10" s="10">
        <v>15015.099999999999</v>
      </c>
      <c r="H10" s="10">
        <v>15000</v>
      </c>
      <c r="I10" s="4">
        <f t="shared" si="0"/>
        <v>0.22114278880481478</v>
      </c>
      <c r="J10" s="4">
        <f t="shared" si="1"/>
        <v>0.22136540587887826</v>
      </c>
    </row>
    <row r="11" spans="1:10" x14ac:dyDescent="0.25">
      <c r="A11" s="9" t="str">
        <v>Asep Ridwan Subiana</v>
      </c>
      <c r="B11" s="1" t="s">
        <v>21</v>
      </c>
      <c r="C11" s="1" t="s">
        <v>22</v>
      </c>
      <c r="D11" s="2" t="s">
        <v>24</v>
      </c>
      <c r="E11" s="2" t="s">
        <v>25</v>
      </c>
      <c r="F11" s="9"/>
      <c r="G11" s="10">
        <v>26.7199999999998</v>
      </c>
      <c r="H11" s="10">
        <v>20</v>
      </c>
      <c r="I11" s="4">
        <f t="shared" si="0"/>
        <v>3.9353286470716859E-4</v>
      </c>
      <c r="J11" s="4">
        <f t="shared" si="1"/>
        <v>5.2575990724877339E-4</v>
      </c>
    </row>
    <row r="12" spans="1:10" x14ac:dyDescent="0.25">
      <c r="A12" s="9" t="str">
        <v>Asep Ridwan Subiana</v>
      </c>
      <c r="B12" s="1" t="s">
        <v>21</v>
      </c>
      <c r="C12" s="1" t="s">
        <v>22</v>
      </c>
      <c r="D12" s="2" t="s">
        <v>15</v>
      </c>
      <c r="E12" s="2" t="s">
        <v>25</v>
      </c>
      <c r="F12" s="9"/>
      <c r="G12" s="10">
        <v>15124.89</v>
      </c>
      <c r="H12" s="10">
        <v>16000</v>
      </c>
      <c r="I12" s="4">
        <f t="shared" si="0"/>
        <v>0.22275977882039114</v>
      </c>
      <c r="J12" s="4"/>
    </row>
    <row r="13" spans="1:10" x14ac:dyDescent="0.25">
      <c r="A13" s="9" t="str">
        <v>Asep Ridwan Subiana</v>
      </c>
      <c r="B13" s="1" t="s">
        <v>26</v>
      </c>
      <c r="C13" s="1" t="s">
        <v>27</v>
      </c>
      <c r="D13" s="2" t="s">
        <v>13</v>
      </c>
      <c r="E13" s="2" t="s">
        <v>28</v>
      </c>
      <c r="F13" s="9"/>
      <c r="G13" s="10">
        <v>639</v>
      </c>
      <c r="H13" s="10">
        <v>700</v>
      </c>
      <c r="I13" s="4">
        <f t="shared" si="0"/>
        <v>9.4112088528399175E-3</v>
      </c>
      <c r="J13" s="4"/>
    </row>
    <row r="14" spans="1:10" x14ac:dyDescent="0.25">
      <c r="A14" s="9" t="str">
        <v>Asep Ridwan Subiana</v>
      </c>
      <c r="B14" s="1" t="s">
        <v>26</v>
      </c>
      <c r="C14" s="1" t="s">
        <v>27</v>
      </c>
      <c r="D14" s="2" t="s">
        <v>24</v>
      </c>
      <c r="E14" s="2" t="s">
        <v>29</v>
      </c>
      <c r="F14" s="9"/>
      <c r="G14" s="10">
        <v>1265</v>
      </c>
      <c r="H14" s="10">
        <v>1250</v>
      </c>
      <c r="I14" s="4">
        <f t="shared" si="0"/>
        <v>1.8630953362820807E-2</v>
      </c>
      <c r="J14" s="4">
        <f t="shared" si="1"/>
        <v>1.8854524803174656E-2</v>
      </c>
    </row>
    <row r="15" spans="1:10" x14ac:dyDescent="0.25">
      <c r="A15" s="9" t="str">
        <v>Asep Ridwan Subiana</v>
      </c>
      <c r="B15" s="1" t="s">
        <v>26</v>
      </c>
      <c r="C15" s="1" t="s">
        <v>27</v>
      </c>
      <c r="D15" s="2" t="s">
        <v>15</v>
      </c>
      <c r="E15" s="2" t="s">
        <v>29</v>
      </c>
      <c r="F15" s="9"/>
      <c r="G15" s="10">
        <v>2489</v>
      </c>
      <c r="H15" s="10">
        <v>2489</v>
      </c>
      <c r="I15" s="4">
        <f t="shared" si="0"/>
        <v>3.6658057644316989E-2</v>
      </c>
      <c r="J15" s="4">
        <f t="shared" si="1"/>
        <v>3.6658057644316989E-2</v>
      </c>
    </row>
    <row r="16" spans="1:10" x14ac:dyDescent="0.25">
      <c r="A16" s="9" t="str">
        <v>Asep Ridwan Subiana</v>
      </c>
      <c r="B16" s="1" t="s">
        <v>30</v>
      </c>
      <c r="C16" s="1" t="s">
        <v>31</v>
      </c>
      <c r="D16" s="2" t="s">
        <v>13</v>
      </c>
      <c r="E16" s="2" t="s">
        <v>28</v>
      </c>
      <c r="F16" s="9"/>
      <c r="G16" s="10">
        <v>1025</v>
      </c>
      <c r="H16" s="10">
        <v>1025</v>
      </c>
      <c r="I16" s="4">
        <f t="shared" si="0"/>
        <v>1.5096227033115674E-2</v>
      </c>
      <c r="J16" s="4">
        <f t="shared" si="1"/>
        <v>1.5096227033115674E-2</v>
      </c>
    </row>
    <row r="17" spans="1:10" x14ac:dyDescent="0.25">
      <c r="A17" s="9" t="str">
        <v>Asep Ridwan Subiana</v>
      </c>
      <c r="B17" s="1" t="s">
        <v>32</v>
      </c>
      <c r="C17" s="1" t="s">
        <v>33</v>
      </c>
      <c r="D17" s="2" t="s">
        <v>13</v>
      </c>
      <c r="E17" s="2" t="s">
        <v>34</v>
      </c>
      <c r="F17" s="9"/>
      <c r="G17" s="10">
        <v>8000</v>
      </c>
      <c r="H17" s="10">
        <v>8005</v>
      </c>
      <c r="I17" s="4">
        <f t="shared" si="0"/>
        <v>0.11782421099017111</v>
      </c>
      <c r="J17" s="4"/>
    </row>
    <row r="18" spans="1:10" x14ac:dyDescent="0.25">
      <c r="A18" s="9" t="str">
        <v>Asep Ridwan Subiana</v>
      </c>
      <c r="B18" s="1" t="s">
        <v>32</v>
      </c>
      <c r="C18" s="1" t="s">
        <v>33</v>
      </c>
      <c r="D18" s="2" t="s">
        <v>24</v>
      </c>
      <c r="E18" s="2" t="s">
        <v>34</v>
      </c>
      <c r="F18" s="9"/>
      <c r="G18" s="10">
        <v>1000</v>
      </c>
      <c r="H18" s="10">
        <v>900</v>
      </c>
      <c r="I18" s="4">
        <f t="shared" si="0"/>
        <v>1.4728026373771389E-2</v>
      </c>
      <c r="J18" s="4">
        <f t="shared" si="1"/>
        <v>1.6364473748634877E-2</v>
      </c>
    </row>
    <row r="19" spans="1:10" x14ac:dyDescent="0.25">
      <c r="A19" s="9" t="str">
        <v>Asep Ridwan Subiana</v>
      </c>
      <c r="B19" s="1" t="s">
        <v>32</v>
      </c>
      <c r="C19" s="1" t="s">
        <v>33</v>
      </c>
      <c r="D19" s="2" t="s">
        <v>15</v>
      </c>
      <c r="E19" s="2" t="s">
        <v>34</v>
      </c>
      <c r="F19" s="9"/>
      <c r="G19" s="10">
        <v>1000</v>
      </c>
      <c r="H19" s="10">
        <v>1000</v>
      </c>
      <c r="I19" s="4">
        <f t="shared" si="0"/>
        <v>1.4728026373771389E-2</v>
      </c>
      <c r="J19" s="4">
        <f t="shared" si="1"/>
        <v>1.4728026373771389E-2</v>
      </c>
    </row>
    <row r="20" spans="1:10" hidden="1" x14ac:dyDescent="0.25">
      <c r="A20" s="11" t="s">
        <v>35</v>
      </c>
      <c r="B20" s="11"/>
      <c r="C20" s="11"/>
      <c r="D20" s="12"/>
      <c r="E20" s="12"/>
      <c r="F20" s="11"/>
      <c r="G20" s="13">
        <f>SUM(G6:G19)</f>
        <v>67897.759999999995</v>
      </c>
      <c r="H20" s="14">
        <f>SUM(H6:H19)</f>
        <v>67215</v>
      </c>
      <c r="I20" s="15">
        <f>SUM(I6:I19)</f>
        <v>0.99999999999999989</v>
      </c>
      <c r="J20" s="16">
        <f>SUM(J6:J19)</f>
        <v>0.6470704060393534</v>
      </c>
    </row>
    <row r="21" spans="1:10" x14ac:dyDescent="0.25">
      <c r="A21" s="9" t="s">
        <v>36</v>
      </c>
      <c r="B21" s="1" t="s">
        <v>37</v>
      </c>
      <c r="C21" s="1" t="s">
        <v>38</v>
      </c>
      <c r="D21" s="2" t="s">
        <v>13</v>
      </c>
      <c r="E21" s="2" t="s">
        <v>39</v>
      </c>
      <c r="F21" s="9"/>
      <c r="G21" s="10">
        <v>151561</v>
      </c>
      <c r="H21" s="9"/>
      <c r="I21" s="4">
        <f t="shared" ref="I21:I26" si="2">G21/$G$27</f>
        <v>0.65619333139484248</v>
      </c>
    </row>
    <row r="22" spans="1:10" x14ac:dyDescent="0.25">
      <c r="A22" s="9" t="str">
        <f>A21</f>
        <v>Choeruman</v>
      </c>
      <c r="B22" s="1" t="s">
        <v>37</v>
      </c>
      <c r="C22" s="1" t="s">
        <v>38</v>
      </c>
      <c r="D22" s="2" t="s">
        <v>24</v>
      </c>
      <c r="E22" s="2" t="s">
        <v>39</v>
      </c>
      <c r="F22" s="9"/>
      <c r="G22" s="10">
        <v>26883.15</v>
      </c>
      <c r="H22" s="9"/>
      <c r="I22" s="4">
        <f t="shared" si="2"/>
        <v>0.11639236846475848</v>
      </c>
    </row>
    <row r="23" spans="1:10" x14ac:dyDescent="0.25">
      <c r="A23" s="9" t="str">
        <f t="shared" ref="A23:A26" si="3">A22</f>
        <v>Choeruman</v>
      </c>
      <c r="B23" s="1" t="s">
        <v>37</v>
      </c>
      <c r="C23" s="1" t="s">
        <v>38</v>
      </c>
      <c r="D23" s="2" t="s">
        <v>15</v>
      </c>
      <c r="E23" s="2" t="s">
        <v>40</v>
      </c>
      <c r="F23" s="9"/>
      <c r="G23" s="10">
        <v>32525.89</v>
      </c>
      <c r="H23" s="9"/>
      <c r="I23" s="4">
        <f t="shared" si="2"/>
        <v>0.14082298292886819</v>
      </c>
    </row>
    <row r="24" spans="1:10" x14ac:dyDescent="0.25">
      <c r="A24" s="9" t="str">
        <f t="shared" si="3"/>
        <v>Choeruman</v>
      </c>
      <c r="B24" s="1" t="s">
        <v>37</v>
      </c>
      <c r="C24" s="1" t="s">
        <v>41</v>
      </c>
      <c r="D24" s="2" t="s">
        <v>13</v>
      </c>
      <c r="E24" s="2" t="s">
        <v>42</v>
      </c>
      <c r="F24" s="9"/>
      <c r="G24" s="10">
        <v>5000</v>
      </c>
      <c r="H24" s="9"/>
      <c r="I24" s="4">
        <f t="shared" si="2"/>
        <v>2.1647829302882747E-2</v>
      </c>
    </row>
    <row r="25" spans="1:10" x14ac:dyDescent="0.25">
      <c r="A25" s="9" t="str">
        <f t="shared" si="3"/>
        <v>Choeruman</v>
      </c>
      <c r="B25" s="1" t="s">
        <v>37</v>
      </c>
      <c r="C25" s="1" t="s">
        <v>38</v>
      </c>
      <c r="D25" s="2" t="s">
        <v>24</v>
      </c>
      <c r="E25" s="2" t="s">
        <v>43</v>
      </c>
      <c r="F25" s="9"/>
      <c r="G25" s="10">
        <v>7500</v>
      </c>
      <c r="H25" s="9"/>
      <c r="I25" s="4">
        <f t="shared" si="2"/>
        <v>3.2471743954324124E-2</v>
      </c>
    </row>
    <row r="26" spans="1:10" x14ac:dyDescent="0.25">
      <c r="A26" s="9" t="str">
        <f t="shared" si="3"/>
        <v>Choeruman</v>
      </c>
      <c r="B26" s="1" t="s">
        <v>37</v>
      </c>
      <c r="C26" s="1" t="s">
        <v>38</v>
      </c>
      <c r="D26" s="2" t="s">
        <v>15</v>
      </c>
      <c r="E26" s="2" t="s">
        <v>42</v>
      </c>
      <c r="F26" s="9"/>
      <c r="G26" s="10">
        <v>7500</v>
      </c>
      <c r="H26" s="9"/>
      <c r="I26" s="4">
        <f t="shared" si="2"/>
        <v>3.2471743954324124E-2</v>
      </c>
    </row>
    <row r="27" spans="1:10" hidden="1" x14ac:dyDescent="0.25">
      <c r="A27" s="11" t="s">
        <v>35</v>
      </c>
      <c r="B27" s="11"/>
      <c r="C27" s="11"/>
      <c r="D27" s="12"/>
      <c r="E27" s="12"/>
      <c r="F27" s="11"/>
      <c r="G27" s="13">
        <f>SUM(G21:G26)</f>
        <v>230970.03999999998</v>
      </c>
      <c r="H27" s="11"/>
      <c r="I27" s="15">
        <f>SUM(I21:I26)</f>
        <v>1.0000000000000002</v>
      </c>
    </row>
    <row r="28" spans="1:10" x14ac:dyDescent="0.25">
      <c r="A28" s="9" t="s">
        <v>44</v>
      </c>
      <c r="B28" s="1" t="s">
        <v>45</v>
      </c>
      <c r="G28" s="17"/>
      <c r="H28" s="1"/>
      <c r="I28" s="4">
        <f>G28/$G$38</f>
        <v>0</v>
      </c>
    </row>
    <row r="29" spans="1:10" x14ac:dyDescent="0.25">
      <c r="A29" s="9" t="s">
        <v>44</v>
      </c>
      <c r="B29" s="1" t="s">
        <v>46</v>
      </c>
      <c r="C29" s="1" t="s">
        <v>47</v>
      </c>
      <c r="D29" s="2" t="s">
        <v>13</v>
      </c>
      <c r="E29" s="2" t="s">
        <v>48</v>
      </c>
      <c r="F29" s="9" t="s">
        <v>49</v>
      </c>
      <c r="G29" s="10">
        <v>450</v>
      </c>
      <c r="H29" s="9"/>
      <c r="I29" s="4">
        <f>G29/$G$38</f>
        <v>5.2941176470588235E-2</v>
      </c>
    </row>
    <row r="30" spans="1:10" x14ac:dyDescent="0.25">
      <c r="A30" s="9" t="str">
        <f t="shared" ref="A30:A37" si="4">A29</f>
        <v>Firawaty</v>
      </c>
      <c r="B30" s="1" t="s">
        <v>46</v>
      </c>
      <c r="C30" s="1" t="s">
        <v>47</v>
      </c>
      <c r="D30" s="2" t="s">
        <v>13</v>
      </c>
      <c r="E30" s="2" t="s">
        <v>50</v>
      </c>
      <c r="F30" s="9" t="s">
        <v>51</v>
      </c>
      <c r="G30" s="10">
        <v>450</v>
      </c>
      <c r="H30" s="9"/>
      <c r="I30" s="4">
        <f t="shared" ref="I30:I32" si="5">G30/$G$38</f>
        <v>5.2941176470588235E-2</v>
      </c>
    </row>
    <row r="31" spans="1:10" x14ac:dyDescent="0.25">
      <c r="A31" s="9" t="str">
        <f t="shared" si="4"/>
        <v>Firawaty</v>
      </c>
      <c r="B31" s="1" t="s">
        <v>46</v>
      </c>
      <c r="C31" s="1" t="s">
        <v>47</v>
      </c>
      <c r="D31" s="2" t="s">
        <v>13</v>
      </c>
      <c r="E31" s="2" t="s">
        <v>52</v>
      </c>
      <c r="F31" s="9" t="s">
        <v>53</v>
      </c>
      <c r="G31" s="10">
        <v>450</v>
      </c>
      <c r="H31" s="9"/>
      <c r="I31" s="4">
        <f t="shared" si="5"/>
        <v>5.2941176470588235E-2</v>
      </c>
    </row>
    <row r="32" spans="1:10" x14ac:dyDescent="0.25">
      <c r="A32" s="9" t="str">
        <f t="shared" si="4"/>
        <v>Firawaty</v>
      </c>
      <c r="B32" s="1" t="s">
        <v>46</v>
      </c>
      <c r="C32" s="1" t="s">
        <v>47</v>
      </c>
      <c r="D32" s="2" t="s">
        <v>13</v>
      </c>
      <c r="E32" s="2" t="s">
        <v>54</v>
      </c>
      <c r="F32" s="9" t="s">
        <v>55</v>
      </c>
      <c r="G32" s="10">
        <v>450</v>
      </c>
      <c r="H32" s="9"/>
      <c r="I32" s="4">
        <f t="shared" si="5"/>
        <v>5.2941176470588235E-2</v>
      </c>
    </row>
    <row r="33" spans="1:12" x14ac:dyDescent="0.25">
      <c r="A33" s="9" t="str">
        <f t="shared" si="4"/>
        <v>Firawaty</v>
      </c>
      <c r="B33" s="1" t="s">
        <v>56</v>
      </c>
      <c r="C33" s="1" t="s">
        <v>57</v>
      </c>
      <c r="D33" s="2" t="s">
        <v>13</v>
      </c>
      <c r="E33" s="2" t="s">
        <v>54</v>
      </c>
      <c r="F33" s="9" t="s">
        <v>58</v>
      </c>
      <c r="G33" s="10">
        <v>6300</v>
      </c>
      <c r="H33" s="9"/>
      <c r="I33" s="4">
        <f>G33/$G$38</f>
        <v>0.74117647058823533</v>
      </c>
      <c r="L33" s="18"/>
    </row>
    <row r="34" spans="1:12" x14ac:dyDescent="0.25">
      <c r="A34" s="9" t="str">
        <f t="shared" si="4"/>
        <v>Firawaty</v>
      </c>
      <c r="B34" s="1" t="s">
        <v>59</v>
      </c>
      <c r="C34" s="1" t="s">
        <v>60</v>
      </c>
      <c r="D34" s="2" t="s">
        <v>13</v>
      </c>
      <c r="E34" s="2" t="s">
        <v>48</v>
      </c>
      <c r="F34" s="9" t="s">
        <v>49</v>
      </c>
      <c r="G34" s="10">
        <v>100</v>
      </c>
      <c r="H34" s="9"/>
      <c r="I34" s="4">
        <f>G34/$G$38</f>
        <v>1.1764705882352941E-2</v>
      </c>
      <c r="L34" s="18"/>
    </row>
    <row r="35" spans="1:12" x14ac:dyDescent="0.25">
      <c r="A35" s="9" t="str">
        <f t="shared" si="4"/>
        <v>Firawaty</v>
      </c>
      <c r="B35" s="1" t="s">
        <v>59</v>
      </c>
      <c r="C35" s="1" t="s">
        <v>60</v>
      </c>
      <c r="D35" s="2" t="s">
        <v>13</v>
      </c>
      <c r="E35" s="2" t="s">
        <v>50</v>
      </c>
      <c r="F35" s="9" t="s">
        <v>51</v>
      </c>
      <c r="G35" s="10">
        <v>100</v>
      </c>
      <c r="H35" s="9"/>
      <c r="I35" s="4">
        <f>G35/$G$38</f>
        <v>1.1764705882352941E-2</v>
      </c>
      <c r="L35" s="19"/>
    </row>
    <row r="36" spans="1:12" x14ac:dyDescent="0.25">
      <c r="A36" s="9" t="str">
        <f t="shared" si="4"/>
        <v>Firawaty</v>
      </c>
      <c r="B36" s="1" t="s">
        <v>59</v>
      </c>
      <c r="C36" s="1" t="s">
        <v>60</v>
      </c>
      <c r="D36" s="2" t="s">
        <v>13</v>
      </c>
      <c r="E36" s="2" t="s">
        <v>52</v>
      </c>
      <c r="F36" s="9" t="s">
        <v>53</v>
      </c>
      <c r="G36" s="10">
        <v>100</v>
      </c>
      <c r="H36" s="9"/>
      <c r="I36" s="4">
        <f>G36/$G$38</f>
        <v>1.1764705882352941E-2</v>
      </c>
    </row>
    <row r="37" spans="1:12" x14ac:dyDescent="0.25">
      <c r="A37" s="9" t="str">
        <f t="shared" si="4"/>
        <v>Firawaty</v>
      </c>
      <c r="B37" s="1" t="s">
        <v>59</v>
      </c>
      <c r="C37" s="1" t="s">
        <v>60</v>
      </c>
      <c r="D37" s="2" t="s">
        <v>13</v>
      </c>
      <c r="E37" s="2" t="s">
        <v>54</v>
      </c>
      <c r="F37" s="9" t="s">
        <v>55</v>
      </c>
      <c r="G37" s="10">
        <v>100</v>
      </c>
      <c r="H37" s="9"/>
      <c r="I37" s="4">
        <f>G37/$G$38</f>
        <v>1.1764705882352941E-2</v>
      </c>
    </row>
    <row r="38" spans="1:12" hidden="1" x14ac:dyDescent="0.25">
      <c r="A38" s="11" t="s">
        <v>35</v>
      </c>
      <c r="B38" s="11"/>
      <c r="C38" s="11"/>
      <c r="D38" s="12"/>
      <c r="E38" s="12"/>
      <c r="F38" s="11"/>
      <c r="G38" s="13">
        <f>SUM(G28:G37)</f>
        <v>8500</v>
      </c>
      <c r="H38" s="11"/>
      <c r="I38" s="15">
        <f>SUM(I28:I37)</f>
        <v>0.99999999999999989</v>
      </c>
    </row>
    <row r="39" spans="1:12" x14ac:dyDescent="0.25">
      <c r="A39" s="9" t="s">
        <v>61</v>
      </c>
      <c r="B39" s="1" t="s">
        <v>45</v>
      </c>
      <c r="G39" s="17"/>
      <c r="H39" s="1"/>
      <c r="I39" s="4">
        <f>G39/$G$44</f>
        <v>0</v>
      </c>
    </row>
    <row r="40" spans="1:12" x14ac:dyDescent="0.25">
      <c r="A40" s="9" t="s">
        <v>61</v>
      </c>
      <c r="B40" s="1" t="s">
        <v>46</v>
      </c>
      <c r="C40" s="1" t="s">
        <v>47</v>
      </c>
      <c r="D40" s="2" t="s">
        <v>13</v>
      </c>
      <c r="E40" s="2" t="s">
        <v>62</v>
      </c>
      <c r="F40" s="9" t="s">
        <v>63</v>
      </c>
      <c r="G40" s="10">
        <v>200</v>
      </c>
      <c r="H40" s="9"/>
      <c r="I40" s="4">
        <f>G40/$G$44</f>
        <v>0.2</v>
      </c>
    </row>
    <row r="41" spans="1:12" x14ac:dyDescent="0.25">
      <c r="A41" s="9" t="str">
        <f t="shared" ref="A41:A43" si="6">A40</f>
        <v>Fung-fung</v>
      </c>
      <c r="B41" s="1" t="s">
        <v>56</v>
      </c>
      <c r="C41" s="1" t="s">
        <v>57</v>
      </c>
      <c r="D41" s="2" t="s">
        <v>13</v>
      </c>
      <c r="E41" s="2" t="s">
        <v>64</v>
      </c>
      <c r="F41" s="9" t="s">
        <v>65</v>
      </c>
      <c r="G41" s="10">
        <v>700</v>
      </c>
      <c r="H41" s="9"/>
      <c r="I41" s="4">
        <f>G41/$G$44</f>
        <v>0.7</v>
      </c>
    </row>
    <row r="42" spans="1:12" x14ac:dyDescent="0.25">
      <c r="A42" s="9" t="str">
        <f t="shared" si="6"/>
        <v>Fung-fung</v>
      </c>
      <c r="B42" s="1" t="s">
        <v>59</v>
      </c>
      <c r="C42" s="1" t="s">
        <v>60</v>
      </c>
      <c r="D42" s="2" t="s">
        <v>13</v>
      </c>
      <c r="E42" s="2" t="s">
        <v>64</v>
      </c>
      <c r="F42" s="9" t="s">
        <v>63</v>
      </c>
      <c r="G42" s="10">
        <v>50</v>
      </c>
      <c r="H42" s="9"/>
      <c r="I42" s="4">
        <f>G42/$G$44</f>
        <v>0.05</v>
      </c>
    </row>
    <row r="43" spans="1:12" x14ac:dyDescent="0.25">
      <c r="A43" s="9" t="str">
        <f t="shared" si="6"/>
        <v>Fung-fung</v>
      </c>
      <c r="B43" s="1" t="s">
        <v>59</v>
      </c>
      <c r="C43" s="1" t="s">
        <v>60</v>
      </c>
      <c r="D43" s="2" t="s">
        <v>13</v>
      </c>
      <c r="E43" s="2" t="s">
        <v>66</v>
      </c>
      <c r="F43" s="9" t="s">
        <v>67</v>
      </c>
      <c r="G43" s="10">
        <v>50</v>
      </c>
      <c r="H43" s="9"/>
      <c r="I43" s="4">
        <f>G43/$G$44</f>
        <v>0.05</v>
      </c>
    </row>
    <row r="44" spans="1:12" hidden="1" x14ac:dyDescent="0.25">
      <c r="A44" s="11" t="s">
        <v>35</v>
      </c>
      <c r="B44" s="11"/>
      <c r="C44" s="11"/>
      <c r="D44" s="12"/>
      <c r="E44" s="12"/>
      <c r="F44" s="11"/>
      <c r="G44" s="13">
        <f>SUM(G39:G43)</f>
        <v>1000</v>
      </c>
      <c r="H44" s="11"/>
      <c r="I44" s="15">
        <f>SUM(I39:I43)</f>
        <v>1</v>
      </c>
    </row>
    <row r="45" spans="1:12" x14ac:dyDescent="0.25">
      <c r="A45" s="9" t="s">
        <v>68</v>
      </c>
      <c r="B45" s="1" t="s">
        <v>69</v>
      </c>
      <c r="C45" s="1" t="s">
        <v>70</v>
      </c>
      <c r="D45" s="2" t="s">
        <v>13</v>
      </c>
      <c r="E45" s="2" t="s">
        <v>19</v>
      </c>
      <c r="F45" s="9"/>
      <c r="H45" s="9"/>
      <c r="I45" s="4">
        <f>G45/$G$100</f>
        <v>0</v>
      </c>
    </row>
    <row r="46" spans="1:12" x14ac:dyDescent="0.25">
      <c r="A46" s="9" t="str">
        <f t="shared" ref="A46:A99" si="7">A45</f>
        <v>Owi Wijaya</v>
      </c>
      <c r="B46" s="1" t="s">
        <v>71</v>
      </c>
      <c r="C46" s="1" t="s">
        <v>72</v>
      </c>
      <c r="D46" s="2" t="s">
        <v>13</v>
      </c>
      <c r="E46" s="2" t="s">
        <v>73</v>
      </c>
      <c r="F46" s="9"/>
      <c r="G46" s="10">
        <v>4917.96</v>
      </c>
      <c r="H46" s="9"/>
      <c r="I46" s="4">
        <f t="shared" ref="I46:I99" si="8">G46/$G$100</f>
        <v>5.6433869134324049E-2</v>
      </c>
    </row>
    <row r="47" spans="1:12" x14ac:dyDescent="0.25">
      <c r="A47" s="9" t="str">
        <f t="shared" si="7"/>
        <v>Owi Wijaya</v>
      </c>
      <c r="B47" s="1" t="s">
        <v>74</v>
      </c>
      <c r="C47" s="1" t="s">
        <v>75</v>
      </c>
      <c r="D47" s="2" t="s">
        <v>13</v>
      </c>
      <c r="E47" s="2" t="s">
        <v>76</v>
      </c>
      <c r="F47" s="9"/>
      <c r="G47" s="10">
        <v>281</v>
      </c>
      <c r="H47" s="9"/>
      <c r="I47" s="4">
        <f t="shared" si="8"/>
        <v>3.2244908919033619E-3</v>
      </c>
    </row>
    <row r="48" spans="1:12" x14ac:dyDescent="0.25">
      <c r="A48" s="9" t="str">
        <f t="shared" si="7"/>
        <v>Owi Wijaya</v>
      </c>
      <c r="B48" s="1" t="s">
        <v>74</v>
      </c>
      <c r="C48" s="1" t="s">
        <v>75</v>
      </c>
      <c r="D48" s="2" t="s">
        <v>15</v>
      </c>
      <c r="E48" s="2" t="s">
        <v>76</v>
      </c>
      <c r="F48" s="9"/>
      <c r="G48" s="10">
        <v>64.58</v>
      </c>
      <c r="H48" s="9"/>
      <c r="I48" s="4">
        <f t="shared" si="8"/>
        <v>7.4105915231003239E-4</v>
      </c>
    </row>
    <row r="49" spans="1:9" x14ac:dyDescent="0.25">
      <c r="A49" s="9" t="str">
        <f t="shared" si="7"/>
        <v>Owi Wijaya</v>
      </c>
      <c r="B49" s="1" t="s">
        <v>77</v>
      </c>
      <c r="C49" s="1" t="s">
        <v>78</v>
      </c>
      <c r="D49" s="2" t="s">
        <v>13</v>
      </c>
      <c r="E49" s="2" t="s">
        <v>76</v>
      </c>
      <c r="F49" s="9"/>
      <c r="G49" s="10">
        <v>2027.63</v>
      </c>
      <c r="H49" s="9"/>
      <c r="I49" s="4">
        <f t="shared" si="8"/>
        <v>2.3267168922242044E-2</v>
      </c>
    </row>
    <row r="50" spans="1:9" x14ac:dyDescent="0.25">
      <c r="A50" s="9" t="str">
        <f t="shared" si="7"/>
        <v>Owi Wijaya</v>
      </c>
      <c r="B50" s="1" t="s">
        <v>79</v>
      </c>
      <c r="C50" s="1" t="s">
        <v>80</v>
      </c>
      <c r="D50" s="2" t="s">
        <v>13</v>
      </c>
      <c r="E50" s="2" t="s">
        <v>76</v>
      </c>
      <c r="F50" s="9"/>
      <c r="G50" s="10">
        <v>1453.67</v>
      </c>
      <c r="H50" s="9"/>
      <c r="I50" s="4">
        <f t="shared" si="8"/>
        <v>1.6680945462039718E-2</v>
      </c>
    </row>
    <row r="51" spans="1:9" x14ac:dyDescent="0.25">
      <c r="A51" s="9" t="str">
        <f t="shared" si="7"/>
        <v>Owi Wijaya</v>
      </c>
      <c r="B51" s="1" t="s">
        <v>81</v>
      </c>
      <c r="C51" s="1" t="s">
        <v>82</v>
      </c>
      <c r="D51" s="2" t="s">
        <v>13</v>
      </c>
      <c r="E51" s="2" t="s">
        <v>83</v>
      </c>
      <c r="F51" s="9"/>
      <c r="G51" s="10">
        <v>531</v>
      </c>
      <c r="H51" s="9"/>
      <c r="I51" s="4">
        <f t="shared" si="8"/>
        <v>6.0932550306074208E-3</v>
      </c>
    </row>
    <row r="52" spans="1:9" x14ac:dyDescent="0.25">
      <c r="A52" s="9" t="str">
        <f t="shared" si="7"/>
        <v>Owi Wijaya</v>
      </c>
      <c r="B52" s="1" t="s">
        <v>84</v>
      </c>
      <c r="C52" s="1" t="s">
        <v>85</v>
      </c>
      <c r="D52" s="2" t="s">
        <v>13</v>
      </c>
      <c r="E52" s="2" t="s">
        <v>76</v>
      </c>
      <c r="F52" s="9"/>
      <c r="G52" s="10">
        <v>2429</v>
      </c>
      <c r="H52" s="9"/>
      <c r="I52" s="4">
        <f t="shared" si="8"/>
        <v>2.7872912371648635E-2</v>
      </c>
    </row>
    <row r="53" spans="1:9" x14ac:dyDescent="0.25">
      <c r="A53" s="9" t="str">
        <f t="shared" si="7"/>
        <v>Owi Wijaya</v>
      </c>
      <c r="B53" s="1" t="s">
        <v>86</v>
      </c>
      <c r="C53" s="1" t="s">
        <v>87</v>
      </c>
      <c r="D53" s="2" t="s">
        <v>13</v>
      </c>
      <c r="E53" s="2" t="s">
        <v>76</v>
      </c>
      <c r="F53" s="9"/>
      <c r="G53" s="10">
        <v>200</v>
      </c>
      <c r="H53" s="9"/>
      <c r="I53" s="4">
        <f t="shared" si="8"/>
        <v>2.2950113109632469E-3</v>
      </c>
    </row>
    <row r="54" spans="1:9" x14ac:dyDescent="0.25">
      <c r="A54" s="9" t="str">
        <f t="shared" si="7"/>
        <v>Owi Wijaya</v>
      </c>
      <c r="B54" s="1" t="s">
        <v>88</v>
      </c>
      <c r="C54" s="1" t="s">
        <v>89</v>
      </c>
      <c r="D54" s="2" t="s">
        <v>13</v>
      </c>
      <c r="E54" s="2" t="s">
        <v>76</v>
      </c>
      <c r="F54" s="9"/>
      <c r="G54" s="10">
        <v>3004.76</v>
      </c>
      <c r="H54" s="9"/>
      <c r="I54" s="4">
        <f t="shared" si="8"/>
        <v>3.4479790933649633E-2</v>
      </c>
    </row>
    <row r="55" spans="1:9" x14ac:dyDescent="0.25">
      <c r="A55" s="9" t="str">
        <f t="shared" si="7"/>
        <v>Owi Wijaya</v>
      </c>
      <c r="B55" s="1" t="s">
        <v>88</v>
      </c>
      <c r="C55" s="1" t="s">
        <v>89</v>
      </c>
      <c r="D55" s="2" t="s">
        <v>15</v>
      </c>
      <c r="E55" s="2" t="s">
        <v>76</v>
      </c>
      <c r="F55" s="9"/>
      <c r="G55" s="10">
        <v>1543.55</v>
      </c>
      <c r="H55" s="9"/>
      <c r="I55" s="4">
        <f t="shared" si="8"/>
        <v>1.7712323545186599E-2</v>
      </c>
    </row>
    <row r="56" spans="1:9" x14ac:dyDescent="0.25">
      <c r="A56" s="9" t="str">
        <f t="shared" si="7"/>
        <v>Owi Wijaya</v>
      </c>
      <c r="B56" s="1" t="s">
        <v>90</v>
      </c>
      <c r="C56" s="1" t="s">
        <v>91</v>
      </c>
      <c r="D56" s="2" t="s">
        <v>13</v>
      </c>
      <c r="E56" s="2" t="s">
        <v>76</v>
      </c>
      <c r="F56" s="9"/>
      <c r="G56" s="10">
        <v>938.47</v>
      </c>
      <c r="H56" s="9"/>
      <c r="I56" s="4">
        <f t="shared" si="8"/>
        <v>1.0768996324998392E-2</v>
      </c>
    </row>
    <row r="57" spans="1:9" x14ac:dyDescent="0.25">
      <c r="A57" s="9" t="str">
        <f t="shared" si="7"/>
        <v>Owi Wijaya</v>
      </c>
      <c r="B57" s="1" t="s">
        <v>90</v>
      </c>
      <c r="C57" s="1" t="s">
        <v>91</v>
      </c>
      <c r="D57" s="2" t="s">
        <v>24</v>
      </c>
      <c r="E57" s="2" t="s">
        <v>76</v>
      </c>
      <c r="F57" s="9"/>
      <c r="G57" s="10">
        <v>175.55</v>
      </c>
      <c r="H57" s="9"/>
      <c r="I57" s="4">
        <f t="shared" si="8"/>
        <v>2.0144461781979902E-3</v>
      </c>
    </row>
    <row r="58" spans="1:9" x14ac:dyDescent="0.25">
      <c r="A58" s="9" t="str">
        <f t="shared" si="7"/>
        <v>Owi Wijaya</v>
      </c>
      <c r="B58" s="1" t="s">
        <v>90</v>
      </c>
      <c r="C58" s="1" t="s">
        <v>91</v>
      </c>
      <c r="D58" s="2" t="s">
        <v>15</v>
      </c>
      <c r="E58" s="2" t="s">
        <v>76</v>
      </c>
      <c r="F58" s="9"/>
      <c r="G58" s="10">
        <v>2294.39</v>
      </c>
      <c r="H58" s="9"/>
      <c r="I58" s="4">
        <f t="shared" si="8"/>
        <v>2.632825500880482E-2</v>
      </c>
    </row>
    <row r="59" spans="1:9" x14ac:dyDescent="0.25">
      <c r="A59" s="9" t="str">
        <f t="shared" si="7"/>
        <v>Owi Wijaya</v>
      </c>
      <c r="B59" s="1" t="s">
        <v>92</v>
      </c>
      <c r="C59" s="1" t="s">
        <v>93</v>
      </c>
      <c r="D59" s="2" t="s">
        <v>13</v>
      </c>
      <c r="E59" s="2" t="s">
        <v>76</v>
      </c>
      <c r="F59" s="9"/>
      <c r="G59" s="10">
        <v>1987.05</v>
      </c>
      <c r="H59" s="9"/>
      <c r="I59" s="4">
        <f t="shared" si="8"/>
        <v>2.2801511127247598E-2</v>
      </c>
    </row>
    <row r="60" spans="1:9" x14ac:dyDescent="0.25">
      <c r="A60" s="9" t="str">
        <f t="shared" si="7"/>
        <v>Owi Wijaya</v>
      </c>
      <c r="B60" s="1" t="s">
        <v>92</v>
      </c>
      <c r="C60" s="1" t="s">
        <v>93</v>
      </c>
      <c r="D60" s="2" t="s">
        <v>15</v>
      </c>
      <c r="E60" s="2" t="s">
        <v>76</v>
      </c>
      <c r="F60" s="9"/>
      <c r="G60" s="10">
        <v>1692.67</v>
      </c>
      <c r="H60" s="9"/>
      <c r="I60" s="4">
        <f t="shared" si="8"/>
        <v>1.9423483978640799E-2</v>
      </c>
    </row>
    <row r="61" spans="1:9" x14ac:dyDescent="0.25">
      <c r="A61" s="9" t="str">
        <f t="shared" si="7"/>
        <v>Owi Wijaya</v>
      </c>
      <c r="B61" s="1" t="s">
        <v>94</v>
      </c>
      <c r="C61" s="1" t="s">
        <v>95</v>
      </c>
      <c r="D61" s="2" t="s">
        <v>13</v>
      </c>
      <c r="E61" s="2" t="s">
        <v>76</v>
      </c>
      <c r="F61" s="9"/>
      <c r="G61" s="10">
        <v>569</v>
      </c>
      <c r="H61" s="9"/>
      <c r="I61" s="4">
        <f t="shared" si="8"/>
        <v>6.5293071796904377E-3</v>
      </c>
    </row>
    <row r="62" spans="1:9" x14ac:dyDescent="0.25">
      <c r="A62" s="9" t="str">
        <f t="shared" si="7"/>
        <v>Owi Wijaya</v>
      </c>
      <c r="B62" s="1" t="s">
        <v>94</v>
      </c>
      <c r="C62" s="1" t="s">
        <v>95</v>
      </c>
      <c r="D62" s="2" t="s">
        <v>15</v>
      </c>
      <c r="E62" s="2" t="s">
        <v>76</v>
      </c>
      <c r="F62" s="9"/>
      <c r="G62" s="10">
        <v>300</v>
      </c>
      <c r="H62" s="9"/>
      <c r="I62" s="4">
        <f t="shared" si="8"/>
        <v>3.4425169664448704E-3</v>
      </c>
    </row>
    <row r="63" spans="1:9" x14ac:dyDescent="0.25">
      <c r="A63" s="9" t="str">
        <f t="shared" si="7"/>
        <v>Owi Wijaya</v>
      </c>
      <c r="B63" s="1" t="s">
        <v>96</v>
      </c>
      <c r="C63" s="1" t="s">
        <v>97</v>
      </c>
      <c r="D63" s="2" t="s">
        <v>13</v>
      </c>
      <c r="E63" s="2" t="s">
        <v>98</v>
      </c>
      <c r="F63" s="9"/>
      <c r="G63" s="10">
        <v>2288.86</v>
      </c>
      <c r="H63" s="9"/>
      <c r="I63" s="4">
        <f t="shared" si="8"/>
        <v>2.6264797946056691E-2</v>
      </c>
    </row>
    <row r="64" spans="1:9" x14ac:dyDescent="0.25">
      <c r="A64" s="9" t="str">
        <f t="shared" si="7"/>
        <v>Owi Wijaya</v>
      </c>
      <c r="B64" s="1" t="s">
        <v>99</v>
      </c>
      <c r="C64" s="1" t="s">
        <v>100</v>
      </c>
      <c r="D64" s="2" t="s">
        <v>13</v>
      </c>
      <c r="E64" s="2" t="s">
        <v>101</v>
      </c>
      <c r="F64" s="9"/>
      <c r="G64" s="10">
        <v>36500.160000000003</v>
      </c>
      <c r="H64" s="9"/>
      <c r="I64" s="4">
        <f t="shared" si="8"/>
        <v>0.4188414002598414</v>
      </c>
    </row>
    <row r="65" spans="1:9" x14ac:dyDescent="0.25">
      <c r="A65" s="9" t="str">
        <f t="shared" si="7"/>
        <v>Owi Wijaya</v>
      </c>
      <c r="B65" s="1" t="s">
        <v>102</v>
      </c>
      <c r="C65" s="1" t="s">
        <v>103</v>
      </c>
      <c r="D65" s="2" t="s">
        <v>13</v>
      </c>
      <c r="E65" s="2" t="s">
        <v>76</v>
      </c>
      <c r="F65" s="9"/>
      <c r="G65" s="10">
        <v>1440.17</v>
      </c>
      <c r="H65" s="9"/>
      <c r="I65" s="4">
        <f t="shared" si="8"/>
        <v>1.6526032198549697E-2</v>
      </c>
    </row>
    <row r="66" spans="1:9" x14ac:dyDescent="0.25">
      <c r="A66" s="9" t="str">
        <f t="shared" si="7"/>
        <v>Owi Wijaya</v>
      </c>
      <c r="B66" s="1" t="s">
        <v>102</v>
      </c>
      <c r="C66" s="1" t="s">
        <v>103</v>
      </c>
      <c r="D66" s="2" t="s">
        <v>104</v>
      </c>
      <c r="E66" s="2" t="s">
        <v>76</v>
      </c>
      <c r="F66" s="9"/>
      <c r="G66" s="10">
        <v>14.27</v>
      </c>
      <c r="H66" s="9"/>
      <c r="I66" s="4">
        <f t="shared" si="8"/>
        <v>1.6374905703722768E-4</v>
      </c>
    </row>
    <row r="67" spans="1:9" x14ac:dyDescent="0.25">
      <c r="A67" s="9" t="str">
        <f t="shared" si="7"/>
        <v>Owi Wijaya</v>
      </c>
      <c r="B67" s="1" t="s">
        <v>102</v>
      </c>
      <c r="C67" s="1" t="s">
        <v>103</v>
      </c>
      <c r="D67" s="2" t="s">
        <v>24</v>
      </c>
      <c r="E67" s="2" t="s">
        <v>76</v>
      </c>
      <c r="F67" s="9"/>
      <c r="G67" s="10">
        <v>35.56</v>
      </c>
      <c r="H67" s="9"/>
      <c r="I67" s="4">
        <f t="shared" si="8"/>
        <v>4.0805301108926532E-4</v>
      </c>
    </row>
    <row r="68" spans="1:9" x14ac:dyDescent="0.25">
      <c r="A68" s="9" t="str">
        <f t="shared" si="7"/>
        <v>Owi Wijaya</v>
      </c>
      <c r="B68" s="1" t="s">
        <v>102</v>
      </c>
      <c r="C68" s="1" t="s">
        <v>103</v>
      </c>
      <c r="D68" s="2" t="s">
        <v>15</v>
      </c>
      <c r="E68" s="2" t="s">
        <v>76</v>
      </c>
      <c r="F68" s="9"/>
      <c r="G68" s="10">
        <v>9.69</v>
      </c>
      <c r="H68" s="9"/>
      <c r="I68" s="4">
        <f t="shared" si="8"/>
        <v>1.1119329801616931E-4</v>
      </c>
    </row>
    <row r="69" spans="1:9" x14ac:dyDescent="0.25">
      <c r="A69" s="9" t="str">
        <f t="shared" si="7"/>
        <v>Owi Wijaya</v>
      </c>
      <c r="B69" s="1" t="s">
        <v>105</v>
      </c>
      <c r="C69" s="1" t="s">
        <v>106</v>
      </c>
      <c r="D69" s="2" t="s">
        <v>13</v>
      </c>
      <c r="E69" s="2" t="s">
        <v>76</v>
      </c>
      <c r="F69" s="9"/>
      <c r="G69" s="10">
        <v>400</v>
      </c>
      <c r="H69" s="9"/>
      <c r="I69" s="4">
        <f t="shared" si="8"/>
        <v>4.5900226219264938E-3</v>
      </c>
    </row>
    <row r="70" spans="1:9" x14ac:dyDescent="0.25">
      <c r="A70" s="9" t="str">
        <f t="shared" si="7"/>
        <v>Owi Wijaya</v>
      </c>
      <c r="B70" s="1" t="s">
        <v>107</v>
      </c>
      <c r="C70" s="1" t="s">
        <v>108</v>
      </c>
      <c r="D70" s="2" t="s">
        <v>13</v>
      </c>
      <c r="E70" s="2" t="s">
        <v>83</v>
      </c>
      <c r="F70" s="9"/>
      <c r="G70" s="10">
        <v>100</v>
      </c>
      <c r="H70" s="9"/>
      <c r="I70" s="4">
        <f t="shared" si="8"/>
        <v>1.1475056554816235E-3</v>
      </c>
    </row>
    <row r="71" spans="1:9" x14ac:dyDescent="0.25">
      <c r="A71" s="9" t="str">
        <f t="shared" si="7"/>
        <v>Owi Wijaya</v>
      </c>
      <c r="B71" s="1" t="s">
        <v>109</v>
      </c>
      <c r="C71" s="1" t="s">
        <v>110</v>
      </c>
      <c r="D71" s="2" t="s">
        <v>13</v>
      </c>
      <c r="E71" s="2" t="s">
        <v>83</v>
      </c>
      <c r="F71" s="9"/>
      <c r="G71" s="10">
        <v>100</v>
      </c>
      <c r="H71" s="9"/>
      <c r="I71" s="4">
        <f t="shared" si="8"/>
        <v>1.1475056554816235E-3</v>
      </c>
    </row>
    <row r="72" spans="1:9" x14ac:dyDescent="0.25">
      <c r="A72" s="9" t="str">
        <f t="shared" si="7"/>
        <v>Owi Wijaya</v>
      </c>
      <c r="B72" s="1" t="s">
        <v>111</v>
      </c>
      <c r="C72" s="1" t="s">
        <v>112</v>
      </c>
      <c r="D72" s="2" t="s">
        <v>13</v>
      </c>
      <c r="E72" s="2" t="s">
        <v>83</v>
      </c>
      <c r="F72" s="9"/>
      <c r="G72" s="10">
        <v>100</v>
      </c>
      <c r="H72" s="9"/>
      <c r="I72" s="4">
        <f t="shared" si="8"/>
        <v>1.1475056554816235E-3</v>
      </c>
    </row>
    <row r="73" spans="1:9" x14ac:dyDescent="0.25">
      <c r="A73" s="9" t="str">
        <f t="shared" si="7"/>
        <v>Owi Wijaya</v>
      </c>
      <c r="B73" s="1" t="s">
        <v>113</v>
      </c>
      <c r="C73" s="1" t="s">
        <v>114</v>
      </c>
      <c r="D73" s="2" t="s">
        <v>13</v>
      </c>
      <c r="E73" s="2" t="s">
        <v>83</v>
      </c>
      <c r="F73" s="9"/>
      <c r="G73" s="10">
        <v>100</v>
      </c>
      <c r="H73" s="9"/>
      <c r="I73" s="4">
        <f t="shared" si="8"/>
        <v>1.1475056554816235E-3</v>
      </c>
    </row>
    <row r="74" spans="1:9" x14ac:dyDescent="0.25">
      <c r="A74" s="9" t="str">
        <f t="shared" si="7"/>
        <v>Owi Wijaya</v>
      </c>
      <c r="B74" s="1" t="s">
        <v>113</v>
      </c>
      <c r="C74" s="1" t="s">
        <v>114</v>
      </c>
      <c r="D74" s="2" t="s">
        <v>24</v>
      </c>
      <c r="E74" s="2" t="s">
        <v>76</v>
      </c>
      <c r="F74" s="9"/>
      <c r="G74" s="10">
        <v>250</v>
      </c>
      <c r="H74" s="9"/>
      <c r="I74" s="4">
        <f t="shared" si="8"/>
        <v>2.8687641387040589E-3</v>
      </c>
    </row>
    <row r="75" spans="1:9" x14ac:dyDescent="0.25">
      <c r="A75" s="9" t="str">
        <f t="shared" si="7"/>
        <v>Owi Wijaya</v>
      </c>
      <c r="B75" s="1" t="s">
        <v>113</v>
      </c>
      <c r="C75" s="1" t="s">
        <v>114</v>
      </c>
      <c r="D75" s="2" t="s">
        <v>15</v>
      </c>
      <c r="E75" s="2" t="s">
        <v>76</v>
      </c>
      <c r="F75" s="9"/>
      <c r="G75" s="10">
        <v>300</v>
      </c>
      <c r="H75" s="9"/>
      <c r="I75" s="4">
        <f t="shared" si="8"/>
        <v>3.4425169664448704E-3</v>
      </c>
    </row>
    <row r="76" spans="1:9" x14ac:dyDescent="0.25">
      <c r="A76" s="9" t="str">
        <f t="shared" si="7"/>
        <v>Owi Wijaya</v>
      </c>
      <c r="B76" s="1" t="s">
        <v>115</v>
      </c>
      <c r="C76" s="1" t="s">
        <v>116</v>
      </c>
      <c r="D76" s="2" t="s">
        <v>13</v>
      </c>
      <c r="E76" s="2" t="s">
        <v>83</v>
      </c>
      <c r="F76" s="9"/>
      <c r="G76" s="10">
        <v>100</v>
      </c>
      <c r="H76" s="9"/>
      <c r="I76" s="4">
        <f t="shared" si="8"/>
        <v>1.1475056554816235E-3</v>
      </c>
    </row>
    <row r="77" spans="1:9" x14ac:dyDescent="0.25">
      <c r="A77" s="9" t="str">
        <f t="shared" si="7"/>
        <v>Owi Wijaya</v>
      </c>
      <c r="B77" s="1" t="s">
        <v>117</v>
      </c>
      <c r="C77" s="1" t="s">
        <v>118</v>
      </c>
      <c r="D77" s="2" t="s">
        <v>13</v>
      </c>
      <c r="E77" s="2" t="s">
        <v>83</v>
      </c>
      <c r="F77" s="9"/>
      <c r="G77" s="10">
        <v>100</v>
      </c>
      <c r="H77" s="9"/>
      <c r="I77" s="4">
        <f t="shared" si="8"/>
        <v>1.1475056554816235E-3</v>
      </c>
    </row>
    <row r="78" spans="1:9" x14ac:dyDescent="0.25">
      <c r="A78" s="9" t="str">
        <f t="shared" si="7"/>
        <v>Owi Wijaya</v>
      </c>
      <c r="B78" s="1" t="s">
        <v>119</v>
      </c>
      <c r="C78" s="1" t="s">
        <v>120</v>
      </c>
      <c r="D78" s="2" t="s">
        <v>13</v>
      </c>
      <c r="E78" s="2" t="s">
        <v>76</v>
      </c>
      <c r="F78" s="9"/>
      <c r="G78" s="10">
        <v>328.75</v>
      </c>
      <c r="H78" s="9"/>
      <c r="I78" s="4">
        <f t="shared" si="8"/>
        <v>3.7724248423958375E-3</v>
      </c>
    </row>
    <row r="79" spans="1:9" x14ac:dyDescent="0.25">
      <c r="A79" s="9" t="str">
        <f t="shared" si="7"/>
        <v>Owi Wijaya</v>
      </c>
      <c r="B79" s="1" t="s">
        <v>119</v>
      </c>
      <c r="C79" s="1" t="s">
        <v>120</v>
      </c>
      <c r="D79" s="2" t="s">
        <v>104</v>
      </c>
      <c r="E79" s="2" t="s">
        <v>76</v>
      </c>
      <c r="F79" s="9"/>
      <c r="G79" s="10">
        <v>109.79</v>
      </c>
      <c r="H79" s="9"/>
      <c r="I79" s="4">
        <f t="shared" si="8"/>
        <v>1.2598464591532744E-3</v>
      </c>
    </row>
    <row r="80" spans="1:9" x14ac:dyDescent="0.25">
      <c r="A80" s="9" t="str">
        <f t="shared" si="7"/>
        <v>Owi Wijaya</v>
      </c>
      <c r="B80" s="1" t="s">
        <v>119</v>
      </c>
      <c r="C80" s="1" t="s">
        <v>120</v>
      </c>
      <c r="D80" s="2" t="s">
        <v>24</v>
      </c>
      <c r="E80" s="2" t="s">
        <v>76</v>
      </c>
      <c r="F80" s="9"/>
      <c r="G80" s="10">
        <v>169.38</v>
      </c>
      <c r="H80" s="9"/>
      <c r="I80" s="4">
        <f t="shared" si="8"/>
        <v>1.9436450792547739E-3</v>
      </c>
    </row>
    <row r="81" spans="1:9" x14ac:dyDescent="0.25">
      <c r="A81" s="9" t="str">
        <f t="shared" si="7"/>
        <v>Owi Wijaya</v>
      </c>
      <c r="B81" s="1" t="s">
        <v>119</v>
      </c>
      <c r="C81" s="1" t="s">
        <v>120</v>
      </c>
      <c r="D81" s="2" t="s">
        <v>15</v>
      </c>
      <c r="E81" s="2" t="s">
        <v>76</v>
      </c>
      <c r="F81" s="9"/>
      <c r="G81" s="10">
        <v>142.08000000000001</v>
      </c>
      <c r="H81" s="9"/>
      <c r="I81" s="4">
        <f t="shared" si="8"/>
        <v>1.6303760353082908E-3</v>
      </c>
    </row>
    <row r="82" spans="1:9" x14ac:dyDescent="0.25">
      <c r="A82" s="9" t="str">
        <f t="shared" si="7"/>
        <v>Owi Wijaya</v>
      </c>
      <c r="B82" s="1" t="s">
        <v>121</v>
      </c>
      <c r="C82" s="1" t="s">
        <v>122</v>
      </c>
      <c r="D82" s="2" t="s">
        <v>13</v>
      </c>
      <c r="E82" s="2" t="s">
        <v>76</v>
      </c>
      <c r="F82" s="9"/>
      <c r="G82" s="10">
        <v>4300</v>
      </c>
      <c r="H82" s="9"/>
      <c r="I82" s="4">
        <f t="shared" si="8"/>
        <v>4.934274318570981E-2</v>
      </c>
    </row>
    <row r="83" spans="1:9" x14ac:dyDescent="0.25">
      <c r="A83" s="9" t="str">
        <f t="shared" si="7"/>
        <v>Owi Wijaya</v>
      </c>
      <c r="B83" s="1" t="s">
        <v>123</v>
      </c>
      <c r="C83" s="1" t="s">
        <v>124</v>
      </c>
      <c r="D83" s="2" t="s">
        <v>13</v>
      </c>
      <c r="E83" s="2" t="s">
        <v>125</v>
      </c>
      <c r="F83" s="9"/>
      <c r="G83" s="10">
        <v>1495.98</v>
      </c>
      <c r="H83" s="9"/>
      <c r="I83" s="4">
        <f t="shared" si="8"/>
        <v>1.7166455104873992E-2</v>
      </c>
    </row>
    <row r="84" spans="1:9" x14ac:dyDescent="0.25">
      <c r="A84" s="9" t="str">
        <f t="shared" si="7"/>
        <v>Owi Wijaya</v>
      </c>
      <c r="B84" s="1" t="s">
        <v>123</v>
      </c>
      <c r="C84" s="1" t="s">
        <v>124</v>
      </c>
      <c r="D84" s="2" t="s">
        <v>104</v>
      </c>
      <c r="E84" s="2" t="s">
        <v>125</v>
      </c>
      <c r="F84" s="9"/>
      <c r="G84" s="10">
        <v>516.97</v>
      </c>
      <c r="H84" s="9"/>
      <c r="I84" s="4">
        <f t="shared" si="8"/>
        <v>5.9322599871433493E-3</v>
      </c>
    </row>
    <row r="85" spans="1:9" x14ac:dyDescent="0.25">
      <c r="A85" s="9" t="str">
        <f t="shared" si="7"/>
        <v>Owi Wijaya</v>
      </c>
      <c r="B85" s="1" t="s">
        <v>123</v>
      </c>
      <c r="C85" s="1" t="s">
        <v>124</v>
      </c>
      <c r="D85" s="2" t="s">
        <v>24</v>
      </c>
      <c r="E85" s="2" t="s">
        <v>125</v>
      </c>
      <c r="F85" s="9"/>
      <c r="G85" s="10">
        <v>1463.62</v>
      </c>
      <c r="H85" s="9"/>
      <c r="I85" s="4">
        <f t="shared" si="8"/>
        <v>1.6795122274760137E-2</v>
      </c>
    </row>
    <row r="86" spans="1:9" x14ac:dyDescent="0.25">
      <c r="A86" s="9" t="str">
        <f t="shared" si="7"/>
        <v>Owi Wijaya</v>
      </c>
      <c r="B86" s="1" t="s">
        <v>123</v>
      </c>
      <c r="C86" s="1" t="s">
        <v>124</v>
      </c>
      <c r="D86" s="2" t="s">
        <v>15</v>
      </c>
      <c r="E86" s="2" t="s">
        <v>125</v>
      </c>
      <c r="F86" s="9"/>
      <c r="G86" s="10">
        <v>1779.8599999999997</v>
      </c>
      <c r="H86" s="9"/>
      <c r="I86" s="4">
        <f t="shared" si="8"/>
        <v>2.042399415965522E-2</v>
      </c>
    </row>
    <row r="87" spans="1:9" x14ac:dyDescent="0.25">
      <c r="A87" s="9" t="str">
        <f t="shared" si="7"/>
        <v>Owi Wijaya</v>
      </c>
      <c r="B87" s="1" t="s">
        <v>21</v>
      </c>
      <c r="C87" s="1" t="s">
        <v>126</v>
      </c>
      <c r="D87" s="2" t="s">
        <v>104</v>
      </c>
      <c r="E87" s="2" t="s">
        <v>76</v>
      </c>
      <c r="F87" s="9"/>
      <c r="G87" s="10">
        <v>1115.46</v>
      </c>
      <c r="H87" s="9"/>
      <c r="I87" s="4">
        <f t="shared" si="8"/>
        <v>1.2799966584635319E-2</v>
      </c>
    </row>
    <row r="88" spans="1:9" x14ac:dyDescent="0.25">
      <c r="A88" s="9" t="str">
        <f t="shared" si="7"/>
        <v>Owi Wijaya</v>
      </c>
      <c r="B88" s="1" t="s">
        <v>127</v>
      </c>
      <c r="C88" s="1" t="s">
        <v>128</v>
      </c>
      <c r="D88" s="2" t="s">
        <v>13</v>
      </c>
      <c r="E88" s="2" t="s">
        <v>83</v>
      </c>
      <c r="F88" s="9"/>
      <c r="G88" s="10">
        <v>651</v>
      </c>
      <c r="H88" s="9"/>
      <c r="I88" s="4">
        <f t="shared" si="8"/>
        <v>7.4702618171853695E-3</v>
      </c>
    </row>
    <row r="89" spans="1:9" x14ac:dyDescent="0.25">
      <c r="A89" s="9" t="str">
        <f t="shared" si="7"/>
        <v>Owi Wijaya</v>
      </c>
      <c r="B89" s="1" t="s">
        <v>129</v>
      </c>
      <c r="C89" s="1" t="s">
        <v>130</v>
      </c>
      <c r="D89" s="2" t="s">
        <v>13</v>
      </c>
      <c r="E89" s="2" t="s">
        <v>83</v>
      </c>
      <c r="F89" s="9"/>
      <c r="G89" s="10">
        <v>466</v>
      </c>
      <c r="H89" s="9"/>
      <c r="I89" s="4">
        <f t="shared" si="8"/>
        <v>5.3473763545443653E-3</v>
      </c>
    </row>
    <row r="90" spans="1:9" x14ac:dyDescent="0.25">
      <c r="A90" s="9" t="str">
        <f t="shared" si="7"/>
        <v>Owi Wijaya</v>
      </c>
      <c r="B90" s="1" t="s">
        <v>131</v>
      </c>
      <c r="C90" s="1" t="s">
        <v>132</v>
      </c>
      <c r="D90" s="2" t="s">
        <v>13</v>
      </c>
      <c r="E90" s="2" t="s">
        <v>76</v>
      </c>
      <c r="F90" s="9"/>
      <c r="G90" s="10">
        <v>1388.61</v>
      </c>
      <c r="H90" s="9"/>
      <c r="I90" s="4">
        <f t="shared" si="8"/>
        <v>1.5934378282583372E-2</v>
      </c>
    </row>
    <row r="91" spans="1:9" x14ac:dyDescent="0.25">
      <c r="A91" s="9" t="str">
        <f t="shared" si="7"/>
        <v>Owi Wijaya</v>
      </c>
      <c r="B91" s="1" t="s">
        <v>133</v>
      </c>
      <c r="C91" s="1" t="s">
        <v>134</v>
      </c>
      <c r="D91" s="2" t="s">
        <v>13</v>
      </c>
      <c r="E91" s="2" t="s">
        <v>76</v>
      </c>
      <c r="F91" s="9"/>
      <c r="G91" s="10">
        <v>221.29</v>
      </c>
      <c r="H91" s="9"/>
      <c r="I91" s="4">
        <f t="shared" si="8"/>
        <v>2.5393152650152848E-3</v>
      </c>
    </row>
    <row r="92" spans="1:9" x14ac:dyDescent="0.25">
      <c r="A92" s="9" t="str">
        <f t="shared" si="7"/>
        <v>Owi Wijaya</v>
      </c>
      <c r="B92" s="1" t="s">
        <v>135</v>
      </c>
      <c r="C92" s="1" t="s">
        <v>136</v>
      </c>
      <c r="D92" s="2" t="s">
        <v>13</v>
      </c>
      <c r="E92" s="2" t="s">
        <v>76</v>
      </c>
      <c r="F92" s="9"/>
      <c r="G92" s="10">
        <v>764.4</v>
      </c>
      <c r="H92" s="9"/>
      <c r="I92" s="4">
        <f t="shared" si="8"/>
        <v>8.7715332305015291E-3</v>
      </c>
    </row>
    <row r="93" spans="1:9" x14ac:dyDescent="0.25">
      <c r="A93" s="9" t="str">
        <f t="shared" si="7"/>
        <v>Owi Wijaya</v>
      </c>
      <c r="B93" s="1" t="s">
        <v>137</v>
      </c>
      <c r="C93" s="1" t="s">
        <v>138</v>
      </c>
      <c r="D93" s="2" t="s">
        <v>13</v>
      </c>
      <c r="E93" s="2" t="s">
        <v>76</v>
      </c>
      <c r="F93" s="9"/>
      <c r="G93" s="10">
        <v>255</v>
      </c>
      <c r="H93" s="9"/>
      <c r="I93" s="4">
        <f t="shared" si="8"/>
        <v>2.9261394214781401E-3</v>
      </c>
    </row>
    <row r="94" spans="1:9" x14ac:dyDescent="0.25">
      <c r="A94" s="9" t="str">
        <f t="shared" si="7"/>
        <v>Owi Wijaya</v>
      </c>
      <c r="B94" s="1" t="s">
        <v>139</v>
      </c>
      <c r="C94" s="1" t="s">
        <v>140</v>
      </c>
      <c r="D94" s="2" t="s">
        <v>13</v>
      </c>
      <c r="E94" s="2" t="s">
        <v>76</v>
      </c>
      <c r="F94" s="9"/>
      <c r="G94" s="10">
        <v>200</v>
      </c>
      <c r="H94" s="9"/>
      <c r="I94" s="4">
        <f t="shared" si="8"/>
        <v>2.2950113109632469E-3</v>
      </c>
    </row>
    <row r="95" spans="1:9" x14ac:dyDescent="0.25">
      <c r="A95" s="9" t="str">
        <f t="shared" si="7"/>
        <v>Owi Wijaya</v>
      </c>
      <c r="B95" s="1" t="s">
        <v>141</v>
      </c>
      <c r="C95" s="1" t="s">
        <v>142</v>
      </c>
      <c r="D95" s="2" t="s">
        <v>13</v>
      </c>
      <c r="E95" s="2" t="s">
        <v>76</v>
      </c>
      <c r="F95" s="9"/>
      <c r="G95" s="10">
        <v>464.37</v>
      </c>
      <c r="H95" s="9"/>
      <c r="I95" s="4">
        <f t="shared" si="8"/>
        <v>5.3286720123600154E-3</v>
      </c>
    </row>
    <row r="96" spans="1:9" x14ac:dyDescent="0.25">
      <c r="A96" s="9" t="str">
        <f t="shared" si="7"/>
        <v>Owi Wijaya</v>
      </c>
      <c r="B96" s="1" t="s">
        <v>21</v>
      </c>
      <c r="C96" s="1" t="s">
        <v>143</v>
      </c>
      <c r="D96" s="2" t="s">
        <v>13</v>
      </c>
      <c r="E96" s="2" t="s">
        <v>76</v>
      </c>
      <c r="F96" s="9"/>
      <c r="G96" s="10">
        <v>515.79999999999995</v>
      </c>
      <c r="H96" s="9"/>
      <c r="I96" s="4">
        <f t="shared" si="8"/>
        <v>5.9188341709742135E-3</v>
      </c>
    </row>
    <row r="97" spans="1:9" x14ac:dyDescent="0.25">
      <c r="A97" s="9" t="str">
        <f t="shared" si="7"/>
        <v>Owi Wijaya</v>
      </c>
      <c r="B97" s="1" t="s">
        <v>21</v>
      </c>
      <c r="C97" s="1" t="s">
        <v>126</v>
      </c>
      <c r="D97" s="2" t="s">
        <v>13</v>
      </c>
      <c r="E97" s="2" t="s">
        <v>76</v>
      </c>
      <c r="F97" s="9"/>
      <c r="G97" s="10">
        <v>1891.43</v>
      </c>
      <c r="H97" s="9"/>
      <c r="I97" s="4">
        <f t="shared" si="8"/>
        <v>2.1704266219476073E-2</v>
      </c>
    </row>
    <row r="98" spans="1:9" x14ac:dyDescent="0.25">
      <c r="A98" s="9" t="str">
        <f t="shared" si="7"/>
        <v>Owi Wijaya</v>
      </c>
      <c r="B98" s="1" t="s">
        <v>21</v>
      </c>
      <c r="C98" s="1" t="s">
        <v>126</v>
      </c>
      <c r="D98" s="2" t="s">
        <v>24</v>
      </c>
      <c r="E98" s="2" t="s">
        <v>76</v>
      </c>
      <c r="F98" s="9"/>
      <c r="G98" s="10">
        <v>1328.48</v>
      </c>
      <c r="H98" s="9"/>
      <c r="I98" s="4">
        <f t="shared" si="8"/>
        <v>1.5244383131942272E-2</v>
      </c>
    </row>
    <row r="99" spans="1:9" x14ac:dyDescent="0.25">
      <c r="A99" s="9" t="str">
        <f t="shared" si="7"/>
        <v>Owi Wijaya</v>
      </c>
      <c r="B99" s="1" t="s">
        <v>21</v>
      </c>
      <c r="C99" s="1" t="s">
        <v>126</v>
      </c>
      <c r="D99" s="2" t="s">
        <v>15</v>
      </c>
      <c r="E99" s="2" t="s">
        <v>76</v>
      </c>
      <c r="F99" s="9"/>
      <c r="G99" s="10">
        <v>1328.28</v>
      </c>
      <c r="H99" s="9"/>
      <c r="I99" s="4">
        <f t="shared" si="8"/>
        <v>1.5242088120631308E-2</v>
      </c>
    </row>
    <row r="100" spans="1:9" hidden="1" x14ac:dyDescent="0.25">
      <c r="A100" s="11" t="s">
        <v>35</v>
      </c>
      <c r="B100" s="11"/>
      <c r="C100" s="11"/>
      <c r="D100" s="12"/>
      <c r="E100" s="12"/>
      <c r="F100" s="11"/>
      <c r="G100" s="13">
        <f>SUM(G46:G99)</f>
        <v>87145.539999999964</v>
      </c>
      <c r="H100" s="11"/>
      <c r="I100" s="15">
        <f>SUM(I45:I99)</f>
        <v>1</v>
      </c>
    </row>
    <row r="101" spans="1:9" x14ac:dyDescent="0.25">
      <c r="A101" s="9" t="s">
        <v>144</v>
      </c>
      <c r="B101" s="1" t="s">
        <v>96</v>
      </c>
      <c r="C101" s="1" t="s">
        <v>97</v>
      </c>
      <c r="D101" s="2" t="s">
        <v>104</v>
      </c>
      <c r="E101" s="2" t="s">
        <v>98</v>
      </c>
      <c r="F101" s="9"/>
      <c r="G101" s="10">
        <v>2736.7799999999997</v>
      </c>
      <c r="H101" s="9"/>
      <c r="I101" s="4">
        <f>G101/$G$123</f>
        <v>2.7232510432328692E-2</v>
      </c>
    </row>
    <row r="102" spans="1:9" x14ac:dyDescent="0.25">
      <c r="A102" s="9" t="str">
        <f t="shared" ref="A102:A122" si="9">A101</f>
        <v>Wawan Iskandar</v>
      </c>
      <c r="B102" s="1" t="s">
        <v>105</v>
      </c>
      <c r="C102" s="1" t="s">
        <v>106</v>
      </c>
      <c r="D102" s="2" t="s">
        <v>104</v>
      </c>
      <c r="E102" s="2" t="s">
        <v>76</v>
      </c>
      <c r="F102" s="9"/>
      <c r="G102" s="10">
        <v>200</v>
      </c>
      <c r="H102" s="9"/>
      <c r="I102" s="4">
        <f t="shared" ref="I102:I122" si="10">G102/$G$123</f>
        <v>1.990113230316554E-3</v>
      </c>
    </row>
    <row r="103" spans="1:9" x14ac:dyDescent="0.25">
      <c r="A103" s="9" t="str">
        <f t="shared" si="9"/>
        <v>Wawan Iskandar</v>
      </c>
      <c r="B103" s="1" t="s">
        <v>121</v>
      </c>
      <c r="C103" s="1" t="s">
        <v>122</v>
      </c>
      <c r="D103" s="2" t="s">
        <v>104</v>
      </c>
      <c r="E103" s="2" t="s">
        <v>98</v>
      </c>
      <c r="F103" s="9"/>
      <c r="G103" s="10">
        <v>1460</v>
      </c>
      <c r="H103" s="9"/>
      <c r="I103" s="4">
        <f t="shared" si="10"/>
        <v>1.4527826581310844E-2</v>
      </c>
    </row>
    <row r="104" spans="1:9" x14ac:dyDescent="0.25">
      <c r="A104" s="9" t="str">
        <f t="shared" si="9"/>
        <v>Wawan Iskandar</v>
      </c>
      <c r="B104" s="1" t="s">
        <v>131</v>
      </c>
      <c r="C104" s="1" t="s">
        <v>132</v>
      </c>
      <c r="D104" s="2" t="s">
        <v>104</v>
      </c>
      <c r="E104" s="2" t="s">
        <v>76</v>
      </c>
      <c r="F104" s="9"/>
      <c r="G104" s="10">
        <v>4235.2299999999996</v>
      </c>
      <c r="H104" s="9"/>
      <c r="I104" s="4">
        <f t="shared" si="10"/>
        <v>4.2142936282167892E-2</v>
      </c>
    </row>
    <row r="105" spans="1:9" x14ac:dyDescent="0.25">
      <c r="A105" s="9" t="str">
        <f t="shared" si="9"/>
        <v>Wawan Iskandar</v>
      </c>
      <c r="B105" s="1" t="s">
        <v>133</v>
      </c>
      <c r="C105" s="1" t="s">
        <v>145</v>
      </c>
      <c r="D105" s="2" t="s">
        <v>104</v>
      </c>
      <c r="E105" s="2" t="s">
        <v>76</v>
      </c>
      <c r="F105" s="9"/>
      <c r="G105" s="10">
        <v>821.62</v>
      </c>
      <c r="H105" s="9"/>
      <c r="I105" s="4">
        <f t="shared" si="10"/>
        <v>8.175584161463436E-3</v>
      </c>
    </row>
    <row r="106" spans="1:9" x14ac:dyDescent="0.25">
      <c r="A106" s="9" t="str">
        <f t="shared" si="9"/>
        <v>Wawan Iskandar</v>
      </c>
      <c r="B106" s="1" t="s">
        <v>137</v>
      </c>
      <c r="C106" s="1" t="s">
        <v>138</v>
      </c>
      <c r="D106" s="2" t="s">
        <v>104</v>
      </c>
      <c r="E106" s="2" t="s">
        <v>76</v>
      </c>
      <c r="F106" s="9"/>
      <c r="G106" s="10">
        <v>55</v>
      </c>
      <c r="H106" s="9"/>
      <c r="I106" s="4">
        <f t="shared" si="10"/>
        <v>5.4728113833705236E-4</v>
      </c>
    </row>
    <row r="107" spans="1:9" x14ac:dyDescent="0.25">
      <c r="A107" s="9" t="str">
        <f t="shared" si="9"/>
        <v>Wawan Iskandar</v>
      </c>
      <c r="B107" s="1" t="s">
        <v>141</v>
      </c>
      <c r="C107" s="1" t="s">
        <v>142</v>
      </c>
      <c r="D107" s="2" t="s">
        <v>104</v>
      </c>
      <c r="E107" s="2" t="s">
        <v>76</v>
      </c>
      <c r="F107" s="9"/>
      <c r="G107" s="10">
        <v>20.09</v>
      </c>
      <c r="H107" s="9"/>
      <c r="I107" s="4">
        <f t="shared" si="10"/>
        <v>1.9990687398529784E-4</v>
      </c>
    </row>
    <row r="108" spans="1:9" x14ac:dyDescent="0.25">
      <c r="A108" s="9" t="str">
        <f t="shared" si="9"/>
        <v>Wawan Iskandar</v>
      </c>
      <c r="B108" s="1" t="s">
        <v>81</v>
      </c>
      <c r="C108" s="1" t="s">
        <v>82</v>
      </c>
      <c r="D108" s="2" t="s">
        <v>104</v>
      </c>
      <c r="E108" s="2" t="s">
        <v>146</v>
      </c>
      <c r="F108" s="9"/>
      <c r="G108" s="10">
        <v>563</v>
      </c>
      <c r="H108" s="9"/>
      <c r="I108" s="4">
        <f t="shared" si="10"/>
        <v>5.6021687433410999E-3</v>
      </c>
    </row>
    <row r="109" spans="1:9" x14ac:dyDescent="0.25">
      <c r="A109" s="9" t="str">
        <f t="shared" si="9"/>
        <v>Wawan Iskandar</v>
      </c>
      <c r="B109" s="1" t="s">
        <v>107</v>
      </c>
      <c r="C109" s="1" t="s">
        <v>108</v>
      </c>
      <c r="D109" s="2" t="s">
        <v>104</v>
      </c>
      <c r="E109" s="2" t="s">
        <v>146</v>
      </c>
      <c r="F109" s="9"/>
      <c r="G109" s="10">
        <v>50</v>
      </c>
      <c r="H109" s="9"/>
      <c r="I109" s="4">
        <f t="shared" si="10"/>
        <v>4.9752830757913849E-4</v>
      </c>
    </row>
    <row r="110" spans="1:9" x14ac:dyDescent="0.25">
      <c r="A110" s="9" t="str">
        <f t="shared" si="9"/>
        <v>Wawan Iskandar</v>
      </c>
      <c r="B110" s="1" t="s">
        <v>109</v>
      </c>
      <c r="C110" s="1" t="s">
        <v>110</v>
      </c>
      <c r="D110" s="2" t="s">
        <v>104</v>
      </c>
      <c r="E110" s="2" t="s">
        <v>146</v>
      </c>
      <c r="F110" s="9"/>
      <c r="G110" s="10">
        <v>50</v>
      </c>
      <c r="H110" s="9"/>
      <c r="I110" s="4">
        <f t="shared" si="10"/>
        <v>4.9752830757913849E-4</v>
      </c>
    </row>
    <row r="111" spans="1:9" x14ac:dyDescent="0.25">
      <c r="A111" s="9" t="str">
        <f t="shared" si="9"/>
        <v>Wawan Iskandar</v>
      </c>
      <c r="B111" s="1" t="s">
        <v>111</v>
      </c>
      <c r="C111" s="1" t="s">
        <v>112</v>
      </c>
      <c r="D111" s="2" t="s">
        <v>104</v>
      </c>
      <c r="E111" s="2" t="s">
        <v>146</v>
      </c>
      <c r="F111" s="9"/>
      <c r="G111" s="10">
        <v>50</v>
      </c>
      <c r="H111" s="9"/>
      <c r="I111" s="4">
        <f t="shared" si="10"/>
        <v>4.9752830757913849E-4</v>
      </c>
    </row>
    <row r="112" spans="1:9" x14ac:dyDescent="0.25">
      <c r="A112" s="9" t="str">
        <f t="shared" si="9"/>
        <v>Wawan Iskandar</v>
      </c>
      <c r="B112" s="1" t="s">
        <v>113</v>
      </c>
      <c r="C112" s="1" t="s">
        <v>114</v>
      </c>
      <c r="D112" s="2" t="s">
        <v>104</v>
      </c>
      <c r="E112" s="2" t="s">
        <v>146</v>
      </c>
      <c r="F112" s="9"/>
      <c r="G112" s="10">
        <v>50</v>
      </c>
      <c r="H112" s="9"/>
      <c r="I112" s="4">
        <f t="shared" si="10"/>
        <v>4.9752830757913849E-4</v>
      </c>
    </row>
    <row r="113" spans="1:9" x14ac:dyDescent="0.25">
      <c r="A113" s="9" t="str">
        <f t="shared" si="9"/>
        <v>Wawan Iskandar</v>
      </c>
      <c r="B113" s="1" t="s">
        <v>115</v>
      </c>
      <c r="C113" s="1" t="s">
        <v>116</v>
      </c>
      <c r="D113" s="2" t="s">
        <v>104</v>
      </c>
      <c r="E113" s="2" t="s">
        <v>146</v>
      </c>
      <c r="F113" s="9"/>
      <c r="G113" s="10">
        <v>50</v>
      </c>
      <c r="H113" s="9"/>
      <c r="I113" s="4">
        <f t="shared" si="10"/>
        <v>4.9752830757913849E-4</v>
      </c>
    </row>
    <row r="114" spans="1:9" x14ac:dyDescent="0.25">
      <c r="A114" s="9" t="str">
        <f t="shared" si="9"/>
        <v>Wawan Iskandar</v>
      </c>
      <c r="B114" s="1" t="s">
        <v>117</v>
      </c>
      <c r="C114" s="1" t="s">
        <v>118</v>
      </c>
      <c r="D114" s="2" t="s">
        <v>104</v>
      </c>
      <c r="E114" s="2" t="s">
        <v>146</v>
      </c>
      <c r="F114" s="9"/>
      <c r="G114" s="10">
        <v>50</v>
      </c>
      <c r="H114" s="9"/>
      <c r="I114" s="4">
        <f t="shared" si="10"/>
        <v>4.9752830757913849E-4</v>
      </c>
    </row>
    <row r="115" spans="1:9" x14ac:dyDescent="0.25">
      <c r="A115" s="9" t="str">
        <f t="shared" si="9"/>
        <v>Wawan Iskandar</v>
      </c>
      <c r="B115" s="1" t="s">
        <v>127</v>
      </c>
      <c r="C115" s="1" t="s">
        <v>128</v>
      </c>
      <c r="D115" s="2" t="s">
        <v>104</v>
      </c>
      <c r="E115" s="2" t="s">
        <v>146</v>
      </c>
      <c r="F115" s="9"/>
      <c r="G115" s="10">
        <v>3978</v>
      </c>
      <c r="H115" s="9"/>
      <c r="I115" s="4">
        <f t="shared" si="10"/>
        <v>3.9583352150996259E-2</v>
      </c>
    </row>
    <row r="116" spans="1:9" x14ac:dyDescent="0.25">
      <c r="A116" s="9" t="str">
        <f t="shared" si="9"/>
        <v>Wawan Iskandar</v>
      </c>
      <c r="B116" s="1" t="s">
        <v>71</v>
      </c>
      <c r="C116" s="1" t="s">
        <v>72</v>
      </c>
      <c r="D116" s="2" t="s">
        <v>104</v>
      </c>
      <c r="E116" s="2" t="s">
        <v>147</v>
      </c>
      <c r="F116" s="9"/>
      <c r="G116" s="10">
        <v>5000</v>
      </c>
      <c r="H116" s="9"/>
      <c r="I116" s="4">
        <f t="shared" si="10"/>
        <v>4.9752830757913848E-2</v>
      </c>
    </row>
    <row r="117" spans="1:9" x14ac:dyDescent="0.25">
      <c r="A117" s="9" t="str">
        <f t="shared" si="9"/>
        <v>Wawan Iskandar</v>
      </c>
      <c r="B117" s="1" t="s">
        <v>77</v>
      </c>
      <c r="C117" s="1" t="s">
        <v>78</v>
      </c>
      <c r="D117" s="2" t="s">
        <v>104</v>
      </c>
      <c r="E117" s="2" t="s">
        <v>76</v>
      </c>
      <c r="F117" s="9"/>
      <c r="G117" s="10">
        <v>3463.43</v>
      </c>
      <c r="H117" s="9"/>
      <c r="I117" s="4">
        <f t="shared" si="10"/>
        <v>3.446308932637631E-2</v>
      </c>
    </row>
    <row r="118" spans="1:9" x14ac:dyDescent="0.25">
      <c r="A118" s="9" t="str">
        <f t="shared" si="9"/>
        <v>Wawan Iskandar</v>
      </c>
      <c r="B118" s="1" t="s">
        <v>90</v>
      </c>
      <c r="C118" s="1" t="s">
        <v>91</v>
      </c>
      <c r="D118" s="2" t="s">
        <v>104</v>
      </c>
      <c r="E118" s="2" t="s">
        <v>76</v>
      </c>
      <c r="F118" s="9"/>
      <c r="G118" s="10">
        <v>23.95</v>
      </c>
      <c r="H118" s="9"/>
      <c r="I118" s="4">
        <f t="shared" si="10"/>
        <v>2.3831605933040734E-4</v>
      </c>
    </row>
    <row r="119" spans="1:9" x14ac:dyDescent="0.25">
      <c r="A119" s="9" t="str">
        <f t="shared" si="9"/>
        <v>Wawan Iskandar</v>
      </c>
      <c r="B119" s="1" t="s">
        <v>99</v>
      </c>
      <c r="C119" s="1" t="s">
        <v>100</v>
      </c>
      <c r="D119" s="2" t="s">
        <v>104</v>
      </c>
      <c r="E119" s="2" t="s">
        <v>148</v>
      </c>
      <c r="F119" s="9"/>
      <c r="G119" s="10">
        <v>47747.46</v>
      </c>
      <c r="H119" s="9"/>
      <c r="I119" s="4">
        <f t="shared" si="10"/>
        <v>0.47511425930005224</v>
      </c>
    </row>
    <row r="120" spans="1:9" x14ac:dyDescent="0.25">
      <c r="A120" s="9" t="str">
        <f t="shared" si="9"/>
        <v>Wawan Iskandar</v>
      </c>
      <c r="B120" s="1" t="s">
        <v>149</v>
      </c>
      <c r="C120" s="1" t="s">
        <v>150</v>
      </c>
      <c r="D120" s="2" t="s">
        <v>104</v>
      </c>
      <c r="E120" s="2" t="s">
        <v>151</v>
      </c>
      <c r="F120" s="9"/>
      <c r="G120" s="10">
        <v>2800</v>
      </c>
      <c r="H120" s="9"/>
      <c r="I120" s="4">
        <f t="shared" si="10"/>
        <v>2.7861585224431756E-2</v>
      </c>
    </row>
    <row r="121" spans="1:9" x14ac:dyDescent="0.25">
      <c r="A121" s="9" t="str">
        <f t="shared" si="9"/>
        <v>Wawan Iskandar</v>
      </c>
      <c r="B121" s="1" t="s">
        <v>26</v>
      </c>
      <c r="C121" s="1" t="s">
        <v>27</v>
      </c>
      <c r="D121" s="2" t="s">
        <v>104</v>
      </c>
      <c r="E121" s="2" t="s">
        <v>152</v>
      </c>
      <c r="F121" s="9"/>
      <c r="G121" s="10">
        <v>812</v>
      </c>
      <c r="H121" s="9"/>
      <c r="I121" s="4">
        <f t="shared" si="10"/>
        <v>8.0798597150852098E-3</v>
      </c>
    </row>
    <row r="122" spans="1:9" x14ac:dyDescent="0.25">
      <c r="A122" s="9" t="str">
        <f t="shared" si="9"/>
        <v>Wawan Iskandar</v>
      </c>
      <c r="B122" s="1" t="s">
        <v>37</v>
      </c>
      <c r="C122" s="1" t="s">
        <v>38</v>
      </c>
      <c r="D122" s="2" t="s">
        <v>153</v>
      </c>
      <c r="E122" s="2" t="s">
        <v>154</v>
      </c>
      <c r="F122" s="9"/>
      <c r="G122" s="10">
        <v>26280.234329731342</v>
      </c>
      <c r="H122" s="9"/>
      <c r="I122" s="4">
        <f t="shared" si="10"/>
        <v>0.26150321017708822</v>
      </c>
    </row>
    <row r="123" spans="1:9" hidden="1" x14ac:dyDescent="0.25">
      <c r="A123" s="11" t="s">
        <v>35</v>
      </c>
      <c r="B123" s="11"/>
      <c r="C123" s="11"/>
      <c r="D123" s="12"/>
      <c r="E123" s="12"/>
      <c r="F123" s="11"/>
      <c r="G123" s="13">
        <f>SUM(G101:G122)</f>
        <v>100496.79432973135</v>
      </c>
      <c r="H123" s="11"/>
      <c r="I123" s="15">
        <f>SUM(I101:I122)</f>
        <v>0.99999999999999989</v>
      </c>
    </row>
    <row r="124" spans="1:9" x14ac:dyDescent="0.25">
      <c r="A124" s="9" t="s">
        <v>155</v>
      </c>
      <c r="B124" s="1" t="s">
        <v>79</v>
      </c>
      <c r="C124" s="1" t="s">
        <v>80</v>
      </c>
      <c r="D124" s="2" t="s">
        <v>24</v>
      </c>
      <c r="E124" s="2" t="s">
        <v>73</v>
      </c>
      <c r="F124" s="9"/>
      <c r="G124" s="10">
        <v>137.53</v>
      </c>
      <c r="H124" s="9"/>
      <c r="I124" s="4">
        <f t="shared" ref="I124:I160" si="11">G124/$G$161</f>
        <v>5.5495675892985874E-4</v>
      </c>
    </row>
    <row r="125" spans="1:9" x14ac:dyDescent="0.25">
      <c r="A125" s="9" t="s">
        <v>155</v>
      </c>
      <c r="B125" s="1" t="s">
        <v>96</v>
      </c>
      <c r="C125" s="1" t="s">
        <v>97</v>
      </c>
      <c r="D125" s="2" t="s">
        <v>24</v>
      </c>
      <c r="E125" s="2" t="s">
        <v>98</v>
      </c>
      <c r="F125" s="9"/>
      <c r="G125" s="10">
        <v>5157.3999999999996</v>
      </c>
      <c r="H125" s="9"/>
      <c r="I125" s="4">
        <f t="shared" si="11"/>
        <v>2.0810979339088584E-2</v>
      </c>
    </row>
    <row r="126" spans="1:9" x14ac:dyDescent="0.25">
      <c r="A126" s="9" t="s">
        <v>155</v>
      </c>
      <c r="B126" s="1" t="s">
        <v>105</v>
      </c>
      <c r="C126" s="1" t="s">
        <v>106</v>
      </c>
      <c r="D126" s="2" t="s">
        <v>24</v>
      </c>
      <c r="E126" s="2" t="s">
        <v>76</v>
      </c>
      <c r="F126" s="9"/>
      <c r="G126" s="10">
        <v>500</v>
      </c>
      <c r="H126" s="9"/>
      <c r="I126" s="4">
        <f t="shared" si="11"/>
        <v>2.0175843776988971E-3</v>
      </c>
    </row>
    <row r="127" spans="1:9" x14ac:dyDescent="0.25">
      <c r="A127" s="9" t="s">
        <v>155</v>
      </c>
      <c r="B127" s="1" t="s">
        <v>117</v>
      </c>
      <c r="C127" s="1" t="s">
        <v>118</v>
      </c>
      <c r="D127" s="2" t="s">
        <v>24</v>
      </c>
      <c r="E127" s="2" t="s">
        <v>76</v>
      </c>
      <c r="F127" s="9"/>
      <c r="G127" s="10">
        <v>250</v>
      </c>
      <c r="H127" s="9"/>
      <c r="I127" s="4">
        <f t="shared" si="11"/>
        <v>1.0087921888494486E-3</v>
      </c>
    </row>
    <row r="128" spans="1:9" x14ac:dyDescent="0.25">
      <c r="A128" s="9" t="s">
        <v>155</v>
      </c>
      <c r="B128" s="1" t="s">
        <v>121</v>
      </c>
      <c r="C128" s="1" t="s">
        <v>122</v>
      </c>
      <c r="D128" s="2" t="s">
        <v>24</v>
      </c>
      <c r="E128" s="2" t="s">
        <v>98</v>
      </c>
      <c r="F128" s="9"/>
      <c r="G128" s="10">
        <v>3183.98</v>
      </c>
      <c r="H128" s="9"/>
      <c r="I128" s="4">
        <f t="shared" si="11"/>
        <v>1.284789661381147E-2</v>
      </c>
    </row>
    <row r="129" spans="1:9" x14ac:dyDescent="0.25">
      <c r="A129" s="9" t="s">
        <v>155</v>
      </c>
      <c r="B129" s="1" t="s">
        <v>133</v>
      </c>
      <c r="C129" s="1" t="s">
        <v>145</v>
      </c>
      <c r="D129" s="2" t="s">
        <v>24</v>
      </c>
      <c r="E129" s="2" t="s">
        <v>76</v>
      </c>
      <c r="F129" s="9"/>
      <c r="G129" s="10">
        <v>126.99</v>
      </c>
      <c r="H129" s="9"/>
      <c r="I129" s="4">
        <f t="shared" si="11"/>
        <v>5.124260802479659E-4</v>
      </c>
    </row>
    <row r="130" spans="1:9" x14ac:dyDescent="0.25">
      <c r="A130" s="9" t="s">
        <v>155</v>
      </c>
      <c r="B130" s="1" t="s">
        <v>21</v>
      </c>
      <c r="C130" s="1" t="s">
        <v>156</v>
      </c>
      <c r="D130" s="2" t="s">
        <v>24</v>
      </c>
      <c r="E130" s="2" t="s">
        <v>76</v>
      </c>
      <c r="F130" s="9"/>
      <c r="G130" s="10">
        <v>754.58</v>
      </c>
      <c r="H130" s="9"/>
      <c r="I130" s="4">
        <f t="shared" si="11"/>
        <v>3.0448576394480681E-3</v>
      </c>
    </row>
    <row r="131" spans="1:9" x14ac:dyDescent="0.25">
      <c r="A131" s="9" t="s">
        <v>155</v>
      </c>
      <c r="B131" s="1" t="s">
        <v>71</v>
      </c>
      <c r="C131" s="1" t="s">
        <v>72</v>
      </c>
      <c r="D131" s="2" t="s">
        <v>24</v>
      </c>
      <c r="E131" s="2" t="s">
        <v>73</v>
      </c>
      <c r="F131" s="9"/>
      <c r="G131" s="10">
        <v>6722.26</v>
      </c>
      <c r="H131" s="9"/>
      <c r="I131" s="4">
        <f t="shared" si="11"/>
        <v>2.7125453517660381E-2</v>
      </c>
    </row>
    <row r="132" spans="1:9" x14ac:dyDescent="0.25">
      <c r="A132" s="9" t="s">
        <v>155</v>
      </c>
      <c r="B132" s="1" t="s">
        <v>77</v>
      </c>
      <c r="C132" s="1" t="s">
        <v>78</v>
      </c>
      <c r="D132" s="2" t="s">
        <v>24</v>
      </c>
      <c r="E132" s="2" t="s">
        <v>76</v>
      </c>
      <c r="F132" s="9"/>
      <c r="G132" s="10">
        <v>5152.29</v>
      </c>
      <c r="H132" s="9"/>
      <c r="I132" s="4">
        <f t="shared" si="11"/>
        <v>2.0790359626748502E-2</v>
      </c>
    </row>
    <row r="133" spans="1:9" x14ac:dyDescent="0.25">
      <c r="A133" s="9" t="s">
        <v>155</v>
      </c>
      <c r="B133" s="1" t="s">
        <v>81</v>
      </c>
      <c r="C133" s="1" t="s">
        <v>82</v>
      </c>
      <c r="D133" s="2" t="s">
        <v>24</v>
      </c>
      <c r="E133" s="2" t="s">
        <v>157</v>
      </c>
      <c r="F133" s="9"/>
      <c r="G133" s="10">
        <v>3188</v>
      </c>
      <c r="H133" s="9"/>
      <c r="I133" s="4">
        <f t="shared" si="11"/>
        <v>1.2864117992208169E-2</v>
      </c>
    </row>
    <row r="134" spans="1:9" x14ac:dyDescent="0.25">
      <c r="A134" s="9" t="s">
        <v>155</v>
      </c>
      <c r="B134" s="1" t="s">
        <v>158</v>
      </c>
      <c r="C134" s="1" t="s">
        <v>87</v>
      </c>
      <c r="D134" s="2" t="s">
        <v>24</v>
      </c>
      <c r="E134" s="2" t="s">
        <v>76</v>
      </c>
      <c r="F134" s="9"/>
      <c r="G134" s="10">
        <v>2043.4899999999998</v>
      </c>
      <c r="H134" s="9"/>
      <c r="I134" s="4">
        <f t="shared" si="11"/>
        <v>8.2458269999678389E-3</v>
      </c>
    </row>
    <row r="135" spans="1:9" x14ac:dyDescent="0.25">
      <c r="A135" s="9" t="s">
        <v>155</v>
      </c>
      <c r="B135" s="1" t="s">
        <v>99</v>
      </c>
      <c r="C135" s="1" t="s">
        <v>100</v>
      </c>
      <c r="D135" s="2" t="s">
        <v>24</v>
      </c>
      <c r="E135" s="2" t="s">
        <v>159</v>
      </c>
      <c r="F135" s="9"/>
      <c r="G135" s="10">
        <v>78109.679999999993</v>
      </c>
      <c r="H135" s="9"/>
      <c r="I135" s="4">
        <f t="shared" si="11"/>
        <v>0.31518574023011997</v>
      </c>
    </row>
    <row r="136" spans="1:9" x14ac:dyDescent="0.25">
      <c r="A136" s="9" t="s">
        <v>155</v>
      </c>
      <c r="B136" s="1" t="s">
        <v>107</v>
      </c>
      <c r="C136" s="1" t="s">
        <v>108</v>
      </c>
      <c r="D136" s="2" t="s">
        <v>24</v>
      </c>
      <c r="E136" s="2" t="s">
        <v>157</v>
      </c>
      <c r="F136" s="9"/>
      <c r="G136" s="10">
        <v>250</v>
      </c>
      <c r="H136" s="9"/>
      <c r="I136" s="4">
        <f t="shared" si="11"/>
        <v>1.0087921888494486E-3</v>
      </c>
    </row>
    <row r="137" spans="1:9" x14ac:dyDescent="0.25">
      <c r="A137" s="9" t="s">
        <v>155</v>
      </c>
      <c r="B137" s="1" t="s">
        <v>109</v>
      </c>
      <c r="C137" s="1" t="s">
        <v>110</v>
      </c>
      <c r="D137" s="2" t="s">
        <v>24</v>
      </c>
      <c r="E137" s="2" t="s">
        <v>157</v>
      </c>
      <c r="F137" s="9"/>
      <c r="G137" s="10">
        <v>250</v>
      </c>
      <c r="H137" s="9"/>
      <c r="I137" s="4">
        <f t="shared" si="11"/>
        <v>1.0087921888494486E-3</v>
      </c>
    </row>
    <row r="138" spans="1:9" x14ac:dyDescent="0.25">
      <c r="A138" s="9" t="s">
        <v>155</v>
      </c>
      <c r="B138" s="1" t="s">
        <v>111</v>
      </c>
      <c r="C138" s="1" t="s">
        <v>112</v>
      </c>
      <c r="D138" s="2" t="s">
        <v>24</v>
      </c>
      <c r="E138" s="2" t="s">
        <v>157</v>
      </c>
      <c r="F138" s="9"/>
      <c r="G138" s="10">
        <v>250</v>
      </c>
      <c r="H138" s="9"/>
      <c r="I138" s="4">
        <f t="shared" si="11"/>
        <v>1.0087921888494486E-3</v>
      </c>
    </row>
    <row r="139" spans="1:9" x14ac:dyDescent="0.25">
      <c r="A139" s="9" t="s">
        <v>155</v>
      </c>
      <c r="B139" s="1" t="s">
        <v>115</v>
      </c>
      <c r="C139" s="1" t="s">
        <v>116</v>
      </c>
      <c r="D139" s="2" t="s">
        <v>24</v>
      </c>
      <c r="E139" s="2" t="s">
        <v>157</v>
      </c>
      <c r="F139" s="9"/>
      <c r="G139" s="10">
        <v>250</v>
      </c>
      <c r="H139" s="9"/>
      <c r="I139" s="4">
        <f t="shared" si="11"/>
        <v>1.0087921888494486E-3</v>
      </c>
    </row>
    <row r="140" spans="1:9" x14ac:dyDescent="0.25">
      <c r="A140" s="9" t="s">
        <v>155</v>
      </c>
      <c r="B140" s="1" t="s">
        <v>149</v>
      </c>
      <c r="C140" s="1" t="s">
        <v>150</v>
      </c>
      <c r="D140" s="2" t="s">
        <v>24</v>
      </c>
      <c r="E140" s="2" t="s">
        <v>151</v>
      </c>
      <c r="F140" s="9"/>
      <c r="G140" s="10">
        <v>10800</v>
      </c>
      <c r="H140" s="9"/>
      <c r="I140" s="4">
        <f t="shared" si="11"/>
        <v>4.3579822558296184E-2</v>
      </c>
    </row>
    <row r="141" spans="1:9" x14ac:dyDescent="0.25">
      <c r="A141" s="9" t="s">
        <v>155</v>
      </c>
      <c r="B141" s="1" t="s">
        <v>127</v>
      </c>
      <c r="C141" s="1" t="s">
        <v>128</v>
      </c>
      <c r="D141" s="2" t="s">
        <v>24</v>
      </c>
      <c r="E141" s="2" t="s">
        <v>157</v>
      </c>
      <c r="F141" s="9"/>
      <c r="G141" s="10">
        <v>1500</v>
      </c>
      <c r="H141" s="9"/>
      <c r="I141" s="4">
        <f t="shared" si="11"/>
        <v>6.0527531330966918E-3</v>
      </c>
    </row>
    <row r="142" spans="1:9" x14ac:dyDescent="0.25">
      <c r="A142" s="9" t="s">
        <v>160</v>
      </c>
      <c r="B142" s="1" t="s">
        <v>79</v>
      </c>
      <c r="C142" s="1" t="s">
        <v>80</v>
      </c>
      <c r="D142" s="2" t="s">
        <v>15</v>
      </c>
      <c r="E142" s="2" t="s">
        <v>73</v>
      </c>
      <c r="F142" s="9"/>
      <c r="G142" s="10">
        <v>504.76</v>
      </c>
      <c r="H142" s="9"/>
      <c r="I142" s="4">
        <f t="shared" si="11"/>
        <v>2.0367917809745906E-3</v>
      </c>
    </row>
    <row r="143" spans="1:9" x14ac:dyDescent="0.25">
      <c r="A143" s="9" t="s">
        <v>160</v>
      </c>
      <c r="B143" s="1" t="s">
        <v>96</v>
      </c>
      <c r="C143" s="1" t="s">
        <v>97</v>
      </c>
      <c r="D143" s="2" t="s">
        <v>15</v>
      </c>
      <c r="E143" s="2" t="s">
        <v>98</v>
      </c>
      <c r="F143" s="9"/>
      <c r="G143" s="10">
        <v>5702.68</v>
      </c>
      <c r="H143" s="9"/>
      <c r="I143" s="4">
        <f t="shared" si="11"/>
        <v>2.3011276158031897E-2</v>
      </c>
    </row>
    <row r="144" spans="1:9" x14ac:dyDescent="0.25">
      <c r="A144" s="9" t="s">
        <v>160</v>
      </c>
      <c r="B144" s="1" t="s">
        <v>105</v>
      </c>
      <c r="C144" s="1" t="s">
        <v>106</v>
      </c>
      <c r="D144" s="2" t="s">
        <v>15</v>
      </c>
      <c r="E144" s="2" t="s">
        <v>76</v>
      </c>
      <c r="F144" s="9"/>
      <c r="G144" s="10">
        <v>700</v>
      </c>
      <c r="H144" s="9"/>
      <c r="I144" s="4">
        <f t="shared" si="11"/>
        <v>2.8246181287784563E-3</v>
      </c>
    </row>
    <row r="145" spans="1:9" x14ac:dyDescent="0.25">
      <c r="A145" s="9" t="s">
        <v>160</v>
      </c>
      <c r="B145" s="1" t="s">
        <v>117</v>
      </c>
      <c r="C145" s="1" t="s">
        <v>118</v>
      </c>
      <c r="D145" s="2" t="s">
        <v>15</v>
      </c>
      <c r="E145" s="2" t="s">
        <v>76</v>
      </c>
      <c r="F145" s="9"/>
      <c r="G145" s="10">
        <v>300</v>
      </c>
      <c r="H145" s="9"/>
      <c r="I145" s="4">
        <f t="shared" si="11"/>
        <v>1.2105506266193384E-3</v>
      </c>
    </row>
    <row r="146" spans="1:9" x14ac:dyDescent="0.25">
      <c r="A146" s="9" t="s">
        <v>160</v>
      </c>
      <c r="B146" s="1" t="s">
        <v>121</v>
      </c>
      <c r="C146" s="1" t="s">
        <v>122</v>
      </c>
      <c r="D146" s="2" t="s">
        <v>15</v>
      </c>
      <c r="E146" s="2" t="s">
        <v>98</v>
      </c>
      <c r="F146" s="9"/>
      <c r="G146" s="10">
        <v>3500</v>
      </c>
      <c r="H146" s="9"/>
      <c r="I146" s="4">
        <f t="shared" si="11"/>
        <v>1.4123090643892281E-2</v>
      </c>
    </row>
    <row r="147" spans="1:9" x14ac:dyDescent="0.25">
      <c r="A147" s="9" t="s">
        <v>160</v>
      </c>
      <c r="B147" s="1" t="s">
        <v>133</v>
      </c>
      <c r="C147" s="1" t="s">
        <v>161</v>
      </c>
      <c r="D147" s="2" t="s">
        <v>15</v>
      </c>
      <c r="E147" s="2" t="s">
        <v>76</v>
      </c>
      <c r="F147" s="9"/>
      <c r="G147" s="10">
        <v>512.71</v>
      </c>
      <c r="H147" s="9"/>
      <c r="I147" s="4">
        <f t="shared" si="11"/>
        <v>2.0688713725800032E-3</v>
      </c>
    </row>
    <row r="148" spans="1:9" x14ac:dyDescent="0.25">
      <c r="A148" s="9" t="s">
        <v>160</v>
      </c>
      <c r="B148" s="1" t="s">
        <v>21</v>
      </c>
      <c r="C148" s="1" t="s">
        <v>156</v>
      </c>
      <c r="D148" s="2" t="s">
        <v>15</v>
      </c>
      <c r="E148" s="2" t="s">
        <v>76</v>
      </c>
      <c r="F148" s="9"/>
      <c r="G148" s="10">
        <v>754.58</v>
      </c>
      <c r="H148" s="9"/>
      <c r="I148" s="4">
        <f t="shared" si="11"/>
        <v>3.0448576394480681E-3</v>
      </c>
    </row>
    <row r="149" spans="1:9" x14ac:dyDescent="0.25">
      <c r="A149" s="9" t="s">
        <v>160</v>
      </c>
      <c r="B149" s="1" t="s">
        <v>69</v>
      </c>
      <c r="C149" s="1" t="s">
        <v>70</v>
      </c>
      <c r="D149" s="2" t="s">
        <v>15</v>
      </c>
      <c r="E149" s="2" t="s">
        <v>162</v>
      </c>
      <c r="F149" s="9"/>
      <c r="H149" s="9"/>
      <c r="I149" s="4">
        <f t="shared" si="11"/>
        <v>0</v>
      </c>
    </row>
    <row r="150" spans="1:9" x14ac:dyDescent="0.25">
      <c r="A150" s="9" t="s">
        <v>160</v>
      </c>
      <c r="B150" s="1" t="s">
        <v>71</v>
      </c>
      <c r="C150" s="1" t="s">
        <v>72</v>
      </c>
      <c r="D150" s="2" t="s">
        <v>15</v>
      </c>
      <c r="E150" s="2" t="s">
        <v>73</v>
      </c>
      <c r="F150" s="9"/>
      <c r="G150" s="10">
        <v>5672.9500000000007</v>
      </c>
      <c r="H150" s="9"/>
      <c r="I150" s="4">
        <f t="shared" si="11"/>
        <v>2.2891310590933921E-2</v>
      </c>
    </row>
    <row r="151" spans="1:9" x14ac:dyDescent="0.25">
      <c r="A151" s="9" t="s">
        <v>160</v>
      </c>
      <c r="B151" s="1" t="s">
        <v>77</v>
      </c>
      <c r="C151" s="1" t="s">
        <v>78</v>
      </c>
      <c r="D151" s="2" t="s">
        <v>15</v>
      </c>
      <c r="E151" s="2" t="s">
        <v>76</v>
      </c>
      <c r="F151" s="9"/>
      <c r="G151" s="10">
        <v>4918.54</v>
      </c>
      <c r="H151" s="9"/>
      <c r="I151" s="4">
        <f t="shared" si="11"/>
        <v>1.9847138930174268E-2</v>
      </c>
    </row>
    <row r="152" spans="1:9" x14ac:dyDescent="0.25">
      <c r="A152" s="9" t="s">
        <v>160</v>
      </c>
      <c r="B152" s="1" t="s">
        <v>81</v>
      </c>
      <c r="C152" s="1" t="s">
        <v>82</v>
      </c>
      <c r="D152" s="2" t="s">
        <v>15</v>
      </c>
      <c r="E152" s="2" t="s">
        <v>163</v>
      </c>
      <c r="F152" s="9"/>
      <c r="G152" s="10">
        <v>1600</v>
      </c>
      <c r="H152" s="9"/>
      <c r="I152" s="4">
        <f t="shared" si="11"/>
        <v>6.4562700086364709E-3</v>
      </c>
    </row>
    <row r="153" spans="1:9" x14ac:dyDescent="0.25">
      <c r="A153" s="9" t="s">
        <v>160</v>
      </c>
      <c r="B153" s="1" t="s">
        <v>158</v>
      </c>
      <c r="C153" s="1" t="s">
        <v>87</v>
      </c>
      <c r="D153" s="2" t="s">
        <v>15</v>
      </c>
      <c r="E153" s="2" t="s">
        <v>76</v>
      </c>
      <c r="F153" s="9"/>
      <c r="G153" s="10">
        <v>3106.38</v>
      </c>
      <c r="H153" s="9"/>
      <c r="I153" s="4">
        <f t="shared" si="11"/>
        <v>1.2534767518392602E-2</v>
      </c>
    </row>
    <row r="154" spans="1:9" x14ac:dyDescent="0.25">
      <c r="A154" s="9" t="s">
        <v>160</v>
      </c>
      <c r="B154" s="1" t="s">
        <v>99</v>
      </c>
      <c r="C154" s="1" t="s">
        <v>100</v>
      </c>
      <c r="D154" s="2" t="s">
        <v>15</v>
      </c>
      <c r="E154" s="2" t="s">
        <v>162</v>
      </c>
      <c r="F154" s="9"/>
      <c r="G154" s="10">
        <v>97892.700000000012</v>
      </c>
      <c r="H154" s="9"/>
      <c r="I154" s="4">
        <f t="shared" si="11"/>
        <v>0.39501356442152974</v>
      </c>
    </row>
    <row r="155" spans="1:9" x14ac:dyDescent="0.25">
      <c r="A155" s="9" t="s">
        <v>160</v>
      </c>
      <c r="B155" s="1" t="s">
        <v>107</v>
      </c>
      <c r="C155" s="1" t="s">
        <v>108</v>
      </c>
      <c r="D155" s="2" t="s">
        <v>15</v>
      </c>
      <c r="E155" s="2" t="s">
        <v>163</v>
      </c>
      <c r="F155" s="9"/>
      <c r="G155" s="10">
        <v>300</v>
      </c>
      <c r="H155" s="9"/>
      <c r="I155" s="4">
        <f t="shared" si="11"/>
        <v>1.2105506266193384E-3</v>
      </c>
    </row>
    <row r="156" spans="1:9" x14ac:dyDescent="0.25">
      <c r="A156" s="9" t="s">
        <v>160</v>
      </c>
      <c r="B156" s="1" t="s">
        <v>109</v>
      </c>
      <c r="C156" s="1" t="s">
        <v>110</v>
      </c>
      <c r="D156" s="2" t="s">
        <v>15</v>
      </c>
      <c r="E156" s="2" t="s">
        <v>163</v>
      </c>
      <c r="F156" s="9"/>
      <c r="G156" s="10">
        <v>300</v>
      </c>
      <c r="H156" s="9"/>
      <c r="I156" s="4">
        <f t="shared" si="11"/>
        <v>1.2105506266193384E-3</v>
      </c>
    </row>
    <row r="157" spans="1:9" x14ac:dyDescent="0.25">
      <c r="A157" s="9" t="s">
        <v>160</v>
      </c>
      <c r="B157" s="1" t="s">
        <v>111</v>
      </c>
      <c r="C157" s="1" t="s">
        <v>112</v>
      </c>
      <c r="D157" s="2" t="s">
        <v>15</v>
      </c>
      <c r="E157" s="2" t="s">
        <v>163</v>
      </c>
      <c r="F157" s="9"/>
      <c r="G157" s="10">
        <v>300</v>
      </c>
      <c r="H157" s="9"/>
      <c r="I157" s="4">
        <f t="shared" si="11"/>
        <v>1.2105506266193384E-3</v>
      </c>
    </row>
    <row r="158" spans="1:9" x14ac:dyDescent="0.25">
      <c r="A158" s="9" t="s">
        <v>160</v>
      </c>
      <c r="B158" s="1" t="s">
        <v>115</v>
      </c>
      <c r="C158" s="1" t="s">
        <v>116</v>
      </c>
      <c r="D158" s="2" t="s">
        <v>15</v>
      </c>
      <c r="E158" s="2" t="s">
        <v>163</v>
      </c>
      <c r="F158" s="9"/>
      <c r="G158" s="10">
        <v>300</v>
      </c>
      <c r="H158" s="9"/>
      <c r="I158" s="4">
        <f t="shared" si="11"/>
        <v>1.2105506266193384E-3</v>
      </c>
    </row>
    <row r="159" spans="1:9" x14ac:dyDescent="0.25">
      <c r="A159" s="9" t="s">
        <v>160</v>
      </c>
      <c r="B159" s="1" t="s">
        <v>127</v>
      </c>
      <c r="C159" s="1" t="s">
        <v>128</v>
      </c>
      <c r="D159" s="2" t="s">
        <v>15</v>
      </c>
      <c r="E159" s="2" t="s">
        <v>163</v>
      </c>
      <c r="F159" s="9"/>
      <c r="G159" s="10">
        <v>2346.61</v>
      </c>
      <c r="H159" s="9"/>
      <c r="I159" s="4">
        <f t="shared" si="11"/>
        <v>9.46896735310402E-3</v>
      </c>
    </row>
    <row r="160" spans="1:9" x14ac:dyDescent="0.25">
      <c r="A160" s="9" t="s">
        <v>160</v>
      </c>
      <c r="B160" s="1" t="s">
        <v>129</v>
      </c>
      <c r="C160" s="1" t="s">
        <v>130</v>
      </c>
      <c r="D160" s="2" t="s">
        <v>15</v>
      </c>
      <c r="E160" s="2" t="s">
        <v>163</v>
      </c>
      <c r="F160" s="9"/>
      <c r="G160" s="10">
        <v>483</v>
      </c>
      <c r="H160" s="9"/>
      <c r="I160" s="4">
        <f t="shared" si="11"/>
        <v>1.9489865088571348E-3</v>
      </c>
    </row>
    <row r="161" spans="1:9" hidden="1" x14ac:dyDescent="0.25">
      <c r="A161" s="11" t="s">
        <v>35</v>
      </c>
      <c r="B161" s="11"/>
      <c r="C161" s="11"/>
      <c r="D161" s="12"/>
      <c r="E161" s="12"/>
      <c r="F161" s="11"/>
      <c r="G161" s="13">
        <f>SUM(G124:G160)</f>
        <v>247821.11000000002</v>
      </c>
      <c r="H161" s="11"/>
      <c r="I161" s="15">
        <f>SUM(I124:I160)</f>
        <v>1.0000000000000002</v>
      </c>
    </row>
    <row r="162" spans="1:9" x14ac:dyDescent="0.25">
      <c r="A162" s="9" t="s">
        <v>164</v>
      </c>
      <c r="B162" s="1" t="s">
        <v>165</v>
      </c>
      <c r="C162" s="1" t="s">
        <v>166</v>
      </c>
      <c r="D162" s="2" t="s">
        <v>13</v>
      </c>
      <c r="E162" s="2" t="s">
        <v>76</v>
      </c>
      <c r="F162" s="9"/>
      <c r="G162" s="10">
        <v>943.01</v>
      </c>
      <c r="H162" s="9"/>
      <c r="I162" s="4">
        <f>G162/$G$172</f>
        <v>1.0674639092355137E-2</v>
      </c>
    </row>
    <row r="163" spans="1:9" x14ac:dyDescent="0.25">
      <c r="A163" s="9" t="str">
        <f t="shared" ref="A163:A171" si="12">A162</f>
        <v>Santy Silalahi</v>
      </c>
      <c r="B163" s="1" t="s">
        <v>167</v>
      </c>
      <c r="C163" s="1" t="s">
        <v>168</v>
      </c>
      <c r="D163" s="2" t="s">
        <v>13</v>
      </c>
      <c r="E163" s="2" t="s">
        <v>73</v>
      </c>
      <c r="F163" s="9"/>
      <c r="G163" s="10">
        <v>3000</v>
      </c>
      <c r="H163" s="9"/>
      <c r="I163" s="4">
        <f t="shared" ref="I163:I171" si="13">G163/$G$172</f>
        <v>3.3959255232781635E-2</v>
      </c>
    </row>
    <row r="164" spans="1:9" x14ac:dyDescent="0.25">
      <c r="A164" s="9" t="str">
        <f t="shared" si="12"/>
        <v>Santy Silalahi</v>
      </c>
      <c r="B164" s="1" t="s">
        <v>169</v>
      </c>
      <c r="C164" s="1" t="s">
        <v>170</v>
      </c>
      <c r="D164" s="2" t="s">
        <v>13</v>
      </c>
      <c r="E164" s="2" t="s">
        <v>171</v>
      </c>
      <c r="F164" s="9"/>
      <c r="G164" s="10">
        <v>27000</v>
      </c>
      <c r="H164" s="9"/>
      <c r="I164" s="4">
        <f t="shared" si="13"/>
        <v>0.30563329709503473</v>
      </c>
    </row>
    <row r="165" spans="1:9" x14ac:dyDescent="0.25">
      <c r="A165" s="9" t="str">
        <f t="shared" si="12"/>
        <v>Santy Silalahi</v>
      </c>
      <c r="B165" s="1" t="s">
        <v>172</v>
      </c>
      <c r="C165" s="1" t="s">
        <v>173</v>
      </c>
      <c r="D165" s="2" t="s">
        <v>13</v>
      </c>
      <c r="E165" s="2" t="s">
        <v>73</v>
      </c>
      <c r="F165" s="9"/>
      <c r="G165" s="10">
        <v>743.73</v>
      </c>
      <c r="H165" s="9"/>
      <c r="I165" s="4">
        <f t="shared" si="13"/>
        <v>8.4188389647588957E-3</v>
      </c>
    </row>
    <row r="166" spans="1:9" x14ac:dyDescent="0.25">
      <c r="A166" s="9" t="str">
        <f t="shared" si="12"/>
        <v>Santy Silalahi</v>
      </c>
      <c r="B166" s="1" t="s">
        <v>174</v>
      </c>
      <c r="C166" s="1" t="s">
        <v>175</v>
      </c>
      <c r="D166" s="2" t="s">
        <v>13</v>
      </c>
      <c r="E166" s="2" t="s">
        <v>176</v>
      </c>
      <c r="F166" s="9"/>
      <c r="G166" s="10">
        <v>2000</v>
      </c>
      <c r="H166" s="9"/>
      <c r="I166" s="4">
        <f t="shared" si="13"/>
        <v>2.263950348852109E-2</v>
      </c>
    </row>
    <row r="167" spans="1:9" x14ac:dyDescent="0.25">
      <c r="A167" s="9" t="str">
        <f t="shared" si="12"/>
        <v>Santy Silalahi</v>
      </c>
      <c r="B167" s="1" t="s">
        <v>174</v>
      </c>
      <c r="C167" s="1" t="s">
        <v>175</v>
      </c>
      <c r="D167" s="2" t="s">
        <v>104</v>
      </c>
      <c r="E167" s="2" t="s">
        <v>176</v>
      </c>
      <c r="F167" s="9"/>
      <c r="G167" s="10">
        <v>1000</v>
      </c>
      <c r="H167" s="9"/>
      <c r="I167" s="4">
        <f t="shared" si="13"/>
        <v>1.1319751744260545E-2</v>
      </c>
    </row>
    <row r="168" spans="1:9" x14ac:dyDescent="0.25">
      <c r="A168" s="9" t="str">
        <f t="shared" si="12"/>
        <v>Santy Silalahi</v>
      </c>
      <c r="B168" s="1" t="s">
        <v>174</v>
      </c>
      <c r="C168" s="1" t="s">
        <v>175</v>
      </c>
      <c r="D168" s="2" t="s">
        <v>24</v>
      </c>
      <c r="E168" s="2" t="s">
        <v>176</v>
      </c>
      <c r="F168" s="9"/>
      <c r="G168" s="10">
        <v>1000</v>
      </c>
      <c r="H168" s="9"/>
      <c r="I168" s="4">
        <f t="shared" si="13"/>
        <v>1.1319751744260545E-2</v>
      </c>
    </row>
    <row r="169" spans="1:9" x14ac:dyDescent="0.25">
      <c r="A169" s="9" t="str">
        <f t="shared" si="12"/>
        <v>Santy Silalahi</v>
      </c>
      <c r="B169" s="1" t="s">
        <v>174</v>
      </c>
      <c r="C169" s="1" t="s">
        <v>175</v>
      </c>
      <c r="D169" s="2" t="s">
        <v>15</v>
      </c>
      <c r="E169" s="2" t="s">
        <v>176</v>
      </c>
      <c r="F169" s="9"/>
      <c r="G169" s="10">
        <v>1000</v>
      </c>
      <c r="H169" s="9"/>
      <c r="I169" s="4">
        <f t="shared" si="13"/>
        <v>1.1319751744260545E-2</v>
      </c>
    </row>
    <row r="170" spans="1:9" x14ac:dyDescent="0.25">
      <c r="A170" s="9" t="str">
        <f t="shared" si="12"/>
        <v>Santy Silalahi</v>
      </c>
      <c r="B170" s="1" t="s">
        <v>149</v>
      </c>
      <c r="C170" s="1" t="s">
        <v>150</v>
      </c>
      <c r="D170" s="2" t="s">
        <v>13</v>
      </c>
      <c r="E170" s="2" t="s">
        <v>151</v>
      </c>
      <c r="F170" s="9"/>
      <c r="G170" s="10">
        <v>45654.420000000006</v>
      </c>
      <c r="H170" s="9"/>
      <c r="I170" s="4">
        <f t="shared" si="13"/>
        <v>0.51679670042820358</v>
      </c>
    </row>
    <row r="171" spans="1:9" x14ac:dyDescent="0.25">
      <c r="A171" s="9" t="str">
        <f t="shared" si="12"/>
        <v>Santy Silalahi</v>
      </c>
      <c r="B171" s="1" t="s">
        <v>149</v>
      </c>
      <c r="C171" s="1" t="s">
        <v>150</v>
      </c>
      <c r="D171" s="2" t="s">
        <v>15</v>
      </c>
      <c r="E171" s="2" t="s">
        <v>151</v>
      </c>
      <c r="F171" s="9"/>
      <c r="G171" s="10">
        <v>6000</v>
      </c>
      <c r="H171" s="9"/>
      <c r="I171" s="4">
        <f t="shared" si="13"/>
        <v>6.791851046556327E-2</v>
      </c>
    </row>
    <row r="172" spans="1:9" s="9" customFormat="1" hidden="1" x14ac:dyDescent="0.25">
      <c r="A172" s="11" t="s">
        <v>35</v>
      </c>
      <c r="B172" s="20"/>
      <c r="C172" s="20"/>
      <c r="D172" s="21"/>
      <c r="E172" s="21"/>
      <c r="F172" s="20"/>
      <c r="G172" s="22">
        <f>SUM(G162:G171)</f>
        <v>88341.16</v>
      </c>
      <c r="H172" s="20"/>
      <c r="I172" s="23">
        <f>SUM(I162:I171)</f>
        <v>1</v>
      </c>
    </row>
    <row r="173" spans="1:9" x14ac:dyDescent="0.25">
      <c r="A173" s="24"/>
      <c r="B173" s="25"/>
      <c r="C173" s="25"/>
      <c r="D173" s="26"/>
      <c r="E173" s="26"/>
      <c r="F173" s="24"/>
      <c r="G173" s="27">
        <f>SUM(G20,G27,G38,G44,G100,G123,G161,G172)</f>
        <v>832172.40432973136</v>
      </c>
      <c r="H173" s="24"/>
      <c r="I173" s="28"/>
    </row>
    <row r="174" spans="1:9" x14ac:dyDescent="0.25">
      <c r="A174" s="9"/>
      <c r="F174" s="9"/>
      <c r="H174" s="9"/>
    </row>
    <row r="175" spans="1:9" x14ac:dyDescent="0.25">
      <c r="A175" s="9"/>
      <c r="B175" t="s">
        <v>177</v>
      </c>
      <c r="C175"/>
      <c r="D175" s="29"/>
      <c r="E175" s="29"/>
      <c r="F175" s="30"/>
      <c r="G175" s="30"/>
      <c r="H175" s="31"/>
    </row>
    <row r="176" spans="1:9" x14ac:dyDescent="0.25">
      <c r="A176" s="9"/>
      <c r="B176" t="s">
        <v>178</v>
      </c>
      <c r="C176"/>
      <c r="D176" s="29"/>
      <c r="E176" s="29"/>
      <c r="F176" s="30"/>
      <c r="G176" s="30"/>
      <c r="H176" s="31"/>
    </row>
    <row r="177" spans="1:8" x14ac:dyDescent="0.25">
      <c r="A177" s="32"/>
      <c r="B177" t="s">
        <v>179</v>
      </c>
      <c r="C177"/>
      <c r="D177" s="29"/>
      <c r="E177" s="29"/>
      <c r="F177" s="30"/>
      <c r="G177" s="30"/>
      <c r="H177" s="31"/>
    </row>
    <row r="178" spans="1:8" x14ac:dyDescent="0.25">
      <c r="B178" t="s">
        <v>180</v>
      </c>
      <c r="C178"/>
      <c r="D178" s="29"/>
      <c r="E178" s="29"/>
      <c r="F178" s="30"/>
      <c r="G178" s="30"/>
      <c r="H178" s="31"/>
    </row>
    <row r="179" spans="1:8" x14ac:dyDescent="0.25">
      <c r="B179" t="s">
        <v>181</v>
      </c>
      <c r="C179"/>
      <c r="D179" s="29"/>
      <c r="E179" s="29"/>
      <c r="F179" s="30"/>
      <c r="G179" s="30"/>
      <c r="H179" s="31"/>
    </row>
    <row r="180" spans="1:8" x14ac:dyDescent="0.25">
      <c r="B180" t="s">
        <v>182</v>
      </c>
      <c r="C180"/>
      <c r="D180" s="29"/>
      <c r="E180" s="29"/>
      <c r="F180" s="30"/>
      <c r="G180" s="30"/>
      <c r="H180" s="31"/>
    </row>
    <row r="183" spans="1:8" x14ac:dyDescent="0.25">
      <c r="B183" s="1" t="s">
        <v>183</v>
      </c>
    </row>
    <row r="184" spans="1:8" x14ac:dyDescent="0.25">
      <c r="B184" s="34" t="s">
        <v>0</v>
      </c>
      <c r="C184" s="34" t="s">
        <v>184</v>
      </c>
    </row>
    <row r="185" spans="1:8" x14ac:dyDescent="0.25">
      <c r="A185" s="35">
        <f>C185/$C$195</f>
        <v>8.1590977598792011E-2</v>
      </c>
      <c r="B185" s="36" t="str">
        <f>A6</f>
        <v>Asep Ridwan Subiana</v>
      </c>
      <c r="C185" s="37">
        <f>G20</f>
        <v>67897.759999999995</v>
      </c>
    </row>
    <row r="186" spans="1:8" x14ac:dyDescent="0.25">
      <c r="A186" s="35">
        <f t="shared" ref="A186:A194" si="14">C186/$C$195</f>
        <v>0.27755070800026532</v>
      </c>
      <c r="B186" s="36" t="str">
        <f>A21</f>
        <v>Choeruman</v>
      </c>
      <c r="C186" s="37">
        <f>G27</f>
        <v>230970.03999999998</v>
      </c>
    </row>
    <row r="187" spans="1:8" x14ac:dyDescent="0.25">
      <c r="A187" s="35">
        <f t="shared" si="14"/>
        <v>1.0214229594462793E-2</v>
      </c>
      <c r="B187" s="36" t="str">
        <f>A29</f>
        <v>Firawaty</v>
      </c>
      <c r="C187" s="37">
        <f>G38</f>
        <v>8500</v>
      </c>
    </row>
    <row r="188" spans="1:8" x14ac:dyDescent="0.25">
      <c r="A188" s="35">
        <f t="shared" si="14"/>
        <v>1.2016740699367992E-3</v>
      </c>
      <c r="B188" s="36" t="str">
        <f>A40</f>
        <v>Fung-fung</v>
      </c>
      <c r="C188" s="37">
        <f>G44</f>
        <v>1000</v>
      </c>
    </row>
    <row r="189" spans="1:8" x14ac:dyDescent="0.25">
      <c r="A189" s="35">
        <f t="shared" si="14"/>
        <v>0.1047205357286401</v>
      </c>
      <c r="B189" s="36" t="str">
        <f>A45</f>
        <v>Owi Wijaya</v>
      </c>
      <c r="C189" s="37">
        <f>G100</f>
        <v>87145.539999999964</v>
      </c>
    </row>
    <row r="190" spans="1:8" x14ac:dyDescent="0.25">
      <c r="A190" s="35">
        <f t="shared" si="14"/>
        <v>0.12076439185780972</v>
      </c>
      <c r="B190" s="36" t="str">
        <f>A101</f>
        <v>Wawan Iskandar</v>
      </c>
      <c r="C190" s="37">
        <f>G123</f>
        <v>100496.79432973135</v>
      </c>
    </row>
    <row r="191" spans="1:8" x14ac:dyDescent="0.25">
      <c r="A191" s="35">
        <f t="shared" si="14"/>
        <v>0.14255002855513671</v>
      </c>
      <c r="B191" s="36" t="s">
        <v>185</v>
      </c>
      <c r="C191" s="37">
        <f>SUM(G124:G141)</f>
        <v>118626.19999999998</v>
      </c>
    </row>
    <row r="192" spans="1:8" x14ac:dyDescent="0.25">
      <c r="A192" s="35">
        <f t="shared" si="14"/>
        <v>0.1552501733148185</v>
      </c>
      <c r="B192" s="36" t="s">
        <v>162</v>
      </c>
      <c r="C192" s="37">
        <f>SUM(G142:G160)</f>
        <v>129194.91000000002</v>
      </c>
    </row>
    <row r="193" spans="1:4" x14ac:dyDescent="0.25">
      <c r="A193" s="35">
        <f t="shared" si="14"/>
        <v>0.29780020186995526</v>
      </c>
      <c r="B193" s="36" t="s">
        <v>186</v>
      </c>
      <c r="C193" s="37">
        <f>G161</f>
        <v>247821.11000000002</v>
      </c>
      <c r="D193" s="38" t="s">
        <v>187</v>
      </c>
    </row>
    <row r="194" spans="1:4" x14ac:dyDescent="0.25">
      <c r="A194" s="35">
        <f t="shared" si="14"/>
        <v>0.10615728128013797</v>
      </c>
      <c r="B194" s="36" t="str">
        <f>A162</f>
        <v>Santy Silalahi</v>
      </c>
      <c r="C194" s="37">
        <f>G172</f>
        <v>88341.16</v>
      </c>
    </row>
    <row r="195" spans="1:4" x14ac:dyDescent="0.25">
      <c r="C195" s="39">
        <f>SUM(C185:C190,C193,C194)</f>
        <v>832172.40432973136</v>
      </c>
      <c r="D195" s="38" t="s">
        <v>188</v>
      </c>
    </row>
  </sheetData>
  <autoFilter ref="A5:J173" xr:uid="{00000000-0001-0000-0000-000000000000}">
    <filterColumn colId="0">
      <filters blank="1">
        <filter val="Asep Ridwan Subiana"/>
        <filter val="Choeruman"/>
        <filter val="Firawaty"/>
        <filter val="Fung-fung"/>
        <filter val="Owi Wijaya"/>
        <filter val="Santy Silalahi"/>
        <filter val="Tony / Kiki"/>
        <filter val="Tony / Rudi"/>
        <filter val="Wawan Iskandar"/>
      </filters>
    </filterColumn>
  </autoFilter>
  <mergeCells count="1">
    <mergeCell ref="A2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J20"/>
  <sheetViews>
    <sheetView workbookViewId="0">
      <pane xSplit="2" ySplit="5" topLeftCell="C13" activePane="bottomRight" state="frozen"/>
      <selection pane="topRight" activeCell="C1" sqref="C1"/>
      <selection pane="bottomLeft" activeCell="A6" sqref="A6"/>
      <selection pane="bottomRight" activeCell="B22" sqref="B22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10</v>
      </c>
      <c r="B6" s="1" t="s">
        <v>11</v>
      </c>
      <c r="C6" s="1" t="s">
        <v>12</v>
      </c>
      <c r="D6" s="2" t="s">
        <v>13</v>
      </c>
      <c r="E6" s="2" t="s">
        <v>14</v>
      </c>
      <c r="F6" s="9"/>
      <c r="G6" s="10">
        <v>10000</v>
      </c>
      <c r="H6" s="10">
        <v>9000</v>
      </c>
      <c r="I6" s="4">
        <f>G6/$G$20</f>
        <v>0.14728026373771388</v>
      </c>
      <c r="J6" s="4">
        <f>(G6/H6)*I6</f>
        <v>0.16364473748634878</v>
      </c>
    </row>
    <row r="7" spans="1:10" x14ac:dyDescent="0.25">
      <c r="A7" s="9" t="str">
        <f t="array" ref="A7:A19">A6</f>
        <v>Asep Ridwan Subiana</v>
      </c>
      <c r="B7" s="1" t="s">
        <v>11</v>
      </c>
      <c r="C7" s="1" t="s">
        <v>12</v>
      </c>
      <c r="D7" s="2" t="s">
        <v>15</v>
      </c>
      <c r="E7" s="2" t="s">
        <v>16</v>
      </c>
      <c r="F7" s="9"/>
      <c r="G7" s="10">
        <v>10000</v>
      </c>
      <c r="H7" s="10">
        <v>9500</v>
      </c>
      <c r="I7" s="4">
        <f t="shared" ref="I7:I19" si="0">G7/$G$20</f>
        <v>0.14728026373771388</v>
      </c>
      <c r="J7" s="4">
        <f t="shared" ref="J7:J19" si="1">(G7/H7)*I7</f>
        <v>0.15503185656601462</v>
      </c>
    </row>
    <row r="8" spans="1:10" x14ac:dyDescent="0.25">
      <c r="A8" s="9" t="str">
        <v>Asep Ridwan Subiana</v>
      </c>
      <c r="B8" s="1" t="s">
        <v>17</v>
      </c>
      <c r="C8" s="1" t="s">
        <v>18</v>
      </c>
      <c r="D8" s="2" t="s">
        <v>13</v>
      </c>
      <c r="E8" s="2" t="s">
        <v>19</v>
      </c>
      <c r="F8" s="9"/>
      <c r="G8" s="10">
        <v>1987.05</v>
      </c>
      <c r="H8" s="10">
        <v>2000</v>
      </c>
      <c r="I8" s="4">
        <f t="shared" si="0"/>
        <v>2.9265324806002437E-2</v>
      </c>
      <c r="J8" s="4"/>
    </row>
    <row r="9" spans="1:10" x14ac:dyDescent="0.25">
      <c r="A9" s="9" t="str">
        <v>Asep Ridwan Subiana</v>
      </c>
      <c r="B9" s="1" t="s">
        <v>17</v>
      </c>
      <c r="C9" s="1" t="s">
        <v>18</v>
      </c>
      <c r="D9" s="2" t="s">
        <v>15</v>
      </c>
      <c r="E9" s="2" t="s">
        <v>20</v>
      </c>
      <c r="F9" s="9"/>
      <c r="G9" s="10">
        <v>326</v>
      </c>
      <c r="H9" s="10">
        <v>326</v>
      </c>
      <c r="I9" s="4">
        <f t="shared" si="0"/>
        <v>4.8013365978494729E-3</v>
      </c>
      <c r="J9" s="4">
        <f t="shared" si="1"/>
        <v>4.8013365978494729E-3</v>
      </c>
    </row>
    <row r="10" spans="1:10" x14ac:dyDescent="0.25">
      <c r="A10" s="9" t="str">
        <v>Asep Ridwan Subiana</v>
      </c>
      <c r="B10" s="1" t="s">
        <v>21</v>
      </c>
      <c r="C10" s="1" t="s">
        <v>22</v>
      </c>
      <c r="D10" s="2" t="s">
        <v>13</v>
      </c>
      <c r="E10" s="2" t="s">
        <v>23</v>
      </c>
      <c r="F10" s="9"/>
      <c r="G10" s="10">
        <v>15015.099999999999</v>
      </c>
      <c r="H10" s="10">
        <v>15000</v>
      </c>
      <c r="I10" s="4">
        <f t="shared" si="0"/>
        <v>0.22114278880481478</v>
      </c>
      <c r="J10" s="4">
        <f t="shared" si="1"/>
        <v>0.22136540587887826</v>
      </c>
    </row>
    <row r="11" spans="1:10" x14ac:dyDescent="0.25">
      <c r="A11" s="9" t="str">
        <v>Asep Ridwan Subiana</v>
      </c>
      <c r="B11" s="1" t="s">
        <v>21</v>
      </c>
      <c r="C11" s="1" t="s">
        <v>22</v>
      </c>
      <c r="D11" s="2" t="s">
        <v>24</v>
      </c>
      <c r="E11" s="2" t="s">
        <v>25</v>
      </c>
      <c r="F11" s="9"/>
      <c r="G11" s="10">
        <v>26.7199999999998</v>
      </c>
      <c r="H11" s="10">
        <v>20</v>
      </c>
      <c r="I11" s="4">
        <f t="shared" si="0"/>
        <v>3.9353286470716859E-4</v>
      </c>
      <c r="J11" s="4">
        <f t="shared" si="1"/>
        <v>5.2575990724877339E-4</v>
      </c>
    </row>
    <row r="12" spans="1:10" x14ac:dyDescent="0.25">
      <c r="A12" s="9" t="str">
        <v>Asep Ridwan Subiana</v>
      </c>
      <c r="B12" s="1" t="s">
        <v>21</v>
      </c>
      <c r="C12" s="1" t="s">
        <v>22</v>
      </c>
      <c r="D12" s="2" t="s">
        <v>15</v>
      </c>
      <c r="E12" s="2" t="s">
        <v>25</v>
      </c>
      <c r="F12" s="9"/>
      <c r="G12" s="10">
        <v>15124.89</v>
      </c>
      <c r="H12" s="10">
        <v>16000</v>
      </c>
      <c r="I12" s="4">
        <f t="shared" si="0"/>
        <v>0.22275977882039114</v>
      </c>
      <c r="J12" s="4"/>
    </row>
    <row r="13" spans="1:10" x14ac:dyDescent="0.25">
      <c r="A13" s="9" t="str">
        <v>Asep Ridwan Subiana</v>
      </c>
      <c r="B13" s="1" t="s">
        <v>26</v>
      </c>
      <c r="C13" s="1" t="s">
        <v>27</v>
      </c>
      <c r="D13" s="2" t="s">
        <v>13</v>
      </c>
      <c r="E13" s="2" t="s">
        <v>28</v>
      </c>
      <c r="F13" s="9"/>
      <c r="G13" s="10">
        <v>639</v>
      </c>
      <c r="H13" s="10">
        <v>700</v>
      </c>
      <c r="I13" s="4">
        <f t="shared" si="0"/>
        <v>9.4112088528399175E-3</v>
      </c>
      <c r="J13" s="4"/>
    </row>
    <row r="14" spans="1:10" x14ac:dyDescent="0.25">
      <c r="A14" s="9" t="str">
        <v>Asep Ridwan Subiana</v>
      </c>
      <c r="B14" s="1" t="s">
        <v>26</v>
      </c>
      <c r="C14" s="1" t="s">
        <v>27</v>
      </c>
      <c r="D14" s="2" t="s">
        <v>24</v>
      </c>
      <c r="E14" s="2" t="s">
        <v>29</v>
      </c>
      <c r="F14" s="9"/>
      <c r="G14" s="10">
        <v>1265</v>
      </c>
      <c r="H14" s="10">
        <v>1250</v>
      </c>
      <c r="I14" s="4">
        <f t="shared" si="0"/>
        <v>1.8630953362820807E-2</v>
      </c>
      <c r="J14" s="4">
        <f t="shared" si="1"/>
        <v>1.8854524803174656E-2</v>
      </c>
    </row>
    <row r="15" spans="1:10" x14ac:dyDescent="0.25">
      <c r="A15" s="9" t="str">
        <v>Asep Ridwan Subiana</v>
      </c>
      <c r="B15" s="1" t="s">
        <v>26</v>
      </c>
      <c r="C15" s="1" t="s">
        <v>27</v>
      </c>
      <c r="D15" s="2" t="s">
        <v>15</v>
      </c>
      <c r="E15" s="2" t="s">
        <v>29</v>
      </c>
      <c r="F15" s="9"/>
      <c r="G15" s="10">
        <v>2489</v>
      </c>
      <c r="H15" s="10">
        <v>2489</v>
      </c>
      <c r="I15" s="4">
        <f t="shared" si="0"/>
        <v>3.6658057644316989E-2</v>
      </c>
      <c r="J15" s="4">
        <f t="shared" si="1"/>
        <v>3.6658057644316989E-2</v>
      </c>
    </row>
    <row r="16" spans="1:10" x14ac:dyDescent="0.25">
      <c r="A16" s="9" t="str">
        <v>Asep Ridwan Subiana</v>
      </c>
      <c r="B16" s="1" t="s">
        <v>30</v>
      </c>
      <c r="C16" s="1" t="s">
        <v>31</v>
      </c>
      <c r="D16" s="2" t="s">
        <v>13</v>
      </c>
      <c r="E16" s="2" t="s">
        <v>28</v>
      </c>
      <c r="F16" s="9"/>
      <c r="G16" s="10">
        <v>1025</v>
      </c>
      <c r="H16" s="10">
        <v>1025</v>
      </c>
      <c r="I16" s="4">
        <f t="shared" si="0"/>
        <v>1.5096227033115674E-2</v>
      </c>
      <c r="J16" s="4">
        <f t="shared" si="1"/>
        <v>1.5096227033115674E-2</v>
      </c>
    </row>
    <row r="17" spans="1:10" x14ac:dyDescent="0.25">
      <c r="A17" s="9" t="str">
        <v>Asep Ridwan Subiana</v>
      </c>
      <c r="B17" s="1" t="s">
        <v>32</v>
      </c>
      <c r="C17" s="1" t="s">
        <v>33</v>
      </c>
      <c r="D17" s="2" t="s">
        <v>13</v>
      </c>
      <c r="E17" s="2" t="s">
        <v>34</v>
      </c>
      <c r="F17" s="9"/>
      <c r="G17" s="10">
        <v>8000</v>
      </c>
      <c r="H17" s="10">
        <v>8005</v>
      </c>
      <c r="I17" s="4">
        <f t="shared" si="0"/>
        <v>0.11782421099017111</v>
      </c>
      <c r="J17" s="4"/>
    </row>
    <row r="18" spans="1:10" x14ac:dyDescent="0.25">
      <c r="A18" s="9" t="str">
        <v>Asep Ridwan Subiana</v>
      </c>
      <c r="B18" s="1" t="s">
        <v>32</v>
      </c>
      <c r="C18" s="1" t="s">
        <v>33</v>
      </c>
      <c r="D18" s="2" t="s">
        <v>24</v>
      </c>
      <c r="E18" s="2" t="s">
        <v>34</v>
      </c>
      <c r="F18" s="9"/>
      <c r="G18" s="10">
        <v>1000</v>
      </c>
      <c r="H18" s="10">
        <v>900</v>
      </c>
      <c r="I18" s="4">
        <f t="shared" si="0"/>
        <v>1.4728026373771389E-2</v>
      </c>
      <c r="J18" s="4">
        <f t="shared" si="1"/>
        <v>1.6364473748634877E-2</v>
      </c>
    </row>
    <row r="19" spans="1:10" x14ac:dyDescent="0.25">
      <c r="A19" s="9" t="str">
        <v>Asep Ridwan Subiana</v>
      </c>
      <c r="B19" s="1" t="s">
        <v>32</v>
      </c>
      <c r="C19" s="1" t="s">
        <v>33</v>
      </c>
      <c r="D19" s="2" t="s">
        <v>15</v>
      </c>
      <c r="E19" s="2" t="s">
        <v>34</v>
      </c>
      <c r="F19" s="9"/>
      <c r="G19" s="10">
        <v>1000</v>
      </c>
      <c r="H19" s="10">
        <v>1000</v>
      </c>
      <c r="I19" s="4">
        <f t="shared" si="0"/>
        <v>1.4728026373771389E-2</v>
      </c>
      <c r="J19" s="4">
        <f t="shared" si="1"/>
        <v>1.4728026373771389E-2</v>
      </c>
    </row>
    <row r="20" spans="1:10" x14ac:dyDescent="0.25">
      <c r="A20" s="11" t="s">
        <v>35</v>
      </c>
      <c r="B20" s="11"/>
      <c r="C20" s="11"/>
      <c r="D20" s="12"/>
      <c r="E20" s="12"/>
      <c r="F20" s="11"/>
      <c r="G20" s="13">
        <f>SUM(G6:G19)</f>
        <v>67897.759999999995</v>
      </c>
      <c r="H20" s="14">
        <f>SUM(H6:H19)</f>
        <v>67215</v>
      </c>
      <c r="I20" s="15">
        <f>SUM(I6:I19)</f>
        <v>0.99999999999999989</v>
      </c>
      <c r="J20" s="16">
        <f>SUM(J6:J19)</f>
        <v>0.6470704060393534</v>
      </c>
    </row>
  </sheetData>
  <autoFilter ref="A5:J20" xr:uid="{00000000-0009-0000-0000-000001000000}"/>
  <mergeCells count="1">
    <mergeCell ref="A2:J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J12"/>
  <sheetViews>
    <sheetView topLeftCell="A4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B6" sqref="B6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36</v>
      </c>
      <c r="B6" s="1" t="s">
        <v>37</v>
      </c>
      <c r="C6" s="1" t="s">
        <v>38</v>
      </c>
      <c r="D6" s="2" t="s">
        <v>13</v>
      </c>
      <c r="E6" s="2" t="s">
        <v>39</v>
      </c>
      <c r="F6" s="9"/>
      <c r="G6" s="10">
        <v>151561</v>
      </c>
      <c r="H6" s="9"/>
      <c r="I6" s="4">
        <f t="shared" ref="I6:I11" si="0">G6/$G$12</f>
        <v>0.65619333139484248</v>
      </c>
    </row>
    <row r="7" spans="1:10" x14ac:dyDescent="0.25">
      <c r="A7" s="9" t="str">
        <f>A6</f>
        <v>Choeruman</v>
      </c>
      <c r="B7" s="1" t="s">
        <v>37</v>
      </c>
      <c r="C7" s="1" t="s">
        <v>38</v>
      </c>
      <c r="D7" s="2" t="s">
        <v>24</v>
      </c>
      <c r="E7" s="2" t="s">
        <v>39</v>
      </c>
      <c r="F7" s="9"/>
      <c r="G7" s="10">
        <v>26883.15</v>
      </c>
      <c r="H7" s="9"/>
      <c r="I7" s="4">
        <f t="shared" si="0"/>
        <v>0.11639236846475848</v>
      </c>
    </row>
    <row r="8" spans="1:10" x14ac:dyDescent="0.25">
      <c r="A8" s="9" t="str">
        <f t="shared" ref="A8:A11" si="1">A7</f>
        <v>Choeruman</v>
      </c>
      <c r="B8" s="1" t="s">
        <v>37</v>
      </c>
      <c r="C8" s="1" t="s">
        <v>38</v>
      </c>
      <c r="D8" s="2" t="s">
        <v>15</v>
      </c>
      <c r="E8" s="2" t="s">
        <v>40</v>
      </c>
      <c r="F8" s="9"/>
      <c r="G8" s="10">
        <v>32525.89</v>
      </c>
      <c r="H8" s="9"/>
      <c r="I8" s="4">
        <f t="shared" si="0"/>
        <v>0.14082298292886819</v>
      </c>
    </row>
    <row r="9" spans="1:10" x14ac:dyDescent="0.25">
      <c r="A9" s="9" t="str">
        <f t="shared" si="1"/>
        <v>Choeruman</v>
      </c>
      <c r="B9" s="1" t="s">
        <v>37</v>
      </c>
      <c r="C9" s="1" t="s">
        <v>41</v>
      </c>
      <c r="D9" s="2" t="s">
        <v>13</v>
      </c>
      <c r="E9" s="2" t="s">
        <v>42</v>
      </c>
      <c r="F9" s="9"/>
      <c r="G9" s="10">
        <v>5000</v>
      </c>
      <c r="H9" s="9"/>
      <c r="I9" s="4">
        <f t="shared" si="0"/>
        <v>2.1647829302882747E-2</v>
      </c>
    </row>
    <row r="10" spans="1:10" x14ac:dyDescent="0.25">
      <c r="A10" s="9" t="str">
        <f t="shared" si="1"/>
        <v>Choeruman</v>
      </c>
      <c r="B10" s="1" t="s">
        <v>37</v>
      </c>
      <c r="C10" s="1" t="s">
        <v>38</v>
      </c>
      <c r="D10" s="2" t="s">
        <v>24</v>
      </c>
      <c r="E10" s="2" t="s">
        <v>43</v>
      </c>
      <c r="F10" s="9"/>
      <c r="G10" s="10">
        <v>7500</v>
      </c>
      <c r="H10" s="9"/>
      <c r="I10" s="4">
        <f t="shared" si="0"/>
        <v>3.2471743954324124E-2</v>
      </c>
    </row>
    <row r="11" spans="1:10" x14ac:dyDescent="0.25">
      <c r="A11" s="9" t="str">
        <f t="shared" si="1"/>
        <v>Choeruman</v>
      </c>
      <c r="B11" s="1" t="s">
        <v>37</v>
      </c>
      <c r="C11" s="1" t="s">
        <v>38</v>
      </c>
      <c r="D11" s="2" t="s">
        <v>15</v>
      </c>
      <c r="E11" s="2" t="s">
        <v>42</v>
      </c>
      <c r="F11" s="9"/>
      <c r="G11" s="10">
        <v>7500</v>
      </c>
      <c r="H11" s="9"/>
      <c r="I11" s="4">
        <f t="shared" si="0"/>
        <v>3.2471743954324124E-2</v>
      </c>
    </row>
    <row r="12" spans="1:10" x14ac:dyDescent="0.25">
      <c r="A12" s="11" t="s">
        <v>35</v>
      </c>
      <c r="B12" s="11"/>
      <c r="C12" s="11"/>
      <c r="D12" s="12"/>
      <c r="E12" s="12"/>
      <c r="F12" s="11"/>
      <c r="G12" s="13">
        <f>SUM(G6:G11)</f>
        <v>230970.03999999998</v>
      </c>
      <c r="H12" s="11"/>
      <c r="I12" s="15">
        <f>SUM(I6:I11)</f>
        <v>1.0000000000000002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L16"/>
  <sheetViews>
    <sheetView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A17" sqref="A17:XFD18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2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2" x14ac:dyDescent="0.25">
      <c r="G4" s="3"/>
      <c r="H4" s="3"/>
    </row>
    <row r="5" spans="1:12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2" x14ac:dyDescent="0.25">
      <c r="A6" s="9" t="s">
        <v>44</v>
      </c>
      <c r="B6" s="1" t="s">
        <v>45</v>
      </c>
      <c r="G6" s="17"/>
      <c r="H6" s="1"/>
      <c r="I6" s="4">
        <f>G6/$G$16</f>
        <v>0</v>
      </c>
    </row>
    <row r="7" spans="1:12" x14ac:dyDescent="0.25">
      <c r="A7" s="9" t="s">
        <v>44</v>
      </c>
      <c r="B7" s="1" t="s">
        <v>46</v>
      </c>
      <c r="C7" s="1" t="s">
        <v>47</v>
      </c>
      <c r="D7" s="2" t="s">
        <v>13</v>
      </c>
      <c r="E7" s="2" t="s">
        <v>48</v>
      </c>
      <c r="F7" s="9" t="s">
        <v>49</v>
      </c>
      <c r="G7" s="10">
        <v>450</v>
      </c>
      <c r="H7" s="9"/>
      <c r="I7" s="4">
        <f>G7/$G$16</f>
        <v>5.2941176470588235E-2</v>
      </c>
    </row>
    <row r="8" spans="1:12" x14ac:dyDescent="0.25">
      <c r="A8" s="9" t="str">
        <f t="shared" ref="A8:A15" si="0">A7</f>
        <v>Firawaty</v>
      </c>
      <c r="B8" s="1" t="s">
        <v>46</v>
      </c>
      <c r="C8" s="1" t="s">
        <v>47</v>
      </c>
      <c r="D8" s="2" t="s">
        <v>13</v>
      </c>
      <c r="E8" s="2" t="s">
        <v>50</v>
      </c>
      <c r="F8" s="9" t="s">
        <v>51</v>
      </c>
      <c r="G8" s="10">
        <v>450</v>
      </c>
      <c r="H8" s="9"/>
      <c r="I8" s="4">
        <f t="shared" ref="I8:I10" si="1">G8/$G$16</f>
        <v>5.2941176470588235E-2</v>
      </c>
    </row>
    <row r="9" spans="1:12" x14ac:dyDescent="0.25">
      <c r="A9" s="9" t="str">
        <f t="shared" si="0"/>
        <v>Firawaty</v>
      </c>
      <c r="B9" s="1" t="s">
        <v>46</v>
      </c>
      <c r="C9" s="1" t="s">
        <v>47</v>
      </c>
      <c r="D9" s="2" t="s">
        <v>13</v>
      </c>
      <c r="E9" s="2" t="s">
        <v>52</v>
      </c>
      <c r="F9" s="9" t="s">
        <v>53</v>
      </c>
      <c r="G9" s="10">
        <v>450</v>
      </c>
      <c r="H9" s="9"/>
      <c r="I9" s="4">
        <f t="shared" si="1"/>
        <v>5.2941176470588235E-2</v>
      </c>
    </row>
    <row r="10" spans="1:12" x14ac:dyDescent="0.25">
      <c r="A10" s="9" t="str">
        <f t="shared" si="0"/>
        <v>Firawaty</v>
      </c>
      <c r="B10" s="1" t="s">
        <v>46</v>
      </c>
      <c r="C10" s="1" t="s">
        <v>47</v>
      </c>
      <c r="D10" s="2" t="s">
        <v>13</v>
      </c>
      <c r="E10" s="2" t="s">
        <v>54</v>
      </c>
      <c r="F10" s="9" t="s">
        <v>55</v>
      </c>
      <c r="G10" s="10">
        <v>450</v>
      </c>
      <c r="H10" s="9"/>
      <c r="I10" s="4">
        <f t="shared" si="1"/>
        <v>5.2941176470588235E-2</v>
      </c>
    </row>
    <row r="11" spans="1:12" x14ac:dyDescent="0.25">
      <c r="A11" s="9" t="str">
        <f t="shared" si="0"/>
        <v>Firawaty</v>
      </c>
      <c r="B11" s="1" t="s">
        <v>56</v>
      </c>
      <c r="C11" s="1" t="s">
        <v>57</v>
      </c>
      <c r="D11" s="2" t="s">
        <v>13</v>
      </c>
      <c r="E11" s="2" t="s">
        <v>54</v>
      </c>
      <c r="F11" s="9" t="s">
        <v>58</v>
      </c>
      <c r="G11" s="10">
        <v>6300</v>
      </c>
      <c r="H11" s="9"/>
      <c r="I11" s="4">
        <f>G11/$G$16</f>
        <v>0.74117647058823533</v>
      </c>
      <c r="L11" s="18"/>
    </row>
    <row r="12" spans="1:12" x14ac:dyDescent="0.25">
      <c r="A12" s="9" t="str">
        <f t="shared" si="0"/>
        <v>Firawaty</v>
      </c>
      <c r="B12" s="1" t="s">
        <v>59</v>
      </c>
      <c r="C12" s="1" t="s">
        <v>60</v>
      </c>
      <c r="D12" s="2" t="s">
        <v>13</v>
      </c>
      <c r="E12" s="2" t="s">
        <v>48</v>
      </c>
      <c r="F12" s="9" t="s">
        <v>49</v>
      </c>
      <c r="G12" s="10">
        <v>100</v>
      </c>
      <c r="H12" s="9"/>
      <c r="I12" s="4">
        <f>G12/$G$16</f>
        <v>1.1764705882352941E-2</v>
      </c>
      <c r="L12" s="18"/>
    </row>
    <row r="13" spans="1:12" x14ac:dyDescent="0.25">
      <c r="A13" s="9" t="str">
        <f t="shared" si="0"/>
        <v>Firawaty</v>
      </c>
      <c r="B13" s="1" t="s">
        <v>59</v>
      </c>
      <c r="C13" s="1" t="s">
        <v>60</v>
      </c>
      <c r="D13" s="2" t="s">
        <v>13</v>
      </c>
      <c r="E13" s="2" t="s">
        <v>50</v>
      </c>
      <c r="F13" s="9" t="s">
        <v>51</v>
      </c>
      <c r="G13" s="10">
        <v>100</v>
      </c>
      <c r="H13" s="9"/>
      <c r="I13" s="4">
        <f>G13/$G$16</f>
        <v>1.1764705882352941E-2</v>
      </c>
      <c r="L13" s="19"/>
    </row>
    <row r="14" spans="1:12" x14ac:dyDescent="0.25">
      <c r="A14" s="9" t="str">
        <f t="shared" si="0"/>
        <v>Firawaty</v>
      </c>
      <c r="B14" s="1" t="s">
        <v>59</v>
      </c>
      <c r="C14" s="1" t="s">
        <v>60</v>
      </c>
      <c r="D14" s="2" t="s">
        <v>13</v>
      </c>
      <c r="E14" s="2" t="s">
        <v>52</v>
      </c>
      <c r="F14" s="9" t="s">
        <v>53</v>
      </c>
      <c r="G14" s="10">
        <v>100</v>
      </c>
      <c r="H14" s="9"/>
      <c r="I14" s="4">
        <f>G14/$G$16</f>
        <v>1.1764705882352941E-2</v>
      </c>
    </row>
    <row r="15" spans="1:12" x14ac:dyDescent="0.25">
      <c r="A15" s="9" t="str">
        <f t="shared" si="0"/>
        <v>Firawaty</v>
      </c>
      <c r="B15" s="1" t="s">
        <v>59</v>
      </c>
      <c r="C15" s="1" t="s">
        <v>60</v>
      </c>
      <c r="D15" s="2" t="s">
        <v>13</v>
      </c>
      <c r="E15" s="2" t="s">
        <v>54</v>
      </c>
      <c r="F15" s="9" t="s">
        <v>55</v>
      </c>
      <c r="G15" s="10">
        <v>100</v>
      </c>
      <c r="H15" s="9"/>
      <c r="I15" s="4">
        <f>G15/$G$16</f>
        <v>1.1764705882352941E-2</v>
      </c>
    </row>
    <row r="16" spans="1:12" x14ac:dyDescent="0.25">
      <c r="A16" s="11" t="s">
        <v>35</v>
      </c>
      <c r="B16" s="11"/>
      <c r="C16" s="11"/>
      <c r="D16" s="12"/>
      <c r="E16" s="12"/>
      <c r="F16" s="11"/>
      <c r="G16" s="13">
        <f>SUM(G6:G15)</f>
        <v>8500</v>
      </c>
      <c r="H16" s="11"/>
      <c r="I16" s="15">
        <f>SUM(I6:I15)</f>
        <v>0.99999999999999989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J1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12" sqref="A12:XFD185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61</v>
      </c>
      <c r="B6" s="1" t="s">
        <v>45</v>
      </c>
      <c r="G6" s="17"/>
      <c r="H6" s="1"/>
      <c r="I6" s="4">
        <f>G6/$G$11</f>
        <v>0</v>
      </c>
    </row>
    <row r="7" spans="1:10" x14ac:dyDescent="0.25">
      <c r="A7" s="9" t="s">
        <v>61</v>
      </c>
      <c r="B7" s="1" t="s">
        <v>46</v>
      </c>
      <c r="C7" s="1" t="s">
        <v>47</v>
      </c>
      <c r="D7" s="2" t="s">
        <v>13</v>
      </c>
      <c r="E7" s="2" t="s">
        <v>62</v>
      </c>
      <c r="F7" s="9" t="s">
        <v>63</v>
      </c>
      <c r="G7" s="10">
        <v>200</v>
      </c>
      <c r="H7" s="9"/>
      <c r="I7" s="4">
        <f>G7/$G$11</f>
        <v>0.2</v>
      </c>
    </row>
    <row r="8" spans="1:10" x14ac:dyDescent="0.25">
      <c r="A8" s="9" t="str">
        <f t="shared" ref="A8:A10" si="0">A7</f>
        <v>Fung-fung</v>
      </c>
      <c r="B8" s="1" t="s">
        <v>56</v>
      </c>
      <c r="C8" s="1" t="s">
        <v>57</v>
      </c>
      <c r="D8" s="2" t="s">
        <v>13</v>
      </c>
      <c r="E8" s="2" t="s">
        <v>64</v>
      </c>
      <c r="F8" s="9" t="s">
        <v>65</v>
      </c>
      <c r="G8" s="10">
        <v>700</v>
      </c>
      <c r="H8" s="9"/>
      <c r="I8" s="4">
        <f>G8/$G$11</f>
        <v>0.7</v>
      </c>
    </row>
    <row r="9" spans="1:10" x14ac:dyDescent="0.25">
      <c r="A9" s="9" t="str">
        <f t="shared" si="0"/>
        <v>Fung-fung</v>
      </c>
      <c r="B9" s="1" t="s">
        <v>59</v>
      </c>
      <c r="C9" s="1" t="s">
        <v>60</v>
      </c>
      <c r="D9" s="2" t="s">
        <v>13</v>
      </c>
      <c r="E9" s="2" t="s">
        <v>64</v>
      </c>
      <c r="F9" s="9" t="s">
        <v>63</v>
      </c>
      <c r="G9" s="10">
        <v>50</v>
      </c>
      <c r="H9" s="9"/>
      <c r="I9" s="4">
        <f>G9/$G$11</f>
        <v>0.05</v>
      </c>
    </row>
    <row r="10" spans="1:10" x14ac:dyDescent="0.25">
      <c r="A10" s="9" t="str">
        <f t="shared" si="0"/>
        <v>Fung-fung</v>
      </c>
      <c r="B10" s="1" t="s">
        <v>59</v>
      </c>
      <c r="C10" s="1" t="s">
        <v>60</v>
      </c>
      <c r="D10" s="2" t="s">
        <v>13</v>
      </c>
      <c r="E10" s="2" t="s">
        <v>66</v>
      </c>
      <c r="F10" s="9" t="s">
        <v>67</v>
      </c>
      <c r="G10" s="10">
        <v>50</v>
      </c>
      <c r="H10" s="9"/>
      <c r="I10" s="4">
        <f>G10/$G$11</f>
        <v>0.05</v>
      </c>
    </row>
    <row r="11" spans="1:10" x14ac:dyDescent="0.25">
      <c r="A11" s="11" t="s">
        <v>35</v>
      </c>
      <c r="B11" s="11"/>
      <c r="C11" s="11"/>
      <c r="D11" s="12"/>
      <c r="E11" s="12"/>
      <c r="F11" s="11"/>
      <c r="G11" s="13">
        <f>SUM(G6:G10)</f>
        <v>1000</v>
      </c>
      <c r="H11" s="11"/>
      <c r="I11" s="15">
        <f>SUM(I6:I10)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J61"/>
  <sheetViews>
    <sheetView zoomScale="70" zoomScaleNormal="70" workbookViewId="0">
      <pane xSplit="2" ySplit="5" topLeftCell="D6" activePane="bottomRight" state="frozen"/>
      <selection pane="topRight" activeCell="C1" sqref="C1"/>
      <selection pane="bottomLeft" activeCell="A6" sqref="A6"/>
      <selection pane="bottomRight" activeCell="H6" sqref="H6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68</v>
      </c>
      <c r="B6" s="1" t="s">
        <v>69</v>
      </c>
      <c r="C6" s="1" t="s">
        <v>70</v>
      </c>
      <c r="D6" s="2" t="s">
        <v>13</v>
      </c>
      <c r="E6" s="2" t="s">
        <v>19</v>
      </c>
      <c r="F6" s="9"/>
      <c r="H6" s="9"/>
      <c r="I6" s="4">
        <f>G6/$G$61</f>
        <v>0</v>
      </c>
    </row>
    <row r="7" spans="1:10" x14ac:dyDescent="0.25">
      <c r="A7" s="9" t="str">
        <f t="shared" ref="A7:A60" si="0">A6</f>
        <v>Owi Wijaya</v>
      </c>
      <c r="B7" s="1" t="s">
        <v>71</v>
      </c>
      <c r="C7" s="1" t="s">
        <v>72</v>
      </c>
      <c r="D7" s="2" t="s">
        <v>13</v>
      </c>
      <c r="E7" s="2" t="s">
        <v>73</v>
      </c>
      <c r="F7" s="9"/>
      <c r="G7" s="10">
        <v>4917.96</v>
      </c>
      <c r="H7" s="9"/>
      <c r="I7" s="4">
        <f t="shared" ref="I7:I60" si="1">G7/$G$61</f>
        <v>5.6433869134324049E-2</v>
      </c>
    </row>
    <row r="8" spans="1:10" x14ac:dyDescent="0.25">
      <c r="A8" s="9" t="str">
        <f t="shared" si="0"/>
        <v>Owi Wijaya</v>
      </c>
      <c r="B8" s="1" t="s">
        <v>74</v>
      </c>
      <c r="C8" s="1" t="s">
        <v>75</v>
      </c>
      <c r="D8" s="2" t="s">
        <v>13</v>
      </c>
      <c r="E8" s="2" t="s">
        <v>76</v>
      </c>
      <c r="F8" s="9"/>
      <c r="G8" s="10">
        <v>281</v>
      </c>
      <c r="H8" s="9"/>
      <c r="I8" s="4">
        <f t="shared" si="1"/>
        <v>3.2244908919033619E-3</v>
      </c>
    </row>
    <row r="9" spans="1:10" x14ac:dyDescent="0.25">
      <c r="A9" s="9" t="str">
        <f t="shared" si="0"/>
        <v>Owi Wijaya</v>
      </c>
      <c r="B9" s="1" t="s">
        <v>74</v>
      </c>
      <c r="C9" s="1" t="s">
        <v>75</v>
      </c>
      <c r="D9" s="2" t="s">
        <v>15</v>
      </c>
      <c r="E9" s="2" t="s">
        <v>76</v>
      </c>
      <c r="F9" s="9"/>
      <c r="G9" s="10">
        <v>64.58</v>
      </c>
      <c r="H9" s="9"/>
      <c r="I9" s="4">
        <f t="shared" si="1"/>
        <v>7.4105915231003239E-4</v>
      </c>
    </row>
    <row r="10" spans="1:10" x14ac:dyDescent="0.25">
      <c r="A10" s="9" t="str">
        <f t="shared" si="0"/>
        <v>Owi Wijaya</v>
      </c>
      <c r="B10" s="1" t="s">
        <v>77</v>
      </c>
      <c r="C10" s="1" t="s">
        <v>78</v>
      </c>
      <c r="D10" s="2" t="s">
        <v>13</v>
      </c>
      <c r="E10" s="2" t="s">
        <v>76</v>
      </c>
      <c r="F10" s="9"/>
      <c r="G10" s="10">
        <v>2027.63</v>
      </c>
      <c r="H10" s="9"/>
      <c r="I10" s="4">
        <f t="shared" si="1"/>
        <v>2.3267168922242044E-2</v>
      </c>
    </row>
    <row r="11" spans="1:10" x14ac:dyDescent="0.25">
      <c r="A11" s="9" t="str">
        <f t="shared" si="0"/>
        <v>Owi Wijaya</v>
      </c>
      <c r="B11" s="1" t="s">
        <v>79</v>
      </c>
      <c r="C11" s="1" t="s">
        <v>80</v>
      </c>
      <c r="D11" s="2" t="s">
        <v>13</v>
      </c>
      <c r="E11" s="2" t="s">
        <v>76</v>
      </c>
      <c r="F11" s="9"/>
      <c r="G11" s="10">
        <v>1453.67</v>
      </c>
      <c r="H11" s="9"/>
      <c r="I11" s="4">
        <f t="shared" si="1"/>
        <v>1.6680945462039718E-2</v>
      </c>
    </row>
    <row r="12" spans="1:10" x14ac:dyDescent="0.25">
      <c r="A12" s="9" t="str">
        <f t="shared" si="0"/>
        <v>Owi Wijaya</v>
      </c>
      <c r="B12" s="1" t="s">
        <v>81</v>
      </c>
      <c r="C12" s="1" t="s">
        <v>82</v>
      </c>
      <c r="D12" s="2" t="s">
        <v>13</v>
      </c>
      <c r="E12" s="2" t="s">
        <v>83</v>
      </c>
      <c r="F12" s="9"/>
      <c r="G12" s="10">
        <v>531</v>
      </c>
      <c r="H12" s="9"/>
      <c r="I12" s="4">
        <f t="shared" si="1"/>
        <v>6.0932550306074208E-3</v>
      </c>
    </row>
    <row r="13" spans="1:10" x14ac:dyDescent="0.25">
      <c r="A13" s="9" t="str">
        <f t="shared" si="0"/>
        <v>Owi Wijaya</v>
      </c>
      <c r="B13" s="1" t="s">
        <v>84</v>
      </c>
      <c r="C13" s="1" t="s">
        <v>85</v>
      </c>
      <c r="D13" s="2" t="s">
        <v>13</v>
      </c>
      <c r="E13" s="2" t="s">
        <v>76</v>
      </c>
      <c r="F13" s="9"/>
      <c r="G13" s="10">
        <v>2429</v>
      </c>
      <c r="H13" s="9"/>
      <c r="I13" s="4">
        <f t="shared" si="1"/>
        <v>2.7872912371648635E-2</v>
      </c>
    </row>
    <row r="14" spans="1:10" x14ac:dyDescent="0.25">
      <c r="A14" s="9" t="str">
        <f t="shared" si="0"/>
        <v>Owi Wijaya</v>
      </c>
      <c r="B14" s="1" t="s">
        <v>86</v>
      </c>
      <c r="C14" s="1" t="s">
        <v>87</v>
      </c>
      <c r="D14" s="2" t="s">
        <v>13</v>
      </c>
      <c r="E14" s="2" t="s">
        <v>76</v>
      </c>
      <c r="F14" s="9"/>
      <c r="G14" s="10">
        <v>200</v>
      </c>
      <c r="H14" s="9"/>
      <c r="I14" s="4">
        <f t="shared" si="1"/>
        <v>2.2950113109632469E-3</v>
      </c>
    </row>
    <row r="15" spans="1:10" x14ac:dyDescent="0.25">
      <c r="A15" s="9" t="str">
        <f t="shared" si="0"/>
        <v>Owi Wijaya</v>
      </c>
      <c r="B15" s="1" t="s">
        <v>88</v>
      </c>
      <c r="C15" s="1" t="s">
        <v>89</v>
      </c>
      <c r="D15" s="2" t="s">
        <v>13</v>
      </c>
      <c r="E15" s="2" t="s">
        <v>76</v>
      </c>
      <c r="F15" s="9"/>
      <c r="G15" s="10">
        <v>3004.76</v>
      </c>
      <c r="H15" s="9"/>
      <c r="I15" s="4">
        <f t="shared" si="1"/>
        <v>3.4479790933649633E-2</v>
      </c>
    </row>
    <row r="16" spans="1:10" x14ac:dyDescent="0.25">
      <c r="A16" s="9" t="str">
        <f t="shared" si="0"/>
        <v>Owi Wijaya</v>
      </c>
      <c r="B16" s="1" t="s">
        <v>88</v>
      </c>
      <c r="C16" s="1" t="s">
        <v>89</v>
      </c>
      <c r="D16" s="2" t="s">
        <v>15</v>
      </c>
      <c r="E16" s="2" t="s">
        <v>76</v>
      </c>
      <c r="F16" s="9"/>
      <c r="G16" s="10">
        <v>1543.55</v>
      </c>
      <c r="H16" s="9"/>
      <c r="I16" s="4">
        <f t="shared" si="1"/>
        <v>1.7712323545186599E-2</v>
      </c>
    </row>
    <row r="17" spans="1:9" x14ac:dyDescent="0.25">
      <c r="A17" s="9" t="str">
        <f t="shared" si="0"/>
        <v>Owi Wijaya</v>
      </c>
      <c r="B17" s="1" t="s">
        <v>90</v>
      </c>
      <c r="C17" s="1" t="s">
        <v>91</v>
      </c>
      <c r="D17" s="2" t="s">
        <v>13</v>
      </c>
      <c r="E17" s="2" t="s">
        <v>76</v>
      </c>
      <c r="F17" s="9"/>
      <c r="G17" s="10">
        <v>938.47</v>
      </c>
      <c r="H17" s="9"/>
      <c r="I17" s="4">
        <f t="shared" si="1"/>
        <v>1.0768996324998392E-2</v>
      </c>
    </row>
    <row r="18" spans="1:9" x14ac:dyDescent="0.25">
      <c r="A18" s="9" t="str">
        <f t="shared" si="0"/>
        <v>Owi Wijaya</v>
      </c>
      <c r="B18" s="1" t="s">
        <v>90</v>
      </c>
      <c r="C18" s="1" t="s">
        <v>91</v>
      </c>
      <c r="D18" s="2" t="s">
        <v>24</v>
      </c>
      <c r="E18" s="2" t="s">
        <v>76</v>
      </c>
      <c r="F18" s="9"/>
      <c r="G18" s="10">
        <v>175.55</v>
      </c>
      <c r="H18" s="9"/>
      <c r="I18" s="4">
        <f t="shared" si="1"/>
        <v>2.0144461781979902E-3</v>
      </c>
    </row>
    <row r="19" spans="1:9" x14ac:dyDescent="0.25">
      <c r="A19" s="9" t="str">
        <f t="shared" si="0"/>
        <v>Owi Wijaya</v>
      </c>
      <c r="B19" s="1" t="s">
        <v>90</v>
      </c>
      <c r="C19" s="1" t="s">
        <v>91</v>
      </c>
      <c r="D19" s="2" t="s">
        <v>15</v>
      </c>
      <c r="E19" s="2" t="s">
        <v>76</v>
      </c>
      <c r="F19" s="9"/>
      <c r="G19" s="10">
        <v>2294.39</v>
      </c>
      <c r="H19" s="9"/>
      <c r="I19" s="4">
        <f t="shared" si="1"/>
        <v>2.632825500880482E-2</v>
      </c>
    </row>
    <row r="20" spans="1:9" x14ac:dyDescent="0.25">
      <c r="A20" s="9" t="str">
        <f t="shared" si="0"/>
        <v>Owi Wijaya</v>
      </c>
      <c r="B20" s="1" t="s">
        <v>92</v>
      </c>
      <c r="C20" s="1" t="s">
        <v>93</v>
      </c>
      <c r="D20" s="2" t="s">
        <v>13</v>
      </c>
      <c r="E20" s="2" t="s">
        <v>76</v>
      </c>
      <c r="F20" s="9"/>
      <c r="G20" s="10">
        <v>1987.05</v>
      </c>
      <c r="H20" s="9"/>
      <c r="I20" s="4">
        <f t="shared" si="1"/>
        <v>2.2801511127247598E-2</v>
      </c>
    </row>
    <row r="21" spans="1:9" x14ac:dyDescent="0.25">
      <c r="A21" s="9" t="str">
        <f t="shared" si="0"/>
        <v>Owi Wijaya</v>
      </c>
      <c r="B21" s="1" t="s">
        <v>92</v>
      </c>
      <c r="C21" s="1" t="s">
        <v>93</v>
      </c>
      <c r="D21" s="2" t="s">
        <v>15</v>
      </c>
      <c r="E21" s="2" t="s">
        <v>76</v>
      </c>
      <c r="F21" s="9"/>
      <c r="G21" s="10">
        <v>1692.67</v>
      </c>
      <c r="H21" s="9"/>
      <c r="I21" s="4">
        <f t="shared" si="1"/>
        <v>1.9423483978640799E-2</v>
      </c>
    </row>
    <row r="22" spans="1:9" x14ac:dyDescent="0.25">
      <c r="A22" s="9" t="str">
        <f t="shared" si="0"/>
        <v>Owi Wijaya</v>
      </c>
      <c r="B22" s="1" t="s">
        <v>94</v>
      </c>
      <c r="C22" s="1" t="s">
        <v>95</v>
      </c>
      <c r="D22" s="2" t="s">
        <v>13</v>
      </c>
      <c r="E22" s="2" t="s">
        <v>76</v>
      </c>
      <c r="F22" s="9"/>
      <c r="G22" s="10">
        <v>569</v>
      </c>
      <c r="H22" s="9"/>
      <c r="I22" s="4">
        <f t="shared" si="1"/>
        <v>6.5293071796904377E-3</v>
      </c>
    </row>
    <row r="23" spans="1:9" x14ac:dyDescent="0.25">
      <c r="A23" s="9" t="str">
        <f t="shared" si="0"/>
        <v>Owi Wijaya</v>
      </c>
      <c r="B23" s="1" t="s">
        <v>94</v>
      </c>
      <c r="C23" s="1" t="s">
        <v>95</v>
      </c>
      <c r="D23" s="2" t="s">
        <v>15</v>
      </c>
      <c r="E23" s="2" t="s">
        <v>76</v>
      </c>
      <c r="F23" s="9"/>
      <c r="G23" s="10">
        <v>300</v>
      </c>
      <c r="H23" s="9"/>
      <c r="I23" s="4">
        <f t="shared" si="1"/>
        <v>3.4425169664448704E-3</v>
      </c>
    </row>
    <row r="24" spans="1:9" x14ac:dyDescent="0.25">
      <c r="A24" s="9" t="str">
        <f t="shared" si="0"/>
        <v>Owi Wijaya</v>
      </c>
      <c r="B24" s="1" t="s">
        <v>96</v>
      </c>
      <c r="C24" s="1" t="s">
        <v>97</v>
      </c>
      <c r="D24" s="2" t="s">
        <v>13</v>
      </c>
      <c r="E24" s="2" t="s">
        <v>98</v>
      </c>
      <c r="F24" s="9"/>
      <c r="G24" s="10">
        <v>2288.86</v>
      </c>
      <c r="H24" s="9"/>
      <c r="I24" s="4">
        <f t="shared" si="1"/>
        <v>2.6264797946056691E-2</v>
      </c>
    </row>
    <row r="25" spans="1:9" x14ac:dyDescent="0.25">
      <c r="A25" s="9" t="str">
        <f t="shared" si="0"/>
        <v>Owi Wijaya</v>
      </c>
      <c r="B25" s="1" t="s">
        <v>99</v>
      </c>
      <c r="C25" s="1" t="s">
        <v>100</v>
      </c>
      <c r="D25" s="2" t="s">
        <v>13</v>
      </c>
      <c r="E25" s="2" t="s">
        <v>101</v>
      </c>
      <c r="F25" s="9"/>
      <c r="G25" s="10">
        <v>36500.160000000003</v>
      </c>
      <c r="H25" s="9"/>
      <c r="I25" s="4">
        <f t="shared" si="1"/>
        <v>0.4188414002598414</v>
      </c>
    </row>
    <row r="26" spans="1:9" x14ac:dyDescent="0.25">
      <c r="A26" s="9" t="str">
        <f t="shared" si="0"/>
        <v>Owi Wijaya</v>
      </c>
      <c r="B26" s="1" t="s">
        <v>102</v>
      </c>
      <c r="C26" s="1" t="s">
        <v>103</v>
      </c>
      <c r="D26" s="2" t="s">
        <v>13</v>
      </c>
      <c r="E26" s="2" t="s">
        <v>76</v>
      </c>
      <c r="F26" s="9"/>
      <c r="G26" s="10">
        <v>1440.17</v>
      </c>
      <c r="H26" s="9"/>
      <c r="I26" s="4">
        <f t="shared" si="1"/>
        <v>1.6526032198549697E-2</v>
      </c>
    </row>
    <row r="27" spans="1:9" x14ac:dyDescent="0.25">
      <c r="A27" s="9" t="str">
        <f t="shared" si="0"/>
        <v>Owi Wijaya</v>
      </c>
      <c r="B27" s="1" t="s">
        <v>102</v>
      </c>
      <c r="C27" s="1" t="s">
        <v>103</v>
      </c>
      <c r="D27" s="2" t="s">
        <v>104</v>
      </c>
      <c r="E27" s="2" t="s">
        <v>76</v>
      </c>
      <c r="F27" s="9"/>
      <c r="G27" s="10">
        <v>14.27</v>
      </c>
      <c r="H27" s="9"/>
      <c r="I27" s="4">
        <f t="shared" si="1"/>
        <v>1.6374905703722768E-4</v>
      </c>
    </row>
    <row r="28" spans="1:9" x14ac:dyDescent="0.25">
      <c r="A28" s="9" t="str">
        <f t="shared" si="0"/>
        <v>Owi Wijaya</v>
      </c>
      <c r="B28" s="1" t="s">
        <v>102</v>
      </c>
      <c r="C28" s="1" t="s">
        <v>103</v>
      </c>
      <c r="D28" s="2" t="s">
        <v>24</v>
      </c>
      <c r="E28" s="2" t="s">
        <v>76</v>
      </c>
      <c r="F28" s="9"/>
      <c r="G28" s="10">
        <v>35.56</v>
      </c>
      <c r="H28" s="9"/>
      <c r="I28" s="4">
        <f t="shared" si="1"/>
        <v>4.0805301108926532E-4</v>
      </c>
    </row>
    <row r="29" spans="1:9" x14ac:dyDescent="0.25">
      <c r="A29" s="9" t="str">
        <f t="shared" si="0"/>
        <v>Owi Wijaya</v>
      </c>
      <c r="B29" s="1" t="s">
        <v>102</v>
      </c>
      <c r="C29" s="1" t="s">
        <v>103</v>
      </c>
      <c r="D29" s="2" t="s">
        <v>15</v>
      </c>
      <c r="E29" s="2" t="s">
        <v>76</v>
      </c>
      <c r="F29" s="9"/>
      <c r="G29" s="10">
        <v>9.69</v>
      </c>
      <c r="H29" s="9"/>
      <c r="I29" s="4">
        <f t="shared" si="1"/>
        <v>1.1119329801616931E-4</v>
      </c>
    </row>
    <row r="30" spans="1:9" x14ac:dyDescent="0.25">
      <c r="A30" s="9" t="str">
        <f t="shared" si="0"/>
        <v>Owi Wijaya</v>
      </c>
      <c r="B30" s="1" t="s">
        <v>105</v>
      </c>
      <c r="C30" s="1" t="s">
        <v>106</v>
      </c>
      <c r="D30" s="2" t="s">
        <v>13</v>
      </c>
      <c r="E30" s="2" t="s">
        <v>76</v>
      </c>
      <c r="F30" s="9"/>
      <c r="G30" s="10">
        <v>400</v>
      </c>
      <c r="H30" s="9"/>
      <c r="I30" s="4">
        <f t="shared" si="1"/>
        <v>4.5900226219264938E-3</v>
      </c>
    </row>
    <row r="31" spans="1:9" x14ac:dyDescent="0.25">
      <c r="A31" s="9" t="str">
        <f t="shared" si="0"/>
        <v>Owi Wijaya</v>
      </c>
      <c r="B31" s="1" t="s">
        <v>107</v>
      </c>
      <c r="C31" s="1" t="s">
        <v>108</v>
      </c>
      <c r="D31" s="2" t="s">
        <v>13</v>
      </c>
      <c r="E31" s="2" t="s">
        <v>83</v>
      </c>
      <c r="F31" s="9"/>
      <c r="G31" s="10">
        <v>100</v>
      </c>
      <c r="H31" s="9"/>
      <c r="I31" s="4">
        <f t="shared" si="1"/>
        <v>1.1475056554816235E-3</v>
      </c>
    </row>
    <row r="32" spans="1:9" x14ac:dyDescent="0.25">
      <c r="A32" s="9" t="str">
        <f t="shared" si="0"/>
        <v>Owi Wijaya</v>
      </c>
      <c r="B32" s="1" t="s">
        <v>109</v>
      </c>
      <c r="C32" s="1" t="s">
        <v>110</v>
      </c>
      <c r="D32" s="2" t="s">
        <v>13</v>
      </c>
      <c r="E32" s="2" t="s">
        <v>83</v>
      </c>
      <c r="F32" s="9"/>
      <c r="G32" s="10">
        <v>100</v>
      </c>
      <c r="H32" s="9"/>
      <c r="I32" s="4">
        <f t="shared" si="1"/>
        <v>1.1475056554816235E-3</v>
      </c>
    </row>
    <row r="33" spans="1:9" x14ac:dyDescent="0.25">
      <c r="A33" s="9" t="str">
        <f t="shared" si="0"/>
        <v>Owi Wijaya</v>
      </c>
      <c r="B33" s="1" t="s">
        <v>111</v>
      </c>
      <c r="C33" s="1" t="s">
        <v>112</v>
      </c>
      <c r="D33" s="2" t="s">
        <v>13</v>
      </c>
      <c r="E33" s="2" t="s">
        <v>83</v>
      </c>
      <c r="F33" s="9"/>
      <c r="G33" s="10">
        <v>100</v>
      </c>
      <c r="H33" s="9"/>
      <c r="I33" s="4">
        <f t="shared" si="1"/>
        <v>1.1475056554816235E-3</v>
      </c>
    </row>
    <row r="34" spans="1:9" x14ac:dyDescent="0.25">
      <c r="A34" s="9" t="str">
        <f t="shared" si="0"/>
        <v>Owi Wijaya</v>
      </c>
      <c r="B34" s="1" t="s">
        <v>113</v>
      </c>
      <c r="C34" s="1" t="s">
        <v>114</v>
      </c>
      <c r="D34" s="2" t="s">
        <v>13</v>
      </c>
      <c r="E34" s="2" t="s">
        <v>83</v>
      </c>
      <c r="F34" s="9"/>
      <c r="G34" s="10">
        <v>100</v>
      </c>
      <c r="H34" s="9"/>
      <c r="I34" s="4">
        <f t="shared" si="1"/>
        <v>1.1475056554816235E-3</v>
      </c>
    </row>
    <row r="35" spans="1:9" x14ac:dyDescent="0.25">
      <c r="A35" s="9" t="str">
        <f t="shared" si="0"/>
        <v>Owi Wijaya</v>
      </c>
      <c r="B35" s="1" t="s">
        <v>113</v>
      </c>
      <c r="C35" s="1" t="s">
        <v>114</v>
      </c>
      <c r="D35" s="2" t="s">
        <v>24</v>
      </c>
      <c r="E35" s="2" t="s">
        <v>76</v>
      </c>
      <c r="F35" s="9"/>
      <c r="G35" s="10">
        <v>250</v>
      </c>
      <c r="H35" s="9"/>
      <c r="I35" s="4">
        <f t="shared" si="1"/>
        <v>2.8687641387040589E-3</v>
      </c>
    </row>
    <row r="36" spans="1:9" x14ac:dyDescent="0.25">
      <c r="A36" s="9" t="str">
        <f t="shared" si="0"/>
        <v>Owi Wijaya</v>
      </c>
      <c r="B36" s="1" t="s">
        <v>113</v>
      </c>
      <c r="C36" s="1" t="s">
        <v>114</v>
      </c>
      <c r="D36" s="2" t="s">
        <v>15</v>
      </c>
      <c r="E36" s="2" t="s">
        <v>76</v>
      </c>
      <c r="F36" s="9"/>
      <c r="G36" s="10">
        <v>300</v>
      </c>
      <c r="H36" s="9"/>
      <c r="I36" s="4">
        <f t="shared" si="1"/>
        <v>3.4425169664448704E-3</v>
      </c>
    </row>
    <row r="37" spans="1:9" x14ac:dyDescent="0.25">
      <c r="A37" s="9" t="str">
        <f t="shared" si="0"/>
        <v>Owi Wijaya</v>
      </c>
      <c r="B37" s="1" t="s">
        <v>115</v>
      </c>
      <c r="C37" s="1" t="s">
        <v>116</v>
      </c>
      <c r="D37" s="2" t="s">
        <v>13</v>
      </c>
      <c r="E37" s="2" t="s">
        <v>83</v>
      </c>
      <c r="F37" s="9"/>
      <c r="G37" s="10">
        <v>100</v>
      </c>
      <c r="H37" s="9"/>
      <c r="I37" s="4">
        <f t="shared" si="1"/>
        <v>1.1475056554816235E-3</v>
      </c>
    </row>
    <row r="38" spans="1:9" x14ac:dyDescent="0.25">
      <c r="A38" s="9" t="str">
        <f t="shared" si="0"/>
        <v>Owi Wijaya</v>
      </c>
      <c r="B38" s="1" t="s">
        <v>117</v>
      </c>
      <c r="C38" s="1" t="s">
        <v>118</v>
      </c>
      <c r="D38" s="2" t="s">
        <v>13</v>
      </c>
      <c r="E38" s="2" t="s">
        <v>83</v>
      </c>
      <c r="F38" s="9"/>
      <c r="G38" s="10">
        <v>100</v>
      </c>
      <c r="H38" s="9"/>
      <c r="I38" s="4">
        <f t="shared" si="1"/>
        <v>1.1475056554816235E-3</v>
      </c>
    </row>
    <row r="39" spans="1:9" x14ac:dyDescent="0.25">
      <c r="A39" s="9" t="str">
        <f t="shared" si="0"/>
        <v>Owi Wijaya</v>
      </c>
      <c r="B39" s="1" t="s">
        <v>119</v>
      </c>
      <c r="C39" s="1" t="s">
        <v>120</v>
      </c>
      <c r="D39" s="2" t="s">
        <v>13</v>
      </c>
      <c r="E39" s="2" t="s">
        <v>76</v>
      </c>
      <c r="F39" s="9"/>
      <c r="G39" s="10">
        <v>328.75</v>
      </c>
      <c r="H39" s="9"/>
      <c r="I39" s="4">
        <f t="shared" si="1"/>
        <v>3.7724248423958375E-3</v>
      </c>
    </row>
    <row r="40" spans="1:9" x14ac:dyDescent="0.25">
      <c r="A40" s="9" t="str">
        <f t="shared" si="0"/>
        <v>Owi Wijaya</v>
      </c>
      <c r="B40" s="1" t="s">
        <v>119</v>
      </c>
      <c r="C40" s="1" t="s">
        <v>120</v>
      </c>
      <c r="D40" s="2" t="s">
        <v>104</v>
      </c>
      <c r="E40" s="2" t="s">
        <v>76</v>
      </c>
      <c r="F40" s="9"/>
      <c r="G40" s="10">
        <v>109.79</v>
      </c>
      <c r="H40" s="9"/>
      <c r="I40" s="4">
        <f t="shared" si="1"/>
        <v>1.2598464591532744E-3</v>
      </c>
    </row>
    <row r="41" spans="1:9" x14ac:dyDescent="0.25">
      <c r="A41" s="9" t="str">
        <f t="shared" si="0"/>
        <v>Owi Wijaya</v>
      </c>
      <c r="B41" s="1" t="s">
        <v>119</v>
      </c>
      <c r="C41" s="1" t="s">
        <v>120</v>
      </c>
      <c r="D41" s="2" t="s">
        <v>24</v>
      </c>
      <c r="E41" s="2" t="s">
        <v>76</v>
      </c>
      <c r="F41" s="9"/>
      <c r="G41" s="10">
        <v>169.38</v>
      </c>
      <c r="H41" s="9"/>
      <c r="I41" s="4">
        <f t="shared" si="1"/>
        <v>1.9436450792547739E-3</v>
      </c>
    </row>
    <row r="42" spans="1:9" x14ac:dyDescent="0.25">
      <c r="A42" s="9" t="str">
        <f t="shared" si="0"/>
        <v>Owi Wijaya</v>
      </c>
      <c r="B42" s="1" t="s">
        <v>119</v>
      </c>
      <c r="C42" s="1" t="s">
        <v>120</v>
      </c>
      <c r="D42" s="2" t="s">
        <v>15</v>
      </c>
      <c r="E42" s="2" t="s">
        <v>76</v>
      </c>
      <c r="F42" s="9"/>
      <c r="G42" s="10">
        <v>142.08000000000001</v>
      </c>
      <c r="H42" s="9"/>
      <c r="I42" s="4">
        <f t="shared" si="1"/>
        <v>1.6303760353082908E-3</v>
      </c>
    </row>
    <row r="43" spans="1:9" x14ac:dyDescent="0.25">
      <c r="A43" s="9" t="str">
        <f t="shared" si="0"/>
        <v>Owi Wijaya</v>
      </c>
      <c r="B43" s="1" t="s">
        <v>121</v>
      </c>
      <c r="C43" s="1" t="s">
        <v>122</v>
      </c>
      <c r="D43" s="2" t="s">
        <v>13</v>
      </c>
      <c r="E43" s="2" t="s">
        <v>76</v>
      </c>
      <c r="F43" s="9"/>
      <c r="G43" s="10">
        <v>4300</v>
      </c>
      <c r="H43" s="9"/>
      <c r="I43" s="4">
        <f t="shared" si="1"/>
        <v>4.934274318570981E-2</v>
      </c>
    </row>
    <row r="44" spans="1:9" x14ac:dyDescent="0.25">
      <c r="A44" s="9" t="str">
        <f t="shared" si="0"/>
        <v>Owi Wijaya</v>
      </c>
      <c r="B44" s="1" t="s">
        <v>123</v>
      </c>
      <c r="C44" s="1" t="s">
        <v>124</v>
      </c>
      <c r="D44" s="2" t="s">
        <v>13</v>
      </c>
      <c r="E44" s="2" t="s">
        <v>125</v>
      </c>
      <c r="F44" s="9"/>
      <c r="G44" s="10">
        <v>1495.98</v>
      </c>
      <c r="H44" s="9"/>
      <c r="I44" s="4">
        <f t="shared" si="1"/>
        <v>1.7166455104873992E-2</v>
      </c>
    </row>
    <row r="45" spans="1:9" x14ac:dyDescent="0.25">
      <c r="A45" s="9" t="str">
        <f t="shared" si="0"/>
        <v>Owi Wijaya</v>
      </c>
      <c r="B45" s="1" t="s">
        <v>123</v>
      </c>
      <c r="C45" s="1" t="s">
        <v>124</v>
      </c>
      <c r="D45" s="2" t="s">
        <v>104</v>
      </c>
      <c r="E45" s="2" t="s">
        <v>125</v>
      </c>
      <c r="F45" s="9"/>
      <c r="G45" s="10">
        <v>516.97</v>
      </c>
      <c r="H45" s="9"/>
      <c r="I45" s="4">
        <f t="shared" si="1"/>
        <v>5.9322599871433493E-3</v>
      </c>
    </row>
    <row r="46" spans="1:9" x14ac:dyDescent="0.25">
      <c r="A46" s="9" t="str">
        <f t="shared" si="0"/>
        <v>Owi Wijaya</v>
      </c>
      <c r="B46" s="1" t="s">
        <v>123</v>
      </c>
      <c r="C46" s="1" t="s">
        <v>124</v>
      </c>
      <c r="D46" s="2" t="s">
        <v>24</v>
      </c>
      <c r="E46" s="2" t="s">
        <v>125</v>
      </c>
      <c r="F46" s="9"/>
      <c r="G46" s="10">
        <v>1463.62</v>
      </c>
      <c r="H46" s="9"/>
      <c r="I46" s="4">
        <f t="shared" si="1"/>
        <v>1.6795122274760137E-2</v>
      </c>
    </row>
    <row r="47" spans="1:9" x14ac:dyDescent="0.25">
      <c r="A47" s="9" t="str">
        <f t="shared" si="0"/>
        <v>Owi Wijaya</v>
      </c>
      <c r="B47" s="1" t="s">
        <v>123</v>
      </c>
      <c r="C47" s="1" t="s">
        <v>124</v>
      </c>
      <c r="D47" s="2" t="s">
        <v>15</v>
      </c>
      <c r="E47" s="2" t="s">
        <v>125</v>
      </c>
      <c r="F47" s="9"/>
      <c r="G47" s="10">
        <v>1779.8599999999997</v>
      </c>
      <c r="H47" s="9"/>
      <c r="I47" s="4">
        <f t="shared" si="1"/>
        <v>2.042399415965522E-2</v>
      </c>
    </row>
    <row r="48" spans="1:9" x14ac:dyDescent="0.25">
      <c r="A48" s="9" t="str">
        <f t="shared" si="0"/>
        <v>Owi Wijaya</v>
      </c>
      <c r="B48" s="1" t="s">
        <v>21</v>
      </c>
      <c r="C48" s="1" t="s">
        <v>126</v>
      </c>
      <c r="D48" s="2" t="s">
        <v>104</v>
      </c>
      <c r="E48" s="2" t="s">
        <v>76</v>
      </c>
      <c r="F48" s="9"/>
      <c r="G48" s="10">
        <v>1115.46</v>
      </c>
      <c r="H48" s="9"/>
      <c r="I48" s="4">
        <f t="shared" si="1"/>
        <v>1.2799966584635319E-2</v>
      </c>
    </row>
    <row r="49" spans="1:9" x14ac:dyDescent="0.25">
      <c r="A49" s="9" t="str">
        <f t="shared" si="0"/>
        <v>Owi Wijaya</v>
      </c>
      <c r="B49" s="1" t="s">
        <v>127</v>
      </c>
      <c r="C49" s="1" t="s">
        <v>128</v>
      </c>
      <c r="D49" s="2" t="s">
        <v>13</v>
      </c>
      <c r="E49" s="2" t="s">
        <v>83</v>
      </c>
      <c r="F49" s="9"/>
      <c r="G49" s="10">
        <v>651</v>
      </c>
      <c r="H49" s="9"/>
      <c r="I49" s="4">
        <f t="shared" si="1"/>
        <v>7.4702618171853695E-3</v>
      </c>
    </row>
    <row r="50" spans="1:9" x14ac:dyDescent="0.25">
      <c r="A50" s="9" t="str">
        <f t="shared" si="0"/>
        <v>Owi Wijaya</v>
      </c>
      <c r="B50" s="1" t="s">
        <v>129</v>
      </c>
      <c r="C50" s="1" t="s">
        <v>130</v>
      </c>
      <c r="D50" s="2" t="s">
        <v>13</v>
      </c>
      <c r="E50" s="2" t="s">
        <v>83</v>
      </c>
      <c r="F50" s="9"/>
      <c r="G50" s="10">
        <v>466</v>
      </c>
      <c r="H50" s="9"/>
      <c r="I50" s="4">
        <f t="shared" si="1"/>
        <v>5.3473763545443653E-3</v>
      </c>
    </row>
    <row r="51" spans="1:9" x14ac:dyDescent="0.25">
      <c r="A51" s="9" t="str">
        <f t="shared" si="0"/>
        <v>Owi Wijaya</v>
      </c>
      <c r="B51" s="1" t="s">
        <v>131</v>
      </c>
      <c r="C51" s="1" t="s">
        <v>132</v>
      </c>
      <c r="D51" s="2" t="s">
        <v>13</v>
      </c>
      <c r="E51" s="2" t="s">
        <v>76</v>
      </c>
      <c r="F51" s="9"/>
      <c r="G51" s="10">
        <v>1388.61</v>
      </c>
      <c r="H51" s="9"/>
      <c r="I51" s="4">
        <f t="shared" si="1"/>
        <v>1.5934378282583372E-2</v>
      </c>
    </row>
    <row r="52" spans="1:9" x14ac:dyDescent="0.25">
      <c r="A52" s="9" t="str">
        <f t="shared" si="0"/>
        <v>Owi Wijaya</v>
      </c>
      <c r="B52" s="1" t="s">
        <v>133</v>
      </c>
      <c r="C52" s="1" t="s">
        <v>134</v>
      </c>
      <c r="D52" s="2" t="s">
        <v>13</v>
      </c>
      <c r="E52" s="2" t="s">
        <v>76</v>
      </c>
      <c r="F52" s="9"/>
      <c r="G52" s="10">
        <v>221.29</v>
      </c>
      <c r="H52" s="9"/>
      <c r="I52" s="4">
        <f t="shared" si="1"/>
        <v>2.5393152650152848E-3</v>
      </c>
    </row>
    <row r="53" spans="1:9" x14ac:dyDescent="0.25">
      <c r="A53" s="9" t="str">
        <f t="shared" si="0"/>
        <v>Owi Wijaya</v>
      </c>
      <c r="B53" s="1" t="s">
        <v>135</v>
      </c>
      <c r="C53" s="1" t="s">
        <v>136</v>
      </c>
      <c r="D53" s="2" t="s">
        <v>13</v>
      </c>
      <c r="E53" s="2" t="s">
        <v>76</v>
      </c>
      <c r="F53" s="9"/>
      <c r="G53" s="10">
        <v>764.4</v>
      </c>
      <c r="H53" s="9"/>
      <c r="I53" s="4">
        <f t="shared" si="1"/>
        <v>8.7715332305015291E-3</v>
      </c>
    </row>
    <row r="54" spans="1:9" x14ac:dyDescent="0.25">
      <c r="A54" s="9" t="str">
        <f t="shared" si="0"/>
        <v>Owi Wijaya</v>
      </c>
      <c r="B54" s="1" t="s">
        <v>137</v>
      </c>
      <c r="C54" s="1" t="s">
        <v>138</v>
      </c>
      <c r="D54" s="2" t="s">
        <v>13</v>
      </c>
      <c r="E54" s="2" t="s">
        <v>76</v>
      </c>
      <c r="F54" s="9"/>
      <c r="G54" s="10">
        <v>255</v>
      </c>
      <c r="H54" s="9"/>
      <c r="I54" s="4">
        <f t="shared" si="1"/>
        <v>2.9261394214781401E-3</v>
      </c>
    </row>
    <row r="55" spans="1:9" x14ac:dyDescent="0.25">
      <c r="A55" s="9" t="str">
        <f t="shared" si="0"/>
        <v>Owi Wijaya</v>
      </c>
      <c r="B55" s="1" t="s">
        <v>139</v>
      </c>
      <c r="C55" s="1" t="s">
        <v>140</v>
      </c>
      <c r="D55" s="2" t="s">
        <v>13</v>
      </c>
      <c r="E55" s="2" t="s">
        <v>76</v>
      </c>
      <c r="F55" s="9"/>
      <c r="G55" s="10">
        <v>200</v>
      </c>
      <c r="H55" s="9"/>
      <c r="I55" s="4">
        <f t="shared" si="1"/>
        <v>2.2950113109632469E-3</v>
      </c>
    </row>
    <row r="56" spans="1:9" x14ac:dyDescent="0.25">
      <c r="A56" s="9" t="str">
        <f t="shared" si="0"/>
        <v>Owi Wijaya</v>
      </c>
      <c r="B56" s="1" t="s">
        <v>141</v>
      </c>
      <c r="C56" s="1" t="s">
        <v>142</v>
      </c>
      <c r="D56" s="2" t="s">
        <v>13</v>
      </c>
      <c r="E56" s="2" t="s">
        <v>76</v>
      </c>
      <c r="F56" s="9"/>
      <c r="G56" s="10">
        <v>464.37</v>
      </c>
      <c r="H56" s="9"/>
      <c r="I56" s="4">
        <f t="shared" si="1"/>
        <v>5.3286720123600154E-3</v>
      </c>
    </row>
    <row r="57" spans="1:9" x14ac:dyDescent="0.25">
      <c r="A57" s="9" t="str">
        <f t="shared" si="0"/>
        <v>Owi Wijaya</v>
      </c>
      <c r="B57" s="1" t="s">
        <v>21</v>
      </c>
      <c r="C57" s="1" t="s">
        <v>143</v>
      </c>
      <c r="D57" s="2" t="s">
        <v>13</v>
      </c>
      <c r="E57" s="2" t="s">
        <v>76</v>
      </c>
      <c r="F57" s="9"/>
      <c r="G57" s="10">
        <v>515.79999999999995</v>
      </c>
      <c r="H57" s="9"/>
      <c r="I57" s="4">
        <f t="shared" si="1"/>
        <v>5.9188341709742135E-3</v>
      </c>
    </row>
    <row r="58" spans="1:9" x14ac:dyDescent="0.25">
      <c r="A58" s="9" t="str">
        <f t="shared" si="0"/>
        <v>Owi Wijaya</v>
      </c>
      <c r="B58" s="1" t="s">
        <v>21</v>
      </c>
      <c r="C58" s="1" t="s">
        <v>126</v>
      </c>
      <c r="D58" s="2" t="s">
        <v>13</v>
      </c>
      <c r="E58" s="2" t="s">
        <v>76</v>
      </c>
      <c r="F58" s="9"/>
      <c r="G58" s="10">
        <v>1891.43</v>
      </c>
      <c r="H58" s="9"/>
      <c r="I58" s="4">
        <f t="shared" si="1"/>
        <v>2.1704266219476073E-2</v>
      </c>
    </row>
    <row r="59" spans="1:9" x14ac:dyDescent="0.25">
      <c r="A59" s="9" t="str">
        <f t="shared" si="0"/>
        <v>Owi Wijaya</v>
      </c>
      <c r="B59" s="1" t="s">
        <v>21</v>
      </c>
      <c r="C59" s="1" t="s">
        <v>126</v>
      </c>
      <c r="D59" s="2" t="s">
        <v>24</v>
      </c>
      <c r="E59" s="2" t="s">
        <v>76</v>
      </c>
      <c r="F59" s="9"/>
      <c r="G59" s="10">
        <v>1328.48</v>
      </c>
      <c r="H59" s="9"/>
      <c r="I59" s="4">
        <f t="shared" si="1"/>
        <v>1.5244383131942272E-2</v>
      </c>
    </row>
    <row r="60" spans="1:9" x14ac:dyDescent="0.25">
      <c r="A60" s="9" t="str">
        <f t="shared" si="0"/>
        <v>Owi Wijaya</v>
      </c>
      <c r="B60" s="1" t="s">
        <v>21</v>
      </c>
      <c r="C60" s="1" t="s">
        <v>126</v>
      </c>
      <c r="D60" s="2" t="s">
        <v>15</v>
      </c>
      <c r="E60" s="2" t="s">
        <v>76</v>
      </c>
      <c r="F60" s="9"/>
      <c r="G60" s="10">
        <v>1328.28</v>
      </c>
      <c r="H60" s="9"/>
      <c r="I60" s="4">
        <f t="shared" si="1"/>
        <v>1.5242088120631308E-2</v>
      </c>
    </row>
    <row r="61" spans="1:9" x14ac:dyDescent="0.25">
      <c r="A61" s="11" t="s">
        <v>35</v>
      </c>
      <c r="B61" s="11"/>
      <c r="C61" s="11"/>
      <c r="D61" s="12"/>
      <c r="E61" s="12"/>
      <c r="F61" s="11"/>
      <c r="G61" s="13">
        <f>SUM(G7:G60)</f>
        <v>87145.539999999964</v>
      </c>
      <c r="H61" s="11"/>
      <c r="I61" s="15">
        <f>SUM(I6:I60)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J65"/>
  <sheetViews>
    <sheetView workbookViewId="0">
      <pane xSplit="2" ySplit="5" topLeftCell="C103" activePane="bottomRight" state="frozen"/>
      <selection pane="topRight" activeCell="C1" sqref="C1"/>
      <selection pane="bottomLeft" activeCell="A6" sqref="A6"/>
      <selection pane="bottomRight" activeCell="A44" sqref="A44:XFD117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155</v>
      </c>
      <c r="B6" s="1" t="s">
        <v>79</v>
      </c>
      <c r="C6" s="1" t="s">
        <v>80</v>
      </c>
      <c r="D6" s="2" t="s">
        <v>24</v>
      </c>
      <c r="E6" s="2" t="s">
        <v>73</v>
      </c>
      <c r="F6" s="9"/>
      <c r="G6" s="10">
        <v>137.53</v>
      </c>
      <c r="H6" s="9"/>
      <c r="I6" s="4">
        <f t="shared" ref="I6:I42" si="0">G6/$G$43</f>
        <v>5.5495675892985874E-4</v>
      </c>
    </row>
    <row r="7" spans="1:10" x14ac:dyDescent="0.25">
      <c r="A7" s="9" t="s">
        <v>155</v>
      </c>
      <c r="B7" s="1" t="s">
        <v>96</v>
      </c>
      <c r="C7" s="1" t="s">
        <v>97</v>
      </c>
      <c r="D7" s="2" t="s">
        <v>24</v>
      </c>
      <c r="E7" s="2" t="s">
        <v>98</v>
      </c>
      <c r="F7" s="9"/>
      <c r="G7" s="10">
        <v>5157.3999999999996</v>
      </c>
      <c r="H7" s="9"/>
      <c r="I7" s="4">
        <f t="shared" si="0"/>
        <v>2.0810979339088584E-2</v>
      </c>
    </row>
    <row r="8" spans="1:10" x14ac:dyDescent="0.25">
      <c r="A8" s="9" t="s">
        <v>155</v>
      </c>
      <c r="B8" s="1" t="s">
        <v>105</v>
      </c>
      <c r="C8" s="1" t="s">
        <v>106</v>
      </c>
      <c r="D8" s="2" t="s">
        <v>24</v>
      </c>
      <c r="E8" s="2" t="s">
        <v>76</v>
      </c>
      <c r="F8" s="9"/>
      <c r="G8" s="10">
        <v>500</v>
      </c>
      <c r="H8" s="9"/>
      <c r="I8" s="4">
        <f t="shared" si="0"/>
        <v>2.0175843776988971E-3</v>
      </c>
    </row>
    <row r="9" spans="1:10" x14ac:dyDescent="0.25">
      <c r="A9" s="9" t="s">
        <v>155</v>
      </c>
      <c r="B9" s="1" t="s">
        <v>117</v>
      </c>
      <c r="C9" s="1" t="s">
        <v>118</v>
      </c>
      <c r="D9" s="2" t="s">
        <v>24</v>
      </c>
      <c r="E9" s="2" t="s">
        <v>76</v>
      </c>
      <c r="F9" s="9"/>
      <c r="G9" s="10">
        <v>250</v>
      </c>
      <c r="H9" s="9"/>
      <c r="I9" s="4">
        <f t="shared" si="0"/>
        <v>1.0087921888494486E-3</v>
      </c>
    </row>
    <row r="10" spans="1:10" x14ac:dyDescent="0.25">
      <c r="A10" s="9" t="s">
        <v>155</v>
      </c>
      <c r="B10" s="1" t="s">
        <v>121</v>
      </c>
      <c r="C10" s="1" t="s">
        <v>122</v>
      </c>
      <c r="D10" s="2" t="s">
        <v>24</v>
      </c>
      <c r="E10" s="2" t="s">
        <v>98</v>
      </c>
      <c r="F10" s="9"/>
      <c r="G10" s="10">
        <v>3183.98</v>
      </c>
      <c r="H10" s="9"/>
      <c r="I10" s="4">
        <f t="shared" si="0"/>
        <v>1.284789661381147E-2</v>
      </c>
    </row>
    <row r="11" spans="1:10" x14ac:dyDescent="0.25">
      <c r="A11" s="9" t="s">
        <v>155</v>
      </c>
      <c r="B11" s="1" t="s">
        <v>133</v>
      </c>
      <c r="C11" s="1" t="s">
        <v>145</v>
      </c>
      <c r="D11" s="2" t="s">
        <v>24</v>
      </c>
      <c r="E11" s="2" t="s">
        <v>76</v>
      </c>
      <c r="F11" s="9"/>
      <c r="G11" s="10">
        <v>126.99</v>
      </c>
      <c r="H11" s="9"/>
      <c r="I11" s="4">
        <f t="shared" si="0"/>
        <v>5.124260802479659E-4</v>
      </c>
    </row>
    <row r="12" spans="1:10" x14ac:dyDescent="0.25">
      <c r="A12" s="9" t="s">
        <v>155</v>
      </c>
      <c r="B12" s="1" t="s">
        <v>21</v>
      </c>
      <c r="C12" s="1" t="s">
        <v>156</v>
      </c>
      <c r="D12" s="2" t="s">
        <v>24</v>
      </c>
      <c r="E12" s="2" t="s">
        <v>76</v>
      </c>
      <c r="F12" s="9"/>
      <c r="G12" s="10">
        <v>754.58</v>
      </c>
      <c r="H12" s="9"/>
      <c r="I12" s="4">
        <f t="shared" si="0"/>
        <v>3.0448576394480681E-3</v>
      </c>
    </row>
    <row r="13" spans="1:10" x14ac:dyDescent="0.25">
      <c r="A13" s="9" t="s">
        <v>155</v>
      </c>
      <c r="B13" s="1" t="s">
        <v>71</v>
      </c>
      <c r="C13" s="1" t="s">
        <v>72</v>
      </c>
      <c r="D13" s="2" t="s">
        <v>24</v>
      </c>
      <c r="E13" s="2" t="s">
        <v>73</v>
      </c>
      <c r="F13" s="9"/>
      <c r="G13" s="10">
        <v>6722.26</v>
      </c>
      <c r="H13" s="9"/>
      <c r="I13" s="4">
        <f t="shared" si="0"/>
        <v>2.7125453517660381E-2</v>
      </c>
    </row>
    <row r="14" spans="1:10" x14ac:dyDescent="0.25">
      <c r="A14" s="9" t="s">
        <v>155</v>
      </c>
      <c r="B14" s="1" t="s">
        <v>77</v>
      </c>
      <c r="C14" s="1" t="s">
        <v>78</v>
      </c>
      <c r="D14" s="2" t="s">
        <v>24</v>
      </c>
      <c r="E14" s="2" t="s">
        <v>76</v>
      </c>
      <c r="F14" s="9"/>
      <c r="G14" s="10">
        <v>5152.29</v>
      </c>
      <c r="H14" s="9"/>
      <c r="I14" s="4">
        <f t="shared" si="0"/>
        <v>2.0790359626748502E-2</v>
      </c>
    </row>
    <row r="15" spans="1:10" x14ac:dyDescent="0.25">
      <c r="A15" s="9" t="s">
        <v>155</v>
      </c>
      <c r="B15" s="1" t="s">
        <v>81</v>
      </c>
      <c r="C15" s="1" t="s">
        <v>82</v>
      </c>
      <c r="D15" s="2" t="s">
        <v>24</v>
      </c>
      <c r="E15" s="2" t="s">
        <v>157</v>
      </c>
      <c r="F15" s="9"/>
      <c r="G15" s="10">
        <v>3188</v>
      </c>
      <c r="H15" s="9"/>
      <c r="I15" s="4">
        <f t="shared" si="0"/>
        <v>1.2864117992208169E-2</v>
      </c>
    </row>
    <row r="16" spans="1:10" x14ac:dyDescent="0.25">
      <c r="A16" s="9" t="s">
        <v>155</v>
      </c>
      <c r="B16" s="1" t="s">
        <v>158</v>
      </c>
      <c r="C16" s="1" t="s">
        <v>87</v>
      </c>
      <c r="D16" s="2" t="s">
        <v>24</v>
      </c>
      <c r="E16" s="2" t="s">
        <v>76</v>
      </c>
      <c r="F16" s="9"/>
      <c r="G16" s="10">
        <v>2043.4899999999998</v>
      </c>
      <c r="H16" s="9"/>
      <c r="I16" s="4">
        <f t="shared" si="0"/>
        <v>8.2458269999678389E-3</v>
      </c>
    </row>
    <row r="17" spans="1:9" x14ac:dyDescent="0.25">
      <c r="A17" s="9" t="s">
        <v>155</v>
      </c>
      <c r="B17" s="1" t="s">
        <v>99</v>
      </c>
      <c r="C17" s="1" t="s">
        <v>100</v>
      </c>
      <c r="D17" s="2" t="s">
        <v>24</v>
      </c>
      <c r="E17" s="2" t="s">
        <v>159</v>
      </c>
      <c r="F17" s="9"/>
      <c r="G17" s="10">
        <v>78109.679999999993</v>
      </c>
      <c r="H17" s="9"/>
      <c r="I17" s="4">
        <f t="shared" si="0"/>
        <v>0.31518574023011997</v>
      </c>
    </row>
    <row r="18" spans="1:9" x14ac:dyDescent="0.25">
      <c r="A18" s="9" t="s">
        <v>155</v>
      </c>
      <c r="B18" s="1" t="s">
        <v>107</v>
      </c>
      <c r="C18" s="1" t="s">
        <v>108</v>
      </c>
      <c r="D18" s="2" t="s">
        <v>24</v>
      </c>
      <c r="E18" s="2" t="s">
        <v>157</v>
      </c>
      <c r="F18" s="9"/>
      <c r="G18" s="10">
        <v>250</v>
      </c>
      <c r="H18" s="9"/>
      <c r="I18" s="4">
        <f t="shared" si="0"/>
        <v>1.0087921888494486E-3</v>
      </c>
    </row>
    <row r="19" spans="1:9" x14ac:dyDescent="0.25">
      <c r="A19" s="9" t="s">
        <v>155</v>
      </c>
      <c r="B19" s="1" t="s">
        <v>109</v>
      </c>
      <c r="C19" s="1" t="s">
        <v>110</v>
      </c>
      <c r="D19" s="2" t="s">
        <v>24</v>
      </c>
      <c r="E19" s="2" t="s">
        <v>157</v>
      </c>
      <c r="F19" s="9"/>
      <c r="G19" s="10">
        <v>250</v>
      </c>
      <c r="H19" s="9"/>
      <c r="I19" s="4">
        <f t="shared" si="0"/>
        <v>1.0087921888494486E-3</v>
      </c>
    </row>
    <row r="20" spans="1:9" x14ac:dyDescent="0.25">
      <c r="A20" s="9" t="s">
        <v>155</v>
      </c>
      <c r="B20" s="1" t="s">
        <v>111</v>
      </c>
      <c r="C20" s="1" t="s">
        <v>112</v>
      </c>
      <c r="D20" s="2" t="s">
        <v>24</v>
      </c>
      <c r="E20" s="2" t="s">
        <v>157</v>
      </c>
      <c r="F20" s="9"/>
      <c r="G20" s="10">
        <v>250</v>
      </c>
      <c r="H20" s="9"/>
      <c r="I20" s="4">
        <f t="shared" si="0"/>
        <v>1.0087921888494486E-3</v>
      </c>
    </row>
    <row r="21" spans="1:9" x14ac:dyDescent="0.25">
      <c r="A21" s="9" t="s">
        <v>155</v>
      </c>
      <c r="B21" s="1" t="s">
        <v>115</v>
      </c>
      <c r="C21" s="1" t="s">
        <v>116</v>
      </c>
      <c r="D21" s="2" t="s">
        <v>24</v>
      </c>
      <c r="E21" s="2" t="s">
        <v>157</v>
      </c>
      <c r="F21" s="9"/>
      <c r="G21" s="10">
        <v>250</v>
      </c>
      <c r="H21" s="9"/>
      <c r="I21" s="4">
        <f t="shared" si="0"/>
        <v>1.0087921888494486E-3</v>
      </c>
    </row>
    <row r="22" spans="1:9" x14ac:dyDescent="0.25">
      <c r="A22" s="9" t="s">
        <v>155</v>
      </c>
      <c r="B22" s="1" t="s">
        <v>149</v>
      </c>
      <c r="C22" s="1" t="s">
        <v>150</v>
      </c>
      <c r="D22" s="2" t="s">
        <v>24</v>
      </c>
      <c r="E22" s="2" t="s">
        <v>151</v>
      </c>
      <c r="F22" s="9"/>
      <c r="G22" s="10">
        <v>10800</v>
      </c>
      <c r="H22" s="9"/>
      <c r="I22" s="4">
        <f t="shared" si="0"/>
        <v>4.3579822558296184E-2</v>
      </c>
    </row>
    <row r="23" spans="1:9" x14ac:dyDescent="0.25">
      <c r="A23" s="9" t="s">
        <v>155</v>
      </c>
      <c r="B23" s="1" t="s">
        <v>127</v>
      </c>
      <c r="C23" s="1" t="s">
        <v>128</v>
      </c>
      <c r="D23" s="2" t="s">
        <v>24</v>
      </c>
      <c r="E23" s="2" t="s">
        <v>157</v>
      </c>
      <c r="F23" s="9"/>
      <c r="G23" s="10">
        <v>1500</v>
      </c>
      <c r="H23" s="9"/>
      <c r="I23" s="4">
        <f t="shared" si="0"/>
        <v>6.0527531330966918E-3</v>
      </c>
    </row>
    <row r="24" spans="1:9" x14ac:dyDescent="0.25">
      <c r="A24" s="9" t="s">
        <v>160</v>
      </c>
      <c r="B24" s="1" t="s">
        <v>79</v>
      </c>
      <c r="C24" s="1" t="s">
        <v>80</v>
      </c>
      <c r="D24" s="2" t="s">
        <v>15</v>
      </c>
      <c r="E24" s="2" t="s">
        <v>73</v>
      </c>
      <c r="F24" s="9"/>
      <c r="G24" s="10">
        <v>504.76</v>
      </c>
      <c r="H24" s="9"/>
      <c r="I24" s="4">
        <f t="shared" si="0"/>
        <v>2.0367917809745906E-3</v>
      </c>
    </row>
    <row r="25" spans="1:9" x14ac:dyDescent="0.25">
      <c r="A25" s="9" t="s">
        <v>160</v>
      </c>
      <c r="B25" s="1" t="s">
        <v>96</v>
      </c>
      <c r="C25" s="1" t="s">
        <v>97</v>
      </c>
      <c r="D25" s="2" t="s">
        <v>15</v>
      </c>
      <c r="E25" s="2" t="s">
        <v>98</v>
      </c>
      <c r="F25" s="9"/>
      <c r="G25" s="10">
        <v>5702.68</v>
      </c>
      <c r="H25" s="9"/>
      <c r="I25" s="4">
        <f t="shared" si="0"/>
        <v>2.3011276158031897E-2</v>
      </c>
    </row>
    <row r="26" spans="1:9" x14ac:dyDescent="0.25">
      <c r="A26" s="9" t="s">
        <v>160</v>
      </c>
      <c r="B26" s="1" t="s">
        <v>105</v>
      </c>
      <c r="C26" s="1" t="s">
        <v>106</v>
      </c>
      <c r="D26" s="2" t="s">
        <v>15</v>
      </c>
      <c r="E26" s="2" t="s">
        <v>76</v>
      </c>
      <c r="F26" s="9"/>
      <c r="G26" s="10">
        <v>700</v>
      </c>
      <c r="H26" s="9"/>
      <c r="I26" s="4">
        <f t="shared" si="0"/>
        <v>2.8246181287784563E-3</v>
      </c>
    </row>
    <row r="27" spans="1:9" x14ac:dyDescent="0.25">
      <c r="A27" s="9" t="s">
        <v>160</v>
      </c>
      <c r="B27" s="1" t="s">
        <v>117</v>
      </c>
      <c r="C27" s="1" t="s">
        <v>118</v>
      </c>
      <c r="D27" s="2" t="s">
        <v>15</v>
      </c>
      <c r="E27" s="2" t="s">
        <v>76</v>
      </c>
      <c r="F27" s="9"/>
      <c r="G27" s="10">
        <v>300</v>
      </c>
      <c r="H27" s="9"/>
      <c r="I27" s="4">
        <f t="shared" si="0"/>
        <v>1.2105506266193384E-3</v>
      </c>
    </row>
    <row r="28" spans="1:9" x14ac:dyDescent="0.25">
      <c r="A28" s="9" t="s">
        <v>160</v>
      </c>
      <c r="B28" s="1" t="s">
        <v>121</v>
      </c>
      <c r="C28" s="1" t="s">
        <v>122</v>
      </c>
      <c r="D28" s="2" t="s">
        <v>15</v>
      </c>
      <c r="E28" s="2" t="s">
        <v>98</v>
      </c>
      <c r="F28" s="9"/>
      <c r="G28" s="10">
        <v>3500</v>
      </c>
      <c r="H28" s="9"/>
      <c r="I28" s="4">
        <f t="shared" si="0"/>
        <v>1.4123090643892281E-2</v>
      </c>
    </row>
    <row r="29" spans="1:9" x14ac:dyDescent="0.25">
      <c r="A29" s="9" t="s">
        <v>160</v>
      </c>
      <c r="B29" s="1" t="s">
        <v>133</v>
      </c>
      <c r="C29" s="1" t="s">
        <v>161</v>
      </c>
      <c r="D29" s="2" t="s">
        <v>15</v>
      </c>
      <c r="E29" s="2" t="s">
        <v>76</v>
      </c>
      <c r="F29" s="9"/>
      <c r="G29" s="10">
        <v>512.71</v>
      </c>
      <c r="H29" s="9"/>
      <c r="I29" s="4">
        <f t="shared" si="0"/>
        <v>2.0688713725800032E-3</v>
      </c>
    </row>
    <row r="30" spans="1:9" x14ac:dyDescent="0.25">
      <c r="A30" s="9" t="s">
        <v>160</v>
      </c>
      <c r="B30" s="1" t="s">
        <v>21</v>
      </c>
      <c r="C30" s="1" t="s">
        <v>156</v>
      </c>
      <c r="D30" s="2" t="s">
        <v>15</v>
      </c>
      <c r="E30" s="2" t="s">
        <v>76</v>
      </c>
      <c r="F30" s="9"/>
      <c r="G30" s="10">
        <v>754.58</v>
      </c>
      <c r="H30" s="9"/>
      <c r="I30" s="4">
        <f t="shared" si="0"/>
        <v>3.0448576394480681E-3</v>
      </c>
    </row>
    <row r="31" spans="1:9" x14ac:dyDescent="0.25">
      <c r="A31" s="9" t="s">
        <v>160</v>
      </c>
      <c r="B31" s="1" t="s">
        <v>69</v>
      </c>
      <c r="C31" s="1" t="s">
        <v>70</v>
      </c>
      <c r="D31" s="2" t="s">
        <v>15</v>
      </c>
      <c r="E31" s="2" t="s">
        <v>162</v>
      </c>
      <c r="F31" s="9"/>
      <c r="H31" s="9"/>
      <c r="I31" s="4">
        <f t="shared" si="0"/>
        <v>0</v>
      </c>
    </row>
    <row r="32" spans="1:9" x14ac:dyDescent="0.25">
      <c r="A32" s="9" t="s">
        <v>160</v>
      </c>
      <c r="B32" s="1" t="s">
        <v>71</v>
      </c>
      <c r="C32" s="1" t="s">
        <v>72</v>
      </c>
      <c r="D32" s="2" t="s">
        <v>15</v>
      </c>
      <c r="E32" s="2" t="s">
        <v>73</v>
      </c>
      <c r="F32" s="9"/>
      <c r="G32" s="10">
        <v>5672.9500000000007</v>
      </c>
      <c r="H32" s="9"/>
      <c r="I32" s="4">
        <f t="shared" si="0"/>
        <v>2.2891310590933921E-2</v>
      </c>
    </row>
    <row r="33" spans="1:9" x14ac:dyDescent="0.25">
      <c r="A33" s="9" t="s">
        <v>160</v>
      </c>
      <c r="B33" s="1" t="s">
        <v>77</v>
      </c>
      <c r="C33" s="1" t="s">
        <v>78</v>
      </c>
      <c r="D33" s="2" t="s">
        <v>15</v>
      </c>
      <c r="E33" s="2" t="s">
        <v>76</v>
      </c>
      <c r="F33" s="9"/>
      <c r="G33" s="10">
        <v>4918.54</v>
      </c>
      <c r="H33" s="9"/>
      <c r="I33" s="4">
        <f t="shared" si="0"/>
        <v>1.9847138930174268E-2</v>
      </c>
    </row>
    <row r="34" spans="1:9" x14ac:dyDescent="0.25">
      <c r="A34" s="9" t="s">
        <v>160</v>
      </c>
      <c r="B34" s="1" t="s">
        <v>81</v>
      </c>
      <c r="C34" s="1" t="s">
        <v>82</v>
      </c>
      <c r="D34" s="2" t="s">
        <v>15</v>
      </c>
      <c r="E34" s="2" t="s">
        <v>163</v>
      </c>
      <c r="F34" s="9"/>
      <c r="G34" s="10">
        <v>1600</v>
      </c>
      <c r="H34" s="9"/>
      <c r="I34" s="4">
        <f t="shared" si="0"/>
        <v>6.4562700086364709E-3</v>
      </c>
    </row>
    <row r="35" spans="1:9" x14ac:dyDescent="0.25">
      <c r="A35" s="9" t="s">
        <v>160</v>
      </c>
      <c r="B35" s="1" t="s">
        <v>158</v>
      </c>
      <c r="C35" s="1" t="s">
        <v>87</v>
      </c>
      <c r="D35" s="2" t="s">
        <v>15</v>
      </c>
      <c r="E35" s="2" t="s">
        <v>76</v>
      </c>
      <c r="F35" s="9"/>
      <c r="G35" s="10">
        <v>3106.38</v>
      </c>
      <c r="H35" s="9"/>
      <c r="I35" s="4">
        <f t="shared" si="0"/>
        <v>1.2534767518392602E-2</v>
      </c>
    </row>
    <row r="36" spans="1:9" x14ac:dyDescent="0.25">
      <c r="A36" s="9" t="s">
        <v>160</v>
      </c>
      <c r="B36" s="1" t="s">
        <v>99</v>
      </c>
      <c r="C36" s="1" t="s">
        <v>100</v>
      </c>
      <c r="D36" s="2" t="s">
        <v>15</v>
      </c>
      <c r="E36" s="2" t="s">
        <v>162</v>
      </c>
      <c r="F36" s="9"/>
      <c r="G36" s="10">
        <v>97892.700000000012</v>
      </c>
      <c r="H36" s="9"/>
      <c r="I36" s="4">
        <f t="shared" si="0"/>
        <v>0.39501356442152974</v>
      </c>
    </row>
    <row r="37" spans="1:9" x14ac:dyDescent="0.25">
      <c r="A37" s="9" t="s">
        <v>160</v>
      </c>
      <c r="B37" s="1" t="s">
        <v>107</v>
      </c>
      <c r="C37" s="1" t="s">
        <v>108</v>
      </c>
      <c r="D37" s="2" t="s">
        <v>15</v>
      </c>
      <c r="E37" s="2" t="s">
        <v>163</v>
      </c>
      <c r="F37" s="9"/>
      <c r="G37" s="10">
        <v>300</v>
      </c>
      <c r="H37" s="9"/>
      <c r="I37" s="4">
        <f t="shared" si="0"/>
        <v>1.2105506266193384E-3</v>
      </c>
    </row>
    <row r="38" spans="1:9" x14ac:dyDescent="0.25">
      <c r="A38" s="9" t="s">
        <v>160</v>
      </c>
      <c r="B38" s="1" t="s">
        <v>109</v>
      </c>
      <c r="C38" s="1" t="s">
        <v>110</v>
      </c>
      <c r="D38" s="2" t="s">
        <v>15</v>
      </c>
      <c r="E38" s="2" t="s">
        <v>163</v>
      </c>
      <c r="F38" s="9"/>
      <c r="G38" s="10">
        <v>300</v>
      </c>
      <c r="H38" s="9"/>
      <c r="I38" s="4">
        <f t="shared" si="0"/>
        <v>1.2105506266193384E-3</v>
      </c>
    </row>
    <row r="39" spans="1:9" x14ac:dyDescent="0.25">
      <c r="A39" s="9" t="s">
        <v>160</v>
      </c>
      <c r="B39" s="1" t="s">
        <v>111</v>
      </c>
      <c r="C39" s="1" t="s">
        <v>112</v>
      </c>
      <c r="D39" s="2" t="s">
        <v>15</v>
      </c>
      <c r="E39" s="2" t="s">
        <v>163</v>
      </c>
      <c r="F39" s="9"/>
      <c r="G39" s="10">
        <v>300</v>
      </c>
      <c r="H39" s="9"/>
      <c r="I39" s="4">
        <f t="shared" si="0"/>
        <v>1.2105506266193384E-3</v>
      </c>
    </row>
    <row r="40" spans="1:9" x14ac:dyDescent="0.25">
      <c r="A40" s="9" t="s">
        <v>160</v>
      </c>
      <c r="B40" s="1" t="s">
        <v>115</v>
      </c>
      <c r="C40" s="1" t="s">
        <v>116</v>
      </c>
      <c r="D40" s="2" t="s">
        <v>15</v>
      </c>
      <c r="E40" s="2" t="s">
        <v>163</v>
      </c>
      <c r="F40" s="9"/>
      <c r="G40" s="10">
        <v>300</v>
      </c>
      <c r="H40" s="9"/>
      <c r="I40" s="4">
        <f t="shared" si="0"/>
        <v>1.2105506266193384E-3</v>
      </c>
    </row>
    <row r="41" spans="1:9" x14ac:dyDescent="0.25">
      <c r="A41" s="9" t="s">
        <v>160</v>
      </c>
      <c r="B41" s="1" t="s">
        <v>127</v>
      </c>
      <c r="C41" s="1" t="s">
        <v>128</v>
      </c>
      <c r="D41" s="2" t="s">
        <v>15</v>
      </c>
      <c r="E41" s="2" t="s">
        <v>163</v>
      </c>
      <c r="F41" s="9"/>
      <c r="G41" s="10">
        <v>2346.61</v>
      </c>
      <c r="H41" s="9"/>
      <c r="I41" s="4">
        <f t="shared" si="0"/>
        <v>9.46896735310402E-3</v>
      </c>
    </row>
    <row r="42" spans="1:9" x14ac:dyDescent="0.25">
      <c r="A42" s="9" t="s">
        <v>160</v>
      </c>
      <c r="B42" s="1" t="s">
        <v>129</v>
      </c>
      <c r="C42" s="1" t="s">
        <v>130</v>
      </c>
      <c r="D42" s="2" t="s">
        <v>15</v>
      </c>
      <c r="E42" s="2" t="s">
        <v>163</v>
      </c>
      <c r="F42" s="9"/>
      <c r="G42" s="10">
        <v>483</v>
      </c>
      <c r="H42" s="9"/>
      <c r="I42" s="4">
        <f t="shared" si="0"/>
        <v>1.9489865088571348E-3</v>
      </c>
    </row>
    <row r="43" spans="1:9" x14ac:dyDescent="0.25">
      <c r="A43" s="11" t="s">
        <v>35</v>
      </c>
      <c r="B43" s="11"/>
      <c r="C43" s="11"/>
      <c r="D43" s="12"/>
      <c r="E43" s="12"/>
      <c r="F43" s="11"/>
      <c r="G43" s="13">
        <f>SUM(G6:G42)</f>
        <v>247821.11000000002</v>
      </c>
      <c r="H43" s="11"/>
      <c r="I43" s="15">
        <f>SUM(I6:I42)</f>
        <v>1.0000000000000002</v>
      </c>
    </row>
    <row r="44" spans="1:9" x14ac:dyDescent="0.25">
      <c r="A44" s="9"/>
      <c r="F44" s="9"/>
      <c r="H44" s="9"/>
    </row>
    <row r="45" spans="1:9" x14ac:dyDescent="0.25">
      <c r="A45" s="9"/>
      <c r="B45"/>
      <c r="C45"/>
      <c r="D45" s="29"/>
      <c r="E45" s="29"/>
      <c r="F45" s="30"/>
      <c r="G45" s="30"/>
      <c r="H45" s="31"/>
    </row>
    <row r="46" spans="1:9" x14ac:dyDescent="0.25">
      <c r="A46" s="9"/>
      <c r="B46"/>
      <c r="C46"/>
      <c r="D46" s="29"/>
      <c r="E46" s="29"/>
      <c r="F46" s="30"/>
      <c r="G46" s="30"/>
      <c r="H46" s="31"/>
    </row>
    <row r="47" spans="1:9" x14ac:dyDescent="0.25">
      <c r="A47" s="32"/>
      <c r="B47"/>
      <c r="C47"/>
      <c r="D47" s="29"/>
      <c r="E47" s="29"/>
      <c r="F47" s="30"/>
      <c r="G47" s="30"/>
      <c r="H47" s="31"/>
    </row>
    <row r="48" spans="1:9" x14ac:dyDescent="0.25">
      <c r="B48"/>
      <c r="C48"/>
      <c r="D48" s="29"/>
      <c r="E48" s="29"/>
      <c r="F48" s="30"/>
      <c r="G48" s="30"/>
      <c r="H48" s="31"/>
    </row>
    <row r="49" spans="1:8" x14ac:dyDescent="0.25">
      <c r="B49"/>
      <c r="C49"/>
      <c r="D49" s="29"/>
      <c r="E49" s="29"/>
      <c r="F49" s="30"/>
      <c r="G49" s="30"/>
      <c r="H49" s="31"/>
    </row>
    <row r="50" spans="1:8" x14ac:dyDescent="0.25">
      <c r="B50"/>
      <c r="C50"/>
      <c r="D50" s="29"/>
      <c r="E50" s="29"/>
      <c r="F50" s="30"/>
      <c r="G50" s="30"/>
      <c r="H50" s="31"/>
    </row>
    <row r="54" spans="1:8" x14ac:dyDescent="0.25">
      <c r="B54" s="34"/>
      <c r="C54" s="34"/>
    </row>
    <row r="55" spans="1:8" x14ac:dyDescent="0.25">
      <c r="A55" s="35"/>
      <c r="B55" s="36"/>
      <c r="C55" s="37"/>
    </row>
    <row r="56" spans="1:8" x14ac:dyDescent="0.25">
      <c r="A56" s="35"/>
      <c r="B56" s="36"/>
      <c r="C56" s="37"/>
    </row>
    <row r="57" spans="1:8" x14ac:dyDescent="0.25">
      <c r="A57" s="35"/>
      <c r="B57" s="36"/>
      <c r="C57" s="37"/>
    </row>
    <row r="58" spans="1:8" x14ac:dyDescent="0.25">
      <c r="A58" s="35"/>
      <c r="B58" s="36"/>
      <c r="C58" s="37"/>
    </row>
    <row r="59" spans="1:8" x14ac:dyDescent="0.25">
      <c r="A59" s="35"/>
      <c r="B59" s="36"/>
      <c r="C59" s="37"/>
    </row>
    <row r="60" spans="1:8" x14ac:dyDescent="0.25">
      <c r="A60" s="35"/>
      <c r="B60" s="36"/>
      <c r="C60" s="37"/>
    </row>
    <row r="61" spans="1:8" x14ac:dyDescent="0.25">
      <c r="A61" s="35"/>
      <c r="B61" s="36"/>
      <c r="C61" s="37"/>
    </row>
    <row r="62" spans="1:8" x14ac:dyDescent="0.25">
      <c r="A62" s="35"/>
      <c r="B62" s="36"/>
      <c r="C62" s="37"/>
    </row>
    <row r="63" spans="1:8" x14ac:dyDescent="0.25">
      <c r="A63" s="35"/>
      <c r="B63" s="36"/>
      <c r="C63" s="37"/>
      <c r="D63" s="38"/>
    </row>
    <row r="64" spans="1:8" x14ac:dyDescent="0.25">
      <c r="A64" s="35"/>
      <c r="B64" s="36"/>
      <c r="C64" s="37"/>
    </row>
    <row r="65" spans="3:4" x14ac:dyDescent="0.25">
      <c r="C65" s="39"/>
      <c r="D65" s="38"/>
    </row>
  </sheetData>
  <mergeCells count="1">
    <mergeCell ref="A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J16"/>
  <sheetViews>
    <sheetView topLeftCell="A4" workbookViewId="0">
      <pane xSplit="2" ySplit="2" topLeftCell="C6" activePane="bottomRight" state="frozen"/>
      <selection activeCell="A4" sqref="A4"/>
      <selection pane="topRight" activeCell="C4" sqref="C4"/>
      <selection pane="bottomLeft" activeCell="A6" sqref="A6"/>
      <selection pane="bottomRight" activeCell="A17" sqref="A17:XFD115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164</v>
      </c>
      <c r="B6" s="1" t="s">
        <v>165</v>
      </c>
      <c r="C6" s="1" t="s">
        <v>166</v>
      </c>
      <c r="D6" s="2" t="s">
        <v>13</v>
      </c>
      <c r="E6" s="2" t="s">
        <v>76</v>
      </c>
      <c r="F6" s="9"/>
      <c r="G6" s="10">
        <v>943.01</v>
      </c>
      <c r="H6" s="9"/>
      <c r="I6" s="4">
        <f>G6/$G$16</f>
        <v>1.0674639092355137E-2</v>
      </c>
    </row>
    <row r="7" spans="1:10" x14ac:dyDescent="0.25">
      <c r="A7" s="9" t="str">
        <f t="shared" ref="A7:A15" si="0">A6</f>
        <v>Santy Silalahi</v>
      </c>
      <c r="B7" s="1" t="s">
        <v>167</v>
      </c>
      <c r="C7" s="1" t="s">
        <v>168</v>
      </c>
      <c r="D7" s="2" t="s">
        <v>13</v>
      </c>
      <c r="E7" s="2" t="s">
        <v>73</v>
      </c>
      <c r="F7" s="9"/>
      <c r="G7" s="10">
        <v>3000</v>
      </c>
      <c r="H7" s="9"/>
      <c r="I7" s="4">
        <f t="shared" ref="I7:I15" si="1">G7/$G$16</f>
        <v>3.3959255232781635E-2</v>
      </c>
    </row>
    <row r="8" spans="1:10" x14ac:dyDescent="0.25">
      <c r="A8" s="9" t="str">
        <f t="shared" si="0"/>
        <v>Santy Silalahi</v>
      </c>
      <c r="B8" s="1" t="s">
        <v>169</v>
      </c>
      <c r="C8" s="1" t="s">
        <v>170</v>
      </c>
      <c r="D8" s="2" t="s">
        <v>13</v>
      </c>
      <c r="E8" s="2" t="s">
        <v>171</v>
      </c>
      <c r="F8" s="9"/>
      <c r="G8" s="10">
        <v>27000</v>
      </c>
      <c r="H8" s="9"/>
      <c r="I8" s="4">
        <f t="shared" si="1"/>
        <v>0.30563329709503473</v>
      </c>
    </row>
    <row r="9" spans="1:10" x14ac:dyDescent="0.25">
      <c r="A9" s="9" t="str">
        <f t="shared" si="0"/>
        <v>Santy Silalahi</v>
      </c>
      <c r="B9" s="1" t="s">
        <v>172</v>
      </c>
      <c r="C9" s="1" t="s">
        <v>173</v>
      </c>
      <c r="D9" s="2" t="s">
        <v>13</v>
      </c>
      <c r="E9" s="2" t="s">
        <v>73</v>
      </c>
      <c r="F9" s="9"/>
      <c r="G9" s="10">
        <v>743.73</v>
      </c>
      <c r="H9" s="9"/>
      <c r="I9" s="4">
        <f t="shared" si="1"/>
        <v>8.4188389647588957E-3</v>
      </c>
    </row>
    <row r="10" spans="1:10" x14ac:dyDescent="0.25">
      <c r="A10" s="9" t="str">
        <f t="shared" si="0"/>
        <v>Santy Silalahi</v>
      </c>
      <c r="B10" s="1" t="s">
        <v>174</v>
      </c>
      <c r="C10" s="1" t="s">
        <v>175</v>
      </c>
      <c r="D10" s="2" t="s">
        <v>13</v>
      </c>
      <c r="E10" s="2" t="s">
        <v>176</v>
      </c>
      <c r="F10" s="9"/>
      <c r="G10" s="10">
        <v>2000</v>
      </c>
      <c r="H10" s="9"/>
      <c r="I10" s="4">
        <f t="shared" si="1"/>
        <v>2.263950348852109E-2</v>
      </c>
    </row>
    <row r="11" spans="1:10" x14ac:dyDescent="0.25">
      <c r="A11" s="9" t="str">
        <f t="shared" si="0"/>
        <v>Santy Silalahi</v>
      </c>
      <c r="B11" s="1" t="s">
        <v>174</v>
      </c>
      <c r="C11" s="1" t="s">
        <v>175</v>
      </c>
      <c r="D11" s="2" t="s">
        <v>104</v>
      </c>
      <c r="E11" s="2" t="s">
        <v>176</v>
      </c>
      <c r="F11" s="9"/>
      <c r="G11" s="10">
        <v>1000</v>
      </c>
      <c r="H11" s="9"/>
      <c r="I11" s="4">
        <f t="shared" si="1"/>
        <v>1.1319751744260545E-2</v>
      </c>
    </row>
    <row r="12" spans="1:10" x14ac:dyDescent="0.25">
      <c r="A12" s="9" t="str">
        <f t="shared" si="0"/>
        <v>Santy Silalahi</v>
      </c>
      <c r="B12" s="1" t="s">
        <v>174</v>
      </c>
      <c r="C12" s="1" t="s">
        <v>175</v>
      </c>
      <c r="D12" s="2" t="s">
        <v>24</v>
      </c>
      <c r="E12" s="2" t="s">
        <v>176</v>
      </c>
      <c r="F12" s="9"/>
      <c r="G12" s="10">
        <v>1000</v>
      </c>
      <c r="H12" s="9"/>
      <c r="I12" s="4">
        <f t="shared" si="1"/>
        <v>1.1319751744260545E-2</v>
      </c>
    </row>
    <row r="13" spans="1:10" x14ac:dyDescent="0.25">
      <c r="A13" s="9" t="str">
        <f t="shared" si="0"/>
        <v>Santy Silalahi</v>
      </c>
      <c r="B13" s="1" t="s">
        <v>174</v>
      </c>
      <c r="C13" s="1" t="s">
        <v>175</v>
      </c>
      <c r="D13" s="2" t="s">
        <v>15</v>
      </c>
      <c r="E13" s="2" t="s">
        <v>176</v>
      </c>
      <c r="F13" s="9"/>
      <c r="G13" s="10">
        <v>1000</v>
      </c>
      <c r="H13" s="9"/>
      <c r="I13" s="4">
        <f t="shared" si="1"/>
        <v>1.1319751744260545E-2</v>
      </c>
    </row>
    <row r="14" spans="1:10" x14ac:dyDescent="0.25">
      <c r="A14" s="9" t="str">
        <f t="shared" si="0"/>
        <v>Santy Silalahi</v>
      </c>
      <c r="B14" s="1" t="s">
        <v>149</v>
      </c>
      <c r="C14" s="1" t="s">
        <v>150</v>
      </c>
      <c r="D14" s="2" t="s">
        <v>13</v>
      </c>
      <c r="E14" s="2" t="s">
        <v>151</v>
      </c>
      <c r="F14" s="9"/>
      <c r="G14" s="10">
        <v>45654.420000000006</v>
      </c>
      <c r="H14" s="9"/>
      <c r="I14" s="4">
        <f t="shared" si="1"/>
        <v>0.51679670042820358</v>
      </c>
    </row>
    <row r="15" spans="1:10" x14ac:dyDescent="0.25">
      <c r="A15" s="9" t="str">
        <f t="shared" si="0"/>
        <v>Santy Silalahi</v>
      </c>
      <c r="B15" s="1" t="s">
        <v>149</v>
      </c>
      <c r="C15" s="1" t="s">
        <v>150</v>
      </c>
      <c r="D15" s="2" t="s">
        <v>15</v>
      </c>
      <c r="E15" s="2" t="s">
        <v>151</v>
      </c>
      <c r="F15" s="9"/>
      <c r="G15" s="10">
        <v>6000</v>
      </c>
      <c r="H15" s="9"/>
      <c r="I15" s="4">
        <f t="shared" si="1"/>
        <v>6.791851046556327E-2</v>
      </c>
    </row>
    <row r="16" spans="1:10" s="9" customFormat="1" x14ac:dyDescent="0.25">
      <c r="A16" s="11" t="s">
        <v>35</v>
      </c>
      <c r="B16" s="20"/>
      <c r="C16" s="20"/>
      <c r="D16" s="21"/>
      <c r="E16" s="21"/>
      <c r="F16" s="20"/>
      <c r="G16" s="22">
        <f>SUM(G6:G15)</f>
        <v>88341.16</v>
      </c>
      <c r="H16" s="20"/>
      <c r="I16" s="23">
        <f>SUM(I6:I15)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costing</vt:lpstr>
      <vt:lpstr>Asep</vt:lpstr>
      <vt:lpstr>Choer</vt:lpstr>
      <vt:lpstr>Fira</vt:lpstr>
      <vt:lpstr>Fung</vt:lpstr>
      <vt:lpstr>Owijaya</vt:lpstr>
      <vt:lpstr>Tony</vt:lpstr>
      <vt:lpstr>Santy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hadi</cp:lastModifiedBy>
  <dcterms:created xsi:type="dcterms:W3CDTF">2024-02-06T01:47:57Z</dcterms:created>
  <dcterms:modified xsi:type="dcterms:W3CDTF">2024-02-15T04:14:42Z</dcterms:modified>
</cp:coreProperties>
</file>