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Results\"/>
    </mc:Choice>
  </mc:AlternateContent>
  <xr:revisionPtr revIDLastSave="0" documentId="8_{C68183DA-0CC6-4EEE-84A1-791302C52F9D}" xr6:coauthVersionLast="47" xr6:coauthVersionMax="47" xr10:uidLastSave="{00000000-0000-0000-0000-000000000000}"/>
  <bookViews>
    <workbookView xWindow="0" yWindow="780" windowWidth="20490" windowHeight="10320" xr2:uid="{3942A5CB-B7FE-4182-92B8-85EDF8941451}"/>
  </bookViews>
  <sheets>
    <sheet name="GELARAN" sheetId="1" r:id="rId1"/>
    <sheet name="RES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H39" i="2"/>
  <c r="G39" i="2"/>
  <c r="F39" i="2"/>
  <c r="E39" i="2"/>
  <c r="D39" i="2"/>
  <c r="R38" i="2"/>
  <c r="R39" i="2" s="1"/>
  <c r="Q38" i="2"/>
  <c r="Q39" i="2" s="1"/>
  <c r="P38" i="2"/>
  <c r="P39" i="2" s="1"/>
  <c r="O38" i="2"/>
  <c r="O39" i="2" s="1"/>
  <c r="N38" i="2"/>
  <c r="N39" i="2" s="1"/>
  <c r="O34" i="2"/>
  <c r="M34" i="2"/>
  <c r="L34" i="2"/>
  <c r="K34" i="2"/>
  <c r="J34" i="2"/>
  <c r="I34" i="2"/>
  <c r="H34" i="2"/>
  <c r="G34" i="2"/>
  <c r="F34" i="2"/>
  <c r="E34" i="2"/>
  <c r="D34" i="2"/>
  <c r="R33" i="2"/>
  <c r="R34" i="2" s="1"/>
  <c r="Q33" i="2"/>
  <c r="Q34" i="2" s="1"/>
  <c r="P33" i="2"/>
  <c r="P34" i="2" s="1"/>
  <c r="O33" i="2"/>
  <c r="N33" i="2"/>
  <c r="N34" i="2" s="1"/>
  <c r="M29" i="2"/>
  <c r="L29" i="2"/>
  <c r="K29" i="2"/>
  <c r="J29" i="2"/>
  <c r="I29" i="2"/>
  <c r="H29" i="2"/>
  <c r="G29" i="2"/>
  <c r="F29" i="2"/>
  <c r="E29" i="2"/>
  <c r="D29" i="2"/>
  <c r="R28" i="2"/>
  <c r="Q28" i="2"/>
  <c r="P28" i="2"/>
  <c r="O28" i="2"/>
  <c r="N28" i="2"/>
  <c r="R27" i="2"/>
  <c r="Q27" i="2"/>
  <c r="P27" i="2"/>
  <c r="O27" i="2"/>
  <c r="N27" i="2"/>
  <c r="R26" i="2"/>
  <c r="R29" i="2" s="1"/>
  <c r="Q26" i="2"/>
  <c r="Q29" i="2" s="1"/>
  <c r="P26" i="2"/>
  <c r="O26" i="2"/>
  <c r="N26" i="2"/>
  <c r="N29" i="2" s="1"/>
  <c r="I22" i="2"/>
  <c r="G22" i="2"/>
  <c r="F22" i="2"/>
  <c r="E22" i="2"/>
  <c r="D22" i="2"/>
  <c r="I21" i="2"/>
  <c r="H21" i="2"/>
  <c r="H22" i="2" s="1"/>
  <c r="M17" i="2"/>
  <c r="L17" i="2"/>
  <c r="K17" i="2"/>
  <c r="J17" i="2"/>
  <c r="I17" i="2"/>
  <c r="H17" i="2"/>
  <c r="G17" i="2"/>
  <c r="F17" i="2"/>
  <c r="E17" i="2"/>
  <c r="D17" i="2"/>
  <c r="R16" i="2"/>
  <c r="Q16" i="2"/>
  <c r="P16" i="2"/>
  <c r="O16" i="2"/>
  <c r="N16" i="2"/>
  <c r="R15" i="2"/>
  <c r="Q15" i="2"/>
  <c r="Q17" i="2" s="1"/>
  <c r="P15" i="2"/>
  <c r="O15" i="2"/>
  <c r="N15" i="2"/>
  <c r="R14" i="2"/>
  <c r="R17" i="2" s="1"/>
  <c r="Q14" i="2"/>
  <c r="P14" i="2"/>
  <c r="O14" i="2"/>
  <c r="O17" i="2" s="1"/>
  <c r="N14" i="2"/>
  <c r="N17" i="2" s="1"/>
  <c r="G10" i="2"/>
  <c r="F10" i="2"/>
  <c r="E10" i="2"/>
  <c r="D10" i="2"/>
  <c r="I9" i="2"/>
  <c r="H9" i="2"/>
  <c r="I8" i="2"/>
  <c r="I10" i="2" s="1"/>
  <c r="H8" i="2"/>
  <c r="H10" i="2" s="1"/>
  <c r="N4" i="2"/>
  <c r="M4" i="2"/>
  <c r="L4" i="2"/>
  <c r="K4" i="2"/>
  <c r="J4" i="2"/>
  <c r="I4" i="2"/>
  <c r="H4" i="2"/>
  <c r="G4" i="2"/>
  <c r="F4" i="2"/>
  <c r="E4" i="2"/>
  <c r="D4" i="2"/>
  <c r="R3" i="2"/>
  <c r="R4" i="2" s="1"/>
  <c r="Q3" i="2"/>
  <c r="Q4" i="2" s="1"/>
  <c r="P3" i="2"/>
  <c r="P4" i="2" s="1"/>
  <c r="O3" i="2"/>
  <c r="O4" i="2" s="1"/>
  <c r="N3" i="2"/>
  <c r="M89" i="1"/>
  <c r="L89" i="1"/>
  <c r="K89" i="1"/>
  <c r="J89" i="1"/>
  <c r="I89" i="1"/>
  <c r="M79" i="1"/>
  <c r="L79" i="1"/>
  <c r="K79" i="1"/>
  <c r="J79" i="1"/>
  <c r="I79" i="1"/>
  <c r="M69" i="1"/>
  <c r="L69" i="1"/>
  <c r="K69" i="1"/>
  <c r="J69" i="1"/>
  <c r="I69" i="1"/>
  <c r="M63" i="1"/>
  <c r="L63" i="1"/>
  <c r="K63" i="1"/>
  <c r="J63" i="1"/>
  <c r="I63" i="1"/>
  <c r="M57" i="1"/>
  <c r="L57" i="1"/>
  <c r="K57" i="1"/>
  <c r="J57" i="1"/>
  <c r="I57" i="1"/>
  <c r="J49" i="1"/>
  <c r="I49" i="1"/>
  <c r="M41" i="1"/>
  <c r="L41" i="1"/>
  <c r="K41" i="1"/>
  <c r="J41" i="1"/>
  <c r="I41" i="1"/>
  <c r="M35" i="1"/>
  <c r="L35" i="1"/>
  <c r="K35" i="1"/>
  <c r="J35" i="1"/>
  <c r="I35" i="1"/>
  <c r="M29" i="1"/>
  <c r="L29" i="1"/>
  <c r="K29" i="1"/>
  <c r="J29" i="1"/>
  <c r="I29" i="1"/>
  <c r="J20" i="1"/>
  <c r="I20" i="1"/>
  <c r="J14" i="1"/>
  <c r="I14" i="1"/>
  <c r="M6" i="1"/>
  <c r="L6" i="1"/>
  <c r="K6" i="1"/>
  <c r="J6" i="1"/>
  <c r="I6" i="1"/>
  <c r="P17" i="2" l="1"/>
  <c r="P29" i="2"/>
  <c r="O29" i="2"/>
</calcChain>
</file>

<file path=xl/sharedStrings.xml><?xml version="1.0" encoding="utf-8"?>
<sst xmlns="http://schemas.openxmlformats.org/spreadsheetml/2006/main" count="393" uniqueCount="69">
  <si>
    <t>WO</t>
  </si>
  <si>
    <t>MEJA</t>
  </si>
  <si>
    <t>TGL GELAR</t>
  </si>
  <si>
    <t>RASIO</t>
  </si>
  <si>
    <t>ITEM</t>
  </si>
  <si>
    <t>ARTICLE</t>
  </si>
  <si>
    <t>COLOR</t>
  </si>
  <si>
    <t>SIZE</t>
  </si>
  <si>
    <t>S</t>
  </si>
  <si>
    <t>M</t>
  </si>
  <si>
    <t>L</t>
  </si>
  <si>
    <t>XL</t>
  </si>
  <si>
    <t>QTY</t>
  </si>
  <si>
    <t>TGL SHIPMENT</t>
  </si>
  <si>
    <t>QTY LEMBAR RASIO</t>
  </si>
  <si>
    <t>ADIDAS BRF, 5159295</t>
  </si>
  <si>
    <t>PO-0000650</t>
  </si>
  <si>
    <t>ONIX</t>
  </si>
  <si>
    <t>ORDER</t>
  </si>
  <si>
    <t>2024-10-18</t>
  </si>
  <si>
    <t>OVERCUT</t>
  </si>
  <si>
    <t>2024-10-03 06:36:30</t>
  </si>
  <si>
    <t>3,7,8,4</t>
  </si>
  <si>
    <t>TOTAL</t>
  </si>
  <si>
    <t>%actual</t>
  </si>
  <si>
    <t>BALANCE</t>
  </si>
  <si>
    <t>XXL</t>
  </si>
  <si>
    <t>ADIDAS BRF, 5159296XXL</t>
  </si>
  <si>
    <t>PO-0000648</t>
  </si>
  <si>
    <t>HEATHER BLACK</t>
  </si>
  <si>
    <t>2024-10-11</t>
  </si>
  <si>
    <t>2024-10-03 09:19:51</t>
  </si>
  <si>
    <t>BLACK</t>
  </si>
  <si>
    <t>2024-10-03 09:31:03</t>
  </si>
  <si>
    <t>ADIDAS BRF, 5159307</t>
  </si>
  <si>
    <t>GREY</t>
  </si>
  <si>
    <t>2024-10-03 09:22:45</t>
  </si>
  <si>
    <t>2,9,9,5</t>
  </si>
  <si>
    <t>2024-10-03 11:58:18</t>
  </si>
  <si>
    <t>BLUE</t>
  </si>
  <si>
    <t>2024-10-03 20:58:51</t>
  </si>
  <si>
    <t>DARK BLUE</t>
  </si>
  <si>
    <t>2024-10-03 16:42:36</t>
  </si>
  <si>
    <t>ADIDAS BRF, 5159299XXL</t>
  </si>
  <si>
    <t>PINK/BLACK</t>
  </si>
  <si>
    <t>2024-10-03 17:42:41</t>
  </si>
  <si>
    <t>ADIDAS BRF, 5159296</t>
  </si>
  <si>
    <t>AURORA RUBY</t>
  </si>
  <si>
    <t>2024-10-03 13:24:38</t>
  </si>
  <si>
    <t>2,6,6,0</t>
  </si>
  <si>
    <t>2024-10-03 13:25:02</t>
  </si>
  <si>
    <t>2024-10-03 13:26:10</t>
  </si>
  <si>
    <t>ADIDAS BRF, 5159768</t>
  </si>
  <si>
    <t>PO-0000653</t>
  </si>
  <si>
    <t>2024-10-25</t>
  </si>
  <si>
    <t>2024-10-03 16:49:02</t>
  </si>
  <si>
    <t>2,10,10,4</t>
  </si>
  <si>
    <t>2024-10-03 19:52:00</t>
  </si>
  <si>
    <t>2024-10-03 17:39:30</t>
  </si>
  <si>
    <t>ADIDAS BRF, 5159304</t>
  </si>
  <si>
    <t>ONIX/BLACK</t>
  </si>
  <si>
    <t>2024-10-03 17:40:58</t>
  </si>
  <si>
    <t>2,0,0,0</t>
  </si>
  <si>
    <t>2024-10-03 17:41:37</t>
  </si>
  <si>
    <t>0,2,0,0</t>
  </si>
  <si>
    <t>2024-10-03 17:42:03</t>
  </si>
  <si>
    <t>0,0,2,0</t>
  </si>
  <si>
    <t>QTY GELAR</t>
  </si>
  <si>
    <t>BLC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</si>
</sst>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0%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94D050"/>
        <bgColor rgb="FFF7EFFF"/>
      </patternFill>
    </fill>
    <fill>
      <patternFill patternType="solid">
        <fgColor rgb="FFFFFF00"/>
        <bgColor rgb="FFF7EFFF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25433E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25433E"/>
      </top>
      <bottom style="thin">
        <color rgb="FF346265"/>
      </bottom>
      <diagonal/>
    </border>
    <border>
      <left style="thin">
        <color theme="0"/>
      </left>
      <right/>
      <top/>
      <bottom style="thin">
        <color rgb="FF25433E"/>
      </bottom>
      <diagonal/>
    </border>
    <border>
      <left style="thin">
        <color theme="0"/>
      </left>
      <right style="thin">
        <color theme="0"/>
      </right>
      <top/>
      <bottom style="thin">
        <color rgb="FF25433E"/>
      </bottom>
      <diagonal/>
    </border>
    <border>
      <left/>
      <right/>
      <top/>
      <bottom style="thin">
        <color rgb="FF34626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E8E3-8475-4779-919C-B40579D702B4}">
  <sheetPr>
    <tabColor rgb="FF4055E9"/>
  </sheetPr>
  <dimension ref="A1:O91"/>
  <sheetViews>
    <sheetView tabSelected="1" zoomScale="90" zoomScaleNormal="90" workbookViewId="0"/>
  </sheetViews>
  <sheetFormatPr defaultRowHeight="16.5" x14ac:dyDescent="0.25"/>
  <cols>
    <col min="1" max="1" width="9.85546875" style="3" customWidth="1"/>
    <col min="2" max="2" width="9.28515625" style="3" customWidth="1"/>
    <col min="3" max="3" width="23.5703125" style="3" customWidth="1"/>
    <col min="4" max="4" width="12.42578125" style="3" customWidth="1"/>
    <col min="5" max="5" width="27.5703125" style="3" customWidth="1"/>
    <col min="6" max="6" width="14.42578125" style="3" customWidth="1"/>
    <col min="7" max="7" width="19" style="3" customWidth="1"/>
    <col min="8" max="8" width="12.140625" style="3" customWidth="1"/>
    <col min="9" max="9" width="9.85546875" style="3" customWidth="1"/>
    <col min="10" max="10" width="10.7109375" style="3" customWidth="1"/>
    <col min="11" max="11" width="18.28515625" style="3" customWidth="1"/>
    <col min="12" max="12" width="24.140625" style="3" customWidth="1"/>
    <col min="13" max="13" width="10.7109375" style="3" customWidth="1"/>
    <col min="14" max="14" width="18.28515625" style="3" customWidth="1"/>
    <col min="15" max="15" width="24.140625" style="3" customWidth="1"/>
    <col min="16" max="16384" width="9.140625" style="3"/>
  </cols>
  <sheetData>
    <row r="1" spans="1:15" ht="1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4">
        <v>183566</v>
      </c>
      <c r="B2" s="4"/>
      <c r="C2" s="4"/>
      <c r="D2" s="4"/>
      <c r="E2" s="4" t="s">
        <v>15</v>
      </c>
      <c r="F2" s="4" t="s">
        <v>16</v>
      </c>
      <c r="G2" s="4" t="s">
        <v>17</v>
      </c>
      <c r="H2" s="4" t="s">
        <v>18</v>
      </c>
      <c r="I2" s="4">
        <v>1404</v>
      </c>
      <c r="J2" s="4">
        <v>2844</v>
      </c>
      <c r="K2" s="4">
        <v>2952</v>
      </c>
      <c r="L2" s="4">
        <v>1440</v>
      </c>
      <c r="M2" s="4">
        <v>8640</v>
      </c>
      <c r="N2" s="4" t="s">
        <v>19</v>
      </c>
      <c r="O2" s="5"/>
    </row>
    <row r="3" spans="1:15" x14ac:dyDescent="0.25">
      <c r="A3" s="6"/>
      <c r="B3" s="6"/>
      <c r="C3" s="6"/>
      <c r="D3" s="6"/>
      <c r="E3" s="6"/>
      <c r="F3" s="6"/>
      <c r="G3" s="6"/>
      <c r="H3" s="6" t="s">
        <v>20</v>
      </c>
      <c r="I3" s="6">
        <v>1404</v>
      </c>
      <c r="J3" s="6">
        <v>2844</v>
      </c>
      <c r="K3" s="6">
        <v>2952</v>
      </c>
      <c r="L3" s="6">
        <v>1440</v>
      </c>
      <c r="M3" s="6">
        <v>8640</v>
      </c>
      <c r="N3" s="6"/>
      <c r="O3" s="7"/>
    </row>
    <row r="4" spans="1:15" x14ac:dyDescent="0.25">
      <c r="A4" s="4"/>
      <c r="B4" s="4">
        <v>1</v>
      </c>
      <c r="C4" s="4" t="s">
        <v>21</v>
      </c>
      <c r="D4" s="4" t="s">
        <v>22</v>
      </c>
      <c r="E4" s="4"/>
      <c r="F4" s="4"/>
      <c r="G4" s="4"/>
      <c r="H4" s="4"/>
      <c r="I4" s="4">
        <v>300</v>
      </c>
      <c r="J4" s="4">
        <v>700</v>
      </c>
      <c r="K4" s="4">
        <v>800</v>
      </c>
      <c r="L4" s="4">
        <v>400</v>
      </c>
      <c r="M4" s="4">
        <v>2200</v>
      </c>
      <c r="N4" s="4"/>
      <c r="O4" s="5">
        <v>100</v>
      </c>
    </row>
    <row r="5" spans="1:15" x14ac:dyDescent="0.25">
      <c r="A5" s="6"/>
      <c r="B5" s="6"/>
      <c r="C5" s="6"/>
      <c r="D5" s="6"/>
      <c r="E5" s="6"/>
      <c r="F5" s="6"/>
      <c r="G5" s="6"/>
      <c r="H5" s="6" t="s">
        <v>23</v>
      </c>
      <c r="I5" s="6">
        <v>300</v>
      </c>
      <c r="J5" s="6">
        <v>700</v>
      </c>
      <c r="K5" s="6">
        <v>800</v>
      </c>
      <c r="L5" s="6">
        <v>400</v>
      </c>
      <c r="M5" s="6">
        <v>2200</v>
      </c>
      <c r="N5" s="6"/>
      <c r="O5" s="7"/>
    </row>
    <row r="6" spans="1:15" ht="17.45" customHeight="1" x14ac:dyDescent="0.25">
      <c r="A6" s="8"/>
      <c r="B6" s="8"/>
      <c r="C6" s="8"/>
      <c r="D6" s="8"/>
      <c r="E6" s="8"/>
      <c r="F6" s="8"/>
      <c r="G6" s="8"/>
      <c r="H6" s="8" t="s">
        <v>24</v>
      </c>
      <c r="I6" s="9">
        <f t="shared" ref="I6:M6" si="0">IFERROR((I5/I2)-1,"Qty Order 0")</f>
        <v>-0.78632478632478631</v>
      </c>
      <c r="J6" s="9">
        <f t="shared" si="0"/>
        <v>-0.75386779184247543</v>
      </c>
      <c r="K6" s="9">
        <f t="shared" si="0"/>
        <v>-0.72899728997289981</v>
      </c>
      <c r="L6" s="9">
        <f t="shared" si="0"/>
        <v>-0.72222222222222221</v>
      </c>
      <c r="M6" s="9">
        <f t="shared" si="0"/>
        <v>-0.74537037037037035</v>
      </c>
      <c r="N6" s="8"/>
      <c r="O6" s="10"/>
    </row>
    <row r="7" spans="1:15" x14ac:dyDescent="0.25">
      <c r="A7" s="6"/>
      <c r="B7" s="6"/>
      <c r="C7" s="6"/>
      <c r="D7" s="6"/>
      <c r="E7" s="6"/>
      <c r="F7" s="6"/>
      <c r="G7" s="6"/>
      <c r="H7" s="6" t="s">
        <v>25</v>
      </c>
      <c r="I7" s="6">
        <v>-1104</v>
      </c>
      <c r="J7" s="6">
        <v>-2144</v>
      </c>
      <c r="K7" s="6">
        <v>-2152</v>
      </c>
      <c r="L7" s="6">
        <v>-1040</v>
      </c>
      <c r="M7" s="6">
        <v>-6440</v>
      </c>
      <c r="N7" s="6"/>
      <c r="O7" s="7"/>
    </row>
    <row r="8" spans="1:15" ht="17.4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ht="17.45" customHeigh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26</v>
      </c>
      <c r="J9" s="1" t="s">
        <v>12</v>
      </c>
      <c r="K9" s="1" t="s">
        <v>13</v>
      </c>
      <c r="L9" s="1" t="s">
        <v>14</v>
      </c>
      <c r="M9" s="1"/>
      <c r="N9" s="1"/>
      <c r="O9" s="2"/>
    </row>
    <row r="10" spans="1:15" x14ac:dyDescent="0.25">
      <c r="A10" s="4">
        <v>183525</v>
      </c>
      <c r="B10" s="4"/>
      <c r="C10" s="4"/>
      <c r="D10" s="4"/>
      <c r="E10" s="4" t="s">
        <v>27</v>
      </c>
      <c r="F10" s="4" t="s">
        <v>28</v>
      </c>
      <c r="G10" s="4" t="s">
        <v>29</v>
      </c>
      <c r="H10" s="4" t="s">
        <v>18</v>
      </c>
      <c r="I10" s="4">
        <v>432</v>
      </c>
      <c r="J10" s="4">
        <v>432</v>
      </c>
      <c r="K10" s="4" t="s">
        <v>30</v>
      </c>
      <c r="L10" s="4"/>
      <c r="M10" s="4"/>
      <c r="N10" s="4"/>
      <c r="O10" s="5"/>
    </row>
    <row r="11" spans="1:15" x14ac:dyDescent="0.25">
      <c r="A11" s="6"/>
      <c r="B11" s="6"/>
      <c r="C11" s="6"/>
      <c r="D11" s="6"/>
      <c r="E11" s="6"/>
      <c r="F11" s="6"/>
      <c r="G11" s="6"/>
      <c r="H11" s="6" t="s">
        <v>20</v>
      </c>
      <c r="I11" s="6">
        <v>453.6</v>
      </c>
      <c r="J11" s="6">
        <v>453.6</v>
      </c>
      <c r="K11" s="6"/>
      <c r="L11" s="6"/>
      <c r="M11" s="6"/>
      <c r="N11" s="6"/>
      <c r="O11" s="7"/>
    </row>
    <row r="12" spans="1:15" x14ac:dyDescent="0.25">
      <c r="A12" s="4"/>
      <c r="B12" s="4">
        <v>1</v>
      </c>
      <c r="C12" s="4" t="s">
        <v>31</v>
      </c>
      <c r="D12" s="4">
        <v>12</v>
      </c>
      <c r="E12" s="4"/>
      <c r="F12" s="4"/>
      <c r="G12" s="4"/>
      <c r="H12" s="4"/>
      <c r="I12" s="4">
        <v>420</v>
      </c>
      <c r="J12" s="4">
        <v>420</v>
      </c>
      <c r="K12" s="4"/>
      <c r="L12" s="4">
        <v>35</v>
      </c>
      <c r="M12" s="4"/>
      <c r="N12" s="4"/>
      <c r="O12" s="5"/>
    </row>
    <row r="13" spans="1:15" x14ac:dyDescent="0.25">
      <c r="A13" s="6"/>
      <c r="B13" s="6"/>
      <c r="C13" s="6"/>
      <c r="D13" s="6"/>
      <c r="E13" s="6"/>
      <c r="F13" s="6"/>
      <c r="G13" s="6"/>
      <c r="H13" s="6" t="s">
        <v>23</v>
      </c>
      <c r="I13" s="6">
        <v>420</v>
      </c>
      <c r="J13" s="6">
        <v>420</v>
      </c>
      <c r="K13" s="6"/>
      <c r="L13" s="6"/>
      <c r="M13" s="6"/>
      <c r="N13" s="6"/>
      <c r="O13" s="7"/>
    </row>
    <row r="14" spans="1:15" ht="17.45" customHeight="1" x14ac:dyDescent="0.25">
      <c r="A14" s="8"/>
      <c r="B14" s="8"/>
      <c r="C14" s="8"/>
      <c r="D14" s="8"/>
      <c r="E14" s="8"/>
      <c r="F14" s="8"/>
      <c r="G14" s="8"/>
      <c r="H14" s="8" t="s">
        <v>24</v>
      </c>
      <c r="I14" s="9">
        <f t="shared" ref="I14:J14" si="1">IFERROR((I13/I10)-1,"Qty Order 0")</f>
        <v>-2.777777777777779E-2</v>
      </c>
      <c r="J14" s="9">
        <f t="shared" si="1"/>
        <v>-2.777777777777779E-2</v>
      </c>
      <c r="K14" s="8"/>
      <c r="L14" s="8"/>
      <c r="M14" s="8"/>
      <c r="N14" s="8"/>
      <c r="O14" s="10"/>
    </row>
    <row r="15" spans="1:15" x14ac:dyDescent="0.25">
      <c r="A15" s="6"/>
      <c r="B15" s="6"/>
      <c r="C15" s="6"/>
      <c r="D15" s="6"/>
      <c r="E15" s="6"/>
      <c r="F15" s="6"/>
      <c r="G15" s="6"/>
      <c r="H15" s="6" t="s">
        <v>25</v>
      </c>
      <c r="I15" s="6">
        <v>-33.6</v>
      </c>
      <c r="J15" s="6">
        <v>-33.6</v>
      </c>
      <c r="K15" s="6"/>
      <c r="L15" s="6"/>
      <c r="M15" s="6"/>
      <c r="N15" s="6"/>
      <c r="O15" s="7"/>
    </row>
    <row r="16" spans="1:15" x14ac:dyDescent="0.25">
      <c r="A16" s="4"/>
      <c r="B16" s="4"/>
      <c r="C16" s="4"/>
      <c r="D16" s="4"/>
      <c r="E16" s="4" t="s">
        <v>27</v>
      </c>
      <c r="F16" s="4" t="s">
        <v>28</v>
      </c>
      <c r="G16" s="4" t="s">
        <v>32</v>
      </c>
      <c r="H16" s="4" t="s">
        <v>18</v>
      </c>
      <c r="I16" s="4">
        <v>432</v>
      </c>
      <c r="J16" s="4">
        <v>432</v>
      </c>
      <c r="K16" s="4" t="s">
        <v>30</v>
      </c>
      <c r="L16" s="4"/>
      <c r="M16" s="4"/>
      <c r="N16" s="4"/>
      <c r="O16" s="5"/>
    </row>
    <row r="17" spans="1:15" x14ac:dyDescent="0.25">
      <c r="A17" s="6"/>
      <c r="B17" s="6"/>
      <c r="C17" s="6"/>
      <c r="D17" s="6"/>
      <c r="E17" s="6"/>
      <c r="F17" s="6"/>
      <c r="G17" s="6"/>
      <c r="H17" s="6" t="s">
        <v>20</v>
      </c>
      <c r="I17" s="6">
        <v>453.6</v>
      </c>
      <c r="J17" s="6">
        <v>453.6</v>
      </c>
      <c r="K17" s="6"/>
      <c r="L17" s="6"/>
      <c r="M17" s="6"/>
      <c r="N17" s="6"/>
      <c r="O17" s="7"/>
    </row>
    <row r="18" spans="1:15" x14ac:dyDescent="0.25">
      <c r="A18" s="4"/>
      <c r="B18" s="4">
        <v>1</v>
      </c>
      <c r="C18" s="4" t="s">
        <v>33</v>
      </c>
      <c r="D18" s="4">
        <v>12</v>
      </c>
      <c r="E18" s="4"/>
      <c r="F18" s="4"/>
      <c r="G18" s="4"/>
      <c r="H18" s="4"/>
      <c r="I18" s="4">
        <v>456</v>
      </c>
      <c r="J18" s="4">
        <v>456</v>
      </c>
      <c r="K18" s="4"/>
      <c r="L18" s="4">
        <v>38</v>
      </c>
      <c r="M18" s="4"/>
      <c r="N18" s="4"/>
      <c r="O18" s="5"/>
    </row>
    <row r="19" spans="1:15" x14ac:dyDescent="0.25">
      <c r="A19" s="6"/>
      <c r="B19" s="6"/>
      <c r="C19" s="6"/>
      <c r="D19" s="6"/>
      <c r="E19" s="6"/>
      <c r="F19" s="6"/>
      <c r="G19" s="6"/>
      <c r="H19" s="6" t="s">
        <v>23</v>
      </c>
      <c r="I19" s="6">
        <v>456</v>
      </c>
      <c r="J19" s="6">
        <v>456</v>
      </c>
      <c r="K19" s="6"/>
      <c r="L19" s="6"/>
      <c r="M19" s="6"/>
      <c r="N19" s="6"/>
      <c r="O19" s="7"/>
    </row>
    <row r="20" spans="1:15" ht="17.45" customHeight="1" x14ac:dyDescent="0.25">
      <c r="A20" s="8"/>
      <c r="B20" s="8"/>
      <c r="C20" s="8"/>
      <c r="D20" s="8"/>
      <c r="E20" s="8"/>
      <c r="F20" s="8"/>
      <c r="G20" s="8"/>
      <c r="H20" s="8" t="s">
        <v>24</v>
      </c>
      <c r="I20" s="9">
        <f t="shared" ref="I20:J20" si="2">IFERROR((I19/I16)-1,"Qty Order 0")</f>
        <v>5.555555555555558E-2</v>
      </c>
      <c r="J20" s="9">
        <f t="shared" si="2"/>
        <v>5.555555555555558E-2</v>
      </c>
      <c r="K20" s="8"/>
      <c r="L20" s="8"/>
      <c r="M20" s="8"/>
      <c r="N20" s="8"/>
      <c r="O20" s="10"/>
    </row>
    <row r="21" spans="1:15" x14ac:dyDescent="0.25">
      <c r="A21" s="6"/>
      <c r="B21" s="6"/>
      <c r="C21" s="6"/>
      <c r="D21" s="6"/>
      <c r="E21" s="6"/>
      <c r="F21" s="6"/>
      <c r="G21" s="6"/>
      <c r="H21" s="6" t="s">
        <v>25</v>
      </c>
      <c r="I21" s="6">
        <v>2.4</v>
      </c>
      <c r="J21" s="6">
        <v>2.4</v>
      </c>
      <c r="K21" s="6"/>
      <c r="L21" s="6"/>
      <c r="M21" s="6"/>
      <c r="N21" s="6"/>
      <c r="O21" s="7"/>
    </row>
    <row r="22" spans="1:15" ht="17.4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1:15" ht="17.45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  <c r="O23" s="2" t="s">
        <v>14</v>
      </c>
    </row>
    <row r="24" spans="1:15" x14ac:dyDescent="0.25">
      <c r="A24" s="4">
        <v>183526</v>
      </c>
      <c r="B24" s="4"/>
      <c r="C24" s="4"/>
      <c r="D24" s="4"/>
      <c r="E24" s="4" t="s">
        <v>34</v>
      </c>
      <c r="F24" s="4" t="s">
        <v>28</v>
      </c>
      <c r="G24" s="4" t="s">
        <v>35</v>
      </c>
      <c r="H24" s="4" t="s">
        <v>18</v>
      </c>
      <c r="I24" s="4">
        <v>972</v>
      </c>
      <c r="J24" s="4">
        <v>2124</v>
      </c>
      <c r="K24" s="4">
        <v>2124</v>
      </c>
      <c r="L24" s="4">
        <v>1080</v>
      </c>
      <c r="M24" s="4">
        <v>6300</v>
      </c>
      <c r="N24" s="4" t="s">
        <v>30</v>
      </c>
      <c r="O24" s="5"/>
    </row>
    <row r="25" spans="1:15" x14ac:dyDescent="0.25">
      <c r="A25" s="6"/>
      <c r="B25" s="6"/>
      <c r="C25" s="6"/>
      <c r="D25" s="6"/>
      <c r="E25" s="6"/>
      <c r="F25" s="6"/>
      <c r="G25" s="6"/>
      <c r="H25" s="6" t="s">
        <v>20</v>
      </c>
      <c r="I25" s="6">
        <v>1020.6</v>
      </c>
      <c r="J25" s="6">
        <v>2230.1999999999998</v>
      </c>
      <c r="K25" s="6">
        <v>2230.1999999999998</v>
      </c>
      <c r="L25" s="6">
        <v>1134</v>
      </c>
      <c r="M25" s="6">
        <v>6615</v>
      </c>
      <c r="N25" s="6"/>
      <c r="O25" s="7"/>
    </row>
    <row r="26" spans="1:15" x14ac:dyDescent="0.25">
      <c r="A26" s="4"/>
      <c r="B26" s="4">
        <v>1</v>
      </c>
      <c r="C26" s="4" t="s">
        <v>36</v>
      </c>
      <c r="D26" s="4" t="s">
        <v>37</v>
      </c>
      <c r="E26" s="4"/>
      <c r="F26" s="4"/>
      <c r="G26" s="4"/>
      <c r="H26" s="4"/>
      <c r="I26" s="4">
        <v>198</v>
      </c>
      <c r="J26" s="4">
        <v>900</v>
      </c>
      <c r="K26" s="4">
        <v>897</v>
      </c>
      <c r="L26" s="4">
        <v>500</v>
      </c>
      <c r="M26" s="4">
        <v>2495</v>
      </c>
      <c r="N26" s="4"/>
      <c r="O26" s="5">
        <v>99</v>
      </c>
    </row>
    <row r="27" spans="1:15" x14ac:dyDescent="0.25">
      <c r="A27" s="6"/>
      <c r="B27" s="6">
        <v>2</v>
      </c>
      <c r="C27" s="6" t="s">
        <v>38</v>
      </c>
      <c r="D27" s="6" t="s">
        <v>37</v>
      </c>
      <c r="E27" s="6"/>
      <c r="F27" s="6"/>
      <c r="G27" s="6"/>
      <c r="H27" s="6"/>
      <c r="I27" s="6">
        <v>180</v>
      </c>
      <c r="J27" s="6">
        <v>810</v>
      </c>
      <c r="K27" s="6">
        <v>808</v>
      </c>
      <c r="L27" s="6">
        <v>450</v>
      </c>
      <c r="M27" s="6">
        <v>2248</v>
      </c>
      <c r="N27" s="6"/>
      <c r="O27" s="7">
        <v>90</v>
      </c>
    </row>
    <row r="28" spans="1:15" x14ac:dyDescent="0.25">
      <c r="A28" s="4"/>
      <c r="B28" s="4"/>
      <c r="C28" s="4"/>
      <c r="D28" s="4"/>
      <c r="E28" s="4"/>
      <c r="F28" s="4"/>
      <c r="G28" s="4"/>
      <c r="H28" s="4" t="s">
        <v>23</v>
      </c>
      <c r="I28" s="4">
        <v>378</v>
      </c>
      <c r="J28" s="4">
        <v>1710</v>
      </c>
      <c r="K28" s="4">
        <v>1705</v>
      </c>
      <c r="L28" s="4">
        <v>950</v>
      </c>
      <c r="M28" s="4">
        <v>4743</v>
      </c>
      <c r="N28" s="4"/>
      <c r="O28" s="5"/>
    </row>
    <row r="29" spans="1:15" ht="17.45" customHeight="1" x14ac:dyDescent="0.25">
      <c r="A29" s="8"/>
      <c r="B29" s="8"/>
      <c r="C29" s="8"/>
      <c r="D29" s="8"/>
      <c r="E29" s="8"/>
      <c r="F29" s="8"/>
      <c r="G29" s="8"/>
      <c r="H29" s="8" t="s">
        <v>24</v>
      </c>
      <c r="I29" s="9">
        <f t="shared" ref="I29:M29" si="3">IFERROR((I28/I24)-1,"Qty Order 0")</f>
        <v>-0.61111111111111116</v>
      </c>
      <c r="J29" s="9">
        <f t="shared" si="3"/>
        <v>-0.19491525423728817</v>
      </c>
      <c r="K29" s="9">
        <f t="shared" si="3"/>
        <v>-0.1972693032015066</v>
      </c>
      <c r="L29" s="9">
        <f t="shared" si="3"/>
        <v>-0.12037037037037035</v>
      </c>
      <c r="M29" s="9">
        <f t="shared" si="3"/>
        <v>-0.24714285714285711</v>
      </c>
      <c r="N29" s="8"/>
      <c r="O29" s="10"/>
    </row>
    <row r="30" spans="1:15" x14ac:dyDescent="0.25">
      <c r="A30" s="4"/>
      <c r="B30" s="4"/>
      <c r="C30" s="4"/>
      <c r="D30" s="4"/>
      <c r="E30" s="4"/>
      <c r="F30" s="4"/>
      <c r="G30" s="4"/>
      <c r="H30" s="4" t="s">
        <v>25</v>
      </c>
      <c r="I30" s="4">
        <v>-642.6</v>
      </c>
      <c r="J30" s="4">
        <v>-520.20000000000005</v>
      </c>
      <c r="K30" s="4">
        <v>-525.20000000000005</v>
      </c>
      <c r="L30" s="4">
        <v>-184</v>
      </c>
      <c r="M30" s="4">
        <v>-1872</v>
      </c>
      <c r="N30" s="4"/>
      <c r="O30" s="5"/>
    </row>
    <row r="31" spans="1:15" x14ac:dyDescent="0.25">
      <c r="A31" s="6"/>
      <c r="B31" s="6"/>
      <c r="C31" s="6"/>
      <c r="D31" s="6"/>
      <c r="E31" s="6" t="s">
        <v>34</v>
      </c>
      <c r="F31" s="6" t="s">
        <v>28</v>
      </c>
      <c r="G31" s="6" t="s">
        <v>39</v>
      </c>
      <c r="H31" s="6" t="s">
        <v>18</v>
      </c>
      <c r="I31" s="6">
        <v>972</v>
      </c>
      <c r="J31" s="6">
        <v>2124</v>
      </c>
      <c r="K31" s="6">
        <v>2124</v>
      </c>
      <c r="L31" s="6">
        <v>1080</v>
      </c>
      <c r="M31" s="6">
        <v>6300</v>
      </c>
      <c r="N31" s="6" t="s">
        <v>30</v>
      </c>
      <c r="O31" s="7"/>
    </row>
    <row r="32" spans="1:15" x14ac:dyDescent="0.25">
      <c r="A32" s="4"/>
      <c r="B32" s="4"/>
      <c r="C32" s="4"/>
      <c r="D32" s="4"/>
      <c r="E32" s="4"/>
      <c r="F32" s="4"/>
      <c r="G32" s="4"/>
      <c r="H32" s="4" t="s">
        <v>20</v>
      </c>
      <c r="I32" s="4">
        <v>1020.6</v>
      </c>
      <c r="J32" s="4">
        <v>2230.1999999999998</v>
      </c>
      <c r="K32" s="4">
        <v>2230.1999999999998</v>
      </c>
      <c r="L32" s="4">
        <v>1134</v>
      </c>
      <c r="M32" s="4">
        <v>6615</v>
      </c>
      <c r="N32" s="4"/>
      <c r="O32" s="5"/>
    </row>
    <row r="33" spans="1:15" x14ac:dyDescent="0.25">
      <c r="A33" s="6"/>
      <c r="B33" s="6">
        <v>3</v>
      </c>
      <c r="C33" s="6" t="s">
        <v>40</v>
      </c>
      <c r="D33" s="6" t="s">
        <v>37</v>
      </c>
      <c r="E33" s="6"/>
      <c r="F33" s="6"/>
      <c r="G33" s="6"/>
      <c r="H33" s="6"/>
      <c r="I33" s="6">
        <v>96</v>
      </c>
      <c r="J33" s="6">
        <v>432</v>
      </c>
      <c r="K33" s="6">
        <v>432</v>
      </c>
      <c r="L33" s="6">
        <v>240</v>
      </c>
      <c r="M33" s="6">
        <v>1200</v>
      </c>
      <c r="N33" s="6"/>
      <c r="O33" s="7">
        <v>48</v>
      </c>
    </row>
    <row r="34" spans="1:15" x14ac:dyDescent="0.25">
      <c r="A34" s="4"/>
      <c r="B34" s="4"/>
      <c r="C34" s="4"/>
      <c r="D34" s="4"/>
      <c r="E34" s="4"/>
      <c r="F34" s="4"/>
      <c r="G34" s="4"/>
      <c r="H34" s="4" t="s">
        <v>23</v>
      </c>
      <c r="I34" s="4">
        <v>96</v>
      </c>
      <c r="J34" s="4">
        <v>432</v>
      </c>
      <c r="K34" s="4">
        <v>432</v>
      </c>
      <c r="L34" s="4">
        <v>240</v>
      </c>
      <c r="M34" s="4">
        <v>1200</v>
      </c>
      <c r="N34" s="4"/>
      <c r="O34" s="5"/>
    </row>
    <row r="35" spans="1:15" ht="17.45" customHeight="1" x14ac:dyDescent="0.25">
      <c r="A35" s="8"/>
      <c r="B35" s="8"/>
      <c r="C35" s="8"/>
      <c r="D35" s="8"/>
      <c r="E35" s="8"/>
      <c r="F35" s="8"/>
      <c r="G35" s="8"/>
      <c r="H35" s="8" t="s">
        <v>24</v>
      </c>
      <c r="I35" s="9">
        <f t="shared" ref="I35:M35" si="4">IFERROR((I34/I31)-1,"Qty Order 0")</f>
        <v>-0.90123456790123457</v>
      </c>
      <c r="J35" s="9">
        <f t="shared" si="4"/>
        <v>-0.79661016949152541</v>
      </c>
      <c r="K35" s="9">
        <f t="shared" si="4"/>
        <v>-0.79661016949152541</v>
      </c>
      <c r="L35" s="9">
        <f t="shared" si="4"/>
        <v>-0.77777777777777779</v>
      </c>
      <c r="M35" s="9">
        <f t="shared" si="4"/>
        <v>-0.80952380952380953</v>
      </c>
      <c r="N35" s="8"/>
      <c r="O35" s="10"/>
    </row>
    <row r="36" spans="1:15" x14ac:dyDescent="0.25">
      <c r="A36" s="4"/>
      <c r="B36" s="4"/>
      <c r="C36" s="4"/>
      <c r="D36" s="4"/>
      <c r="E36" s="4"/>
      <c r="F36" s="4"/>
      <c r="G36" s="4"/>
      <c r="H36" s="4" t="s">
        <v>25</v>
      </c>
      <c r="I36" s="4">
        <v>-924.6</v>
      </c>
      <c r="J36" s="4">
        <v>-1798.2</v>
      </c>
      <c r="K36" s="4">
        <v>-1798.2</v>
      </c>
      <c r="L36" s="4">
        <v>-894</v>
      </c>
      <c r="M36" s="4">
        <v>-5415</v>
      </c>
      <c r="N36" s="4"/>
      <c r="O36" s="5"/>
    </row>
    <row r="37" spans="1:15" x14ac:dyDescent="0.25">
      <c r="A37" s="6"/>
      <c r="B37" s="6"/>
      <c r="C37" s="6"/>
      <c r="D37" s="6"/>
      <c r="E37" s="6" t="s">
        <v>34</v>
      </c>
      <c r="F37" s="6" t="s">
        <v>28</v>
      </c>
      <c r="G37" s="6" t="s">
        <v>41</v>
      </c>
      <c r="H37" s="6" t="s">
        <v>18</v>
      </c>
      <c r="I37" s="6">
        <v>972</v>
      </c>
      <c r="J37" s="6">
        <v>2124</v>
      </c>
      <c r="K37" s="6">
        <v>2124</v>
      </c>
      <c r="L37" s="6">
        <v>1080</v>
      </c>
      <c r="M37" s="6">
        <v>6300</v>
      </c>
      <c r="N37" s="6" t="s">
        <v>30</v>
      </c>
      <c r="O37" s="7"/>
    </row>
    <row r="38" spans="1:15" x14ac:dyDescent="0.25">
      <c r="A38" s="4"/>
      <c r="B38" s="4"/>
      <c r="C38" s="4"/>
      <c r="D38" s="4"/>
      <c r="E38" s="4"/>
      <c r="F38" s="4"/>
      <c r="G38" s="4"/>
      <c r="H38" s="4" t="s">
        <v>20</v>
      </c>
      <c r="I38" s="4">
        <v>1020.6</v>
      </c>
      <c r="J38" s="4">
        <v>2230.1999999999998</v>
      </c>
      <c r="K38" s="4">
        <v>2230.1999999999998</v>
      </c>
      <c r="L38" s="4">
        <v>1134</v>
      </c>
      <c r="M38" s="4">
        <v>6615</v>
      </c>
      <c r="N38" s="4"/>
      <c r="O38" s="5"/>
    </row>
    <row r="39" spans="1:15" x14ac:dyDescent="0.25">
      <c r="A39" s="6"/>
      <c r="B39" s="6">
        <v>3</v>
      </c>
      <c r="C39" s="6" t="s">
        <v>42</v>
      </c>
      <c r="D39" s="6" t="s">
        <v>37</v>
      </c>
      <c r="E39" s="6"/>
      <c r="F39" s="6"/>
      <c r="G39" s="6"/>
      <c r="H39" s="6"/>
      <c r="I39" s="6">
        <v>142</v>
      </c>
      <c r="J39" s="6">
        <v>639</v>
      </c>
      <c r="K39" s="6">
        <v>639</v>
      </c>
      <c r="L39" s="6">
        <v>355</v>
      </c>
      <c r="M39" s="6">
        <v>1775</v>
      </c>
      <c r="N39" s="6"/>
      <c r="O39" s="7">
        <v>71</v>
      </c>
    </row>
    <row r="40" spans="1:15" x14ac:dyDescent="0.25">
      <c r="A40" s="4"/>
      <c r="B40" s="4"/>
      <c r="C40" s="4"/>
      <c r="D40" s="4"/>
      <c r="E40" s="4"/>
      <c r="F40" s="4"/>
      <c r="G40" s="4"/>
      <c r="H40" s="4" t="s">
        <v>23</v>
      </c>
      <c r="I40" s="4">
        <v>142</v>
      </c>
      <c r="J40" s="4">
        <v>639</v>
      </c>
      <c r="K40" s="4">
        <v>639</v>
      </c>
      <c r="L40" s="4">
        <v>355</v>
      </c>
      <c r="M40" s="4">
        <v>1775</v>
      </c>
      <c r="N40" s="4"/>
      <c r="O40" s="5"/>
    </row>
    <row r="41" spans="1:15" ht="17.45" customHeight="1" x14ac:dyDescent="0.25">
      <c r="A41" s="8"/>
      <c r="B41" s="8"/>
      <c r="C41" s="8"/>
      <c r="D41" s="8"/>
      <c r="E41" s="8"/>
      <c r="F41" s="8"/>
      <c r="G41" s="8"/>
      <c r="H41" s="8" t="s">
        <v>24</v>
      </c>
      <c r="I41" s="9">
        <f t="shared" ref="I41:M41" si="5">IFERROR((I40/I37)-1,"Qty Order 0")</f>
        <v>-0.85390946502057608</v>
      </c>
      <c r="J41" s="9">
        <f t="shared" si="5"/>
        <v>-0.69915254237288138</v>
      </c>
      <c r="K41" s="9">
        <f t="shared" si="5"/>
        <v>-0.69915254237288138</v>
      </c>
      <c r="L41" s="9">
        <f t="shared" si="5"/>
        <v>-0.67129629629629628</v>
      </c>
      <c r="M41" s="9">
        <f t="shared" si="5"/>
        <v>-0.71825396825396826</v>
      </c>
      <c r="N41" s="8"/>
      <c r="O41" s="10"/>
    </row>
    <row r="42" spans="1:15" x14ac:dyDescent="0.25">
      <c r="A42" s="4"/>
      <c r="B42" s="4"/>
      <c r="C42" s="4"/>
      <c r="D42" s="4"/>
      <c r="E42" s="4"/>
      <c r="F42" s="4"/>
      <c r="G42" s="4"/>
      <c r="H42" s="4" t="s">
        <v>25</v>
      </c>
      <c r="I42" s="4">
        <v>-878.6</v>
      </c>
      <c r="J42" s="4">
        <v>-1591.2</v>
      </c>
      <c r="K42" s="4">
        <v>-1591.2</v>
      </c>
      <c r="L42" s="4">
        <v>-779</v>
      </c>
      <c r="M42" s="4">
        <v>-4840</v>
      </c>
      <c r="N42" s="4"/>
      <c r="O42" s="5"/>
    </row>
    <row r="43" spans="1:15" ht="17.4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</row>
    <row r="44" spans="1:15" ht="17.45" customHeight="1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26</v>
      </c>
      <c r="J44" s="1" t="s">
        <v>12</v>
      </c>
      <c r="K44" s="1" t="s">
        <v>13</v>
      </c>
      <c r="L44" s="1" t="s">
        <v>14</v>
      </c>
      <c r="M44" s="1"/>
      <c r="N44" s="1"/>
      <c r="O44" s="2"/>
    </row>
    <row r="45" spans="1:15" x14ac:dyDescent="0.25">
      <c r="A45" s="6">
        <v>183565</v>
      </c>
      <c r="B45" s="6"/>
      <c r="C45" s="6"/>
      <c r="D45" s="6"/>
      <c r="E45" s="6" t="s">
        <v>43</v>
      </c>
      <c r="F45" s="6" t="s">
        <v>16</v>
      </c>
      <c r="G45" s="6" t="s">
        <v>44</v>
      </c>
      <c r="H45" s="6" t="s">
        <v>18</v>
      </c>
      <c r="I45" s="6">
        <v>1332</v>
      </c>
      <c r="J45" s="6">
        <v>1332</v>
      </c>
      <c r="K45" s="6" t="s">
        <v>19</v>
      </c>
      <c r="L45" s="6"/>
      <c r="M45" s="6"/>
      <c r="N45" s="6"/>
      <c r="O45" s="7"/>
    </row>
    <row r="46" spans="1:15" x14ac:dyDescent="0.25">
      <c r="A46" s="4"/>
      <c r="B46" s="4"/>
      <c r="C46" s="4"/>
      <c r="D46" s="4"/>
      <c r="E46" s="4"/>
      <c r="F46" s="4"/>
      <c r="G46" s="4"/>
      <c r="H46" s="4" t="s">
        <v>20</v>
      </c>
      <c r="I46" s="4">
        <v>1332</v>
      </c>
      <c r="J46" s="4">
        <v>1332</v>
      </c>
      <c r="K46" s="4"/>
      <c r="L46" s="4"/>
      <c r="M46" s="4"/>
      <c r="N46" s="4"/>
      <c r="O46" s="5"/>
    </row>
    <row r="47" spans="1:15" x14ac:dyDescent="0.25">
      <c r="A47" s="6"/>
      <c r="B47" s="6">
        <v>2</v>
      </c>
      <c r="C47" s="6" t="s">
        <v>45</v>
      </c>
      <c r="D47" s="6">
        <v>1</v>
      </c>
      <c r="E47" s="6"/>
      <c r="F47" s="6"/>
      <c r="G47" s="6"/>
      <c r="H47" s="6"/>
      <c r="I47" s="6">
        <v>18</v>
      </c>
      <c r="J47" s="6">
        <v>18</v>
      </c>
      <c r="K47" s="6"/>
      <c r="L47" s="6">
        <v>18</v>
      </c>
      <c r="M47" s="6"/>
      <c r="N47" s="6"/>
      <c r="O47" s="7"/>
    </row>
    <row r="48" spans="1:15" x14ac:dyDescent="0.25">
      <c r="A48" s="4"/>
      <c r="B48" s="4"/>
      <c r="C48" s="4"/>
      <c r="D48" s="4"/>
      <c r="E48" s="4"/>
      <c r="F48" s="4"/>
      <c r="G48" s="4"/>
      <c r="H48" s="4" t="s">
        <v>23</v>
      </c>
      <c r="I48" s="4">
        <v>18</v>
      </c>
      <c r="J48" s="4">
        <v>18</v>
      </c>
      <c r="K48" s="4"/>
      <c r="L48" s="4"/>
      <c r="M48" s="4"/>
      <c r="N48" s="4"/>
      <c r="O48" s="5"/>
    </row>
    <row r="49" spans="1:15" ht="17.45" customHeight="1" x14ac:dyDescent="0.25">
      <c r="A49" s="8"/>
      <c r="B49" s="8"/>
      <c r="C49" s="8"/>
      <c r="D49" s="8"/>
      <c r="E49" s="8"/>
      <c r="F49" s="8"/>
      <c r="G49" s="8"/>
      <c r="H49" s="8" t="s">
        <v>24</v>
      </c>
      <c r="I49" s="9">
        <f t="shared" ref="I49:J49" si="6">IFERROR((I48/I45)-1,"Qty Order 0")</f>
        <v>-0.98648648648648651</v>
      </c>
      <c r="J49" s="9">
        <f t="shared" si="6"/>
        <v>-0.98648648648648651</v>
      </c>
      <c r="K49" s="8"/>
      <c r="L49" s="8"/>
      <c r="M49" s="8"/>
      <c r="N49" s="8"/>
      <c r="O49" s="10"/>
    </row>
    <row r="50" spans="1:15" x14ac:dyDescent="0.25">
      <c r="A50" s="4"/>
      <c r="B50" s="4"/>
      <c r="C50" s="4"/>
      <c r="D50" s="4"/>
      <c r="E50" s="4"/>
      <c r="F50" s="4"/>
      <c r="G50" s="4"/>
      <c r="H50" s="4" t="s">
        <v>25</v>
      </c>
      <c r="I50" s="4">
        <v>-1314</v>
      </c>
      <c r="J50" s="4">
        <v>-1314</v>
      </c>
      <c r="K50" s="4"/>
      <c r="L50" s="4"/>
      <c r="M50" s="4"/>
      <c r="N50" s="4"/>
      <c r="O50" s="5"/>
    </row>
    <row r="51" spans="1:15" ht="17.4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ht="17.45" customHeight="1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2" t="s">
        <v>14</v>
      </c>
    </row>
    <row r="53" spans="1:15" x14ac:dyDescent="0.25">
      <c r="A53" s="6">
        <v>183524</v>
      </c>
      <c r="B53" s="6"/>
      <c r="C53" s="6"/>
      <c r="D53" s="6"/>
      <c r="E53" s="6" t="s">
        <v>46</v>
      </c>
      <c r="F53" s="6" t="s">
        <v>28</v>
      </c>
      <c r="G53" s="6" t="s">
        <v>47</v>
      </c>
      <c r="H53" s="6" t="s">
        <v>18</v>
      </c>
      <c r="I53" s="6">
        <v>396</v>
      </c>
      <c r="J53" s="6">
        <v>1188</v>
      </c>
      <c r="K53" s="6">
        <v>1188</v>
      </c>
      <c r="L53" s="6">
        <v>432</v>
      </c>
      <c r="M53" s="6">
        <v>3204</v>
      </c>
      <c r="N53" s="6" t="s">
        <v>30</v>
      </c>
      <c r="O53" s="7"/>
    </row>
    <row r="54" spans="1:15" x14ac:dyDescent="0.25">
      <c r="A54" s="4"/>
      <c r="B54" s="4"/>
      <c r="C54" s="4"/>
      <c r="D54" s="4"/>
      <c r="E54" s="4"/>
      <c r="F54" s="4"/>
      <c r="G54" s="4"/>
      <c r="H54" s="4" t="s">
        <v>20</v>
      </c>
      <c r="I54" s="4">
        <v>415.8</v>
      </c>
      <c r="J54" s="4">
        <v>1247.4000000000001</v>
      </c>
      <c r="K54" s="4">
        <v>1247.4000000000001</v>
      </c>
      <c r="L54" s="4">
        <v>453.6</v>
      </c>
      <c r="M54" s="4">
        <v>3364.2</v>
      </c>
      <c r="N54" s="4"/>
      <c r="O54" s="5"/>
    </row>
    <row r="55" spans="1:15" x14ac:dyDescent="0.25">
      <c r="A55" s="6"/>
      <c r="B55" s="6">
        <v>2</v>
      </c>
      <c r="C55" s="6" t="s">
        <v>48</v>
      </c>
      <c r="D55" s="6" t="s">
        <v>49</v>
      </c>
      <c r="E55" s="6"/>
      <c r="F55" s="6"/>
      <c r="G55" s="6"/>
      <c r="H55" s="6"/>
      <c r="I55" s="6">
        <v>56</v>
      </c>
      <c r="J55" s="6">
        <v>168</v>
      </c>
      <c r="K55" s="6">
        <v>168</v>
      </c>
      <c r="L55" s="6">
        <v>0</v>
      </c>
      <c r="M55" s="6">
        <v>392</v>
      </c>
      <c r="N55" s="6"/>
      <c r="O55" s="7">
        <v>28</v>
      </c>
    </row>
    <row r="56" spans="1:15" x14ac:dyDescent="0.25">
      <c r="A56" s="4"/>
      <c r="B56" s="4"/>
      <c r="C56" s="4"/>
      <c r="D56" s="4"/>
      <c r="E56" s="4"/>
      <c r="F56" s="4"/>
      <c r="G56" s="4"/>
      <c r="H56" s="4" t="s">
        <v>23</v>
      </c>
      <c r="I56" s="4">
        <v>56</v>
      </c>
      <c r="J56" s="4">
        <v>168</v>
      </c>
      <c r="K56" s="4">
        <v>168</v>
      </c>
      <c r="L56" s="4">
        <v>0</v>
      </c>
      <c r="M56" s="4">
        <v>392</v>
      </c>
      <c r="N56" s="4"/>
      <c r="O56" s="5"/>
    </row>
    <row r="57" spans="1:15" ht="17.45" customHeight="1" x14ac:dyDescent="0.25">
      <c r="A57" s="8"/>
      <c r="B57" s="8"/>
      <c r="C57" s="8"/>
      <c r="D57" s="8"/>
      <c r="E57" s="8"/>
      <c r="F57" s="8"/>
      <c r="G57" s="8"/>
      <c r="H57" s="8" t="s">
        <v>24</v>
      </c>
      <c r="I57" s="9">
        <f t="shared" ref="I57:M57" si="7">IFERROR((I56/I53)-1,"Qty Order 0")</f>
        <v>-0.85858585858585856</v>
      </c>
      <c r="J57" s="9">
        <f t="shared" si="7"/>
        <v>-0.85858585858585856</v>
      </c>
      <c r="K57" s="9">
        <f t="shared" si="7"/>
        <v>-0.85858585858585856</v>
      </c>
      <c r="L57" s="9">
        <f t="shared" si="7"/>
        <v>-1</v>
      </c>
      <c r="M57" s="9">
        <f t="shared" si="7"/>
        <v>-0.87765293383270915</v>
      </c>
      <c r="N57" s="8"/>
      <c r="O57" s="10"/>
    </row>
    <row r="58" spans="1:15" x14ac:dyDescent="0.25">
      <c r="A58" s="4"/>
      <c r="B58" s="4"/>
      <c r="C58" s="4"/>
      <c r="D58" s="4"/>
      <c r="E58" s="4"/>
      <c r="F58" s="4"/>
      <c r="G58" s="4"/>
      <c r="H58" s="4" t="s">
        <v>25</v>
      </c>
      <c r="I58" s="4">
        <v>-359.8</v>
      </c>
      <c r="J58" s="4">
        <v>-1079.4000000000001</v>
      </c>
      <c r="K58" s="4">
        <v>-1079.4000000000001</v>
      </c>
      <c r="L58" s="4">
        <v>-453.6</v>
      </c>
      <c r="M58" s="4">
        <v>-2972.2</v>
      </c>
      <c r="N58" s="4"/>
      <c r="O58" s="5"/>
    </row>
    <row r="59" spans="1:15" x14ac:dyDescent="0.25">
      <c r="A59" s="6"/>
      <c r="B59" s="6"/>
      <c r="C59" s="6"/>
      <c r="D59" s="6"/>
      <c r="E59" s="6" t="s">
        <v>46</v>
      </c>
      <c r="F59" s="6" t="s">
        <v>28</v>
      </c>
      <c r="G59" s="6" t="s">
        <v>29</v>
      </c>
      <c r="H59" s="6" t="s">
        <v>18</v>
      </c>
      <c r="I59" s="6">
        <v>396</v>
      </c>
      <c r="J59" s="6">
        <v>1188</v>
      </c>
      <c r="K59" s="6">
        <v>1188</v>
      </c>
      <c r="L59" s="6">
        <v>432</v>
      </c>
      <c r="M59" s="6">
        <v>3204</v>
      </c>
      <c r="N59" s="6" t="s">
        <v>30</v>
      </c>
      <c r="O59" s="7"/>
    </row>
    <row r="60" spans="1:15" x14ac:dyDescent="0.25">
      <c r="A60" s="4"/>
      <c r="B60" s="4"/>
      <c r="C60" s="4"/>
      <c r="D60" s="4"/>
      <c r="E60" s="4"/>
      <c r="F60" s="4"/>
      <c r="G60" s="4"/>
      <c r="H60" s="4" t="s">
        <v>20</v>
      </c>
      <c r="I60" s="4">
        <v>415.8</v>
      </c>
      <c r="J60" s="4">
        <v>1247.4000000000001</v>
      </c>
      <c r="K60" s="4">
        <v>1247.4000000000001</v>
      </c>
      <c r="L60" s="4">
        <v>453.6</v>
      </c>
      <c r="M60" s="4">
        <v>3364.2</v>
      </c>
      <c r="N60" s="4"/>
      <c r="O60" s="5"/>
    </row>
    <row r="61" spans="1:15" x14ac:dyDescent="0.25">
      <c r="A61" s="6"/>
      <c r="B61" s="6">
        <v>2</v>
      </c>
      <c r="C61" s="6" t="s">
        <v>50</v>
      </c>
      <c r="D61" s="6" t="s">
        <v>49</v>
      </c>
      <c r="E61" s="6"/>
      <c r="F61" s="6"/>
      <c r="G61" s="6"/>
      <c r="H61" s="6"/>
      <c r="I61" s="6">
        <v>26</v>
      </c>
      <c r="J61" s="6">
        <v>78</v>
      </c>
      <c r="K61" s="6">
        <v>78</v>
      </c>
      <c r="L61" s="6">
        <v>0</v>
      </c>
      <c r="M61" s="6">
        <v>182</v>
      </c>
      <c r="N61" s="6"/>
      <c r="O61" s="7">
        <v>13</v>
      </c>
    </row>
    <row r="62" spans="1:15" x14ac:dyDescent="0.25">
      <c r="A62" s="4"/>
      <c r="B62" s="4"/>
      <c r="C62" s="4"/>
      <c r="D62" s="4"/>
      <c r="E62" s="4"/>
      <c r="F62" s="4"/>
      <c r="G62" s="4"/>
      <c r="H62" s="4" t="s">
        <v>23</v>
      </c>
      <c r="I62" s="4">
        <v>26</v>
      </c>
      <c r="J62" s="4">
        <v>78</v>
      </c>
      <c r="K62" s="4">
        <v>78</v>
      </c>
      <c r="L62" s="4">
        <v>0</v>
      </c>
      <c r="M62" s="4">
        <v>182</v>
      </c>
      <c r="N62" s="4"/>
      <c r="O62" s="5"/>
    </row>
    <row r="63" spans="1:15" ht="17.45" customHeight="1" x14ac:dyDescent="0.25">
      <c r="A63" s="8"/>
      <c r="B63" s="8"/>
      <c r="C63" s="8"/>
      <c r="D63" s="8"/>
      <c r="E63" s="8"/>
      <c r="F63" s="8"/>
      <c r="G63" s="8"/>
      <c r="H63" s="8" t="s">
        <v>24</v>
      </c>
      <c r="I63" s="9">
        <f t="shared" ref="I63:M63" si="8">IFERROR((I62/I59)-1,"Qty Order 0")</f>
        <v>-0.93434343434343436</v>
      </c>
      <c r="J63" s="9">
        <f t="shared" si="8"/>
        <v>-0.93434343434343436</v>
      </c>
      <c r="K63" s="9">
        <f t="shared" si="8"/>
        <v>-0.93434343434343436</v>
      </c>
      <c r="L63" s="9">
        <f t="shared" si="8"/>
        <v>-1</v>
      </c>
      <c r="M63" s="9">
        <f t="shared" si="8"/>
        <v>-0.94319600499375778</v>
      </c>
      <c r="N63" s="8"/>
      <c r="O63" s="10"/>
    </row>
    <row r="64" spans="1:15" x14ac:dyDescent="0.25">
      <c r="A64" s="4"/>
      <c r="B64" s="4"/>
      <c r="C64" s="4"/>
      <c r="D64" s="4"/>
      <c r="E64" s="4"/>
      <c r="F64" s="4"/>
      <c r="G64" s="4"/>
      <c r="H64" s="4" t="s">
        <v>25</v>
      </c>
      <c r="I64" s="4">
        <v>-389.8</v>
      </c>
      <c r="J64" s="4">
        <v>-1169.4000000000001</v>
      </c>
      <c r="K64" s="4">
        <v>-1169.4000000000001</v>
      </c>
      <c r="L64" s="4">
        <v>-453.6</v>
      </c>
      <c r="M64" s="4">
        <v>-3182.2</v>
      </c>
      <c r="N64" s="4"/>
      <c r="O64" s="5"/>
    </row>
    <row r="65" spans="1:15" x14ac:dyDescent="0.25">
      <c r="A65" s="6"/>
      <c r="B65" s="6"/>
      <c r="C65" s="6"/>
      <c r="D65" s="6"/>
      <c r="E65" s="6" t="s">
        <v>46</v>
      </c>
      <c r="F65" s="6" t="s">
        <v>28</v>
      </c>
      <c r="G65" s="6" t="s">
        <v>32</v>
      </c>
      <c r="H65" s="6" t="s">
        <v>18</v>
      </c>
      <c r="I65" s="6">
        <v>396</v>
      </c>
      <c r="J65" s="6">
        <v>1188</v>
      </c>
      <c r="K65" s="6">
        <v>1188</v>
      </c>
      <c r="L65" s="6">
        <v>432</v>
      </c>
      <c r="M65" s="6">
        <v>3204</v>
      </c>
      <c r="N65" s="6" t="s">
        <v>30</v>
      </c>
      <c r="O65" s="7"/>
    </row>
    <row r="66" spans="1:15" x14ac:dyDescent="0.25">
      <c r="A66" s="4"/>
      <c r="B66" s="4"/>
      <c r="C66" s="4"/>
      <c r="D66" s="4"/>
      <c r="E66" s="4"/>
      <c r="F66" s="4"/>
      <c r="G66" s="4"/>
      <c r="H66" s="4" t="s">
        <v>20</v>
      </c>
      <c r="I66" s="4">
        <v>415.8</v>
      </c>
      <c r="J66" s="4">
        <v>1247.4000000000001</v>
      </c>
      <c r="K66" s="4">
        <v>1247.4000000000001</v>
      </c>
      <c r="L66" s="4">
        <v>453.6</v>
      </c>
      <c r="M66" s="4">
        <v>3364.2</v>
      </c>
      <c r="N66" s="4"/>
      <c r="O66" s="5"/>
    </row>
    <row r="67" spans="1:15" x14ac:dyDescent="0.25">
      <c r="A67" s="6"/>
      <c r="B67" s="6">
        <v>2</v>
      </c>
      <c r="C67" s="6" t="s">
        <v>51</v>
      </c>
      <c r="D67" s="6" t="s">
        <v>49</v>
      </c>
      <c r="E67" s="6"/>
      <c r="F67" s="6"/>
      <c r="G67" s="6"/>
      <c r="H67" s="6"/>
      <c r="I67" s="6">
        <v>56</v>
      </c>
      <c r="J67" s="6">
        <v>168</v>
      </c>
      <c r="K67" s="6">
        <v>168</v>
      </c>
      <c r="L67" s="6">
        <v>0</v>
      </c>
      <c r="M67" s="6">
        <v>392</v>
      </c>
      <c r="N67" s="6"/>
      <c r="O67" s="7">
        <v>28</v>
      </c>
    </row>
    <row r="68" spans="1:15" x14ac:dyDescent="0.25">
      <c r="A68" s="4"/>
      <c r="B68" s="4"/>
      <c r="C68" s="4"/>
      <c r="D68" s="4"/>
      <c r="E68" s="4"/>
      <c r="F68" s="4"/>
      <c r="G68" s="4"/>
      <c r="H68" s="4" t="s">
        <v>23</v>
      </c>
      <c r="I68" s="4">
        <v>56</v>
      </c>
      <c r="J68" s="4">
        <v>168</v>
      </c>
      <c r="K68" s="4">
        <v>168</v>
      </c>
      <c r="L68" s="4">
        <v>0</v>
      </c>
      <c r="M68" s="4">
        <v>392</v>
      </c>
      <c r="N68" s="4"/>
      <c r="O68" s="5"/>
    </row>
    <row r="69" spans="1:15" ht="17.45" customHeight="1" x14ac:dyDescent="0.25">
      <c r="A69" s="8"/>
      <c r="B69" s="8"/>
      <c r="C69" s="8"/>
      <c r="D69" s="8"/>
      <c r="E69" s="8"/>
      <c r="F69" s="8"/>
      <c r="G69" s="8"/>
      <c r="H69" s="8" t="s">
        <v>24</v>
      </c>
      <c r="I69" s="9">
        <f t="shared" ref="I69:M69" si="9">IFERROR((I68/I65)-1,"Qty Order 0")</f>
        <v>-0.85858585858585856</v>
      </c>
      <c r="J69" s="9">
        <f t="shared" si="9"/>
        <v>-0.85858585858585856</v>
      </c>
      <c r="K69" s="9">
        <f t="shared" si="9"/>
        <v>-0.85858585858585856</v>
      </c>
      <c r="L69" s="9">
        <f t="shared" si="9"/>
        <v>-1</v>
      </c>
      <c r="M69" s="9">
        <f t="shared" si="9"/>
        <v>-0.87765293383270915</v>
      </c>
      <c r="N69" s="8"/>
      <c r="O69" s="10"/>
    </row>
    <row r="70" spans="1:15" x14ac:dyDescent="0.25">
      <c r="A70" s="4"/>
      <c r="B70" s="4"/>
      <c r="C70" s="4"/>
      <c r="D70" s="4"/>
      <c r="E70" s="4"/>
      <c r="F70" s="4"/>
      <c r="G70" s="4"/>
      <c r="H70" s="4" t="s">
        <v>25</v>
      </c>
      <c r="I70" s="4">
        <v>-359.8</v>
      </c>
      <c r="J70" s="4">
        <v>-1079.4000000000001</v>
      </c>
      <c r="K70" s="4">
        <v>-1079.4000000000001</v>
      </c>
      <c r="L70" s="4">
        <v>-453.6</v>
      </c>
      <c r="M70" s="4">
        <v>-2972.2</v>
      </c>
      <c r="N70" s="4"/>
      <c r="O70" s="5"/>
    </row>
    <row r="71" spans="1:15" ht="17.4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</row>
    <row r="72" spans="1:15" ht="17.45" customHeight="1" x14ac:dyDescent="0.25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  <c r="K72" s="1" t="s">
        <v>10</v>
      </c>
      <c r="L72" s="1" t="s">
        <v>11</v>
      </c>
      <c r="M72" s="1" t="s">
        <v>12</v>
      </c>
      <c r="N72" s="1" t="s">
        <v>13</v>
      </c>
      <c r="O72" s="2" t="s">
        <v>14</v>
      </c>
    </row>
    <row r="73" spans="1:15" x14ac:dyDescent="0.25">
      <c r="A73" s="6">
        <v>183782</v>
      </c>
      <c r="B73" s="6"/>
      <c r="C73" s="6"/>
      <c r="D73" s="6"/>
      <c r="E73" s="6" t="s">
        <v>52</v>
      </c>
      <c r="F73" s="6" t="s">
        <v>53</v>
      </c>
      <c r="G73" s="6" t="s">
        <v>32</v>
      </c>
      <c r="H73" s="6" t="s">
        <v>18</v>
      </c>
      <c r="I73" s="6">
        <v>6588</v>
      </c>
      <c r="J73" s="6">
        <v>20628</v>
      </c>
      <c r="K73" s="6">
        <v>14580</v>
      </c>
      <c r="L73" s="6">
        <v>5184</v>
      </c>
      <c r="M73" s="6">
        <v>46980</v>
      </c>
      <c r="N73" s="6" t="s">
        <v>54</v>
      </c>
      <c r="O73" s="7"/>
    </row>
    <row r="74" spans="1:15" x14ac:dyDescent="0.25">
      <c r="A74" s="4"/>
      <c r="B74" s="4"/>
      <c r="C74" s="4"/>
      <c r="D74" s="4"/>
      <c r="E74" s="4"/>
      <c r="F74" s="4"/>
      <c r="G74" s="4"/>
      <c r="H74" s="4" t="s">
        <v>20</v>
      </c>
      <c r="I74" s="4">
        <v>6588</v>
      </c>
      <c r="J74" s="4">
        <v>20628</v>
      </c>
      <c r="K74" s="4">
        <v>14580</v>
      </c>
      <c r="L74" s="4">
        <v>5184</v>
      </c>
      <c r="M74" s="4">
        <v>46980</v>
      </c>
      <c r="N74" s="4"/>
      <c r="O74" s="5"/>
    </row>
    <row r="75" spans="1:15" x14ac:dyDescent="0.25">
      <c r="A75" s="6"/>
      <c r="B75" s="6">
        <v>2</v>
      </c>
      <c r="C75" s="6" t="s">
        <v>55</v>
      </c>
      <c r="D75" s="6" t="s">
        <v>56</v>
      </c>
      <c r="E75" s="6"/>
      <c r="F75" s="6"/>
      <c r="G75" s="6"/>
      <c r="H75" s="6"/>
      <c r="I75" s="6">
        <v>200</v>
      </c>
      <c r="J75" s="6">
        <v>1000</v>
      </c>
      <c r="K75" s="6">
        <v>1000</v>
      </c>
      <c r="L75" s="6">
        <v>400</v>
      </c>
      <c r="M75" s="6">
        <v>2600</v>
      </c>
      <c r="N75" s="6"/>
      <c r="O75" s="7">
        <v>100</v>
      </c>
    </row>
    <row r="76" spans="1:15" x14ac:dyDescent="0.25">
      <c r="A76" s="4"/>
      <c r="B76" s="4">
        <v>3</v>
      </c>
      <c r="C76" s="4" t="s">
        <v>57</v>
      </c>
      <c r="D76" s="4" t="s">
        <v>56</v>
      </c>
      <c r="E76" s="4"/>
      <c r="F76" s="4"/>
      <c r="G76" s="4"/>
      <c r="H76" s="4"/>
      <c r="I76" s="4">
        <v>200</v>
      </c>
      <c r="J76" s="4">
        <v>1000</v>
      </c>
      <c r="K76" s="4">
        <v>1000</v>
      </c>
      <c r="L76" s="4">
        <v>400</v>
      </c>
      <c r="M76" s="4">
        <v>2600</v>
      </c>
      <c r="N76" s="4"/>
      <c r="O76" s="5">
        <v>100</v>
      </c>
    </row>
    <row r="77" spans="1:15" x14ac:dyDescent="0.25">
      <c r="A77" s="6"/>
      <c r="B77" s="6">
        <v>5</v>
      </c>
      <c r="C77" s="6" t="s">
        <v>58</v>
      </c>
      <c r="D77" s="6" t="s">
        <v>56</v>
      </c>
      <c r="E77" s="6"/>
      <c r="F77" s="6"/>
      <c r="G77" s="6"/>
      <c r="H77" s="6"/>
      <c r="I77" s="6">
        <v>199</v>
      </c>
      <c r="J77" s="6">
        <v>1000</v>
      </c>
      <c r="K77" s="6">
        <v>1000</v>
      </c>
      <c r="L77" s="6">
        <v>400</v>
      </c>
      <c r="M77" s="6">
        <v>2599</v>
      </c>
      <c r="N77" s="6"/>
      <c r="O77" s="7">
        <v>100</v>
      </c>
    </row>
    <row r="78" spans="1:15" x14ac:dyDescent="0.25">
      <c r="A78" s="4"/>
      <c r="B78" s="4"/>
      <c r="C78" s="4"/>
      <c r="D78" s="4"/>
      <c r="E78" s="4"/>
      <c r="F78" s="4"/>
      <c r="G78" s="4"/>
      <c r="H78" s="4" t="s">
        <v>23</v>
      </c>
      <c r="I78" s="4">
        <v>599</v>
      </c>
      <c r="J78" s="4">
        <v>3000</v>
      </c>
      <c r="K78" s="4">
        <v>3000</v>
      </c>
      <c r="L78" s="4">
        <v>1200</v>
      </c>
      <c r="M78" s="4">
        <v>7799</v>
      </c>
      <c r="N78" s="4"/>
      <c r="O78" s="5"/>
    </row>
    <row r="79" spans="1:15" ht="17.45" customHeight="1" x14ac:dyDescent="0.25">
      <c r="A79" s="8"/>
      <c r="B79" s="8"/>
      <c r="C79" s="8"/>
      <c r="D79" s="8"/>
      <c r="E79" s="8"/>
      <c r="F79" s="8"/>
      <c r="G79" s="8"/>
      <c r="H79" s="8" t="s">
        <v>24</v>
      </c>
      <c r="I79" s="9">
        <f t="shared" ref="I79:M79" si="10">IFERROR((I78/I73)-1,"Qty Order 0")</f>
        <v>-0.90907710989678203</v>
      </c>
      <c r="J79" s="9">
        <f t="shared" si="10"/>
        <v>-0.85456660849331012</v>
      </c>
      <c r="K79" s="9">
        <f t="shared" si="10"/>
        <v>-0.79423868312757206</v>
      </c>
      <c r="L79" s="9">
        <f t="shared" si="10"/>
        <v>-0.76851851851851849</v>
      </c>
      <c r="M79" s="9">
        <f t="shared" si="10"/>
        <v>-0.83399318859088978</v>
      </c>
      <c r="N79" s="8"/>
      <c r="O79" s="10"/>
    </row>
    <row r="80" spans="1:15" x14ac:dyDescent="0.25">
      <c r="A80" s="4"/>
      <c r="B80" s="4"/>
      <c r="C80" s="4"/>
      <c r="D80" s="4"/>
      <c r="E80" s="4"/>
      <c r="F80" s="4"/>
      <c r="G80" s="4"/>
      <c r="H80" s="4" t="s">
        <v>25</v>
      </c>
      <c r="I80" s="4">
        <v>-5989</v>
      </c>
      <c r="J80" s="4">
        <v>-17628</v>
      </c>
      <c r="K80" s="4">
        <v>-11580</v>
      </c>
      <c r="L80" s="4">
        <v>-3984</v>
      </c>
      <c r="M80" s="4">
        <v>-39181</v>
      </c>
      <c r="N80" s="4"/>
      <c r="O80" s="5"/>
    </row>
    <row r="81" spans="1:15" ht="17.4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</row>
    <row r="82" spans="1:15" ht="17.45" customHeight="1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11</v>
      </c>
      <c r="M82" s="1" t="s">
        <v>12</v>
      </c>
      <c r="N82" s="1" t="s">
        <v>13</v>
      </c>
      <c r="O82" s="2" t="s">
        <v>14</v>
      </c>
    </row>
    <row r="83" spans="1:15" x14ac:dyDescent="0.25">
      <c r="A83" s="6">
        <v>183562</v>
      </c>
      <c r="B83" s="6"/>
      <c r="C83" s="6"/>
      <c r="D83" s="6"/>
      <c r="E83" s="6" t="s">
        <v>59</v>
      </c>
      <c r="F83" s="6" t="s">
        <v>16</v>
      </c>
      <c r="G83" s="6" t="s">
        <v>60</v>
      </c>
      <c r="H83" s="6" t="s">
        <v>18</v>
      </c>
      <c r="I83" s="6">
        <v>1368</v>
      </c>
      <c r="J83" s="6">
        <v>2772</v>
      </c>
      <c r="K83" s="6">
        <v>3132</v>
      </c>
      <c r="L83" s="6">
        <v>1548</v>
      </c>
      <c r="M83" s="6">
        <v>8820</v>
      </c>
      <c r="N83" s="6" t="s">
        <v>19</v>
      </c>
      <c r="O83" s="7"/>
    </row>
    <row r="84" spans="1:15" x14ac:dyDescent="0.25">
      <c r="A84" s="4"/>
      <c r="B84" s="4"/>
      <c r="C84" s="4"/>
      <c r="D84" s="4"/>
      <c r="E84" s="4"/>
      <c r="F84" s="4"/>
      <c r="G84" s="4"/>
      <c r="H84" s="4" t="s">
        <v>20</v>
      </c>
      <c r="I84" s="4">
        <v>1368</v>
      </c>
      <c r="J84" s="4">
        <v>2772</v>
      </c>
      <c r="K84" s="4">
        <v>3132</v>
      </c>
      <c r="L84" s="4">
        <v>1548</v>
      </c>
      <c r="M84" s="4">
        <v>8820</v>
      </c>
      <c r="N84" s="4"/>
      <c r="O84" s="5"/>
    </row>
    <row r="85" spans="1:15" x14ac:dyDescent="0.25">
      <c r="A85" s="6"/>
      <c r="B85" s="6">
        <v>6</v>
      </c>
      <c r="C85" s="6" t="s">
        <v>61</v>
      </c>
      <c r="D85" s="6" t="s">
        <v>62</v>
      </c>
      <c r="E85" s="6"/>
      <c r="F85" s="6"/>
      <c r="G85" s="6"/>
      <c r="H85" s="6"/>
      <c r="I85" s="6">
        <v>8</v>
      </c>
      <c r="J85" s="6">
        <v>0</v>
      </c>
      <c r="K85" s="6">
        <v>0</v>
      </c>
      <c r="L85" s="6">
        <v>0</v>
      </c>
      <c r="M85" s="6">
        <v>8</v>
      </c>
      <c r="N85" s="6"/>
      <c r="O85" s="7">
        <v>4</v>
      </c>
    </row>
    <row r="86" spans="1:15" x14ac:dyDescent="0.25">
      <c r="A86" s="4"/>
      <c r="B86" s="4">
        <v>6</v>
      </c>
      <c r="C86" s="4" t="s">
        <v>63</v>
      </c>
      <c r="D86" s="4" t="s">
        <v>64</v>
      </c>
      <c r="E86" s="4"/>
      <c r="F86" s="4"/>
      <c r="G86" s="4"/>
      <c r="H86" s="4"/>
      <c r="I86" s="4">
        <v>0</v>
      </c>
      <c r="J86" s="4">
        <v>14</v>
      </c>
      <c r="K86" s="4">
        <v>0</v>
      </c>
      <c r="L86" s="4">
        <v>0</v>
      </c>
      <c r="M86" s="4">
        <v>14</v>
      </c>
      <c r="N86" s="4"/>
      <c r="O86" s="5">
        <v>7</v>
      </c>
    </row>
    <row r="87" spans="1:15" x14ac:dyDescent="0.25">
      <c r="A87" s="6"/>
      <c r="B87" s="6">
        <v>6</v>
      </c>
      <c r="C87" s="6" t="s">
        <v>65</v>
      </c>
      <c r="D87" s="6" t="s">
        <v>66</v>
      </c>
      <c r="E87" s="6"/>
      <c r="F87" s="6"/>
      <c r="G87" s="6"/>
      <c r="H87" s="6"/>
      <c r="I87" s="6">
        <v>0</v>
      </c>
      <c r="J87" s="6">
        <v>0</v>
      </c>
      <c r="K87" s="6">
        <v>8</v>
      </c>
      <c r="L87" s="6">
        <v>0</v>
      </c>
      <c r="M87" s="6">
        <v>8</v>
      </c>
      <c r="N87" s="6"/>
      <c r="O87" s="7">
        <v>4</v>
      </c>
    </row>
    <row r="88" spans="1:15" x14ac:dyDescent="0.25">
      <c r="A88" s="4"/>
      <c r="B88" s="4"/>
      <c r="C88" s="4"/>
      <c r="D88" s="4"/>
      <c r="E88" s="4"/>
      <c r="F88" s="4"/>
      <c r="G88" s="4"/>
      <c r="H88" s="4" t="s">
        <v>23</v>
      </c>
      <c r="I88" s="4">
        <v>8</v>
      </c>
      <c r="J88" s="4">
        <v>14</v>
      </c>
      <c r="K88" s="4">
        <v>8</v>
      </c>
      <c r="L88" s="4">
        <v>0</v>
      </c>
      <c r="M88" s="4">
        <v>30</v>
      </c>
      <c r="N88" s="4"/>
      <c r="O88" s="5"/>
    </row>
    <row r="89" spans="1:15" ht="17.45" customHeight="1" x14ac:dyDescent="0.25">
      <c r="A89" s="13"/>
      <c r="B89" s="13"/>
      <c r="C89" s="13"/>
      <c r="D89" s="13"/>
      <c r="E89" s="13"/>
      <c r="F89" s="13"/>
      <c r="G89" s="13"/>
      <c r="H89" s="13" t="s">
        <v>24</v>
      </c>
      <c r="I89" s="14">
        <f t="shared" ref="I89:M89" si="11">IFERROR((I88/I83)-1,"Qty Order 0")</f>
        <v>-0.99415204678362579</v>
      </c>
      <c r="J89" s="14">
        <f t="shared" si="11"/>
        <v>-0.99494949494949492</v>
      </c>
      <c r="K89" s="14">
        <f t="shared" si="11"/>
        <v>-0.99744572158365263</v>
      </c>
      <c r="L89" s="14">
        <f t="shared" si="11"/>
        <v>-1</v>
      </c>
      <c r="M89" s="14">
        <f t="shared" si="11"/>
        <v>-0.99659863945578231</v>
      </c>
      <c r="N89" s="13"/>
      <c r="O89" s="15"/>
    </row>
    <row r="90" spans="1:15" x14ac:dyDescent="0.25">
      <c r="A90" s="16"/>
      <c r="B90" s="16"/>
      <c r="C90" s="16"/>
      <c r="D90" s="16"/>
      <c r="E90" s="16"/>
      <c r="F90" s="16"/>
      <c r="G90" s="16"/>
      <c r="H90" s="16" t="s">
        <v>25</v>
      </c>
      <c r="I90" s="16">
        <v>-1360</v>
      </c>
      <c r="J90" s="16">
        <v>-2758</v>
      </c>
      <c r="K90" s="16">
        <v>-3124</v>
      </c>
      <c r="L90" s="16">
        <v>-1548</v>
      </c>
      <c r="M90" s="16">
        <v>-8790</v>
      </c>
      <c r="N90" s="16"/>
      <c r="O90" s="17"/>
    </row>
    <row r="91" spans="1:15" ht="17.4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ED8-DCD5-4548-83BA-328CA6227D75}">
  <sheetPr>
    <tabColor rgb="FF287940"/>
  </sheetPr>
  <dimension ref="A1:R39"/>
  <sheetViews>
    <sheetView workbookViewId="0"/>
  </sheetViews>
  <sheetFormatPr defaultRowHeight="15" x14ac:dyDescent="0.25"/>
  <cols>
    <col min="1" max="1" width="9.85546875" customWidth="1"/>
    <col min="2" max="2" width="19" customWidth="1"/>
    <col min="3" max="3" width="18.28515625" customWidth="1"/>
    <col min="4" max="4" width="8.42578125" customWidth="1"/>
    <col min="5" max="6" width="9.7109375" customWidth="1"/>
    <col min="7" max="7" width="8.42578125" customWidth="1"/>
    <col min="8" max="8" width="9.7109375" customWidth="1"/>
    <col min="9" max="9" width="9.28515625" customWidth="1"/>
    <col min="10" max="13" width="8.42578125" customWidth="1"/>
    <col min="14" max="14" width="9.28515625" customWidth="1"/>
    <col min="15" max="16" width="10.5703125" customWidth="1"/>
    <col min="17" max="17" width="9.28515625" customWidth="1"/>
    <col min="18" max="18" width="10.5703125" customWidth="1"/>
  </cols>
  <sheetData>
    <row r="1" spans="1:18" ht="16.5" x14ac:dyDescent="0.25">
      <c r="A1" s="19"/>
      <c r="B1" s="19"/>
      <c r="C1" s="19"/>
      <c r="D1" s="20" t="s">
        <v>18</v>
      </c>
      <c r="E1" s="20"/>
      <c r="F1" s="20"/>
      <c r="G1" s="20"/>
      <c r="H1" s="20"/>
      <c r="I1" s="20" t="s">
        <v>67</v>
      </c>
      <c r="J1" s="20"/>
      <c r="K1" s="20"/>
      <c r="L1" s="20"/>
      <c r="M1" s="20"/>
      <c r="N1" s="20" t="s">
        <v>68</v>
      </c>
      <c r="O1" s="20"/>
      <c r="P1" s="20"/>
      <c r="Q1" s="20"/>
      <c r="R1" s="21"/>
    </row>
    <row r="2" spans="1:18" x14ac:dyDescent="0.25">
      <c r="A2" s="22" t="s">
        <v>0</v>
      </c>
      <c r="B2" s="22" t="s">
        <v>6</v>
      </c>
      <c r="C2" s="22" t="s">
        <v>13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8</v>
      </c>
      <c r="O2" s="22" t="s">
        <v>9</v>
      </c>
      <c r="P2" s="22" t="s">
        <v>10</v>
      </c>
      <c r="Q2" s="22" t="s">
        <v>11</v>
      </c>
      <c r="R2" s="23" t="s">
        <v>12</v>
      </c>
    </row>
    <row r="3" spans="1:18" ht="16.5" x14ac:dyDescent="0.25">
      <c r="A3" s="24">
        <v>183566</v>
      </c>
      <c r="B3" s="24" t="s">
        <v>17</v>
      </c>
      <c r="C3" s="24" t="s">
        <v>19</v>
      </c>
      <c r="D3" s="24">
        <v>1404</v>
      </c>
      <c r="E3" s="24">
        <v>2844</v>
      </c>
      <c r="F3" s="24">
        <v>2952</v>
      </c>
      <c r="G3" s="24">
        <v>1440</v>
      </c>
      <c r="H3" s="24">
        <v>8640</v>
      </c>
      <c r="I3" s="24">
        <v>300</v>
      </c>
      <c r="J3" s="24">
        <v>700</v>
      </c>
      <c r="K3" s="24">
        <v>800</v>
      </c>
      <c r="L3" s="24">
        <v>400</v>
      </c>
      <c r="M3" s="24">
        <v>2200</v>
      </c>
      <c r="N3" s="24">
        <f t="shared" ref="N3:R3" si="0">I3-D3</f>
        <v>-1104</v>
      </c>
      <c r="O3" s="24">
        <f t="shared" si="0"/>
        <v>-2144</v>
      </c>
      <c r="P3" s="24">
        <f t="shared" si="0"/>
        <v>-2152</v>
      </c>
      <c r="Q3" s="24">
        <f t="shared" si="0"/>
        <v>-1040</v>
      </c>
      <c r="R3" s="25">
        <f t="shared" si="0"/>
        <v>-6440</v>
      </c>
    </row>
    <row r="4" spans="1:18" ht="16.5" x14ac:dyDescent="0.25">
      <c r="A4" s="19"/>
      <c r="B4" s="19" t="s">
        <v>23</v>
      </c>
      <c r="C4" s="19"/>
      <c r="D4" s="19">
        <f t="shared" ref="D4:R4" si="1">SUM(D3:D3)</f>
        <v>1404</v>
      </c>
      <c r="E4" s="19">
        <f t="shared" si="1"/>
        <v>2844</v>
      </c>
      <c r="F4" s="19">
        <f t="shared" si="1"/>
        <v>2952</v>
      </c>
      <c r="G4" s="19">
        <f t="shared" si="1"/>
        <v>1440</v>
      </c>
      <c r="H4" s="19">
        <f t="shared" si="1"/>
        <v>8640</v>
      </c>
      <c r="I4" s="19">
        <f t="shared" si="1"/>
        <v>300</v>
      </c>
      <c r="J4" s="19">
        <f t="shared" si="1"/>
        <v>700</v>
      </c>
      <c r="K4" s="19">
        <f t="shared" si="1"/>
        <v>800</v>
      </c>
      <c r="L4" s="19">
        <f t="shared" si="1"/>
        <v>400</v>
      </c>
      <c r="M4" s="19">
        <f t="shared" si="1"/>
        <v>2200</v>
      </c>
      <c r="N4" s="19">
        <f t="shared" si="1"/>
        <v>-1104</v>
      </c>
      <c r="O4" s="19">
        <f t="shared" si="1"/>
        <v>-2144</v>
      </c>
      <c r="P4" s="19">
        <f t="shared" si="1"/>
        <v>-2152</v>
      </c>
      <c r="Q4" s="19">
        <f t="shared" si="1"/>
        <v>-1040</v>
      </c>
      <c r="R4" s="26">
        <f t="shared" si="1"/>
        <v>-6440</v>
      </c>
    </row>
    <row r="5" spans="1:18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</row>
    <row r="6" spans="1:18" ht="16.5" x14ac:dyDescent="0.25">
      <c r="A6" s="19"/>
      <c r="B6" s="19"/>
      <c r="C6" s="19"/>
      <c r="D6" s="20" t="s">
        <v>18</v>
      </c>
      <c r="E6" s="20"/>
      <c r="F6" s="20" t="s">
        <v>67</v>
      </c>
      <c r="G6" s="20"/>
      <c r="H6" s="20" t="s">
        <v>68</v>
      </c>
      <c r="I6" s="20"/>
      <c r="J6" s="27"/>
      <c r="K6" s="27"/>
      <c r="L6" s="27"/>
      <c r="M6" s="27"/>
      <c r="N6" s="27"/>
      <c r="O6" s="27"/>
      <c r="P6" s="27"/>
      <c r="Q6" s="27"/>
      <c r="R6" s="28"/>
    </row>
    <row r="7" spans="1:18" x14ac:dyDescent="0.25">
      <c r="A7" s="22" t="s">
        <v>0</v>
      </c>
      <c r="B7" s="22" t="s">
        <v>6</v>
      </c>
      <c r="C7" s="22" t="s">
        <v>13</v>
      </c>
      <c r="D7" s="22" t="s">
        <v>26</v>
      </c>
      <c r="E7" s="22" t="s">
        <v>12</v>
      </c>
      <c r="F7" s="22" t="s">
        <v>26</v>
      </c>
      <c r="G7" s="22" t="s">
        <v>12</v>
      </c>
      <c r="H7" s="22" t="s">
        <v>26</v>
      </c>
      <c r="I7" s="22" t="s">
        <v>12</v>
      </c>
      <c r="J7" s="27"/>
      <c r="K7" s="27"/>
      <c r="L7" s="27"/>
      <c r="M7" s="27"/>
      <c r="N7" s="27"/>
      <c r="O7" s="27"/>
      <c r="P7" s="27"/>
      <c r="Q7" s="27"/>
      <c r="R7" s="28"/>
    </row>
    <row r="8" spans="1:18" ht="16.5" x14ac:dyDescent="0.25">
      <c r="A8" s="24">
        <v>183525</v>
      </c>
      <c r="B8" s="24" t="s">
        <v>29</v>
      </c>
      <c r="C8" s="24" t="s">
        <v>30</v>
      </c>
      <c r="D8" s="24">
        <v>432</v>
      </c>
      <c r="E8" s="24">
        <v>432</v>
      </c>
      <c r="F8" s="24">
        <v>420</v>
      </c>
      <c r="G8" s="24">
        <v>420</v>
      </c>
      <c r="H8" s="24">
        <f t="shared" ref="H8:I9" si="2">F8-D8</f>
        <v>-12</v>
      </c>
      <c r="I8" s="24">
        <f t="shared" si="2"/>
        <v>-12</v>
      </c>
      <c r="J8" s="27"/>
      <c r="K8" s="27"/>
      <c r="L8" s="27"/>
      <c r="M8" s="27"/>
      <c r="N8" s="27"/>
      <c r="O8" s="27"/>
      <c r="P8" s="27"/>
      <c r="Q8" s="27"/>
      <c r="R8" s="28"/>
    </row>
    <row r="9" spans="1:18" ht="16.5" x14ac:dyDescent="0.25">
      <c r="A9" s="24"/>
      <c r="B9" s="24" t="s">
        <v>32</v>
      </c>
      <c r="C9" s="24"/>
      <c r="D9" s="24">
        <v>432</v>
      </c>
      <c r="E9" s="24">
        <v>432</v>
      </c>
      <c r="F9" s="24">
        <v>456</v>
      </c>
      <c r="G9" s="24">
        <v>456</v>
      </c>
      <c r="H9" s="24">
        <f t="shared" si="2"/>
        <v>24</v>
      </c>
      <c r="I9" s="24">
        <f t="shared" si="2"/>
        <v>24</v>
      </c>
      <c r="J9" s="27"/>
      <c r="K9" s="27"/>
      <c r="L9" s="27"/>
      <c r="M9" s="27"/>
      <c r="N9" s="27"/>
      <c r="O9" s="27"/>
      <c r="P9" s="27"/>
      <c r="Q9" s="27"/>
      <c r="R9" s="28"/>
    </row>
    <row r="10" spans="1:18" ht="16.5" x14ac:dyDescent="0.25">
      <c r="A10" s="19"/>
      <c r="B10" s="19" t="s">
        <v>23</v>
      </c>
      <c r="C10" s="19"/>
      <c r="D10" s="19">
        <f t="shared" ref="D10:I10" si="3">SUM(D8:D9)</f>
        <v>864</v>
      </c>
      <c r="E10" s="19">
        <f t="shared" si="3"/>
        <v>864</v>
      </c>
      <c r="F10" s="19">
        <f t="shared" si="3"/>
        <v>876</v>
      </c>
      <c r="G10" s="19">
        <f t="shared" si="3"/>
        <v>876</v>
      </c>
      <c r="H10" s="19">
        <f t="shared" si="3"/>
        <v>12</v>
      </c>
      <c r="I10" s="19">
        <f t="shared" si="3"/>
        <v>12</v>
      </c>
      <c r="J10" s="27"/>
      <c r="K10" s="27"/>
      <c r="L10" s="27"/>
      <c r="M10" s="27"/>
      <c r="N10" s="27"/>
      <c r="O10" s="27"/>
      <c r="P10" s="27"/>
      <c r="Q10" s="27"/>
      <c r="R10" s="28"/>
    </row>
    <row r="11" spans="1:18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8"/>
    </row>
    <row r="12" spans="1:18" ht="16.5" x14ac:dyDescent="0.25">
      <c r="A12" s="19"/>
      <c r="B12" s="19"/>
      <c r="C12" s="19"/>
      <c r="D12" s="20" t="s">
        <v>18</v>
      </c>
      <c r="E12" s="20"/>
      <c r="F12" s="20"/>
      <c r="G12" s="20"/>
      <c r="H12" s="20"/>
      <c r="I12" s="20" t="s">
        <v>67</v>
      </c>
      <c r="J12" s="20"/>
      <c r="K12" s="20"/>
      <c r="L12" s="20"/>
      <c r="M12" s="20"/>
      <c r="N12" s="20" t="s">
        <v>68</v>
      </c>
      <c r="O12" s="20"/>
      <c r="P12" s="20"/>
      <c r="Q12" s="20"/>
      <c r="R12" s="21"/>
    </row>
    <row r="13" spans="1:18" x14ac:dyDescent="0.25">
      <c r="A13" s="22" t="s">
        <v>0</v>
      </c>
      <c r="B13" s="22" t="s">
        <v>6</v>
      </c>
      <c r="C13" s="22" t="s">
        <v>13</v>
      </c>
      <c r="D13" s="22" t="s">
        <v>8</v>
      </c>
      <c r="E13" s="22" t="s">
        <v>9</v>
      </c>
      <c r="F13" s="22" t="s">
        <v>10</v>
      </c>
      <c r="G13" s="22" t="s">
        <v>11</v>
      </c>
      <c r="H13" s="22" t="s">
        <v>12</v>
      </c>
      <c r="I13" s="22" t="s">
        <v>8</v>
      </c>
      <c r="J13" s="22" t="s">
        <v>9</v>
      </c>
      <c r="K13" s="22" t="s">
        <v>10</v>
      </c>
      <c r="L13" s="22" t="s">
        <v>11</v>
      </c>
      <c r="M13" s="22" t="s">
        <v>12</v>
      </c>
      <c r="N13" s="22" t="s">
        <v>8</v>
      </c>
      <c r="O13" s="22" t="s">
        <v>9</v>
      </c>
      <c r="P13" s="22" t="s">
        <v>10</v>
      </c>
      <c r="Q13" s="22" t="s">
        <v>11</v>
      </c>
      <c r="R13" s="23" t="s">
        <v>12</v>
      </c>
    </row>
    <row r="14" spans="1:18" ht="16.5" x14ac:dyDescent="0.25">
      <c r="A14" s="24">
        <v>183526</v>
      </c>
      <c r="B14" s="24" t="s">
        <v>35</v>
      </c>
      <c r="C14" s="24" t="s">
        <v>30</v>
      </c>
      <c r="D14" s="24">
        <v>972</v>
      </c>
      <c r="E14" s="24">
        <v>2124</v>
      </c>
      <c r="F14" s="24">
        <v>2124</v>
      </c>
      <c r="G14" s="24">
        <v>1080</v>
      </c>
      <c r="H14" s="24">
        <v>6300</v>
      </c>
      <c r="I14" s="24">
        <v>378</v>
      </c>
      <c r="J14" s="24">
        <v>1710</v>
      </c>
      <c r="K14" s="24">
        <v>1705</v>
      </c>
      <c r="L14" s="24">
        <v>950</v>
      </c>
      <c r="M14" s="24">
        <v>4743</v>
      </c>
      <c r="N14" s="24">
        <f t="shared" ref="N14:R16" si="4">I14-D14</f>
        <v>-594</v>
      </c>
      <c r="O14" s="24">
        <f t="shared" si="4"/>
        <v>-414</v>
      </c>
      <c r="P14" s="24">
        <f t="shared" si="4"/>
        <v>-419</v>
      </c>
      <c r="Q14" s="24">
        <f t="shared" si="4"/>
        <v>-130</v>
      </c>
      <c r="R14" s="25">
        <f t="shared" si="4"/>
        <v>-1557</v>
      </c>
    </row>
    <row r="15" spans="1:18" ht="16.5" x14ac:dyDescent="0.25">
      <c r="A15" s="24"/>
      <c r="B15" s="24" t="s">
        <v>39</v>
      </c>
      <c r="C15" s="24"/>
      <c r="D15" s="24">
        <v>972</v>
      </c>
      <c r="E15" s="24">
        <v>2124</v>
      </c>
      <c r="F15" s="24">
        <v>2124</v>
      </c>
      <c r="G15" s="24">
        <v>1080</v>
      </c>
      <c r="H15" s="24">
        <v>6300</v>
      </c>
      <c r="I15" s="24">
        <v>96</v>
      </c>
      <c r="J15" s="24">
        <v>432</v>
      </c>
      <c r="K15" s="24">
        <v>432</v>
      </c>
      <c r="L15" s="24">
        <v>240</v>
      </c>
      <c r="M15" s="24">
        <v>1200</v>
      </c>
      <c r="N15" s="24">
        <f t="shared" si="4"/>
        <v>-876</v>
      </c>
      <c r="O15" s="24">
        <f t="shared" si="4"/>
        <v>-1692</v>
      </c>
      <c r="P15" s="24">
        <f t="shared" si="4"/>
        <v>-1692</v>
      </c>
      <c r="Q15" s="24">
        <f t="shared" si="4"/>
        <v>-840</v>
      </c>
      <c r="R15" s="25">
        <f t="shared" si="4"/>
        <v>-5100</v>
      </c>
    </row>
    <row r="16" spans="1:18" ht="16.5" x14ac:dyDescent="0.25">
      <c r="A16" s="24"/>
      <c r="B16" s="24" t="s">
        <v>41</v>
      </c>
      <c r="C16" s="24"/>
      <c r="D16" s="24">
        <v>972</v>
      </c>
      <c r="E16" s="24">
        <v>2124</v>
      </c>
      <c r="F16" s="24">
        <v>2124</v>
      </c>
      <c r="G16" s="24">
        <v>1080</v>
      </c>
      <c r="H16" s="24">
        <v>6300</v>
      </c>
      <c r="I16" s="24">
        <v>142</v>
      </c>
      <c r="J16" s="24">
        <v>639</v>
      </c>
      <c r="K16" s="24">
        <v>639</v>
      </c>
      <c r="L16" s="24">
        <v>355</v>
      </c>
      <c r="M16" s="24">
        <v>1775</v>
      </c>
      <c r="N16" s="24">
        <f t="shared" si="4"/>
        <v>-830</v>
      </c>
      <c r="O16" s="24">
        <f t="shared" si="4"/>
        <v>-1485</v>
      </c>
      <c r="P16" s="24">
        <f t="shared" si="4"/>
        <v>-1485</v>
      </c>
      <c r="Q16" s="24">
        <f t="shared" si="4"/>
        <v>-725</v>
      </c>
      <c r="R16" s="25">
        <f t="shared" si="4"/>
        <v>-4525</v>
      </c>
    </row>
    <row r="17" spans="1:18" ht="16.5" x14ac:dyDescent="0.25">
      <c r="A17" s="19"/>
      <c r="B17" s="19" t="s">
        <v>23</v>
      </c>
      <c r="C17" s="19"/>
      <c r="D17" s="19">
        <f t="shared" ref="D17:R17" si="5">SUM(D14:D16)</f>
        <v>2916</v>
      </c>
      <c r="E17" s="19">
        <f t="shared" si="5"/>
        <v>6372</v>
      </c>
      <c r="F17" s="19">
        <f t="shared" si="5"/>
        <v>6372</v>
      </c>
      <c r="G17" s="19">
        <f t="shared" si="5"/>
        <v>3240</v>
      </c>
      <c r="H17" s="19">
        <f t="shared" si="5"/>
        <v>18900</v>
      </c>
      <c r="I17" s="19">
        <f t="shared" si="5"/>
        <v>616</v>
      </c>
      <c r="J17" s="19">
        <f t="shared" si="5"/>
        <v>2781</v>
      </c>
      <c r="K17" s="19">
        <f t="shared" si="5"/>
        <v>2776</v>
      </c>
      <c r="L17" s="19">
        <f t="shared" si="5"/>
        <v>1545</v>
      </c>
      <c r="M17" s="19">
        <f t="shared" si="5"/>
        <v>7718</v>
      </c>
      <c r="N17" s="19">
        <f t="shared" si="5"/>
        <v>-2300</v>
      </c>
      <c r="O17" s="19">
        <f t="shared" si="5"/>
        <v>-3591</v>
      </c>
      <c r="P17" s="19">
        <f t="shared" si="5"/>
        <v>-3596</v>
      </c>
      <c r="Q17" s="19">
        <f t="shared" si="5"/>
        <v>-1695</v>
      </c>
      <c r="R17" s="26">
        <f t="shared" si="5"/>
        <v>-11182</v>
      </c>
    </row>
    <row r="18" spans="1:18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</row>
    <row r="19" spans="1:18" ht="16.5" x14ac:dyDescent="0.25">
      <c r="A19" s="19"/>
      <c r="B19" s="19"/>
      <c r="C19" s="19"/>
      <c r="D19" s="20" t="s">
        <v>18</v>
      </c>
      <c r="E19" s="20"/>
      <c r="F19" s="20" t="s">
        <v>67</v>
      </c>
      <c r="G19" s="20"/>
      <c r="H19" s="20" t="s">
        <v>68</v>
      </c>
      <c r="I19" s="20"/>
      <c r="J19" s="27"/>
      <c r="K19" s="27"/>
      <c r="L19" s="27"/>
      <c r="M19" s="27"/>
      <c r="N19" s="27"/>
      <c r="O19" s="27"/>
      <c r="P19" s="27"/>
      <c r="Q19" s="27"/>
      <c r="R19" s="28"/>
    </row>
    <row r="20" spans="1:18" x14ac:dyDescent="0.25">
      <c r="A20" s="22" t="s">
        <v>0</v>
      </c>
      <c r="B20" s="22" t="s">
        <v>6</v>
      </c>
      <c r="C20" s="22" t="s">
        <v>13</v>
      </c>
      <c r="D20" s="22" t="s">
        <v>26</v>
      </c>
      <c r="E20" s="22" t="s">
        <v>12</v>
      </c>
      <c r="F20" s="22" t="s">
        <v>26</v>
      </c>
      <c r="G20" s="22" t="s">
        <v>12</v>
      </c>
      <c r="H20" s="22" t="s">
        <v>26</v>
      </c>
      <c r="I20" s="22" t="s">
        <v>12</v>
      </c>
      <c r="J20" s="27"/>
      <c r="K20" s="27"/>
      <c r="L20" s="27"/>
      <c r="M20" s="27"/>
      <c r="N20" s="27"/>
      <c r="O20" s="27"/>
      <c r="P20" s="27"/>
      <c r="Q20" s="27"/>
      <c r="R20" s="28"/>
    </row>
    <row r="21" spans="1:18" ht="16.5" x14ac:dyDescent="0.25">
      <c r="A21" s="24">
        <v>183565</v>
      </c>
      <c r="B21" s="24" t="s">
        <v>44</v>
      </c>
      <c r="C21" s="24" t="s">
        <v>19</v>
      </c>
      <c r="D21" s="24">
        <v>1332</v>
      </c>
      <c r="E21" s="24">
        <v>1332</v>
      </c>
      <c r="F21" s="24">
        <v>18</v>
      </c>
      <c r="G21" s="24">
        <v>18</v>
      </c>
      <c r="H21" s="24">
        <f t="shared" ref="H21:I21" si="6">F21-D21</f>
        <v>-1314</v>
      </c>
      <c r="I21" s="24">
        <f t="shared" si="6"/>
        <v>-1314</v>
      </c>
      <c r="J21" s="27"/>
      <c r="K21" s="27"/>
      <c r="L21" s="27"/>
      <c r="M21" s="27"/>
      <c r="N21" s="27"/>
      <c r="O21" s="27"/>
      <c r="P21" s="27"/>
      <c r="Q21" s="27"/>
      <c r="R21" s="28"/>
    </row>
    <row r="22" spans="1:18" ht="16.5" x14ac:dyDescent="0.25">
      <c r="A22" s="19"/>
      <c r="B22" s="19" t="s">
        <v>23</v>
      </c>
      <c r="C22" s="19"/>
      <c r="D22" s="19">
        <f t="shared" ref="D22:I22" si="7">SUM(D21:D21)</f>
        <v>1332</v>
      </c>
      <c r="E22" s="19">
        <f t="shared" si="7"/>
        <v>1332</v>
      </c>
      <c r="F22" s="19">
        <f t="shared" si="7"/>
        <v>18</v>
      </c>
      <c r="G22" s="19">
        <f t="shared" si="7"/>
        <v>18</v>
      </c>
      <c r="H22" s="19">
        <f t="shared" si="7"/>
        <v>-1314</v>
      </c>
      <c r="I22" s="19">
        <f t="shared" si="7"/>
        <v>-1314</v>
      </c>
      <c r="J22" s="27"/>
      <c r="K22" s="27"/>
      <c r="L22" s="27"/>
      <c r="M22" s="27"/>
      <c r="N22" s="27"/>
      <c r="O22" s="27"/>
      <c r="P22" s="27"/>
      <c r="Q22" s="27"/>
      <c r="R22" s="28"/>
    </row>
    <row r="23" spans="1:18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</row>
    <row r="24" spans="1:18" ht="16.5" x14ac:dyDescent="0.25">
      <c r="A24" s="19"/>
      <c r="B24" s="19"/>
      <c r="C24" s="19"/>
      <c r="D24" s="20" t="s">
        <v>18</v>
      </c>
      <c r="E24" s="20"/>
      <c r="F24" s="20"/>
      <c r="G24" s="20"/>
      <c r="H24" s="20"/>
      <c r="I24" s="20" t="s">
        <v>67</v>
      </c>
      <c r="J24" s="20"/>
      <c r="K24" s="20"/>
      <c r="L24" s="20"/>
      <c r="M24" s="20"/>
      <c r="N24" s="20" t="s">
        <v>68</v>
      </c>
      <c r="O24" s="20"/>
      <c r="P24" s="20"/>
      <c r="Q24" s="20"/>
      <c r="R24" s="21"/>
    </row>
    <row r="25" spans="1:18" x14ac:dyDescent="0.25">
      <c r="A25" s="22" t="s">
        <v>0</v>
      </c>
      <c r="B25" s="22" t="s">
        <v>6</v>
      </c>
      <c r="C25" s="22" t="s">
        <v>13</v>
      </c>
      <c r="D25" s="22" t="s">
        <v>8</v>
      </c>
      <c r="E25" s="22" t="s">
        <v>9</v>
      </c>
      <c r="F25" s="22" t="s">
        <v>10</v>
      </c>
      <c r="G25" s="22" t="s">
        <v>11</v>
      </c>
      <c r="H25" s="22" t="s">
        <v>12</v>
      </c>
      <c r="I25" s="22" t="s">
        <v>8</v>
      </c>
      <c r="J25" s="22" t="s">
        <v>9</v>
      </c>
      <c r="K25" s="22" t="s">
        <v>10</v>
      </c>
      <c r="L25" s="22" t="s">
        <v>11</v>
      </c>
      <c r="M25" s="22" t="s">
        <v>12</v>
      </c>
      <c r="N25" s="22" t="s">
        <v>8</v>
      </c>
      <c r="O25" s="22" t="s">
        <v>9</v>
      </c>
      <c r="P25" s="22" t="s">
        <v>10</v>
      </c>
      <c r="Q25" s="22" t="s">
        <v>11</v>
      </c>
      <c r="R25" s="23" t="s">
        <v>12</v>
      </c>
    </row>
    <row r="26" spans="1:18" ht="16.5" x14ac:dyDescent="0.25">
      <c r="A26" s="24">
        <v>183524</v>
      </c>
      <c r="B26" s="24" t="s">
        <v>47</v>
      </c>
      <c r="C26" s="24" t="s">
        <v>30</v>
      </c>
      <c r="D26" s="24">
        <v>396</v>
      </c>
      <c r="E26" s="24">
        <v>1188</v>
      </c>
      <c r="F26" s="24">
        <v>1188</v>
      </c>
      <c r="G26" s="24">
        <v>432</v>
      </c>
      <c r="H26" s="24">
        <v>3204</v>
      </c>
      <c r="I26" s="24">
        <v>56</v>
      </c>
      <c r="J26" s="24">
        <v>168</v>
      </c>
      <c r="K26" s="24">
        <v>168</v>
      </c>
      <c r="L26" s="24">
        <v>0</v>
      </c>
      <c r="M26" s="24">
        <v>392</v>
      </c>
      <c r="N26" s="24">
        <f t="shared" ref="N26:R28" si="8">I26-D26</f>
        <v>-340</v>
      </c>
      <c r="O26" s="24">
        <f t="shared" si="8"/>
        <v>-1020</v>
      </c>
      <c r="P26" s="24">
        <f t="shared" si="8"/>
        <v>-1020</v>
      </c>
      <c r="Q26" s="24">
        <f t="shared" si="8"/>
        <v>-432</v>
      </c>
      <c r="R26" s="25">
        <f t="shared" si="8"/>
        <v>-2812</v>
      </c>
    </row>
    <row r="27" spans="1:18" ht="16.5" x14ac:dyDescent="0.25">
      <c r="A27" s="24"/>
      <c r="B27" s="24" t="s">
        <v>29</v>
      </c>
      <c r="C27" s="24"/>
      <c r="D27" s="24">
        <v>396</v>
      </c>
      <c r="E27" s="24">
        <v>1188</v>
      </c>
      <c r="F27" s="24">
        <v>1188</v>
      </c>
      <c r="G27" s="24">
        <v>432</v>
      </c>
      <c r="H27" s="24">
        <v>3204</v>
      </c>
      <c r="I27" s="24">
        <v>26</v>
      </c>
      <c r="J27" s="24">
        <v>78</v>
      </c>
      <c r="K27" s="24">
        <v>78</v>
      </c>
      <c r="L27" s="24">
        <v>0</v>
      </c>
      <c r="M27" s="24">
        <v>182</v>
      </c>
      <c r="N27" s="24">
        <f t="shared" si="8"/>
        <v>-370</v>
      </c>
      <c r="O27" s="24">
        <f t="shared" si="8"/>
        <v>-1110</v>
      </c>
      <c r="P27" s="24">
        <f t="shared" si="8"/>
        <v>-1110</v>
      </c>
      <c r="Q27" s="24">
        <f t="shared" si="8"/>
        <v>-432</v>
      </c>
      <c r="R27" s="25">
        <f t="shared" si="8"/>
        <v>-3022</v>
      </c>
    </row>
    <row r="28" spans="1:18" ht="16.5" x14ac:dyDescent="0.25">
      <c r="A28" s="24"/>
      <c r="B28" s="24" t="s">
        <v>32</v>
      </c>
      <c r="C28" s="24"/>
      <c r="D28" s="24">
        <v>396</v>
      </c>
      <c r="E28" s="24">
        <v>1188</v>
      </c>
      <c r="F28" s="24">
        <v>1188</v>
      </c>
      <c r="G28" s="24">
        <v>432</v>
      </c>
      <c r="H28" s="24">
        <v>3204</v>
      </c>
      <c r="I28" s="24">
        <v>56</v>
      </c>
      <c r="J28" s="24">
        <v>168</v>
      </c>
      <c r="K28" s="24">
        <v>168</v>
      </c>
      <c r="L28" s="24">
        <v>0</v>
      </c>
      <c r="M28" s="24">
        <v>392</v>
      </c>
      <c r="N28" s="24">
        <f t="shared" si="8"/>
        <v>-340</v>
      </c>
      <c r="O28" s="24">
        <f t="shared" si="8"/>
        <v>-1020</v>
      </c>
      <c r="P28" s="24">
        <f t="shared" si="8"/>
        <v>-1020</v>
      </c>
      <c r="Q28" s="24">
        <f t="shared" si="8"/>
        <v>-432</v>
      </c>
      <c r="R28" s="25">
        <f t="shared" si="8"/>
        <v>-2812</v>
      </c>
    </row>
    <row r="29" spans="1:18" ht="16.5" x14ac:dyDescent="0.25">
      <c r="A29" s="19"/>
      <c r="B29" s="19" t="s">
        <v>23</v>
      </c>
      <c r="C29" s="19"/>
      <c r="D29" s="19">
        <f t="shared" ref="D29:R29" si="9">SUM(D26:D28)</f>
        <v>1188</v>
      </c>
      <c r="E29" s="19">
        <f t="shared" si="9"/>
        <v>3564</v>
      </c>
      <c r="F29" s="19">
        <f t="shared" si="9"/>
        <v>3564</v>
      </c>
      <c r="G29" s="19">
        <f t="shared" si="9"/>
        <v>1296</v>
      </c>
      <c r="H29" s="19">
        <f t="shared" si="9"/>
        <v>9612</v>
      </c>
      <c r="I29" s="19">
        <f t="shared" si="9"/>
        <v>138</v>
      </c>
      <c r="J29" s="19">
        <f t="shared" si="9"/>
        <v>414</v>
      </c>
      <c r="K29" s="19">
        <f t="shared" si="9"/>
        <v>414</v>
      </c>
      <c r="L29" s="19">
        <f t="shared" si="9"/>
        <v>0</v>
      </c>
      <c r="M29" s="19">
        <f t="shared" si="9"/>
        <v>966</v>
      </c>
      <c r="N29" s="19">
        <f t="shared" si="9"/>
        <v>-1050</v>
      </c>
      <c r="O29" s="19">
        <f t="shared" si="9"/>
        <v>-3150</v>
      </c>
      <c r="P29" s="19">
        <f t="shared" si="9"/>
        <v>-3150</v>
      </c>
      <c r="Q29" s="19">
        <f t="shared" si="9"/>
        <v>-1296</v>
      </c>
      <c r="R29" s="26">
        <f t="shared" si="9"/>
        <v>-8646</v>
      </c>
    </row>
    <row r="30" spans="1:18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</row>
    <row r="31" spans="1:18" ht="16.5" x14ac:dyDescent="0.25">
      <c r="A31" s="19"/>
      <c r="B31" s="19"/>
      <c r="C31" s="19"/>
      <c r="D31" s="20" t="s">
        <v>18</v>
      </c>
      <c r="E31" s="20"/>
      <c r="F31" s="20"/>
      <c r="G31" s="20"/>
      <c r="H31" s="20"/>
      <c r="I31" s="20" t="s">
        <v>67</v>
      </c>
      <c r="J31" s="20"/>
      <c r="K31" s="20"/>
      <c r="L31" s="20"/>
      <c r="M31" s="20"/>
      <c r="N31" s="20" t="s">
        <v>68</v>
      </c>
      <c r="O31" s="20"/>
      <c r="P31" s="20"/>
      <c r="Q31" s="20"/>
      <c r="R31" s="21"/>
    </row>
    <row r="32" spans="1:18" x14ac:dyDescent="0.25">
      <c r="A32" s="22" t="s">
        <v>0</v>
      </c>
      <c r="B32" s="22" t="s">
        <v>6</v>
      </c>
      <c r="C32" s="22" t="s">
        <v>13</v>
      </c>
      <c r="D32" s="22" t="s">
        <v>8</v>
      </c>
      <c r="E32" s="22" t="s">
        <v>9</v>
      </c>
      <c r="F32" s="22" t="s">
        <v>10</v>
      </c>
      <c r="G32" s="22" t="s">
        <v>11</v>
      </c>
      <c r="H32" s="22" t="s">
        <v>12</v>
      </c>
      <c r="I32" s="22" t="s">
        <v>8</v>
      </c>
      <c r="J32" s="22" t="s">
        <v>9</v>
      </c>
      <c r="K32" s="22" t="s">
        <v>10</v>
      </c>
      <c r="L32" s="22" t="s">
        <v>11</v>
      </c>
      <c r="M32" s="22" t="s">
        <v>12</v>
      </c>
      <c r="N32" s="22" t="s">
        <v>8</v>
      </c>
      <c r="O32" s="22" t="s">
        <v>9</v>
      </c>
      <c r="P32" s="22" t="s">
        <v>10</v>
      </c>
      <c r="Q32" s="22" t="s">
        <v>11</v>
      </c>
      <c r="R32" s="23" t="s">
        <v>12</v>
      </c>
    </row>
    <row r="33" spans="1:18" ht="16.5" x14ac:dyDescent="0.25">
      <c r="A33" s="24">
        <v>183782</v>
      </c>
      <c r="B33" s="24" t="s">
        <v>32</v>
      </c>
      <c r="C33" s="24" t="s">
        <v>54</v>
      </c>
      <c r="D33" s="24">
        <v>6588</v>
      </c>
      <c r="E33" s="24">
        <v>20628</v>
      </c>
      <c r="F33" s="24">
        <v>14580</v>
      </c>
      <c r="G33" s="24">
        <v>5184</v>
      </c>
      <c r="H33" s="24">
        <v>46980</v>
      </c>
      <c r="I33" s="24">
        <v>599</v>
      </c>
      <c r="J33" s="24">
        <v>3000</v>
      </c>
      <c r="K33" s="24">
        <v>3000</v>
      </c>
      <c r="L33" s="24">
        <v>1200</v>
      </c>
      <c r="M33" s="24">
        <v>7799</v>
      </c>
      <c r="N33" s="24">
        <f t="shared" ref="N33:R33" si="10">I33-D33</f>
        <v>-5989</v>
      </c>
      <c r="O33" s="24">
        <f t="shared" si="10"/>
        <v>-17628</v>
      </c>
      <c r="P33" s="24">
        <f t="shared" si="10"/>
        <v>-11580</v>
      </c>
      <c r="Q33" s="24">
        <f t="shared" si="10"/>
        <v>-3984</v>
      </c>
      <c r="R33" s="25">
        <f t="shared" si="10"/>
        <v>-39181</v>
      </c>
    </row>
    <row r="34" spans="1:18" ht="16.5" x14ac:dyDescent="0.25">
      <c r="A34" s="19"/>
      <c r="B34" s="19" t="s">
        <v>23</v>
      </c>
      <c r="C34" s="19"/>
      <c r="D34" s="19">
        <f t="shared" ref="D34:R34" si="11">SUM(D33:D33)</f>
        <v>6588</v>
      </c>
      <c r="E34" s="19">
        <f t="shared" si="11"/>
        <v>20628</v>
      </c>
      <c r="F34" s="19">
        <f t="shared" si="11"/>
        <v>14580</v>
      </c>
      <c r="G34" s="19">
        <f t="shared" si="11"/>
        <v>5184</v>
      </c>
      <c r="H34" s="19">
        <f t="shared" si="11"/>
        <v>46980</v>
      </c>
      <c r="I34" s="19">
        <f t="shared" si="11"/>
        <v>599</v>
      </c>
      <c r="J34" s="19">
        <f t="shared" si="11"/>
        <v>3000</v>
      </c>
      <c r="K34" s="19">
        <f t="shared" si="11"/>
        <v>3000</v>
      </c>
      <c r="L34" s="19">
        <f t="shared" si="11"/>
        <v>1200</v>
      </c>
      <c r="M34" s="19">
        <f t="shared" si="11"/>
        <v>7799</v>
      </c>
      <c r="N34" s="19">
        <f t="shared" si="11"/>
        <v>-5989</v>
      </c>
      <c r="O34" s="19">
        <f t="shared" si="11"/>
        <v>-17628</v>
      </c>
      <c r="P34" s="19">
        <f t="shared" si="11"/>
        <v>-11580</v>
      </c>
      <c r="Q34" s="19">
        <f t="shared" si="11"/>
        <v>-3984</v>
      </c>
      <c r="R34" s="26">
        <f t="shared" si="11"/>
        <v>-39181</v>
      </c>
    </row>
    <row r="35" spans="1:18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</row>
    <row r="36" spans="1:18" ht="16.5" x14ac:dyDescent="0.25">
      <c r="A36" s="19"/>
      <c r="B36" s="19"/>
      <c r="C36" s="19"/>
      <c r="D36" s="20" t="s">
        <v>18</v>
      </c>
      <c r="E36" s="20"/>
      <c r="F36" s="20"/>
      <c r="G36" s="20"/>
      <c r="H36" s="20"/>
      <c r="I36" s="20" t="s">
        <v>67</v>
      </c>
      <c r="J36" s="20"/>
      <c r="K36" s="20"/>
      <c r="L36" s="20"/>
      <c r="M36" s="20"/>
      <c r="N36" s="20" t="s">
        <v>68</v>
      </c>
      <c r="O36" s="20"/>
      <c r="P36" s="20"/>
      <c r="Q36" s="20"/>
      <c r="R36" s="21"/>
    </row>
    <row r="37" spans="1:18" x14ac:dyDescent="0.25">
      <c r="A37" s="22" t="s">
        <v>0</v>
      </c>
      <c r="B37" s="22" t="s">
        <v>6</v>
      </c>
      <c r="C37" s="22" t="s">
        <v>13</v>
      </c>
      <c r="D37" s="22" t="s">
        <v>8</v>
      </c>
      <c r="E37" s="22" t="s">
        <v>9</v>
      </c>
      <c r="F37" s="22" t="s">
        <v>10</v>
      </c>
      <c r="G37" s="22" t="s">
        <v>11</v>
      </c>
      <c r="H37" s="22" t="s">
        <v>12</v>
      </c>
      <c r="I37" s="22" t="s">
        <v>8</v>
      </c>
      <c r="J37" s="22" t="s">
        <v>9</v>
      </c>
      <c r="K37" s="22" t="s">
        <v>10</v>
      </c>
      <c r="L37" s="22" t="s">
        <v>11</v>
      </c>
      <c r="M37" s="22" t="s">
        <v>12</v>
      </c>
      <c r="N37" s="22" t="s">
        <v>8</v>
      </c>
      <c r="O37" s="22" t="s">
        <v>9</v>
      </c>
      <c r="P37" s="22" t="s">
        <v>10</v>
      </c>
      <c r="Q37" s="22" t="s">
        <v>11</v>
      </c>
      <c r="R37" s="23" t="s">
        <v>12</v>
      </c>
    </row>
    <row r="38" spans="1:18" ht="16.5" x14ac:dyDescent="0.25">
      <c r="A38" s="24">
        <v>183562</v>
      </c>
      <c r="B38" s="24" t="s">
        <v>60</v>
      </c>
      <c r="C38" s="24" t="s">
        <v>19</v>
      </c>
      <c r="D38" s="24">
        <v>1368</v>
      </c>
      <c r="E38" s="24">
        <v>2772</v>
      </c>
      <c r="F38" s="24">
        <v>3132</v>
      </c>
      <c r="G38" s="24">
        <v>1548</v>
      </c>
      <c r="H38" s="24">
        <v>8820</v>
      </c>
      <c r="I38" s="24">
        <v>8</v>
      </c>
      <c r="J38" s="24">
        <v>14</v>
      </c>
      <c r="K38" s="24">
        <v>8</v>
      </c>
      <c r="L38" s="24">
        <v>0</v>
      </c>
      <c r="M38" s="24">
        <v>30</v>
      </c>
      <c r="N38" s="24">
        <f t="shared" ref="N38:R38" si="12">I38-D38</f>
        <v>-1360</v>
      </c>
      <c r="O38" s="24">
        <f t="shared" si="12"/>
        <v>-2758</v>
      </c>
      <c r="P38" s="24">
        <f t="shared" si="12"/>
        <v>-3124</v>
      </c>
      <c r="Q38" s="24">
        <f t="shared" si="12"/>
        <v>-1548</v>
      </c>
      <c r="R38" s="25">
        <f t="shared" si="12"/>
        <v>-8790</v>
      </c>
    </row>
    <row r="39" spans="1:18" ht="16.5" x14ac:dyDescent="0.25">
      <c r="A39" s="19"/>
      <c r="B39" s="19" t="s">
        <v>23</v>
      </c>
      <c r="C39" s="19"/>
      <c r="D39" s="19">
        <f t="shared" ref="D39:R39" si="13">SUM(D38:D38)</f>
        <v>1368</v>
      </c>
      <c r="E39" s="19">
        <f t="shared" si="13"/>
        <v>2772</v>
      </c>
      <c r="F39" s="19">
        <f t="shared" si="13"/>
        <v>3132</v>
      </c>
      <c r="G39" s="19">
        <f t="shared" si="13"/>
        <v>1548</v>
      </c>
      <c r="H39" s="19">
        <f t="shared" si="13"/>
        <v>8820</v>
      </c>
      <c r="I39" s="19">
        <f t="shared" si="13"/>
        <v>8</v>
      </c>
      <c r="J39" s="19">
        <f t="shared" si="13"/>
        <v>14</v>
      </c>
      <c r="K39" s="19">
        <f t="shared" si="13"/>
        <v>8</v>
      </c>
      <c r="L39" s="19">
        <f t="shared" si="13"/>
        <v>0</v>
      </c>
      <c r="M39" s="19">
        <f t="shared" si="13"/>
        <v>30</v>
      </c>
      <c r="N39" s="19">
        <f t="shared" si="13"/>
        <v>-1360</v>
      </c>
      <c r="O39" s="19">
        <f t="shared" si="13"/>
        <v>-2758</v>
      </c>
      <c r="P39" s="19">
        <f t="shared" si="13"/>
        <v>-3124</v>
      </c>
      <c r="Q39" s="19">
        <f t="shared" si="13"/>
        <v>-1548</v>
      </c>
      <c r="R39" s="26">
        <f t="shared" si="13"/>
        <v>-8790</v>
      </c>
    </row>
  </sheetData>
  <mergeCells count="21">
    <mergeCell ref="D36:H36"/>
    <mergeCell ref="I36:M36"/>
    <mergeCell ref="N36:R36"/>
    <mergeCell ref="D24:H24"/>
    <mergeCell ref="I24:M24"/>
    <mergeCell ref="N24:R24"/>
    <mergeCell ref="D31:H31"/>
    <mergeCell ref="I31:M31"/>
    <mergeCell ref="N31:R31"/>
    <mergeCell ref="D12:H12"/>
    <mergeCell ref="I12:M12"/>
    <mergeCell ref="N12:R12"/>
    <mergeCell ref="D19:E19"/>
    <mergeCell ref="F19:G19"/>
    <mergeCell ref="H19:I19"/>
    <mergeCell ref="D1:H1"/>
    <mergeCell ref="I1:M1"/>
    <mergeCell ref="N1:R1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GELARAN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2024-10-04T00:45:42Z</dcterms:created>
  <dcterms:modified xsi:type="dcterms:W3CDTF">2024-10-04T00:45:44Z</dcterms:modified>
</cp:coreProperties>
</file>