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OM\Board\10_DotMatrix\Design\20230221\"/>
    </mc:Choice>
  </mc:AlternateContent>
  <bookViews>
    <workbookView xWindow="0" yWindow="0" windowWidth="21570" windowHeight="8040"/>
  </bookViews>
  <sheets>
    <sheet name="MPD-1616" sheetId="2" r:id="rId1"/>
    <sheet name="Sheet1" sheetId="1" r:id="rId2"/>
  </sheets>
  <definedNames>
    <definedName name="_xlnm._FilterDatabase" localSheetId="0" hidden="1">'MPD-1616'!$A$4:$Z$20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2" l="1"/>
  <c r="F50" i="2"/>
  <c r="F36" i="2" l="1"/>
  <c r="F40" i="2"/>
  <c r="F41" i="2"/>
  <c r="F63" i="2"/>
  <c r="F49" i="2"/>
  <c r="F47" i="2"/>
  <c r="F48" i="2"/>
  <c r="F46" i="2"/>
  <c r="F52" i="2"/>
  <c r="F53" i="2"/>
  <c r="F34" i="2"/>
  <c r="F35" i="2"/>
  <c r="F62" i="2"/>
  <c r="F59" i="2"/>
  <c r="F58" i="2"/>
  <c r="F55" i="2"/>
  <c r="F56" i="2"/>
  <c r="F57" i="2"/>
  <c r="F54" i="2"/>
  <c r="F60" i="2"/>
  <c r="F61" i="2"/>
  <c r="F42" i="2"/>
  <c r="F43" i="2"/>
  <c r="F44" i="2"/>
  <c r="F64" i="2"/>
  <c r="F45" i="2"/>
  <c r="F30" i="2"/>
  <c r="F29" i="2"/>
  <c r="F28" i="2"/>
  <c r="F33" i="2"/>
  <c r="F32" i="2"/>
  <c r="F31" i="2"/>
  <c r="F37" i="2"/>
  <c r="F38" i="2"/>
  <c r="F39" i="2"/>
  <c r="F27" i="2"/>
  <c r="F66" i="2" l="1"/>
  <c r="G19" i="1" l="1"/>
  <c r="G14" i="1"/>
  <c r="G11" i="1"/>
  <c r="G8" i="1"/>
  <c r="F11" i="2"/>
  <c r="F12" i="2"/>
  <c r="F10" i="2"/>
  <c r="F18" i="2"/>
  <c r="F19" i="2"/>
  <c r="F17" i="2"/>
  <c r="F13" i="2"/>
  <c r="F9" i="2"/>
  <c r="F15" i="2"/>
  <c r="F14" i="2"/>
  <c r="F16" i="2"/>
  <c r="F8" i="2"/>
  <c r="F7" i="2"/>
  <c r="F6" i="2"/>
  <c r="F21" i="2" l="1"/>
</calcChain>
</file>

<file path=xl/sharedStrings.xml><?xml version="1.0" encoding="utf-8"?>
<sst xmlns="http://schemas.openxmlformats.org/spreadsheetml/2006/main" count="416" uniqueCount="244">
  <si>
    <t>Item</t>
  </si>
  <si>
    <t>Quantity</t>
  </si>
  <si>
    <t>Reference</t>
  </si>
  <si>
    <t>Part</t>
  </si>
  <si>
    <t>C1,C2,C3,C4,C5,C6,C7,C8</t>
  </si>
  <si>
    <t>C9</t>
  </si>
  <si>
    <t>16V/470uF</t>
  </si>
  <si>
    <t>J1</t>
  </si>
  <si>
    <t>CON16A</t>
  </si>
  <si>
    <t>J2</t>
  </si>
  <si>
    <t>CON6A</t>
  </si>
  <si>
    <t>J3</t>
  </si>
  <si>
    <t>CON10A</t>
  </si>
  <si>
    <t>LED1</t>
  </si>
  <si>
    <t>SDM5169</t>
  </si>
  <si>
    <t>R1,R4,R13,R16,R21,R22,</t>
  </si>
  <si>
    <t>1K(2012)</t>
  </si>
  <si>
    <t>R23,R24,R25,R26,R27,R30,</t>
  </si>
  <si>
    <t>R39,R42,R47,R48</t>
  </si>
  <si>
    <t>R2,R3,R5,R6,R7,R8,R9,R10,</t>
  </si>
  <si>
    <t>20(5025)</t>
  </si>
  <si>
    <t>R11,R12,R14,R15,R17,R18,</t>
  </si>
  <si>
    <t>R19,R20</t>
  </si>
  <si>
    <t>R28,R29,R31,R32,R33,R34,</t>
  </si>
  <si>
    <t>47(3216)</t>
  </si>
  <si>
    <t>R35,R36,R37,R38,R40,R41,</t>
  </si>
  <si>
    <t>R43,R44,R45,R46</t>
  </si>
  <si>
    <t>U1,U2,U5,U6</t>
  </si>
  <si>
    <t>74HC595</t>
  </si>
  <si>
    <t>U3,U4,U7,U8</t>
  </si>
  <si>
    <t>ULN2803</t>
  </si>
  <si>
    <t>U9,U10,U11,U12,U13,U14,</t>
  </si>
  <si>
    <t>FDS4935A(SO8)</t>
  </si>
  <si>
    <t>U15,U16</t>
  </si>
  <si>
    <t>Bill of Material</t>
    <phoneticPr fontId="4" type="noConversion"/>
  </si>
  <si>
    <t xml:space="preserve"> </t>
    <phoneticPr fontId="4" type="noConversion"/>
  </si>
  <si>
    <t>No</t>
    <phoneticPr fontId="4" type="noConversion"/>
  </si>
  <si>
    <t>Description</t>
    <phoneticPr fontId="4" type="noConversion"/>
  </si>
  <si>
    <t>Specification</t>
    <phoneticPr fontId="4" type="noConversion"/>
  </si>
  <si>
    <t>Q'ty</t>
    <phoneticPr fontId="4" type="noConversion"/>
  </si>
  <si>
    <t>U/price</t>
    <phoneticPr fontId="4" type="noConversion"/>
  </si>
  <si>
    <t>Total</t>
    <phoneticPr fontId="4" type="noConversion"/>
  </si>
  <si>
    <t>Supplier</t>
    <phoneticPr fontId="4" type="noConversion"/>
  </si>
  <si>
    <t>Remarks</t>
    <phoneticPr fontId="4" type="noConversion"/>
  </si>
  <si>
    <t>Ref. No.</t>
    <phoneticPr fontId="4" type="noConversion"/>
  </si>
  <si>
    <t>Electrical parts</t>
    <phoneticPr fontId="4" type="noConversion"/>
  </si>
  <si>
    <t>Jumper Pin</t>
    <phoneticPr fontId="4" type="noConversion"/>
  </si>
  <si>
    <t>Resistor   SMD</t>
    <phoneticPr fontId="4" type="noConversion"/>
  </si>
  <si>
    <t xml:space="preserve"> </t>
    <phoneticPr fontId="4" type="noConversion"/>
  </si>
  <si>
    <t>PCB DOT</t>
    <phoneticPr fontId="1" type="noConversion"/>
  </si>
  <si>
    <t>96 x 96 x 1.6t,  Green</t>
    <phoneticPr fontId="1" type="noConversion"/>
  </si>
  <si>
    <t>16v 470uF</t>
    <phoneticPr fontId="1" type="noConversion"/>
  </si>
  <si>
    <t>SDM5169URUG</t>
    <phoneticPr fontId="1" type="noConversion"/>
  </si>
  <si>
    <t>FDS4935A</t>
    <phoneticPr fontId="1" type="noConversion"/>
  </si>
  <si>
    <t>ULN2803A</t>
    <phoneticPr fontId="1" type="noConversion"/>
  </si>
  <si>
    <t>Cap  Ceramic    SMD</t>
    <phoneticPr fontId="4" type="noConversion"/>
  </si>
  <si>
    <t>Cap  Electrolytic     SMD</t>
    <phoneticPr fontId="4" type="noConversion"/>
  </si>
  <si>
    <t>DOT LED</t>
    <phoneticPr fontId="1" type="noConversion"/>
  </si>
  <si>
    <t xml:space="preserve">IC  SMD  </t>
    <phoneticPr fontId="4" type="noConversion"/>
  </si>
  <si>
    <t>929975-8 (2*8)</t>
    <phoneticPr fontId="1" type="noConversion"/>
  </si>
  <si>
    <t>929975-3 (2*3)</t>
    <phoneticPr fontId="1" type="noConversion"/>
  </si>
  <si>
    <t>929975-5 (2*5)</t>
    <phoneticPr fontId="1" type="noConversion"/>
  </si>
  <si>
    <t>929974-31</t>
    <phoneticPr fontId="1" type="noConversion"/>
  </si>
  <si>
    <t>삼광반도체</t>
    <phoneticPr fontId="1" type="noConversion"/>
  </si>
  <si>
    <t>LED1</t>
    <phoneticPr fontId="1" type="noConversion"/>
  </si>
  <si>
    <t>Jumper socket</t>
    <phoneticPr fontId="4" type="noConversion"/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</si>
  <si>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</si>
  <si>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</si>
  <si>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</si>
  <si>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</si>
  <si>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</si>
  <si>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</si>
  <si>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</si>
  <si>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</si>
  <si>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</si>
  <si>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R4</t>
  </si>
  <si>
    <t>R13</t>
  </si>
  <si>
    <t>R16</t>
  </si>
  <si>
    <t>R21</t>
  </si>
  <si>
    <t>R22</t>
  </si>
  <si>
    <t>R23</t>
  </si>
  <si>
    <t>R24</t>
  </si>
  <si>
    <t>R25</t>
  </si>
  <si>
    <t>R26</t>
  </si>
  <si>
    <t>R27</t>
  </si>
  <si>
    <t>R30</t>
  </si>
  <si>
    <t>R39</t>
  </si>
  <si>
    <t>R42</t>
  </si>
  <si>
    <t>R47</t>
  </si>
  <si>
    <t>R48</t>
  </si>
  <si>
    <t>R2</t>
  </si>
  <si>
    <t>R3</t>
  </si>
  <si>
    <t>R5</t>
  </si>
  <si>
    <t>R6</t>
  </si>
  <si>
    <t>R7</t>
  </si>
  <si>
    <t>R8</t>
  </si>
  <si>
    <t>R9</t>
  </si>
  <si>
    <t>R10</t>
  </si>
  <si>
    <t>R11</t>
  </si>
  <si>
    <t>R12</t>
  </si>
  <si>
    <t>R14</t>
  </si>
  <si>
    <t>R15</t>
  </si>
  <si>
    <t>R17</t>
  </si>
  <si>
    <t>R18</t>
  </si>
  <si>
    <t>R19</t>
  </si>
  <si>
    <t>R20</t>
  </si>
  <si>
    <t>R28</t>
  </si>
  <si>
    <t>R29</t>
  </si>
  <si>
    <t>R31</t>
  </si>
  <si>
    <t>R32</t>
  </si>
  <si>
    <t>R33</t>
  </si>
  <si>
    <t>R34</t>
  </si>
  <si>
    <t>R35</t>
  </si>
  <si>
    <t>R36</t>
  </si>
  <si>
    <t>R37</t>
  </si>
  <si>
    <t>R38</t>
  </si>
  <si>
    <t>R40</t>
  </si>
  <si>
    <t>R41</t>
  </si>
  <si>
    <t>R43</t>
  </si>
  <si>
    <t>R44</t>
  </si>
  <si>
    <t>R45</t>
  </si>
  <si>
    <t>R46</t>
  </si>
  <si>
    <t>U1</t>
  </si>
  <si>
    <t>U2</t>
  </si>
  <si>
    <t>U5</t>
  </si>
  <si>
    <t>U6</t>
  </si>
  <si>
    <t>U3</t>
  </si>
  <si>
    <t>U4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</si>
  <si>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</si>
  <si>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</si>
  <si>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</si>
  <si>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</si>
  <si>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</si>
  <si>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</si>
  <si>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</si>
  <si>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</si>
  <si>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</si>
  <si>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</si>
  <si>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LED1</t>
    <phoneticPr fontId="1" type="noConversion"/>
  </si>
  <si>
    <t>Model No.  :  MPD-1616</t>
    <phoneticPr fontId="4" type="noConversion"/>
  </si>
  <si>
    <t>PCB DOT</t>
    <phoneticPr fontId="1" type="noConversion"/>
  </si>
  <si>
    <t>PCB MAIN</t>
    <phoneticPr fontId="1" type="noConversion"/>
  </si>
  <si>
    <t>NUP2105L</t>
  </si>
  <si>
    <t>L-FILTER (2A)</t>
  </si>
  <si>
    <t>MMBT4401</t>
  </si>
  <si>
    <t>RCA03-4D (103)</t>
  </si>
  <si>
    <t>10D470K</t>
  </si>
  <si>
    <t>KPC354NT</t>
  </si>
  <si>
    <t>NUC131SC2AE</t>
  </si>
  <si>
    <t>14.7456MHz</t>
  </si>
  <si>
    <t>CN2</t>
  </si>
  <si>
    <t>CN3</t>
  </si>
  <si>
    <t>CN4</t>
  </si>
  <si>
    <t>C10</t>
  </si>
  <si>
    <t>C12</t>
  </si>
  <si>
    <t>C11</t>
  </si>
  <si>
    <t>D1</t>
  </si>
  <si>
    <t>D2</t>
  </si>
  <si>
    <t>D3</t>
  </si>
  <si>
    <t>J4</t>
  </si>
  <si>
    <t>LED8</t>
  </si>
  <si>
    <t>LED9</t>
  </si>
  <si>
    <t>LED3</t>
  </si>
  <si>
    <t>LED4</t>
  </si>
  <si>
    <t>LED5</t>
  </si>
  <si>
    <t>LED6</t>
  </si>
  <si>
    <t>LED7</t>
  </si>
  <si>
    <t>L1</t>
  </si>
  <si>
    <t>L2</t>
  </si>
  <si>
    <t>Q1</t>
  </si>
  <si>
    <t>RN1</t>
  </si>
  <si>
    <t>SW2</t>
  </si>
  <si>
    <t>TNR1</t>
  </si>
  <si>
    <t>TNR2</t>
  </si>
  <si>
    <t>TNR3</t>
  </si>
  <si>
    <t>Y1</t>
  </si>
  <si>
    <t>96 x 114 x 1.6t,  Green</t>
    <phoneticPr fontId="1" type="noConversion"/>
  </si>
  <si>
    <t>Connector</t>
    <phoneticPr fontId="4" type="noConversion"/>
  </si>
  <si>
    <t>Connector</t>
    <phoneticPr fontId="4" type="noConversion"/>
  </si>
  <si>
    <t>Connector</t>
    <phoneticPr fontId="4" type="noConversion"/>
  </si>
  <si>
    <t>MOLEX 35313-02</t>
    <phoneticPr fontId="1" type="noConversion"/>
  </si>
  <si>
    <t>2EDGKD-5.08-08P</t>
  </si>
  <si>
    <t>CN4</t>
    <phoneticPr fontId="1" type="noConversion"/>
  </si>
  <si>
    <t>Cap  Ceramic    SMD</t>
    <phoneticPr fontId="4" type="noConversion"/>
  </si>
  <si>
    <t xml:space="preserve">(3216)  250v 104 </t>
    <phoneticPr fontId="4" type="noConversion"/>
  </si>
  <si>
    <t>Cap  Electrolytic     SMD</t>
    <phoneticPr fontId="4" type="noConversion"/>
  </si>
  <si>
    <t>16v 470uF</t>
    <phoneticPr fontId="4" type="noConversion"/>
  </si>
  <si>
    <t>Cap  Electrolytic     SMD</t>
    <phoneticPr fontId="4" type="noConversion"/>
  </si>
  <si>
    <t>50v 100uF</t>
    <phoneticPr fontId="4" type="noConversion"/>
  </si>
  <si>
    <t>Cap  Ceramic    SMD</t>
    <phoneticPr fontId="4" type="noConversion"/>
  </si>
  <si>
    <t xml:space="preserve">(1608)  104 </t>
    <phoneticPr fontId="4" type="noConversion"/>
  </si>
  <si>
    <t>(1608)  104</t>
    <phoneticPr fontId="1" type="noConversion"/>
  </si>
  <si>
    <t>(2012)  1K ohm</t>
    <phoneticPr fontId="1" type="noConversion"/>
  </si>
  <si>
    <t>(3216)  47 ohm</t>
    <phoneticPr fontId="1" type="noConversion"/>
  </si>
  <si>
    <t>(1608)  18pF</t>
    <phoneticPr fontId="1" type="noConversion"/>
  </si>
  <si>
    <t>(1608)  1uF</t>
    <phoneticPr fontId="1" type="noConversion"/>
  </si>
  <si>
    <t>C13</t>
    <phoneticPr fontId="1" type="noConversion"/>
  </si>
  <si>
    <t>Diode        SMD</t>
    <phoneticPr fontId="4" type="noConversion"/>
  </si>
  <si>
    <t>TVS     SMD</t>
    <phoneticPr fontId="4" type="noConversion"/>
  </si>
  <si>
    <t>A2-40PA-2DSA (1*5)</t>
    <phoneticPr fontId="4" type="noConversion"/>
  </si>
  <si>
    <t>A1-80PA-2.54DSA (2*5)</t>
    <phoneticPr fontId="1" type="noConversion"/>
  </si>
  <si>
    <t>A1-80PA-2.54DSA (2*8)</t>
    <phoneticPr fontId="1" type="noConversion"/>
  </si>
  <si>
    <t>A1-80PA-2.54DSA (2*3)</t>
    <phoneticPr fontId="1" type="noConversion"/>
  </si>
  <si>
    <t>LED   SMD</t>
    <phoneticPr fontId="4" type="noConversion"/>
  </si>
  <si>
    <t>(1608)  GRN</t>
    <phoneticPr fontId="1" type="noConversion"/>
  </si>
  <si>
    <t>(1608)  RED</t>
    <phoneticPr fontId="1" type="noConversion"/>
  </si>
  <si>
    <t>Coil Filter</t>
    <phoneticPr fontId="1" type="noConversion"/>
  </si>
  <si>
    <t>Transistor   SMD</t>
    <phoneticPr fontId="4" type="noConversion"/>
  </si>
  <si>
    <t xml:space="preserve">Resistor   Array   SMD     </t>
    <phoneticPr fontId="4" type="noConversion"/>
  </si>
  <si>
    <t>(1608)  1K ohm</t>
    <phoneticPr fontId="1" type="noConversion"/>
  </si>
  <si>
    <t>(1608)  2K ohm</t>
    <phoneticPr fontId="1" type="noConversion"/>
  </si>
  <si>
    <t>(3216)  10K ohm</t>
    <phoneticPr fontId="1" type="noConversion"/>
  </si>
  <si>
    <t>(1608)  10K ohm</t>
    <phoneticPr fontId="1" type="noConversion"/>
  </si>
  <si>
    <t>Resistor      SMD</t>
    <phoneticPr fontId="11" type="noConversion"/>
  </si>
  <si>
    <t>Switch    SMD</t>
    <phoneticPr fontId="11" type="noConversion"/>
  </si>
  <si>
    <t>CWS-0403MB</t>
    <phoneticPr fontId="11" type="noConversion"/>
  </si>
  <si>
    <t xml:space="preserve">TNR  </t>
    <phoneticPr fontId="11" type="noConversion"/>
  </si>
  <si>
    <t>IC     SMD</t>
    <phoneticPr fontId="11" type="noConversion"/>
  </si>
  <si>
    <t>IC     SMD</t>
    <phoneticPr fontId="11" type="noConversion"/>
  </si>
  <si>
    <t>ATA6561-GAQW</t>
    <phoneticPr fontId="1" type="noConversion"/>
  </si>
  <si>
    <t>X-tal     SMD</t>
    <phoneticPr fontId="4" type="noConversion"/>
  </si>
  <si>
    <t>PCB MAIN</t>
    <phoneticPr fontId="1" type="noConversion"/>
  </si>
  <si>
    <t>LAB 1143-05</t>
    <phoneticPr fontId="1" type="noConversion"/>
  </si>
  <si>
    <t>2EDGRC-5.08-08P</t>
    <phoneticPr fontId="1" type="noConversion"/>
  </si>
  <si>
    <t>Terminal Block</t>
    <phoneticPr fontId="4" type="noConversion"/>
  </si>
  <si>
    <t>LM2576D2T-5</t>
    <phoneticPr fontId="1" type="noConversion"/>
  </si>
  <si>
    <t>U11</t>
    <phoneticPr fontId="1" type="noConversion"/>
  </si>
  <si>
    <t>Coil    SMD</t>
    <phoneticPr fontId="4" type="noConversion"/>
  </si>
  <si>
    <t>1.8A 100uH #DSC 1070U-101uH</t>
  </si>
  <si>
    <t>S3M</t>
    <phoneticPr fontId="1" type="noConversion"/>
  </si>
  <si>
    <t>SS34 (SMB)</t>
    <phoneticPr fontId="1" type="noConversion"/>
  </si>
  <si>
    <t>A2-40PA-2.54DSA (1*2)</t>
    <phoneticPr fontId="1" type="noConversion"/>
  </si>
  <si>
    <t>J5</t>
    <phoneticPr fontId="1" type="noConversion"/>
  </si>
  <si>
    <t>SW1</t>
    <phoneticPr fontId="1" type="noConversion"/>
  </si>
  <si>
    <t>A2-40PA-2.54DSA (1*3)</t>
    <phoneticPr fontId="1" type="noConversion"/>
  </si>
  <si>
    <t>LED1</t>
    <phoneticPr fontId="1" type="noConversion"/>
  </si>
  <si>
    <t>LED2</t>
    <phoneticPr fontId="1" type="noConversion"/>
  </si>
  <si>
    <t>LED10</t>
    <phoneticPr fontId="1" type="noConversion"/>
  </si>
  <si>
    <t>R37</t>
    <phoneticPr fontId="1" type="noConversion"/>
  </si>
  <si>
    <t>R36</t>
    <phoneticPr fontId="1" type="noConversion"/>
  </si>
  <si>
    <t>R38</t>
    <phoneticPr fontId="1" type="noConversion"/>
  </si>
  <si>
    <t>R35</t>
    <phoneticPr fontId="1" type="noConversion"/>
  </si>
  <si>
    <t>(3216)  60.4 ohm</t>
    <phoneticPr fontId="1" type="noConversion"/>
  </si>
  <si>
    <t>(3216)  20 ohm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</si>
</sst>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26" formatCode="\$#,##0.00_);[Red]\(\$#,##0.00\)"/>
    <numFmt numFmtId="176" formatCode="0_);[Red]\(0\)"/>
    <numFmt numFmtId="177" formatCode="&quot;₩&quot;#,##0.00_);[Red]\(&quot;₩&quot;#,##0.00\)"/>
    <numFmt numFmtId="178" formatCode="#,##0.0_);[Red]\(#,##0.0\)"/>
    <numFmt numFmtId="179" formatCode="#,##0_);[Red]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4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sz val="12"/>
      <color indexed="8"/>
      <name val="돋움체"/>
      <family val="3"/>
      <charset val="129"/>
    </font>
    <font>
      <b/>
      <sz val="8"/>
      <color indexed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/>
    <xf numFmtId="42" fontId="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2" fillId="0" borderId="0" xfId="1">
      <alignment vertical="center"/>
    </xf>
    <xf numFmtId="0" fontId="7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shrinkToFit="1"/>
    </xf>
    <xf numFmtId="0" fontId="5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6" fillId="0" borderId="9" xfId="1" applyFont="1" applyBorder="1">
      <alignment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176" fontId="4" fillId="0" borderId="13" xfId="2" applyNumberFormat="1" applyFont="1" applyFill="1" applyBorder="1" applyAlignment="1">
      <alignment vertical="center"/>
    </xf>
    <xf numFmtId="176" fontId="4" fillId="0" borderId="13" xfId="2" applyNumberFormat="1" applyFont="1" applyFill="1" applyBorder="1" applyAlignment="1">
      <alignment horizontal="center" vertical="center"/>
    </xf>
    <xf numFmtId="177" fontId="4" fillId="0" borderId="13" xfId="2" applyNumberFormat="1" applyFont="1" applyFill="1" applyBorder="1" applyAlignment="1">
      <alignment horizontal="right" vertical="center"/>
    </xf>
    <xf numFmtId="177" fontId="5" fillId="0" borderId="16" xfId="1" applyNumberFormat="1" applyFont="1" applyFill="1" applyBorder="1" applyAlignment="1">
      <alignment vertical="center"/>
    </xf>
    <xf numFmtId="178" fontId="4" fillId="0" borderId="0" xfId="2" applyNumberFormat="1" applyFont="1" applyFill="1" applyBorder="1" applyAlignment="1">
      <alignment horizontal="right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176" fontId="4" fillId="0" borderId="16" xfId="2" applyNumberFormat="1" applyFont="1" applyFill="1" applyBorder="1" applyAlignment="1">
      <alignment horizontal="left" vertical="center"/>
    </xf>
    <xf numFmtId="176" fontId="4" fillId="0" borderId="16" xfId="2" applyNumberFormat="1" applyFont="1" applyFill="1" applyBorder="1" applyAlignment="1">
      <alignment horizontal="center" vertical="center"/>
    </xf>
    <xf numFmtId="176" fontId="4" fillId="0" borderId="16" xfId="2" applyNumberFormat="1" applyFont="1" applyFill="1" applyBorder="1" applyAlignment="1">
      <alignment vertical="center"/>
    </xf>
    <xf numFmtId="26" fontId="5" fillId="0" borderId="15" xfId="1" applyNumberFormat="1" applyFont="1" applyFill="1" applyBorder="1" applyAlignment="1">
      <alignment horizontal="center" vertical="center"/>
    </xf>
    <xf numFmtId="26" fontId="5" fillId="0" borderId="16" xfId="1" applyNumberFormat="1" applyFont="1" applyFill="1" applyBorder="1" applyAlignment="1">
      <alignment horizontal="center" vertical="center"/>
    </xf>
    <xf numFmtId="0" fontId="5" fillId="0" borderId="16" xfId="1" quotePrefix="1" applyFont="1" applyFill="1" applyBorder="1" applyAlignment="1">
      <alignment horizontal="center" vertical="center"/>
    </xf>
    <xf numFmtId="176" fontId="4" fillId="3" borderId="16" xfId="2" applyNumberFormat="1" applyFont="1" applyFill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176" fontId="4" fillId="0" borderId="20" xfId="2" applyNumberFormat="1" applyFont="1" applyFill="1" applyBorder="1" applyAlignment="1">
      <alignment vertical="center"/>
    </xf>
    <xf numFmtId="176" fontId="4" fillId="0" borderId="20" xfId="2" applyNumberFormat="1" applyFont="1" applyFill="1" applyBorder="1" applyAlignment="1">
      <alignment horizontal="center" vertical="center"/>
    </xf>
    <xf numFmtId="177" fontId="4" fillId="0" borderId="20" xfId="2" applyNumberFormat="1" applyFont="1" applyFill="1" applyBorder="1" applyAlignment="1">
      <alignment horizontal="right" vertical="center"/>
    </xf>
    <xf numFmtId="177" fontId="8" fillId="0" borderId="20" xfId="2" applyNumberFormat="1" applyFont="1" applyFill="1" applyBorder="1" applyAlignment="1">
      <alignment horizontal="right" vertical="center"/>
    </xf>
    <xf numFmtId="178" fontId="8" fillId="0" borderId="0" xfId="2" applyNumberFormat="1" applyFont="1" applyFill="1" applyBorder="1" applyAlignment="1">
      <alignment horizontal="right" vertical="center"/>
    </xf>
    <xf numFmtId="26" fontId="5" fillId="0" borderId="19" xfId="1" applyNumberFormat="1" applyFont="1" applyFill="1" applyBorder="1" applyAlignment="1">
      <alignment horizontal="center" vertical="center"/>
    </xf>
    <xf numFmtId="26" fontId="5" fillId="0" borderId="20" xfId="1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179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vertical="center"/>
    </xf>
    <xf numFmtId="177" fontId="5" fillId="0" borderId="0" xfId="1" applyNumberFormat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26" fontId="5" fillId="0" borderId="0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 shrinkToFit="1"/>
    </xf>
    <xf numFmtId="177" fontId="5" fillId="0" borderId="16" xfId="1" applyNumberFormat="1" applyFont="1" applyFill="1" applyBorder="1" applyAlignment="1">
      <alignment horizontal="center" vertical="center"/>
    </xf>
    <xf numFmtId="178" fontId="4" fillId="0" borderId="17" xfId="2" applyNumberFormat="1" applyFont="1" applyFill="1" applyBorder="1" applyAlignment="1">
      <alignment horizontal="center" vertical="center"/>
    </xf>
    <xf numFmtId="177" fontId="8" fillId="0" borderId="20" xfId="2" applyNumberFormat="1" applyFont="1" applyFill="1" applyBorder="1" applyAlignment="1">
      <alignment horizontal="center" vertical="center"/>
    </xf>
    <xf numFmtId="178" fontId="8" fillId="0" borderId="21" xfId="2" applyNumberFormat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5" fillId="0" borderId="18" xfId="1" quotePrefix="1" applyFont="1" applyFill="1" applyBorder="1" applyAlignment="1">
      <alignment horizontal="center" vertical="center"/>
    </xf>
    <xf numFmtId="26" fontId="5" fillId="0" borderId="18" xfId="1" applyNumberFormat="1" applyFont="1" applyFill="1" applyBorder="1" applyAlignment="1">
      <alignment horizontal="center" vertical="center"/>
    </xf>
    <xf numFmtId="26" fontId="5" fillId="0" borderId="22" xfId="1" applyNumberFormat="1" applyFont="1" applyFill="1" applyBorder="1" applyAlignment="1">
      <alignment horizontal="center" vertical="center"/>
    </xf>
    <xf numFmtId="0" fontId="4" fillId="0" borderId="16" xfId="2" applyFont="1" applyBorder="1" applyAlignment="1">
      <alignment vertical="center"/>
    </xf>
    <xf numFmtId="0" fontId="12" fillId="3" borderId="16" xfId="0" applyFont="1" applyFill="1" applyBorder="1" applyAlignment="1">
      <alignment vertical="center"/>
    </xf>
    <xf numFmtId="0" fontId="4" fillId="2" borderId="5" xfId="1" applyFont="1" applyFill="1" applyBorder="1" applyAlignment="1">
      <alignment horizontal="center" vertical="center" shrinkToFit="1"/>
    </xf>
    <xf numFmtId="0" fontId="4" fillId="2" borderId="6" xfId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center" vertical="center" shrinkToFit="1"/>
    </xf>
  </cellXfs>
  <cellStyles count="5">
    <cellStyle name="통화 [0] 2" xfId="4"/>
    <cellStyle name="표준" xfId="0" builtinId="0"/>
    <cellStyle name="표준 2" xfId="1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abSelected="1" workbookViewId="0">
      <selection activeCell="B1" sqref="B1"/>
    </sheetView>
  </sheetViews>
  <sheetFormatPr defaultRowHeight="16.5" x14ac:dyDescent="0.3"/>
  <cols>
    <col min="1" max="1" width="4.625" style="6" customWidth="1"/>
    <col min="2" max="2" width="18.875" style="6" customWidth="1"/>
    <col min="3" max="3" width="21" style="6" customWidth="1"/>
    <col min="4" max="4" width="4.625" style="6" customWidth="1"/>
    <col min="5" max="7" width="9.625" style="6" customWidth="1"/>
    <col min="8" max="8" width="18.75" style="6" customWidth="1"/>
    <col min="9" max="9" width="5.5" style="6" customWidth="1"/>
    <col min="10" max="26" width="4.125" style="6" customWidth="1"/>
    <col min="27" max="16384" width="9" style="6"/>
  </cols>
  <sheetData>
    <row r="1" spans="1:26" ht="20.25" x14ac:dyDescent="0.3">
      <c r="A1" s="2" t="s">
        <v>34</v>
      </c>
      <c r="B1" s="3"/>
      <c r="C1" s="4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7" t="s">
        <v>139</v>
      </c>
      <c r="B2" s="8"/>
      <c r="C2" s="9"/>
      <c r="D2" s="3"/>
      <c r="E2" s="3"/>
      <c r="F2" s="3"/>
      <c r="G2" s="3"/>
      <c r="H2" s="3" t="s">
        <v>35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7"/>
      <c r="B3" s="8" t="s">
        <v>140</v>
      </c>
      <c r="C3" s="9"/>
      <c r="D3" s="3"/>
      <c r="E3" s="3"/>
      <c r="F3" s="3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1" customHeight="1" x14ac:dyDescent="0.3">
      <c r="A4" s="10" t="s">
        <v>36</v>
      </c>
      <c r="B4" s="11" t="s">
        <v>37</v>
      </c>
      <c r="C4" s="12" t="s">
        <v>38</v>
      </c>
      <c r="D4" s="12" t="s">
        <v>39</v>
      </c>
      <c r="E4" s="12" t="s">
        <v>40</v>
      </c>
      <c r="F4" s="12" t="s">
        <v>41</v>
      </c>
      <c r="G4" s="13" t="s">
        <v>42</v>
      </c>
      <c r="H4" s="14" t="s">
        <v>43</v>
      </c>
      <c r="I4" s="55"/>
      <c r="J4" s="67" t="s">
        <v>44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9"/>
    </row>
    <row r="5" spans="1:26" ht="14.1" customHeight="1" x14ac:dyDescent="0.3">
      <c r="A5" s="15"/>
      <c r="B5" s="16" t="s">
        <v>45</v>
      </c>
      <c r="C5" s="17"/>
      <c r="D5" s="18"/>
      <c r="E5" s="18"/>
      <c r="F5" s="18"/>
      <c r="G5" s="19"/>
      <c r="H5" s="20"/>
      <c r="I5" s="21"/>
      <c r="J5" s="2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60"/>
    </row>
    <row r="6" spans="1:26" ht="14.1" customHeight="1" x14ac:dyDescent="0.3">
      <c r="A6" s="24"/>
      <c r="B6" s="25" t="s">
        <v>49</v>
      </c>
      <c r="C6" s="25" t="s">
        <v>50</v>
      </c>
      <c r="D6" s="26">
        <v>1</v>
      </c>
      <c r="E6" s="27">
        <v>0</v>
      </c>
      <c r="F6" s="28">
        <f t="shared" ref="F6:F19" si="0">D6*E6</f>
        <v>0</v>
      </c>
      <c r="G6" s="56"/>
      <c r="H6" s="57"/>
      <c r="I6" s="29"/>
      <c r="J6" s="30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61"/>
    </row>
    <row r="7" spans="1:26" ht="14.1" customHeight="1" x14ac:dyDescent="0.3">
      <c r="A7" s="24">
        <v>1</v>
      </c>
      <c r="B7" s="34" t="s">
        <v>55</v>
      </c>
      <c r="C7" s="32" t="s">
        <v>191</v>
      </c>
      <c r="D7" s="33">
        <v>8</v>
      </c>
      <c r="E7" s="27">
        <v>0</v>
      </c>
      <c r="F7" s="28">
        <f t="shared" si="0"/>
        <v>0</v>
      </c>
      <c r="G7" s="56"/>
      <c r="H7" s="57"/>
      <c r="I7" s="29"/>
      <c r="J7" s="30" t="s">
        <v>66</v>
      </c>
      <c r="K7" s="31" t="s">
        <v>67</v>
      </c>
      <c r="L7" s="31" t="s">
        <v>68</v>
      </c>
      <c r="M7" s="31" t="s">
        <v>69</v>
      </c>
      <c r="N7" s="31" t="s">
        <v>70</v>
      </c>
      <c r="O7" s="31" t="s">
        <v>71</v>
      </c>
      <c r="P7" s="31" t="s">
        <v>72</v>
      </c>
      <c r="Q7" s="31" t="s">
        <v>73</v>
      </c>
      <c r="R7" s="31"/>
      <c r="S7" s="31"/>
      <c r="T7" s="31"/>
      <c r="U7" s="31"/>
      <c r="V7" s="31"/>
      <c r="W7" s="31"/>
      <c r="X7" s="31"/>
      <c r="Y7" s="31"/>
      <c r="Z7" s="61"/>
    </row>
    <row r="8" spans="1:26" ht="14.1" customHeight="1" x14ac:dyDescent="0.3">
      <c r="A8" s="24">
        <v>2</v>
      </c>
      <c r="B8" s="34" t="s">
        <v>56</v>
      </c>
      <c r="C8" s="32" t="s">
        <v>51</v>
      </c>
      <c r="D8" s="33">
        <v>1</v>
      </c>
      <c r="E8" s="27">
        <v>0</v>
      </c>
      <c r="F8" s="28">
        <f t="shared" si="0"/>
        <v>0</v>
      </c>
      <c r="G8" s="56"/>
      <c r="H8" s="57"/>
      <c r="I8" s="29"/>
      <c r="J8" s="30" t="s">
        <v>5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61"/>
    </row>
    <row r="9" spans="1:26" ht="14.1" customHeight="1" x14ac:dyDescent="0.3">
      <c r="A9" s="24">
        <v>3</v>
      </c>
      <c r="B9" s="34" t="s">
        <v>57</v>
      </c>
      <c r="C9" s="34" t="s">
        <v>52</v>
      </c>
      <c r="D9" s="33">
        <v>1</v>
      </c>
      <c r="E9" s="27">
        <v>0</v>
      </c>
      <c r="F9" s="28">
        <f t="shared" si="0"/>
        <v>0</v>
      </c>
      <c r="G9" s="56" t="s">
        <v>63</v>
      </c>
      <c r="H9" s="57"/>
      <c r="I9" s="29"/>
      <c r="J9" s="30" t="s">
        <v>138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61"/>
    </row>
    <row r="10" spans="1:26" ht="14.1" customHeight="1" x14ac:dyDescent="0.3">
      <c r="A10" s="24">
        <v>4</v>
      </c>
      <c r="B10" s="38" t="s">
        <v>58</v>
      </c>
      <c r="C10" s="32" t="s">
        <v>28</v>
      </c>
      <c r="D10" s="33">
        <v>4</v>
      </c>
      <c r="E10" s="27">
        <v>0</v>
      </c>
      <c r="F10" s="28">
        <f t="shared" si="0"/>
        <v>0</v>
      </c>
      <c r="G10" s="56"/>
      <c r="H10" s="57"/>
      <c r="I10" s="29"/>
      <c r="J10" s="30" t="s">
        <v>122</v>
      </c>
      <c r="K10" s="31" t="s">
        <v>123</v>
      </c>
      <c r="L10" s="37" t="s">
        <v>124</v>
      </c>
      <c r="M10" s="37" t="s">
        <v>125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62"/>
    </row>
    <row r="11" spans="1:26" ht="14.1" customHeight="1" x14ac:dyDescent="0.3">
      <c r="A11" s="24">
        <v>5</v>
      </c>
      <c r="B11" s="38" t="s">
        <v>58</v>
      </c>
      <c r="C11" s="34" t="s">
        <v>53</v>
      </c>
      <c r="D11" s="33">
        <v>8</v>
      </c>
      <c r="E11" s="27">
        <v>0</v>
      </c>
      <c r="F11" s="28">
        <f t="shared" si="0"/>
        <v>0</v>
      </c>
      <c r="G11" s="56"/>
      <c r="H11" s="57"/>
      <c r="I11" s="29"/>
      <c r="J11" s="30" t="s">
        <v>130</v>
      </c>
      <c r="K11" s="31" t="s">
        <v>131</v>
      </c>
      <c r="L11" s="31" t="s">
        <v>132</v>
      </c>
      <c r="M11" s="31" t="s">
        <v>133</v>
      </c>
      <c r="N11" s="31" t="s">
        <v>134</v>
      </c>
      <c r="O11" s="31" t="s">
        <v>135</v>
      </c>
      <c r="P11" s="31" t="s">
        <v>136</v>
      </c>
      <c r="Q11" s="31" t="s">
        <v>137</v>
      </c>
      <c r="R11" s="31"/>
      <c r="S11" s="31"/>
      <c r="T11" s="31"/>
      <c r="U11" s="31"/>
      <c r="V11" s="31"/>
      <c r="W11" s="31"/>
      <c r="X11" s="31"/>
      <c r="Y11" s="31"/>
      <c r="Z11" s="61"/>
    </row>
    <row r="12" spans="1:26" ht="14.1" customHeight="1" x14ac:dyDescent="0.3">
      <c r="A12" s="24">
        <v>6</v>
      </c>
      <c r="B12" s="38" t="s">
        <v>58</v>
      </c>
      <c r="C12" s="34" t="s">
        <v>54</v>
      </c>
      <c r="D12" s="33">
        <v>4</v>
      </c>
      <c r="E12" s="27">
        <v>0</v>
      </c>
      <c r="F12" s="28">
        <f t="shared" si="0"/>
        <v>0</v>
      </c>
      <c r="G12" s="56"/>
      <c r="H12" s="57"/>
      <c r="I12" s="29"/>
      <c r="J12" s="30" t="s">
        <v>126</v>
      </c>
      <c r="K12" s="31" t="s">
        <v>127</v>
      </c>
      <c r="L12" s="31" t="s">
        <v>128</v>
      </c>
      <c r="M12" s="31" t="s">
        <v>129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61"/>
    </row>
    <row r="13" spans="1:26" ht="14.1" customHeight="1" x14ac:dyDescent="0.3">
      <c r="A13" s="24">
        <v>7</v>
      </c>
      <c r="B13" s="32" t="s">
        <v>65</v>
      </c>
      <c r="C13" s="32" t="s">
        <v>62</v>
      </c>
      <c r="D13" s="33">
        <v>4</v>
      </c>
      <c r="E13" s="27">
        <v>0</v>
      </c>
      <c r="F13" s="28">
        <f t="shared" si="0"/>
        <v>0</v>
      </c>
      <c r="G13" s="56"/>
      <c r="H13" s="57" t="s">
        <v>64</v>
      </c>
      <c r="I13" s="29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63"/>
    </row>
    <row r="14" spans="1:26" ht="14.1" customHeight="1" x14ac:dyDescent="0.3">
      <c r="A14" s="24">
        <v>8</v>
      </c>
      <c r="B14" s="32" t="s">
        <v>65</v>
      </c>
      <c r="C14" s="34" t="s">
        <v>60</v>
      </c>
      <c r="D14" s="33">
        <v>1</v>
      </c>
      <c r="E14" s="27">
        <v>0</v>
      </c>
      <c r="F14" s="28">
        <f t="shared" si="0"/>
        <v>0</v>
      </c>
      <c r="G14" s="56"/>
      <c r="H14" s="57"/>
      <c r="I14" s="29"/>
      <c r="J14" s="30" t="s">
        <v>9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61"/>
    </row>
    <row r="15" spans="1:26" ht="14.1" customHeight="1" x14ac:dyDescent="0.3">
      <c r="A15" s="24">
        <v>9</v>
      </c>
      <c r="B15" s="32" t="s">
        <v>65</v>
      </c>
      <c r="C15" s="34" t="s">
        <v>61</v>
      </c>
      <c r="D15" s="33">
        <v>1</v>
      </c>
      <c r="E15" s="27">
        <v>0</v>
      </c>
      <c r="F15" s="28">
        <f t="shared" si="0"/>
        <v>0</v>
      </c>
      <c r="G15" s="56"/>
      <c r="H15" s="57"/>
      <c r="I15" s="29"/>
      <c r="J15" s="30" t="s">
        <v>11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61"/>
    </row>
    <row r="16" spans="1:26" ht="14.1" customHeight="1" x14ac:dyDescent="0.3">
      <c r="A16" s="24">
        <v>10</v>
      </c>
      <c r="B16" s="32" t="s">
        <v>65</v>
      </c>
      <c r="C16" s="34" t="s">
        <v>59</v>
      </c>
      <c r="D16" s="33">
        <v>1</v>
      </c>
      <c r="E16" s="27">
        <v>0</v>
      </c>
      <c r="F16" s="28">
        <f t="shared" si="0"/>
        <v>0</v>
      </c>
      <c r="G16" s="56"/>
      <c r="H16" s="57"/>
      <c r="I16" s="29"/>
      <c r="J16" s="30" t="s">
        <v>7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61"/>
    </row>
    <row r="17" spans="1:26" ht="14.1" customHeight="1" x14ac:dyDescent="0.3">
      <c r="A17" s="24">
        <v>11</v>
      </c>
      <c r="B17" s="34" t="s">
        <v>47</v>
      </c>
      <c r="C17" s="32" t="s">
        <v>192</v>
      </c>
      <c r="D17" s="33">
        <v>16</v>
      </c>
      <c r="E17" s="27">
        <v>0</v>
      </c>
      <c r="F17" s="28">
        <f t="shared" si="0"/>
        <v>0</v>
      </c>
      <c r="G17" s="56"/>
      <c r="H17" s="57"/>
      <c r="I17" s="29"/>
      <c r="J17" s="30" t="s">
        <v>74</v>
      </c>
      <c r="K17" s="36" t="s">
        <v>75</v>
      </c>
      <c r="L17" s="36" t="s">
        <v>76</v>
      </c>
      <c r="M17" s="36" t="s">
        <v>77</v>
      </c>
      <c r="N17" s="36" t="s">
        <v>78</v>
      </c>
      <c r="O17" s="36" t="s">
        <v>79</v>
      </c>
      <c r="P17" s="36" t="s">
        <v>80</v>
      </c>
      <c r="Q17" s="36" t="s">
        <v>81</v>
      </c>
      <c r="R17" s="36" t="s">
        <v>82</v>
      </c>
      <c r="S17" s="36" t="s">
        <v>83</v>
      </c>
      <c r="T17" s="36" t="s">
        <v>84</v>
      </c>
      <c r="U17" s="36" t="s">
        <v>85</v>
      </c>
      <c r="V17" s="36" t="s">
        <v>86</v>
      </c>
      <c r="W17" s="36" t="s">
        <v>87</v>
      </c>
      <c r="X17" s="36" t="s">
        <v>88</v>
      </c>
      <c r="Y17" s="36" t="s">
        <v>89</v>
      </c>
      <c r="Z17" s="63"/>
    </row>
    <row r="18" spans="1:26" ht="14.1" customHeight="1" x14ac:dyDescent="0.3">
      <c r="A18" s="24">
        <v>12</v>
      </c>
      <c r="B18" s="34" t="s">
        <v>47</v>
      </c>
      <c r="C18" s="32" t="s">
        <v>193</v>
      </c>
      <c r="D18" s="33">
        <v>16</v>
      </c>
      <c r="E18" s="27">
        <v>0</v>
      </c>
      <c r="F18" s="28">
        <f t="shared" si="0"/>
        <v>0</v>
      </c>
      <c r="G18" s="56"/>
      <c r="H18" s="57"/>
      <c r="I18" s="29"/>
      <c r="J18" s="30" t="s">
        <v>106</v>
      </c>
      <c r="K18" s="31" t="s">
        <v>107</v>
      </c>
      <c r="L18" s="37" t="s">
        <v>108</v>
      </c>
      <c r="M18" s="37" t="s">
        <v>109</v>
      </c>
      <c r="N18" s="37" t="s">
        <v>110</v>
      </c>
      <c r="O18" s="37" t="s">
        <v>111</v>
      </c>
      <c r="P18" s="37" t="s">
        <v>112</v>
      </c>
      <c r="Q18" s="37" t="s">
        <v>113</v>
      </c>
      <c r="R18" s="37" t="s">
        <v>114</v>
      </c>
      <c r="S18" s="37" t="s">
        <v>115</v>
      </c>
      <c r="T18" s="37" t="s">
        <v>116</v>
      </c>
      <c r="U18" s="37" t="s">
        <v>117</v>
      </c>
      <c r="V18" s="37" t="s">
        <v>118</v>
      </c>
      <c r="W18" s="37" t="s">
        <v>119</v>
      </c>
      <c r="X18" s="37" t="s">
        <v>120</v>
      </c>
      <c r="Y18" s="37" t="s">
        <v>121</v>
      </c>
      <c r="Z18" s="62"/>
    </row>
    <row r="19" spans="1:26" ht="14.1" customHeight="1" x14ac:dyDescent="0.3">
      <c r="A19" s="24">
        <v>13</v>
      </c>
      <c r="B19" s="34" t="s">
        <v>47</v>
      </c>
      <c r="C19" s="34" t="s">
        <v>243</v>
      </c>
      <c r="D19" s="33">
        <v>16</v>
      </c>
      <c r="E19" s="27">
        <v>0</v>
      </c>
      <c r="F19" s="28">
        <f t="shared" si="0"/>
        <v>0</v>
      </c>
      <c r="G19" s="56"/>
      <c r="H19" s="57"/>
      <c r="I19" s="29"/>
      <c r="J19" s="35" t="s">
        <v>90</v>
      </c>
      <c r="K19" s="36" t="s">
        <v>91</v>
      </c>
      <c r="L19" s="36" t="s">
        <v>92</v>
      </c>
      <c r="M19" s="36" t="s">
        <v>93</v>
      </c>
      <c r="N19" s="36" t="s">
        <v>94</v>
      </c>
      <c r="O19" s="36" t="s">
        <v>95</v>
      </c>
      <c r="P19" s="36" t="s">
        <v>96</v>
      </c>
      <c r="Q19" s="36" t="s">
        <v>97</v>
      </c>
      <c r="R19" s="36" t="s">
        <v>98</v>
      </c>
      <c r="S19" s="36" t="s">
        <v>99</v>
      </c>
      <c r="T19" s="36" t="s">
        <v>100</v>
      </c>
      <c r="U19" s="36" t="s">
        <v>101</v>
      </c>
      <c r="V19" s="36" t="s">
        <v>102</v>
      </c>
      <c r="W19" s="36" t="s">
        <v>103</v>
      </c>
      <c r="X19" s="36" t="s">
        <v>104</v>
      </c>
      <c r="Y19" s="36" t="s">
        <v>105</v>
      </c>
      <c r="Z19" s="63"/>
    </row>
    <row r="20" spans="1:26" ht="14.1" customHeight="1" x14ac:dyDescent="0.3">
      <c r="A20" s="39">
        <v>14</v>
      </c>
      <c r="B20" s="40" t="s">
        <v>48</v>
      </c>
      <c r="C20" s="40"/>
      <c r="D20" s="41"/>
      <c r="E20" s="42"/>
      <c r="F20" s="43" t="s">
        <v>35</v>
      </c>
      <c r="G20" s="58"/>
      <c r="H20" s="59"/>
      <c r="I20" s="44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64"/>
    </row>
    <row r="21" spans="1:26" ht="14.1" customHeight="1" x14ac:dyDescent="0.3">
      <c r="A21" s="47"/>
      <c r="B21" s="48"/>
      <c r="C21" s="49"/>
      <c r="D21" s="50"/>
      <c r="E21" s="51"/>
      <c r="F21" s="52">
        <f>SUM(F6:F19)</f>
        <v>0</v>
      </c>
      <c r="G21" s="52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4" spans="1:26" x14ac:dyDescent="0.3">
      <c r="A24" s="7"/>
      <c r="B24" s="8" t="s">
        <v>141</v>
      </c>
      <c r="C24" s="9"/>
      <c r="D24" s="3"/>
      <c r="E24" s="3"/>
      <c r="F24" s="3"/>
      <c r="G24" s="3"/>
      <c r="H24" s="3"/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1" customHeight="1" x14ac:dyDescent="0.3">
      <c r="A25" s="10" t="s">
        <v>36</v>
      </c>
      <c r="B25" s="11" t="s">
        <v>37</v>
      </c>
      <c r="C25" s="12" t="s">
        <v>38</v>
      </c>
      <c r="D25" s="12" t="s">
        <v>39</v>
      </c>
      <c r="E25" s="12" t="s">
        <v>40</v>
      </c>
      <c r="F25" s="12" t="s">
        <v>41</v>
      </c>
      <c r="G25" s="13" t="s">
        <v>42</v>
      </c>
      <c r="H25" s="14" t="s">
        <v>43</v>
      </c>
      <c r="I25" s="55"/>
      <c r="J25" s="67" t="s">
        <v>44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9"/>
    </row>
    <row r="26" spans="1:26" ht="14.1" customHeight="1" x14ac:dyDescent="0.3">
      <c r="A26" s="15"/>
      <c r="B26" s="16" t="s">
        <v>45</v>
      </c>
      <c r="C26" s="17"/>
      <c r="D26" s="18"/>
      <c r="E26" s="18"/>
      <c r="F26" s="18"/>
      <c r="G26" s="19"/>
      <c r="H26" s="20"/>
      <c r="I26" s="21"/>
      <c r="J26" s="22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60"/>
    </row>
    <row r="27" spans="1:26" ht="14.1" customHeight="1" x14ac:dyDescent="0.3">
      <c r="A27" s="24"/>
      <c r="B27" s="25" t="s">
        <v>221</v>
      </c>
      <c r="C27" s="25" t="s">
        <v>176</v>
      </c>
      <c r="D27" s="26">
        <v>1</v>
      </c>
      <c r="E27" s="27">
        <v>0</v>
      </c>
      <c r="F27" s="28">
        <f t="shared" ref="F27:F64" si="1">D27*E27</f>
        <v>0</v>
      </c>
      <c r="G27" s="56"/>
      <c r="H27" s="57"/>
      <c r="I27" s="29"/>
      <c r="J27" s="30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61"/>
    </row>
    <row r="28" spans="1:26" ht="14.1" customHeight="1" x14ac:dyDescent="0.3">
      <c r="A28" s="24">
        <v>1</v>
      </c>
      <c r="B28" s="34" t="s">
        <v>189</v>
      </c>
      <c r="C28" s="34" t="s">
        <v>190</v>
      </c>
      <c r="D28" s="33">
        <v>4</v>
      </c>
      <c r="E28" s="27">
        <v>0</v>
      </c>
      <c r="F28" s="28">
        <f t="shared" si="1"/>
        <v>0</v>
      </c>
      <c r="G28" s="56"/>
      <c r="H28" s="57"/>
      <c r="I28" s="29"/>
      <c r="J28" s="30" t="s">
        <v>70</v>
      </c>
      <c r="K28" s="31" t="s">
        <v>71</v>
      </c>
      <c r="L28" s="31" t="s">
        <v>153</v>
      </c>
      <c r="M28" s="31" t="s">
        <v>154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61"/>
    </row>
    <row r="29" spans="1:26" ht="14.1" customHeight="1" x14ac:dyDescent="0.3">
      <c r="A29" s="24">
        <v>2</v>
      </c>
      <c r="B29" s="34" t="s">
        <v>189</v>
      </c>
      <c r="C29" s="32" t="s">
        <v>194</v>
      </c>
      <c r="D29" s="33">
        <v>2</v>
      </c>
      <c r="E29" s="27">
        <v>0</v>
      </c>
      <c r="F29" s="28">
        <f t="shared" si="1"/>
        <v>0</v>
      </c>
      <c r="G29" s="56"/>
      <c r="H29" s="57"/>
      <c r="I29" s="29"/>
      <c r="J29" s="35" t="s">
        <v>73</v>
      </c>
      <c r="K29" s="36" t="s">
        <v>5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63"/>
    </row>
    <row r="30" spans="1:26" ht="14.1" customHeight="1" x14ac:dyDescent="0.3">
      <c r="A30" s="24">
        <v>3</v>
      </c>
      <c r="B30" s="34" t="s">
        <v>189</v>
      </c>
      <c r="C30" s="32" t="s">
        <v>195</v>
      </c>
      <c r="D30" s="33">
        <v>1</v>
      </c>
      <c r="E30" s="27">
        <v>0</v>
      </c>
      <c r="F30" s="28">
        <f t="shared" si="1"/>
        <v>0</v>
      </c>
      <c r="G30" s="56"/>
      <c r="H30" s="57"/>
      <c r="I30" s="29"/>
      <c r="J30" s="30" t="s">
        <v>155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63"/>
    </row>
    <row r="31" spans="1:26" ht="14.1" customHeight="1" x14ac:dyDescent="0.3">
      <c r="A31" s="24">
        <v>4</v>
      </c>
      <c r="B31" s="34" t="s">
        <v>183</v>
      </c>
      <c r="C31" s="32" t="s">
        <v>184</v>
      </c>
      <c r="D31" s="33">
        <v>2</v>
      </c>
      <c r="E31" s="27">
        <v>0</v>
      </c>
      <c r="F31" s="28">
        <f t="shared" si="1"/>
        <v>0</v>
      </c>
      <c r="G31" s="56"/>
      <c r="H31" s="57"/>
      <c r="I31" s="29"/>
      <c r="J31" s="30" t="s">
        <v>67</v>
      </c>
      <c r="K31" s="31" t="s">
        <v>66</v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61"/>
    </row>
    <row r="32" spans="1:26" ht="14.1" customHeight="1" x14ac:dyDescent="0.3">
      <c r="A32" s="24">
        <v>5</v>
      </c>
      <c r="B32" s="34" t="s">
        <v>185</v>
      </c>
      <c r="C32" s="34" t="s">
        <v>186</v>
      </c>
      <c r="D32" s="33">
        <v>2</v>
      </c>
      <c r="E32" s="27">
        <v>0</v>
      </c>
      <c r="F32" s="28">
        <f t="shared" si="1"/>
        <v>0</v>
      </c>
      <c r="G32" s="56"/>
      <c r="H32" s="57"/>
      <c r="I32" s="29"/>
      <c r="J32" s="30" t="s">
        <v>68</v>
      </c>
      <c r="K32" s="31" t="s">
        <v>196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61"/>
    </row>
    <row r="33" spans="1:26" ht="14.1" customHeight="1" x14ac:dyDescent="0.3">
      <c r="A33" s="24">
        <v>6</v>
      </c>
      <c r="B33" s="34" t="s">
        <v>187</v>
      </c>
      <c r="C33" s="34" t="s">
        <v>188</v>
      </c>
      <c r="D33" s="33">
        <v>1</v>
      </c>
      <c r="E33" s="27">
        <v>0</v>
      </c>
      <c r="F33" s="28">
        <f t="shared" si="1"/>
        <v>0</v>
      </c>
      <c r="G33" s="56"/>
      <c r="H33" s="57"/>
      <c r="I33" s="29"/>
      <c r="J33" s="30" t="s">
        <v>69</v>
      </c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61"/>
    </row>
    <row r="34" spans="1:26" ht="14.1" customHeight="1" x14ac:dyDescent="0.3">
      <c r="A34" s="24">
        <v>7</v>
      </c>
      <c r="B34" s="65" t="s">
        <v>227</v>
      </c>
      <c r="C34" s="65" t="s">
        <v>228</v>
      </c>
      <c r="D34" s="33">
        <v>1</v>
      </c>
      <c r="E34" s="27">
        <v>0</v>
      </c>
      <c r="F34" s="28">
        <f t="shared" si="1"/>
        <v>0</v>
      </c>
      <c r="G34" s="56"/>
      <c r="H34" s="57"/>
      <c r="I34" s="29"/>
      <c r="J34" s="35" t="s">
        <v>167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63"/>
    </row>
    <row r="35" spans="1:26" ht="14.1" customHeight="1" x14ac:dyDescent="0.3">
      <c r="A35" s="24">
        <v>8</v>
      </c>
      <c r="B35" s="34" t="s">
        <v>206</v>
      </c>
      <c r="C35" s="34" t="s">
        <v>143</v>
      </c>
      <c r="D35" s="33">
        <v>1</v>
      </c>
      <c r="E35" s="27">
        <v>0</v>
      </c>
      <c r="F35" s="28">
        <f t="shared" si="1"/>
        <v>0</v>
      </c>
      <c r="G35" s="56"/>
      <c r="H35" s="57"/>
      <c r="I35" s="29"/>
      <c r="J35" s="35" t="s">
        <v>168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63"/>
    </row>
    <row r="36" spans="1:26" ht="14.1" customHeight="1" x14ac:dyDescent="0.3">
      <c r="A36" s="24">
        <v>9</v>
      </c>
      <c r="B36" s="34" t="s">
        <v>224</v>
      </c>
      <c r="C36" s="34" t="s">
        <v>181</v>
      </c>
      <c r="D36" s="33">
        <v>1</v>
      </c>
      <c r="E36" s="27">
        <v>0</v>
      </c>
      <c r="F36" s="28">
        <f t="shared" si="1"/>
        <v>0</v>
      </c>
      <c r="G36" s="56"/>
      <c r="H36" s="57"/>
      <c r="I36" s="29"/>
      <c r="J36" s="30" t="s">
        <v>182</v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61"/>
    </row>
    <row r="37" spans="1:26" ht="14.1" customHeight="1" x14ac:dyDescent="0.3">
      <c r="A37" s="24">
        <v>10</v>
      </c>
      <c r="B37" s="34" t="s">
        <v>179</v>
      </c>
      <c r="C37" s="34" t="s">
        <v>223</v>
      </c>
      <c r="D37" s="33">
        <v>1</v>
      </c>
      <c r="E37" s="27">
        <v>0</v>
      </c>
      <c r="F37" s="28">
        <f t="shared" si="1"/>
        <v>0</v>
      </c>
      <c r="G37" s="56"/>
      <c r="H37" s="57"/>
      <c r="I37" s="29"/>
      <c r="J37" s="30" t="s">
        <v>152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61"/>
    </row>
    <row r="38" spans="1:26" ht="14.1" customHeight="1" x14ac:dyDescent="0.3">
      <c r="A38" s="24">
        <v>11</v>
      </c>
      <c r="B38" s="34" t="s">
        <v>178</v>
      </c>
      <c r="C38" s="32" t="s">
        <v>180</v>
      </c>
      <c r="D38" s="33">
        <v>1</v>
      </c>
      <c r="E38" s="27">
        <v>0</v>
      </c>
      <c r="F38" s="28">
        <f t="shared" si="1"/>
        <v>0</v>
      </c>
      <c r="G38" s="56"/>
      <c r="H38" s="57"/>
      <c r="I38" s="29"/>
      <c r="J38" s="30" t="s">
        <v>151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61"/>
    </row>
    <row r="39" spans="1:26" ht="14.1" customHeight="1" x14ac:dyDescent="0.3">
      <c r="A39" s="24">
        <v>12</v>
      </c>
      <c r="B39" s="34" t="s">
        <v>177</v>
      </c>
      <c r="C39" s="32" t="s">
        <v>222</v>
      </c>
      <c r="D39" s="33">
        <v>1</v>
      </c>
      <c r="E39" s="27">
        <v>0</v>
      </c>
      <c r="F39" s="28">
        <f t="shared" si="1"/>
        <v>0</v>
      </c>
      <c r="G39" s="56"/>
      <c r="H39" s="57"/>
      <c r="I39" s="29"/>
      <c r="J39" s="30" t="s">
        <v>150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61"/>
    </row>
    <row r="40" spans="1:26" ht="14.1" customHeight="1" x14ac:dyDescent="0.3">
      <c r="A40" s="24">
        <v>13</v>
      </c>
      <c r="B40" s="34" t="s">
        <v>197</v>
      </c>
      <c r="C40" s="34" t="s">
        <v>229</v>
      </c>
      <c r="D40" s="33">
        <v>1</v>
      </c>
      <c r="E40" s="27">
        <v>0</v>
      </c>
      <c r="F40" s="28">
        <f t="shared" si="1"/>
        <v>0</v>
      </c>
      <c r="G40" s="56"/>
      <c r="H40" s="57"/>
      <c r="I40" s="29"/>
      <c r="J40" s="35" t="s">
        <v>156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63"/>
    </row>
    <row r="41" spans="1:26" ht="14.1" customHeight="1" x14ac:dyDescent="0.3">
      <c r="A41" s="24">
        <v>14</v>
      </c>
      <c r="B41" s="34" t="s">
        <v>197</v>
      </c>
      <c r="C41" s="34" t="s">
        <v>230</v>
      </c>
      <c r="D41" s="33">
        <v>1</v>
      </c>
      <c r="E41" s="27">
        <v>0</v>
      </c>
      <c r="F41" s="28">
        <f t="shared" si="1"/>
        <v>0</v>
      </c>
      <c r="G41" s="56"/>
      <c r="H41" s="57"/>
      <c r="I41" s="29"/>
      <c r="J41" s="35" t="s">
        <v>157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63"/>
    </row>
    <row r="42" spans="1:26" ht="14.1" customHeight="1" x14ac:dyDescent="0.3">
      <c r="A42" s="24">
        <v>15</v>
      </c>
      <c r="B42" s="66" t="s">
        <v>217</v>
      </c>
      <c r="C42" s="34" t="s">
        <v>225</v>
      </c>
      <c r="D42" s="33">
        <v>1</v>
      </c>
      <c r="E42" s="27">
        <v>0</v>
      </c>
      <c r="F42" s="28">
        <f t="shared" si="1"/>
        <v>0</v>
      </c>
      <c r="G42" s="56"/>
      <c r="H42" s="57"/>
      <c r="I42" s="29"/>
      <c r="J42" s="35" t="s">
        <v>122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63"/>
    </row>
    <row r="43" spans="1:26" ht="14.1" customHeight="1" x14ac:dyDescent="0.3">
      <c r="A43" s="24">
        <v>16</v>
      </c>
      <c r="B43" s="66" t="s">
        <v>217</v>
      </c>
      <c r="C43" s="34" t="s">
        <v>219</v>
      </c>
      <c r="D43" s="33">
        <v>1</v>
      </c>
      <c r="E43" s="27">
        <v>0</v>
      </c>
      <c r="F43" s="28">
        <f t="shared" si="1"/>
        <v>0</v>
      </c>
      <c r="G43" s="56"/>
      <c r="H43" s="57"/>
      <c r="I43" s="29"/>
      <c r="J43" s="35" t="s">
        <v>123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63"/>
    </row>
    <row r="44" spans="1:26" ht="14.1" customHeight="1" x14ac:dyDescent="0.3">
      <c r="A44" s="24">
        <v>17</v>
      </c>
      <c r="B44" s="66" t="s">
        <v>218</v>
      </c>
      <c r="C44" s="34" t="s">
        <v>147</v>
      </c>
      <c r="D44" s="33">
        <v>8</v>
      </c>
      <c r="E44" s="27">
        <v>0</v>
      </c>
      <c r="F44" s="28">
        <f t="shared" si="1"/>
        <v>0</v>
      </c>
      <c r="G44" s="56"/>
      <c r="H44" s="57"/>
      <c r="I44" s="29"/>
      <c r="J44" s="35" t="s">
        <v>126</v>
      </c>
      <c r="K44" s="36" t="s">
        <v>127</v>
      </c>
      <c r="L44" s="36" t="s">
        <v>124</v>
      </c>
      <c r="M44" s="36" t="s">
        <v>125</v>
      </c>
      <c r="N44" s="36" t="s">
        <v>128</v>
      </c>
      <c r="O44" s="36" t="s">
        <v>129</v>
      </c>
      <c r="P44" s="36" t="s">
        <v>130</v>
      </c>
      <c r="Q44" s="36" t="s">
        <v>226</v>
      </c>
      <c r="R44" s="36"/>
      <c r="S44" s="36"/>
      <c r="T44" s="36"/>
      <c r="U44" s="36"/>
      <c r="V44" s="36"/>
      <c r="W44" s="36"/>
      <c r="X44" s="36"/>
      <c r="Y44" s="36"/>
      <c r="Z44" s="63"/>
    </row>
    <row r="45" spans="1:26" ht="14.1" customHeight="1" x14ac:dyDescent="0.3">
      <c r="A45" s="24">
        <v>18</v>
      </c>
      <c r="B45" s="66" t="s">
        <v>218</v>
      </c>
      <c r="C45" s="32" t="s">
        <v>148</v>
      </c>
      <c r="D45" s="33">
        <v>1</v>
      </c>
      <c r="E45" s="27">
        <v>0</v>
      </c>
      <c r="F45" s="28">
        <f t="shared" si="1"/>
        <v>0</v>
      </c>
      <c r="G45" s="56"/>
      <c r="H45" s="57"/>
      <c r="I45" s="29"/>
      <c r="J45" s="30" t="s">
        <v>131</v>
      </c>
      <c r="K45" s="31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62"/>
    </row>
    <row r="46" spans="1:26" ht="14.1" customHeight="1" x14ac:dyDescent="0.3">
      <c r="A46" s="24">
        <v>19</v>
      </c>
      <c r="B46" s="32" t="s">
        <v>46</v>
      </c>
      <c r="C46" s="34" t="s">
        <v>202</v>
      </c>
      <c r="D46" s="33">
        <v>1</v>
      </c>
      <c r="E46" s="27">
        <v>0</v>
      </c>
      <c r="F46" s="28">
        <f t="shared" si="1"/>
        <v>0</v>
      </c>
      <c r="G46" s="56"/>
      <c r="H46" s="57"/>
      <c r="I46" s="29"/>
      <c r="J46" s="35" t="s">
        <v>159</v>
      </c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63"/>
    </row>
    <row r="47" spans="1:26" ht="14.1" customHeight="1" x14ac:dyDescent="0.3">
      <c r="A47" s="24">
        <v>20</v>
      </c>
      <c r="B47" s="32" t="s">
        <v>46</v>
      </c>
      <c r="C47" s="34" t="s">
        <v>200</v>
      </c>
      <c r="D47" s="33">
        <v>1</v>
      </c>
      <c r="E47" s="27">
        <v>0</v>
      </c>
      <c r="F47" s="28">
        <f t="shared" si="1"/>
        <v>0</v>
      </c>
      <c r="G47" s="56"/>
      <c r="H47" s="57"/>
      <c r="I47" s="29"/>
      <c r="J47" s="35" t="s">
        <v>9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63"/>
    </row>
    <row r="48" spans="1:26" ht="14.1" customHeight="1" x14ac:dyDescent="0.3">
      <c r="A48" s="24">
        <v>21</v>
      </c>
      <c r="B48" s="32" t="s">
        <v>46</v>
      </c>
      <c r="C48" s="34" t="s">
        <v>201</v>
      </c>
      <c r="D48" s="33">
        <v>1</v>
      </c>
      <c r="E48" s="27">
        <v>0</v>
      </c>
      <c r="F48" s="28">
        <f t="shared" si="1"/>
        <v>0</v>
      </c>
      <c r="G48" s="56"/>
      <c r="H48" s="57"/>
      <c r="I48" s="29"/>
      <c r="J48" s="35" t="s">
        <v>11</v>
      </c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63"/>
    </row>
    <row r="49" spans="1:26" ht="14.1" customHeight="1" x14ac:dyDescent="0.3">
      <c r="A49" s="24">
        <v>22</v>
      </c>
      <c r="B49" s="32" t="s">
        <v>46</v>
      </c>
      <c r="C49" s="38" t="s">
        <v>199</v>
      </c>
      <c r="D49" s="33">
        <v>1</v>
      </c>
      <c r="E49" s="27">
        <v>0</v>
      </c>
      <c r="F49" s="28">
        <f t="shared" si="1"/>
        <v>0</v>
      </c>
      <c r="G49" s="56"/>
      <c r="H49" s="57"/>
      <c r="I49" s="29"/>
      <c r="J49" s="35" t="s">
        <v>7</v>
      </c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63"/>
    </row>
    <row r="50" spans="1:26" ht="14.1" customHeight="1" x14ac:dyDescent="0.3">
      <c r="A50" s="24">
        <v>23</v>
      </c>
      <c r="B50" s="32" t="s">
        <v>46</v>
      </c>
      <c r="C50" s="38" t="s">
        <v>231</v>
      </c>
      <c r="D50" s="33">
        <v>1</v>
      </c>
      <c r="E50" s="27">
        <v>1</v>
      </c>
      <c r="F50" s="28">
        <f t="shared" ref="F50" si="2">D50*E50</f>
        <v>1</v>
      </c>
      <c r="G50" s="56"/>
      <c r="H50" s="57"/>
      <c r="I50" s="29"/>
      <c r="J50" s="35" t="s">
        <v>232</v>
      </c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63"/>
    </row>
    <row r="51" spans="1:26" ht="14.1" customHeight="1" x14ac:dyDescent="0.3">
      <c r="A51" s="24">
        <v>24</v>
      </c>
      <c r="B51" s="32" t="s">
        <v>46</v>
      </c>
      <c r="C51" s="38" t="s">
        <v>234</v>
      </c>
      <c r="D51" s="33">
        <v>1</v>
      </c>
      <c r="E51" s="27">
        <v>2</v>
      </c>
      <c r="F51" s="28">
        <f t="shared" ref="F51" si="3">D51*E51</f>
        <v>2</v>
      </c>
      <c r="G51" s="56"/>
      <c r="H51" s="57"/>
      <c r="I51" s="29"/>
      <c r="J51" s="35" t="s">
        <v>233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63"/>
    </row>
    <row r="52" spans="1:26" ht="14.1" customHeight="1" x14ac:dyDescent="0.3">
      <c r="A52" s="24">
        <v>25</v>
      </c>
      <c r="B52" s="38" t="s">
        <v>203</v>
      </c>
      <c r="C52" s="34" t="s">
        <v>204</v>
      </c>
      <c r="D52" s="33">
        <v>2</v>
      </c>
      <c r="E52" s="27">
        <v>0</v>
      </c>
      <c r="F52" s="28">
        <f t="shared" si="1"/>
        <v>0</v>
      </c>
      <c r="G52" s="56"/>
      <c r="H52" s="57"/>
      <c r="I52" s="29"/>
      <c r="J52" s="35" t="s">
        <v>160</v>
      </c>
      <c r="K52" s="36" t="s">
        <v>161</v>
      </c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63"/>
    </row>
    <row r="53" spans="1:26" ht="14.1" customHeight="1" x14ac:dyDescent="0.3">
      <c r="A53" s="24">
        <v>26</v>
      </c>
      <c r="B53" s="38" t="s">
        <v>203</v>
      </c>
      <c r="C53" s="34" t="s">
        <v>205</v>
      </c>
      <c r="D53" s="33">
        <v>8</v>
      </c>
      <c r="E53" s="27">
        <v>0</v>
      </c>
      <c r="F53" s="28">
        <f t="shared" si="1"/>
        <v>0</v>
      </c>
      <c r="G53" s="56"/>
      <c r="H53" s="57"/>
      <c r="I53" s="29"/>
      <c r="J53" s="35" t="s">
        <v>235</v>
      </c>
      <c r="K53" s="36" t="s">
        <v>236</v>
      </c>
      <c r="L53" s="36" t="s">
        <v>162</v>
      </c>
      <c r="M53" s="36" t="s">
        <v>163</v>
      </c>
      <c r="N53" s="36" t="s">
        <v>164</v>
      </c>
      <c r="O53" s="36" t="s">
        <v>165</v>
      </c>
      <c r="P53" s="36" t="s">
        <v>166</v>
      </c>
      <c r="Q53" s="36" t="s">
        <v>237</v>
      </c>
      <c r="R53" s="36"/>
      <c r="S53" s="36"/>
      <c r="T53" s="36"/>
      <c r="U53" s="36"/>
      <c r="V53" s="36"/>
      <c r="W53" s="36"/>
      <c r="X53" s="36"/>
      <c r="Y53" s="36"/>
      <c r="Z53" s="63"/>
    </row>
    <row r="54" spans="1:26" ht="14.1" customHeight="1" x14ac:dyDescent="0.3">
      <c r="A54" s="24">
        <v>27</v>
      </c>
      <c r="B54" s="38" t="s">
        <v>213</v>
      </c>
      <c r="C54" s="34" t="s">
        <v>212</v>
      </c>
      <c r="D54" s="33">
        <v>9</v>
      </c>
      <c r="E54" s="27">
        <v>0</v>
      </c>
      <c r="F54" s="28">
        <f t="shared" si="1"/>
        <v>0</v>
      </c>
      <c r="G54" s="56"/>
      <c r="H54" s="57"/>
      <c r="I54" s="29"/>
      <c r="J54" s="35" t="s">
        <v>77</v>
      </c>
      <c r="K54" s="36" t="s">
        <v>103</v>
      </c>
      <c r="L54" s="36" t="s">
        <v>105</v>
      </c>
      <c r="M54" s="36" t="s">
        <v>79</v>
      </c>
      <c r="N54" s="36" t="s">
        <v>81</v>
      </c>
      <c r="O54" s="36" t="s">
        <v>83</v>
      </c>
      <c r="P54" s="36" t="s">
        <v>106</v>
      </c>
      <c r="Q54" s="36" t="s">
        <v>111</v>
      </c>
      <c r="R54" s="36" t="s">
        <v>238</v>
      </c>
      <c r="S54" s="36"/>
      <c r="T54" s="36"/>
      <c r="U54" s="36"/>
      <c r="V54" s="36"/>
      <c r="W54" s="36"/>
      <c r="X54" s="36"/>
      <c r="Y54" s="36"/>
      <c r="Z54" s="63"/>
    </row>
    <row r="55" spans="1:26" ht="14.1" customHeight="1" x14ac:dyDescent="0.3">
      <c r="A55" s="24">
        <v>28</v>
      </c>
      <c r="B55" s="38" t="s">
        <v>213</v>
      </c>
      <c r="C55" s="34" t="s">
        <v>209</v>
      </c>
      <c r="D55" s="33">
        <v>3</v>
      </c>
      <c r="E55" s="27">
        <v>0</v>
      </c>
      <c r="F55" s="28">
        <f t="shared" si="1"/>
        <v>0</v>
      </c>
      <c r="G55" s="56"/>
      <c r="H55" s="57"/>
      <c r="I55" s="29"/>
      <c r="J55" s="35" t="s">
        <v>91</v>
      </c>
      <c r="K55" s="36" t="s">
        <v>109</v>
      </c>
      <c r="L55" s="36" t="s">
        <v>110</v>
      </c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63"/>
    </row>
    <row r="56" spans="1:26" ht="14.1" customHeight="1" x14ac:dyDescent="0.3">
      <c r="A56" s="24">
        <v>29</v>
      </c>
      <c r="B56" s="38" t="s">
        <v>213</v>
      </c>
      <c r="C56" s="34" t="s">
        <v>210</v>
      </c>
      <c r="D56" s="33">
        <v>16</v>
      </c>
      <c r="E56" s="27">
        <v>0</v>
      </c>
      <c r="F56" s="28">
        <f t="shared" si="1"/>
        <v>0</v>
      </c>
      <c r="G56" s="56"/>
      <c r="H56" s="57"/>
      <c r="I56" s="29"/>
      <c r="J56" s="35" t="s">
        <v>75</v>
      </c>
      <c r="K56" s="36" t="s">
        <v>93</v>
      </c>
      <c r="L56" s="36" t="s">
        <v>95</v>
      </c>
      <c r="M56" s="36" t="s">
        <v>97</v>
      </c>
      <c r="N56" s="36" t="s">
        <v>99</v>
      </c>
      <c r="O56" s="36" t="s">
        <v>100</v>
      </c>
      <c r="P56" s="36" t="s">
        <v>102</v>
      </c>
      <c r="Q56" s="36" t="s">
        <v>104</v>
      </c>
      <c r="R56" s="36" t="s">
        <v>78</v>
      </c>
      <c r="S56" s="36" t="s">
        <v>80</v>
      </c>
      <c r="T56" s="36" t="s">
        <v>82</v>
      </c>
      <c r="U56" s="36" t="s">
        <v>84</v>
      </c>
      <c r="V56" s="36" t="s">
        <v>107</v>
      </c>
      <c r="W56" s="36" t="s">
        <v>85</v>
      </c>
      <c r="X56" s="36" t="s">
        <v>239</v>
      </c>
      <c r="Y56" s="36" t="s">
        <v>240</v>
      </c>
      <c r="Z56" s="63"/>
    </row>
    <row r="57" spans="1:26" ht="14.1" customHeight="1" x14ac:dyDescent="0.3">
      <c r="A57" s="24">
        <v>30</v>
      </c>
      <c r="B57" s="38" t="s">
        <v>213</v>
      </c>
      <c r="C57" s="34" t="s">
        <v>211</v>
      </c>
      <c r="D57" s="33">
        <v>8</v>
      </c>
      <c r="E57" s="27">
        <v>0</v>
      </c>
      <c r="F57" s="28">
        <f t="shared" si="1"/>
        <v>0</v>
      </c>
      <c r="G57" s="56"/>
      <c r="H57" s="57"/>
      <c r="I57" s="29"/>
      <c r="J57" s="35" t="s">
        <v>92</v>
      </c>
      <c r="K57" s="36" t="s">
        <v>94</v>
      </c>
      <c r="L57" s="36" t="s">
        <v>96</v>
      </c>
      <c r="M57" s="36" t="s">
        <v>98</v>
      </c>
      <c r="N57" s="36" t="s">
        <v>76</v>
      </c>
      <c r="O57" s="36" t="s">
        <v>101</v>
      </c>
      <c r="P57" s="36" t="s">
        <v>108</v>
      </c>
      <c r="Q57" s="36" t="s">
        <v>241</v>
      </c>
      <c r="R57" s="36"/>
      <c r="S57" s="36"/>
      <c r="T57" s="36"/>
      <c r="U57" s="36"/>
      <c r="V57" s="36"/>
      <c r="W57" s="36"/>
      <c r="X57" s="36"/>
      <c r="Y57" s="36"/>
      <c r="Z57" s="63"/>
    </row>
    <row r="58" spans="1:26" ht="14.1" customHeight="1" x14ac:dyDescent="0.3">
      <c r="A58" s="24">
        <v>31</v>
      </c>
      <c r="B58" s="38" t="s">
        <v>213</v>
      </c>
      <c r="C58" s="34" t="s">
        <v>242</v>
      </c>
      <c r="D58" s="33">
        <v>2</v>
      </c>
      <c r="E58" s="27">
        <v>0</v>
      </c>
      <c r="F58" s="28">
        <f t="shared" si="1"/>
        <v>0</v>
      </c>
      <c r="G58" s="56"/>
      <c r="H58" s="57"/>
      <c r="I58" s="29"/>
      <c r="J58" s="35" t="s">
        <v>74</v>
      </c>
      <c r="K58" s="36" t="s">
        <v>90</v>
      </c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63"/>
    </row>
    <row r="59" spans="1:26" ht="14.1" customHeight="1" x14ac:dyDescent="0.3">
      <c r="A59" s="24">
        <v>32</v>
      </c>
      <c r="B59" s="34" t="s">
        <v>208</v>
      </c>
      <c r="C59" s="34" t="s">
        <v>145</v>
      </c>
      <c r="D59" s="33">
        <v>1</v>
      </c>
      <c r="E59" s="27">
        <v>0</v>
      </c>
      <c r="F59" s="28">
        <f t="shared" si="1"/>
        <v>0</v>
      </c>
      <c r="G59" s="56"/>
      <c r="H59" s="57"/>
      <c r="I59" s="29"/>
      <c r="J59" s="35" t="s">
        <v>170</v>
      </c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63"/>
    </row>
    <row r="60" spans="1:26" ht="14.1" customHeight="1" x14ac:dyDescent="0.3">
      <c r="A60" s="24">
        <v>33</v>
      </c>
      <c r="B60" s="66" t="s">
        <v>214</v>
      </c>
      <c r="C60" s="66" t="s">
        <v>215</v>
      </c>
      <c r="D60" s="33">
        <v>1</v>
      </c>
      <c r="E60" s="27">
        <v>0</v>
      </c>
      <c r="F60" s="28">
        <f t="shared" si="1"/>
        <v>0</v>
      </c>
      <c r="G60" s="56"/>
      <c r="H60" s="57"/>
      <c r="I60" s="29"/>
      <c r="J60" s="35" t="s">
        <v>171</v>
      </c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63"/>
    </row>
    <row r="61" spans="1:26" ht="14.1" customHeight="1" x14ac:dyDescent="0.3">
      <c r="A61" s="24">
        <v>34</v>
      </c>
      <c r="B61" s="66" t="s">
        <v>216</v>
      </c>
      <c r="C61" s="34" t="s">
        <v>146</v>
      </c>
      <c r="D61" s="33">
        <v>3</v>
      </c>
      <c r="E61" s="27">
        <v>0</v>
      </c>
      <c r="F61" s="28">
        <f t="shared" si="1"/>
        <v>0</v>
      </c>
      <c r="G61" s="56"/>
      <c r="H61" s="57"/>
      <c r="I61" s="29"/>
      <c r="J61" s="35" t="s">
        <v>172</v>
      </c>
      <c r="K61" s="36" t="s">
        <v>173</v>
      </c>
      <c r="L61" s="36" t="s">
        <v>174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63"/>
    </row>
    <row r="62" spans="1:26" ht="14.1" customHeight="1" x14ac:dyDescent="0.3">
      <c r="A62" s="24">
        <v>35</v>
      </c>
      <c r="B62" s="38" t="s">
        <v>207</v>
      </c>
      <c r="C62" s="34" t="s">
        <v>144</v>
      </c>
      <c r="D62" s="33">
        <v>1</v>
      </c>
      <c r="E62" s="27">
        <v>0</v>
      </c>
      <c r="F62" s="28">
        <f t="shared" si="1"/>
        <v>0</v>
      </c>
      <c r="G62" s="56"/>
      <c r="H62" s="57"/>
      <c r="I62" s="29"/>
      <c r="J62" s="35" t="s">
        <v>169</v>
      </c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63"/>
    </row>
    <row r="63" spans="1:26" ht="14.1" customHeight="1" x14ac:dyDescent="0.3">
      <c r="A63" s="24">
        <v>36</v>
      </c>
      <c r="B63" s="38" t="s">
        <v>198</v>
      </c>
      <c r="C63" s="34" t="s">
        <v>142</v>
      </c>
      <c r="D63" s="33">
        <v>1</v>
      </c>
      <c r="E63" s="27">
        <v>0</v>
      </c>
      <c r="F63" s="28">
        <f t="shared" si="1"/>
        <v>0</v>
      </c>
      <c r="G63" s="56"/>
      <c r="H63" s="57"/>
      <c r="I63" s="29"/>
      <c r="J63" s="35" t="s">
        <v>158</v>
      </c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63"/>
    </row>
    <row r="64" spans="1:26" ht="14.1" customHeight="1" x14ac:dyDescent="0.3">
      <c r="A64" s="24">
        <v>37</v>
      </c>
      <c r="B64" s="38" t="s">
        <v>220</v>
      </c>
      <c r="C64" s="32" t="s">
        <v>149</v>
      </c>
      <c r="D64" s="33">
        <v>1</v>
      </c>
      <c r="E64" s="27">
        <v>0</v>
      </c>
      <c r="F64" s="28">
        <f t="shared" si="1"/>
        <v>0</v>
      </c>
      <c r="G64" s="56"/>
      <c r="H64" s="57"/>
      <c r="I64" s="29"/>
      <c r="J64" s="30" t="s">
        <v>175</v>
      </c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61"/>
    </row>
    <row r="65" spans="1:26" ht="14.1" customHeight="1" x14ac:dyDescent="0.3">
      <c r="A65" s="39"/>
      <c r="B65" s="40" t="s">
        <v>35</v>
      </c>
      <c r="C65" s="40"/>
      <c r="D65" s="41"/>
      <c r="E65" s="42"/>
      <c r="F65" s="43" t="s">
        <v>35</v>
      </c>
      <c r="G65" s="58"/>
      <c r="H65" s="59"/>
      <c r="I65" s="44"/>
      <c r="J65" s="45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64"/>
    </row>
    <row r="66" spans="1:26" ht="14.1" customHeight="1" x14ac:dyDescent="0.3">
      <c r="A66" s="47"/>
      <c r="B66" s="48"/>
      <c r="C66" s="49"/>
      <c r="D66" s="50"/>
      <c r="E66" s="51"/>
      <c r="F66" s="52">
        <f>SUM(F27:F64)</f>
        <v>3</v>
      </c>
      <c r="G66" s="52"/>
      <c r="H66" s="53"/>
      <c r="I66" s="53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</sheetData>
  <mergeCells count="2">
    <mergeCell ref="J4:Z4"/>
    <mergeCell ref="J25:Z25"/>
  </mergeCells>
  <phoneticPr fontId="1" type="noConversion"/>
  <printOptions horizontalCentered="1"/>
  <pageMargins left="0.31496062992125984" right="0.31496062992125984" top="0.74803149606299213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A25" workbookViewId="0">
      <selection activeCell="B59" sqref="B59"/>
    </sheetView>
  </sheetViews>
  <sheetFormatPr defaultRowHeight="16.5" x14ac:dyDescent="0.3"/>
  <cols>
    <col min="3" max="3" width="24.375" bestFit="1" customWidth="1"/>
    <col min="4" max="4" width="15.25" style="1" bestFit="1" customWidth="1"/>
  </cols>
  <sheetData>
    <row r="1" spans="1:23" x14ac:dyDescent="0.3">
      <c r="A1" t="s">
        <v>0</v>
      </c>
      <c r="B1" t="s">
        <v>1</v>
      </c>
      <c r="C1" t="s">
        <v>2</v>
      </c>
      <c r="D1" s="1" t="s">
        <v>3</v>
      </c>
    </row>
    <row r="2" spans="1:23" x14ac:dyDescent="0.3">
      <c r="A2">
        <v>1</v>
      </c>
      <c r="B2">
        <v>8</v>
      </c>
      <c r="C2" t="s">
        <v>4</v>
      </c>
      <c r="D2" s="1">
        <v>104</v>
      </c>
      <c r="E2">
        <v>8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</row>
    <row r="3" spans="1:23" x14ac:dyDescent="0.3">
      <c r="A3">
        <v>2</v>
      </c>
      <c r="B3">
        <v>1</v>
      </c>
      <c r="C3" t="s">
        <v>5</v>
      </c>
      <c r="D3" s="1" t="s">
        <v>6</v>
      </c>
      <c r="E3">
        <v>1</v>
      </c>
      <c r="H3" t="s">
        <v>5</v>
      </c>
    </row>
    <row r="4" spans="1:23" x14ac:dyDescent="0.3">
      <c r="A4">
        <v>3</v>
      </c>
      <c r="B4">
        <v>1</v>
      </c>
      <c r="C4" t="s">
        <v>7</v>
      </c>
      <c r="D4" s="1" t="s">
        <v>8</v>
      </c>
      <c r="E4">
        <v>1</v>
      </c>
      <c r="H4" t="s">
        <v>7</v>
      </c>
    </row>
    <row r="5" spans="1:23" x14ac:dyDescent="0.3">
      <c r="A5">
        <v>4</v>
      </c>
      <c r="B5">
        <v>1</v>
      </c>
      <c r="C5" t="s">
        <v>9</v>
      </c>
      <c r="D5" s="1" t="s">
        <v>10</v>
      </c>
      <c r="E5">
        <v>1</v>
      </c>
      <c r="H5" t="s">
        <v>9</v>
      </c>
    </row>
    <row r="6" spans="1:23" x14ac:dyDescent="0.3">
      <c r="A6">
        <v>5</v>
      </c>
      <c r="B6">
        <v>1</v>
      </c>
      <c r="C6" t="s">
        <v>11</v>
      </c>
      <c r="D6" s="1" t="s">
        <v>12</v>
      </c>
      <c r="E6">
        <v>1</v>
      </c>
      <c r="H6" t="s">
        <v>11</v>
      </c>
    </row>
    <row r="7" spans="1:23" x14ac:dyDescent="0.3">
      <c r="A7">
        <v>6</v>
      </c>
      <c r="B7">
        <v>1</v>
      </c>
      <c r="C7" t="s">
        <v>13</v>
      </c>
      <c r="D7" s="1" t="s">
        <v>14</v>
      </c>
      <c r="E7">
        <v>1</v>
      </c>
      <c r="H7" t="s">
        <v>13</v>
      </c>
    </row>
    <row r="8" spans="1:23" x14ac:dyDescent="0.3">
      <c r="A8">
        <v>7</v>
      </c>
      <c r="B8">
        <v>16</v>
      </c>
      <c r="C8" t="s">
        <v>15</v>
      </c>
      <c r="D8" s="1" t="s">
        <v>16</v>
      </c>
      <c r="E8">
        <v>16</v>
      </c>
      <c r="G8" t="str">
        <f>C8&amp;C9&amp;C10</f>
        <v>R1,R4,R13,R16,R21,R22,R23,R24,R25,R26,R27,R30,R39,R42,R47,R48</v>
      </c>
      <c r="H8" t="s">
        <v>74</v>
      </c>
      <c r="I8" t="s">
        <v>75</v>
      </c>
      <c r="J8" t="s">
        <v>76</v>
      </c>
      <c r="K8" t="s">
        <v>77</v>
      </c>
      <c r="L8" t="s">
        <v>78</v>
      </c>
      <c r="M8" t="s">
        <v>79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 t="s">
        <v>86</v>
      </c>
      <c r="U8" t="s">
        <v>87</v>
      </c>
      <c r="V8" t="s">
        <v>88</v>
      </c>
      <c r="W8" t="s">
        <v>89</v>
      </c>
    </row>
    <row r="9" spans="1:23" x14ac:dyDescent="0.3">
      <c r="C9" t="s">
        <v>17</v>
      </c>
    </row>
    <row r="10" spans="1:23" x14ac:dyDescent="0.3">
      <c r="C10" t="s">
        <v>18</v>
      </c>
    </row>
    <row r="11" spans="1:23" x14ac:dyDescent="0.3">
      <c r="A11">
        <v>8</v>
      </c>
      <c r="B11">
        <v>16</v>
      </c>
      <c r="C11" t="s">
        <v>19</v>
      </c>
      <c r="D11" s="1" t="s">
        <v>20</v>
      </c>
      <c r="E11">
        <v>16</v>
      </c>
      <c r="G11" t="str">
        <f>C11&amp;C12&amp;C13</f>
        <v>R2,R3,R5,R6,R7,R8,R9,R10,R11,R12,R14,R15,R17,R18,R19,R20</v>
      </c>
      <c r="H11" t="s">
        <v>90</v>
      </c>
      <c r="I11" t="s">
        <v>91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99</v>
      </c>
      <c r="R11" t="s">
        <v>100</v>
      </c>
      <c r="S11" t="s">
        <v>101</v>
      </c>
      <c r="T11" t="s">
        <v>102</v>
      </c>
      <c r="U11" t="s">
        <v>103</v>
      </c>
      <c r="V11" t="s">
        <v>104</v>
      </c>
      <c r="W11" t="s">
        <v>105</v>
      </c>
    </row>
    <row r="12" spans="1:23" x14ac:dyDescent="0.3">
      <c r="C12" t="s">
        <v>21</v>
      </c>
    </row>
    <row r="13" spans="1:23" x14ac:dyDescent="0.3">
      <c r="C13" t="s">
        <v>22</v>
      </c>
    </row>
    <row r="14" spans="1:23" x14ac:dyDescent="0.3">
      <c r="A14">
        <v>9</v>
      </c>
      <c r="B14">
        <v>16</v>
      </c>
      <c r="C14" t="s">
        <v>23</v>
      </c>
      <c r="D14" s="1" t="s">
        <v>24</v>
      </c>
      <c r="E14">
        <v>16</v>
      </c>
      <c r="G14" t="str">
        <f>C14&amp;C15&amp;C16</f>
        <v>R28,R29,R31,R32,R33,R34,R35,R36,R37,R38,R40,R41,R43,R44,R45,R46</v>
      </c>
      <c r="H14" t="s">
        <v>106</v>
      </c>
      <c r="I14" t="s">
        <v>107</v>
      </c>
      <c r="J14" t="s">
        <v>108</v>
      </c>
      <c r="K14" t="s">
        <v>109</v>
      </c>
      <c r="L14" t="s">
        <v>110</v>
      </c>
      <c r="M14" t="s">
        <v>111</v>
      </c>
      <c r="N14" t="s">
        <v>112</v>
      </c>
      <c r="O14" t="s">
        <v>113</v>
      </c>
      <c r="P14" t="s">
        <v>114</v>
      </c>
      <c r="Q14" t="s">
        <v>115</v>
      </c>
      <c r="R14" t="s">
        <v>116</v>
      </c>
      <c r="S14" t="s">
        <v>117</v>
      </c>
      <c r="T14" t="s">
        <v>118</v>
      </c>
      <c r="U14" t="s">
        <v>119</v>
      </c>
      <c r="V14" t="s">
        <v>120</v>
      </c>
      <c r="W14" t="s">
        <v>121</v>
      </c>
    </row>
    <row r="15" spans="1:23" x14ac:dyDescent="0.3">
      <c r="C15" t="s">
        <v>25</v>
      </c>
    </row>
    <row r="16" spans="1:23" x14ac:dyDescent="0.3">
      <c r="C16" t="s">
        <v>26</v>
      </c>
    </row>
    <row r="17" spans="1:15" x14ac:dyDescent="0.3">
      <c r="A17">
        <v>10</v>
      </c>
      <c r="B17">
        <v>4</v>
      </c>
      <c r="C17" t="s">
        <v>27</v>
      </c>
      <c r="D17" s="1" t="s">
        <v>28</v>
      </c>
      <c r="E17">
        <v>4</v>
      </c>
      <c r="H17" t="s">
        <v>122</v>
      </c>
      <c r="I17" t="s">
        <v>123</v>
      </c>
      <c r="J17" t="s">
        <v>124</v>
      </c>
      <c r="K17" t="s">
        <v>125</v>
      </c>
    </row>
    <row r="18" spans="1:15" x14ac:dyDescent="0.3">
      <c r="A18">
        <v>11</v>
      </c>
      <c r="B18">
        <v>4</v>
      </c>
      <c r="C18" t="s">
        <v>29</v>
      </c>
      <c r="D18" s="1" t="s">
        <v>30</v>
      </c>
      <c r="E18">
        <v>4</v>
      </c>
      <c r="H18" t="s">
        <v>126</v>
      </c>
      <c r="I18" t="s">
        <v>127</v>
      </c>
      <c r="J18" t="s">
        <v>128</v>
      </c>
      <c r="K18" t="s">
        <v>129</v>
      </c>
    </row>
    <row r="19" spans="1:15" x14ac:dyDescent="0.3">
      <c r="A19">
        <v>12</v>
      </c>
      <c r="B19">
        <v>8</v>
      </c>
      <c r="C19" t="s">
        <v>31</v>
      </c>
      <c r="D19" s="1" t="s">
        <v>32</v>
      </c>
      <c r="E19">
        <v>8</v>
      </c>
      <c r="G19" t="str">
        <f>C19&amp;C20</f>
        <v>U9,U10,U11,U12,U13,U14,U15,U16</v>
      </c>
      <c r="H19" t="s">
        <v>130</v>
      </c>
      <c r="I19" t="s">
        <v>131</v>
      </c>
      <c r="J19" t="s">
        <v>132</v>
      </c>
      <c r="K19" t="s">
        <v>133</v>
      </c>
      <c r="L19" t="s">
        <v>134</v>
      </c>
      <c r="M19" t="s">
        <v>135</v>
      </c>
      <c r="N19" t="s">
        <v>136</v>
      </c>
      <c r="O19" t="s">
        <v>137</v>
      </c>
    </row>
    <row r="20" spans="1:15" x14ac:dyDescent="0.3">
      <c r="C20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MPD-1616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DESKTOP-JAY</dc:creator>
  <cp:lastModifiedBy>DESKTOP-JAY</cp:lastModifiedBy>
  <dcterms:created xsi:type="dcterms:W3CDTF">2023-02-10T02:48:21Z</dcterms:created>
  <dcterms:modified xsi:type="dcterms:W3CDTF">2023-04-03T06:05:16Z</dcterms:modified>
</cp:coreProperties>
</file>