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ercan.baris\Documents\data-pgt-a\"/>
    </mc:Choice>
  </mc:AlternateContent>
  <xr:revisionPtr revIDLastSave="0" documentId="13_ncr:1_{9BE5B834-30CB-436B-829C-543704B7E7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15" i="1"/>
  <c r="P17" i="1"/>
  <c r="P31" i="1"/>
  <c r="P32" i="1"/>
  <c r="P46" i="1"/>
  <c r="P48" i="1"/>
  <c r="P65" i="1"/>
  <c r="P73" i="1"/>
  <c r="P79" i="1"/>
  <c r="P83" i="1"/>
  <c r="P95" i="1"/>
  <c r="P97" i="1"/>
  <c r="P115" i="1"/>
  <c r="P127" i="1"/>
  <c r="P129" i="1"/>
  <c r="P144" i="1"/>
  <c r="P159" i="1"/>
  <c r="P164" i="1"/>
  <c r="P179" i="1"/>
  <c r="P195" i="1"/>
  <c r="P206" i="1"/>
  <c r="P209" i="1"/>
  <c r="O64" i="1"/>
  <c r="M161" i="1"/>
  <c r="M125" i="1"/>
  <c r="M157" i="1"/>
  <c r="M132" i="1"/>
  <c r="M155" i="1"/>
  <c r="M106" i="1"/>
  <c r="M38" i="1"/>
  <c r="M165" i="1"/>
  <c r="M150" i="1"/>
  <c r="M152" i="1"/>
  <c r="M122" i="1"/>
  <c r="M123" i="1"/>
  <c r="M108" i="1"/>
  <c r="M128" i="1"/>
  <c r="M110" i="1"/>
  <c r="M25" i="1"/>
  <c r="M63" i="1"/>
  <c r="M121" i="1"/>
  <c r="M116" i="1"/>
  <c r="M148" i="1"/>
  <c r="M159" i="1"/>
  <c r="M68" i="1"/>
  <c r="M119" i="1"/>
  <c r="M50" i="1"/>
  <c r="M129" i="1"/>
  <c r="M164" i="1"/>
  <c r="M89" i="1"/>
  <c r="M149" i="1"/>
  <c r="M100" i="1"/>
  <c r="M154" i="1"/>
  <c r="M49" i="1"/>
  <c r="M127" i="1"/>
  <c r="M131" i="1"/>
  <c r="M124" i="1"/>
  <c r="M156" i="1"/>
  <c r="M91" i="1"/>
  <c r="M59" i="1"/>
  <c r="M126" i="1"/>
  <c r="M111" i="1"/>
  <c r="M120" i="1"/>
  <c r="M81" i="1"/>
  <c r="M115" i="1"/>
  <c r="M134" i="1"/>
  <c r="M137" i="1"/>
  <c r="M65" i="1"/>
  <c r="M113" i="1"/>
  <c r="M145" i="1"/>
  <c r="M34" i="1"/>
  <c r="M142" i="1"/>
  <c r="M21" i="1"/>
  <c r="M67" i="1"/>
  <c r="M99" i="1"/>
  <c r="M107" i="1"/>
  <c r="M163" i="1"/>
  <c r="M77" i="1"/>
  <c r="M69" i="1"/>
  <c r="M133" i="1"/>
  <c r="M75" i="1"/>
  <c r="M46" i="1"/>
  <c r="M162" i="1"/>
  <c r="M96" i="1"/>
  <c r="M61" i="1"/>
  <c r="M31" i="1"/>
  <c r="M95" i="1"/>
  <c r="M76" i="1"/>
  <c r="M80" i="1"/>
  <c r="M112" i="1"/>
  <c r="M45" i="1"/>
  <c r="M160" i="1"/>
  <c r="M166" i="1"/>
  <c r="M41" i="1"/>
  <c r="M101" i="1"/>
  <c r="M56" i="1"/>
  <c r="M42" i="1"/>
  <c r="M135" i="1"/>
  <c r="M83" i="1"/>
  <c r="M13" i="1"/>
  <c r="M93" i="1"/>
  <c r="M51" i="1"/>
  <c r="M66" i="1"/>
  <c r="M88" i="1"/>
  <c r="M141" i="1"/>
  <c r="M105" i="1"/>
  <c r="M158" i="1"/>
  <c r="M84" i="1"/>
  <c r="M78" i="1"/>
  <c r="M130" i="1"/>
  <c r="M57" i="1"/>
  <c r="M74" i="1"/>
  <c r="M104" i="1"/>
  <c r="M73" i="1"/>
  <c r="M139" i="1"/>
  <c r="M47" i="1"/>
  <c r="M90" i="1"/>
  <c r="M32" i="1"/>
  <c r="M102" i="1"/>
  <c r="M103" i="1"/>
  <c r="M167" i="1"/>
  <c r="M62" i="1"/>
  <c r="M140" i="1"/>
  <c r="M37" i="1"/>
  <c r="M11" i="1"/>
  <c r="M12" i="1"/>
  <c r="M79" i="1"/>
  <c r="M24" i="1"/>
  <c r="M153" i="1"/>
  <c r="M188" i="1"/>
  <c r="M19" i="1"/>
  <c r="M94" i="1"/>
  <c r="M33" i="1"/>
  <c r="M92" i="1"/>
  <c r="M189" i="1"/>
  <c r="M85" i="1"/>
  <c r="M82" i="1"/>
  <c r="O82" i="1" s="1"/>
  <c r="M190" i="1"/>
  <c r="M117" i="1"/>
  <c r="M151" i="1"/>
  <c r="M114" i="1"/>
  <c r="M146" i="1"/>
  <c r="M168" i="1"/>
  <c r="M147" i="1"/>
  <c r="M144" i="1"/>
  <c r="M97" i="1"/>
  <c r="M98" i="1"/>
  <c r="M143" i="1"/>
  <c r="M169" i="1"/>
  <c r="M170" i="1"/>
  <c r="M58" i="1"/>
  <c r="M17" i="1"/>
  <c r="M40" i="1"/>
  <c r="M138" i="1"/>
  <c r="M86" i="1"/>
  <c r="M52" i="1"/>
  <c r="M136" i="1"/>
  <c r="M20" i="1"/>
  <c r="M70" i="1"/>
  <c r="M191" i="1"/>
  <c r="M7" i="1"/>
  <c r="M118" i="1"/>
  <c r="M35" i="1"/>
  <c r="M60" i="1"/>
  <c r="M36" i="1"/>
  <c r="M10" i="1"/>
  <c r="M109" i="1"/>
  <c r="M171" i="1"/>
  <c r="M30" i="1"/>
  <c r="O30" i="1" s="1"/>
  <c r="M192" i="1"/>
  <c r="M15" i="1"/>
  <c r="M48" i="1"/>
  <c r="M43" i="1"/>
  <c r="M193" i="1"/>
  <c r="M172" i="1"/>
  <c r="M18" i="1"/>
  <c r="M173" i="1"/>
  <c r="M87" i="1"/>
  <c r="M39" i="1"/>
  <c r="M194" i="1"/>
  <c r="M71" i="1"/>
  <c r="M8" i="1"/>
  <c r="M27" i="1"/>
  <c r="M174" i="1"/>
  <c r="M72" i="1"/>
  <c r="O72" i="1" s="1"/>
  <c r="M175" i="1"/>
  <c r="M195" i="1"/>
  <c r="M5" i="1"/>
  <c r="M22" i="1"/>
  <c r="M64" i="1"/>
  <c r="M23" i="1"/>
  <c r="M196" i="1"/>
  <c r="M176" i="1"/>
  <c r="M53" i="1"/>
  <c r="M177" i="1"/>
  <c r="M55" i="1"/>
  <c r="M4" i="1"/>
  <c r="M197" i="1"/>
  <c r="M54" i="1"/>
  <c r="M198" i="1"/>
  <c r="M178" i="1"/>
  <c r="O178" i="1" s="1"/>
  <c r="M199" i="1"/>
  <c r="M200" i="1"/>
  <c r="M44" i="1"/>
  <c r="M201" i="1"/>
  <c r="M28" i="1"/>
  <c r="M179" i="1"/>
  <c r="M202" i="1"/>
  <c r="M26" i="1"/>
  <c r="M29" i="1"/>
  <c r="M203" i="1"/>
  <c r="M204" i="1"/>
  <c r="M205" i="1"/>
  <c r="M180" i="1"/>
  <c r="M206" i="1"/>
  <c r="M207" i="1"/>
  <c r="M14" i="1"/>
  <c r="O14" i="1" s="1"/>
  <c r="M181" i="1"/>
  <c r="M16" i="1"/>
  <c r="M2" i="1"/>
  <c r="M182" i="1"/>
  <c r="M208" i="1"/>
  <c r="M3" i="1"/>
  <c r="M209" i="1"/>
  <c r="M210" i="1"/>
  <c r="M183" i="1"/>
  <c r="M211" i="1"/>
  <c r="M212" i="1"/>
  <c r="M213" i="1"/>
  <c r="M214" i="1"/>
  <c r="M215" i="1"/>
  <c r="M9" i="1"/>
  <c r="M6" i="1"/>
  <c r="M216" i="1"/>
  <c r="M184" i="1"/>
  <c r="M185" i="1"/>
  <c r="M217" i="1"/>
  <c r="M186" i="1"/>
  <c r="M218" i="1"/>
  <c r="M219" i="1"/>
  <c r="M220" i="1"/>
  <c r="M221" i="1"/>
  <c r="M222" i="1"/>
  <c r="M187" i="1"/>
  <c r="M223" i="1"/>
  <c r="L161" i="1"/>
  <c r="L125" i="1"/>
  <c r="L157" i="1"/>
  <c r="L132" i="1"/>
  <c r="O132" i="1" s="1"/>
  <c r="P133" i="1" s="1"/>
  <c r="L155" i="1"/>
  <c r="L106" i="1"/>
  <c r="L38" i="1"/>
  <c r="L165" i="1"/>
  <c r="L150" i="1"/>
  <c r="L152" i="1"/>
  <c r="L122" i="1"/>
  <c r="L123" i="1"/>
  <c r="L108" i="1"/>
  <c r="L128" i="1"/>
  <c r="L110" i="1"/>
  <c r="L25" i="1"/>
  <c r="L63" i="1"/>
  <c r="L121" i="1"/>
  <c r="L116" i="1"/>
  <c r="L148" i="1"/>
  <c r="L159" i="1"/>
  <c r="L68" i="1"/>
  <c r="L119" i="1"/>
  <c r="L50" i="1"/>
  <c r="L129" i="1"/>
  <c r="L164" i="1"/>
  <c r="L89" i="1"/>
  <c r="L149" i="1"/>
  <c r="L100" i="1"/>
  <c r="L154" i="1"/>
  <c r="L49" i="1"/>
  <c r="L127" i="1"/>
  <c r="L131" i="1"/>
  <c r="L124" i="1"/>
  <c r="L156" i="1"/>
  <c r="L91" i="1"/>
  <c r="O91" i="1" s="1"/>
  <c r="P92" i="1" s="1"/>
  <c r="L59" i="1"/>
  <c r="L126" i="1"/>
  <c r="L111" i="1"/>
  <c r="L120" i="1"/>
  <c r="L81" i="1"/>
  <c r="L115" i="1"/>
  <c r="L134" i="1"/>
  <c r="L137" i="1"/>
  <c r="L65" i="1"/>
  <c r="L113" i="1"/>
  <c r="L145" i="1"/>
  <c r="L34" i="1"/>
  <c r="L142" i="1"/>
  <c r="L21" i="1"/>
  <c r="L67" i="1"/>
  <c r="O67" i="1" s="1"/>
  <c r="P68" i="1" s="1"/>
  <c r="L99" i="1"/>
  <c r="L107" i="1"/>
  <c r="L163" i="1"/>
  <c r="L77" i="1"/>
  <c r="L69" i="1"/>
  <c r="L133" i="1"/>
  <c r="L75" i="1"/>
  <c r="L46" i="1"/>
  <c r="L162" i="1"/>
  <c r="L96" i="1"/>
  <c r="L61" i="1"/>
  <c r="L31" i="1"/>
  <c r="L95" i="1"/>
  <c r="L76" i="1"/>
  <c r="L80" i="1"/>
  <c r="L112" i="1"/>
  <c r="L45" i="1"/>
  <c r="O45" i="1" s="1"/>
  <c r="L160" i="1"/>
  <c r="L166" i="1"/>
  <c r="L41" i="1"/>
  <c r="L101" i="1"/>
  <c r="L56" i="1"/>
  <c r="L42" i="1"/>
  <c r="L135" i="1"/>
  <c r="L83" i="1"/>
  <c r="L13" i="1"/>
  <c r="L93" i="1"/>
  <c r="L51" i="1"/>
  <c r="L66" i="1"/>
  <c r="L88" i="1"/>
  <c r="L141" i="1"/>
  <c r="L105" i="1"/>
  <c r="L158" i="1"/>
  <c r="O158" i="1" s="1"/>
  <c r="L84" i="1"/>
  <c r="L78" i="1"/>
  <c r="L130" i="1"/>
  <c r="L57" i="1"/>
  <c r="L74" i="1"/>
  <c r="L104" i="1"/>
  <c r="L73" i="1"/>
  <c r="L139" i="1"/>
  <c r="L47" i="1"/>
  <c r="L90" i="1"/>
  <c r="L32" i="1"/>
  <c r="L102" i="1"/>
  <c r="L103" i="1"/>
  <c r="L167" i="1"/>
  <c r="L62" i="1"/>
  <c r="L140" i="1"/>
  <c r="O140" i="1" s="1"/>
  <c r="P141" i="1" s="1"/>
  <c r="L37" i="1"/>
  <c r="L11" i="1"/>
  <c r="L12" i="1"/>
  <c r="L79" i="1"/>
  <c r="L24" i="1"/>
  <c r="L153" i="1"/>
  <c r="L188" i="1"/>
  <c r="L19" i="1"/>
  <c r="L94" i="1"/>
  <c r="L33" i="1"/>
  <c r="L92" i="1"/>
  <c r="L189" i="1"/>
  <c r="L85" i="1"/>
  <c r="L82" i="1"/>
  <c r="L190" i="1"/>
  <c r="O190" i="1" s="1"/>
  <c r="P191" i="1" s="1"/>
  <c r="L117" i="1"/>
  <c r="L151" i="1"/>
  <c r="L114" i="1"/>
  <c r="L146" i="1"/>
  <c r="L168" i="1"/>
  <c r="L147" i="1"/>
  <c r="L144" i="1"/>
  <c r="L97" i="1"/>
  <c r="L98" i="1"/>
  <c r="L143" i="1"/>
  <c r="L169" i="1"/>
  <c r="L170" i="1"/>
  <c r="L58" i="1"/>
  <c r="L17" i="1"/>
  <c r="L40" i="1"/>
  <c r="L138" i="1"/>
  <c r="L86" i="1"/>
  <c r="L52" i="1"/>
  <c r="L136" i="1"/>
  <c r="L20" i="1"/>
  <c r="L70" i="1"/>
  <c r="L191" i="1"/>
  <c r="L7" i="1"/>
  <c r="L118" i="1"/>
  <c r="L35" i="1"/>
  <c r="L60" i="1"/>
  <c r="L36" i="1"/>
  <c r="L10" i="1"/>
  <c r="L109" i="1"/>
  <c r="L171" i="1"/>
  <c r="L30" i="1"/>
  <c r="L192" i="1"/>
  <c r="L15" i="1"/>
  <c r="L48" i="1"/>
  <c r="L43" i="1"/>
  <c r="L193" i="1"/>
  <c r="L172" i="1"/>
  <c r="L18" i="1"/>
  <c r="L173" i="1"/>
  <c r="L87" i="1"/>
  <c r="L39" i="1"/>
  <c r="L194" i="1"/>
  <c r="L71" i="1"/>
  <c r="L8" i="1"/>
  <c r="L27" i="1"/>
  <c r="L174" i="1"/>
  <c r="L72" i="1"/>
  <c r="L175" i="1"/>
  <c r="L195" i="1"/>
  <c r="L5" i="1"/>
  <c r="L22" i="1"/>
  <c r="L64" i="1"/>
  <c r="L23" i="1"/>
  <c r="L196" i="1"/>
  <c r="L176" i="1"/>
  <c r="L53" i="1"/>
  <c r="L177" i="1"/>
  <c r="L55" i="1"/>
  <c r="L4" i="1"/>
  <c r="L197" i="1"/>
  <c r="L54" i="1"/>
  <c r="L198" i="1"/>
  <c r="L178" i="1"/>
  <c r="L199" i="1"/>
  <c r="L200" i="1"/>
  <c r="L44" i="1"/>
  <c r="L201" i="1"/>
  <c r="L28" i="1"/>
  <c r="L179" i="1"/>
  <c r="L202" i="1"/>
  <c r="L26" i="1"/>
  <c r="L29" i="1"/>
  <c r="O29" i="1" s="1"/>
  <c r="P30" i="1" s="1"/>
  <c r="L203" i="1"/>
  <c r="L204" i="1"/>
  <c r="L205" i="1"/>
  <c r="L180" i="1"/>
  <c r="L206" i="1"/>
  <c r="L207" i="1"/>
  <c r="L14" i="1"/>
  <c r="L181" i="1"/>
  <c r="L16" i="1"/>
  <c r="O16" i="1" s="1"/>
  <c r="L2" i="1"/>
  <c r="L182" i="1"/>
  <c r="L208" i="1"/>
  <c r="L3" i="1"/>
  <c r="L209" i="1"/>
  <c r="L210" i="1"/>
  <c r="L183" i="1"/>
  <c r="L211" i="1"/>
  <c r="L212" i="1"/>
  <c r="L213" i="1"/>
  <c r="L214" i="1"/>
  <c r="L215" i="1"/>
  <c r="L9" i="1"/>
  <c r="L6" i="1"/>
  <c r="L216" i="1"/>
  <c r="L184" i="1"/>
  <c r="O184" i="1" s="1"/>
  <c r="P185" i="1" s="1"/>
  <c r="L185" i="1"/>
  <c r="L217" i="1"/>
  <c r="L186" i="1"/>
  <c r="L218" i="1"/>
  <c r="L219" i="1"/>
  <c r="L220" i="1"/>
  <c r="L221" i="1"/>
  <c r="L222" i="1"/>
  <c r="L187" i="1"/>
  <c r="L223" i="1"/>
  <c r="K161" i="1"/>
  <c r="K125" i="1"/>
  <c r="K157" i="1"/>
  <c r="K132" i="1"/>
  <c r="K155" i="1"/>
  <c r="O155" i="1" s="1"/>
  <c r="P156" i="1" s="1"/>
  <c r="K106" i="1"/>
  <c r="O106" i="1" s="1"/>
  <c r="P107" i="1" s="1"/>
  <c r="K38" i="1"/>
  <c r="K165" i="1"/>
  <c r="K150" i="1"/>
  <c r="K152" i="1"/>
  <c r="K122" i="1"/>
  <c r="K123" i="1"/>
  <c r="K108" i="1"/>
  <c r="O108" i="1" s="1"/>
  <c r="P109" i="1" s="1"/>
  <c r="K128" i="1"/>
  <c r="O128" i="1" s="1"/>
  <c r="K110" i="1"/>
  <c r="K25" i="1"/>
  <c r="K63" i="1"/>
  <c r="K121" i="1"/>
  <c r="K116" i="1"/>
  <c r="K148" i="1"/>
  <c r="K159" i="1"/>
  <c r="O159" i="1" s="1"/>
  <c r="P160" i="1" s="1"/>
  <c r="K68" i="1"/>
  <c r="O68" i="1" s="1"/>
  <c r="P69" i="1" s="1"/>
  <c r="K119" i="1"/>
  <c r="K50" i="1"/>
  <c r="K129" i="1"/>
  <c r="K164" i="1"/>
  <c r="K89" i="1"/>
  <c r="K149" i="1"/>
  <c r="K100" i="1"/>
  <c r="O100" i="1" s="1"/>
  <c r="P101" i="1" s="1"/>
  <c r="K154" i="1"/>
  <c r="O154" i="1" s="1"/>
  <c r="P155" i="1" s="1"/>
  <c r="K49" i="1"/>
  <c r="K127" i="1"/>
  <c r="K131" i="1"/>
  <c r="K124" i="1"/>
  <c r="K156" i="1"/>
  <c r="K91" i="1"/>
  <c r="K59" i="1"/>
  <c r="O59" i="1" s="1"/>
  <c r="P60" i="1" s="1"/>
  <c r="K126" i="1"/>
  <c r="O126" i="1" s="1"/>
  <c r="K111" i="1"/>
  <c r="K120" i="1"/>
  <c r="K81" i="1"/>
  <c r="K115" i="1"/>
  <c r="K134" i="1"/>
  <c r="K137" i="1"/>
  <c r="K65" i="1"/>
  <c r="O65" i="1" s="1"/>
  <c r="P66" i="1" s="1"/>
  <c r="K113" i="1"/>
  <c r="K145" i="1"/>
  <c r="O145" i="1" s="1"/>
  <c r="P146" i="1" s="1"/>
  <c r="K34" i="1"/>
  <c r="K142" i="1"/>
  <c r="K21" i="1"/>
  <c r="K67" i="1"/>
  <c r="K99" i="1"/>
  <c r="K107" i="1"/>
  <c r="O107" i="1" s="1"/>
  <c r="P108" i="1" s="1"/>
  <c r="K163" i="1"/>
  <c r="O163" i="1" s="1"/>
  <c r="K77" i="1"/>
  <c r="K69" i="1"/>
  <c r="K133" i="1"/>
  <c r="K75" i="1"/>
  <c r="K46" i="1"/>
  <c r="K162" i="1"/>
  <c r="K96" i="1"/>
  <c r="O96" i="1" s="1"/>
  <c r="K61" i="1"/>
  <c r="K31" i="1"/>
  <c r="O31" i="1" s="1"/>
  <c r="K95" i="1"/>
  <c r="K76" i="1"/>
  <c r="K80" i="1"/>
  <c r="K112" i="1"/>
  <c r="K45" i="1"/>
  <c r="K160" i="1"/>
  <c r="O160" i="1" s="1"/>
  <c r="P161" i="1" s="1"/>
  <c r="K166" i="1"/>
  <c r="O166" i="1" s="1"/>
  <c r="P167" i="1" s="1"/>
  <c r="K41" i="1"/>
  <c r="K101" i="1"/>
  <c r="K56" i="1"/>
  <c r="K42" i="1"/>
  <c r="K135" i="1"/>
  <c r="K83" i="1"/>
  <c r="K13" i="1"/>
  <c r="O13" i="1" s="1"/>
  <c r="P14" i="1" s="1"/>
  <c r="K93" i="1"/>
  <c r="K51" i="1"/>
  <c r="K66" i="1"/>
  <c r="K88" i="1"/>
  <c r="K141" i="1"/>
  <c r="K105" i="1"/>
  <c r="K158" i="1"/>
  <c r="K84" i="1"/>
  <c r="O84" i="1" s="1"/>
  <c r="P85" i="1" s="1"/>
  <c r="K78" i="1"/>
  <c r="O78" i="1" s="1"/>
  <c r="K130" i="1"/>
  <c r="K57" i="1"/>
  <c r="K74" i="1"/>
  <c r="K104" i="1"/>
  <c r="K73" i="1"/>
  <c r="K139" i="1"/>
  <c r="K47" i="1"/>
  <c r="O47" i="1" s="1"/>
  <c r="K90" i="1"/>
  <c r="O90" i="1" s="1"/>
  <c r="P91" i="1" s="1"/>
  <c r="K32" i="1"/>
  <c r="K102" i="1"/>
  <c r="K103" i="1"/>
  <c r="K167" i="1"/>
  <c r="K62" i="1"/>
  <c r="K140" i="1"/>
  <c r="K37" i="1"/>
  <c r="O37" i="1" s="1"/>
  <c r="P38" i="1" s="1"/>
  <c r="K11" i="1"/>
  <c r="O11" i="1" s="1"/>
  <c r="P12" i="1" s="1"/>
  <c r="K12" i="1"/>
  <c r="K79" i="1"/>
  <c r="K24" i="1"/>
  <c r="K153" i="1"/>
  <c r="K188" i="1"/>
  <c r="K19" i="1"/>
  <c r="K94" i="1"/>
  <c r="O94" i="1" s="1"/>
  <c r="K33" i="1"/>
  <c r="K92" i="1"/>
  <c r="O92" i="1" s="1"/>
  <c r="P93" i="1" s="1"/>
  <c r="K189" i="1"/>
  <c r="K85" i="1"/>
  <c r="K82" i="1"/>
  <c r="K190" i="1"/>
  <c r="K117" i="1"/>
  <c r="K151" i="1"/>
  <c r="O151" i="1" s="1"/>
  <c r="P152" i="1" s="1"/>
  <c r="K114" i="1"/>
  <c r="O114" i="1" s="1"/>
  <c r="K146" i="1"/>
  <c r="K168" i="1"/>
  <c r="K147" i="1"/>
  <c r="K144" i="1"/>
  <c r="K97" i="1"/>
  <c r="K98" i="1"/>
  <c r="K143" i="1"/>
  <c r="O143" i="1" s="1"/>
  <c r="K169" i="1"/>
  <c r="O169" i="1" s="1"/>
  <c r="P170" i="1" s="1"/>
  <c r="K170" i="1"/>
  <c r="O170" i="1" s="1"/>
  <c r="P171" i="1" s="1"/>
  <c r="K58" i="1"/>
  <c r="K17" i="1"/>
  <c r="K40" i="1"/>
  <c r="K138" i="1"/>
  <c r="K86" i="1"/>
  <c r="K52" i="1"/>
  <c r="O52" i="1" s="1"/>
  <c r="P53" i="1" s="1"/>
  <c r="K136" i="1"/>
  <c r="O136" i="1" s="1"/>
  <c r="P137" i="1" s="1"/>
  <c r="K20" i="1"/>
  <c r="K70" i="1"/>
  <c r="K191" i="1"/>
  <c r="K7" i="1"/>
  <c r="K118" i="1"/>
  <c r="K35" i="1"/>
  <c r="K60" i="1"/>
  <c r="O60" i="1" s="1"/>
  <c r="P61" i="1" s="1"/>
  <c r="K36" i="1"/>
  <c r="K10" i="1"/>
  <c r="K109" i="1"/>
  <c r="K171" i="1"/>
  <c r="K30" i="1"/>
  <c r="K192" i="1"/>
  <c r="K15" i="1"/>
  <c r="K48" i="1"/>
  <c r="O48" i="1" s="1"/>
  <c r="P49" i="1" s="1"/>
  <c r="K43" i="1"/>
  <c r="O43" i="1" s="1"/>
  <c r="P44" i="1" s="1"/>
  <c r="K193" i="1"/>
  <c r="O193" i="1" s="1"/>
  <c r="P194" i="1" s="1"/>
  <c r="K172" i="1"/>
  <c r="K18" i="1"/>
  <c r="K173" i="1"/>
  <c r="K87" i="1"/>
  <c r="K39" i="1"/>
  <c r="K194" i="1"/>
  <c r="O194" i="1" s="1"/>
  <c r="K71" i="1"/>
  <c r="O71" i="1" s="1"/>
  <c r="P72" i="1" s="1"/>
  <c r="K8" i="1"/>
  <c r="O8" i="1" s="1"/>
  <c r="P9" i="1" s="1"/>
  <c r="K27" i="1"/>
  <c r="K174" i="1"/>
  <c r="K72" i="1"/>
  <c r="K175" i="1"/>
  <c r="K195" i="1"/>
  <c r="K5" i="1"/>
  <c r="O5" i="1" s="1"/>
  <c r="P6" i="1" s="1"/>
  <c r="K22" i="1"/>
  <c r="O22" i="1" s="1"/>
  <c r="P23" i="1" s="1"/>
  <c r="K64" i="1"/>
  <c r="K23" i="1"/>
  <c r="K196" i="1"/>
  <c r="K176" i="1"/>
  <c r="K53" i="1"/>
  <c r="K177" i="1"/>
  <c r="K55" i="1"/>
  <c r="O55" i="1" s="1"/>
  <c r="P56" i="1" s="1"/>
  <c r="K4" i="1"/>
  <c r="K197" i="1"/>
  <c r="O197" i="1" s="1"/>
  <c r="P198" i="1" s="1"/>
  <c r="K54" i="1"/>
  <c r="K198" i="1"/>
  <c r="K178" i="1"/>
  <c r="K199" i="1"/>
  <c r="K200" i="1"/>
  <c r="K44" i="1"/>
  <c r="O44" i="1" s="1"/>
  <c r="P45" i="1" s="1"/>
  <c r="K201" i="1"/>
  <c r="O201" i="1" s="1"/>
  <c r="P202" i="1" s="1"/>
  <c r="K28" i="1"/>
  <c r="O28" i="1" s="1"/>
  <c r="P29" i="1" s="1"/>
  <c r="K179" i="1"/>
  <c r="K202" i="1"/>
  <c r="K26" i="1"/>
  <c r="K29" i="1"/>
  <c r="K203" i="1"/>
  <c r="K204" i="1"/>
  <c r="O204" i="1" s="1"/>
  <c r="P205" i="1" s="1"/>
  <c r="K205" i="1"/>
  <c r="O205" i="1" s="1"/>
  <c r="K180" i="1"/>
  <c r="O180" i="1" s="1"/>
  <c r="P181" i="1" s="1"/>
  <c r="K206" i="1"/>
  <c r="K207" i="1"/>
  <c r="K14" i="1"/>
  <c r="K181" i="1"/>
  <c r="K16" i="1"/>
  <c r="K2" i="1"/>
  <c r="O2" i="1" s="1"/>
  <c r="P3" i="1" s="1"/>
  <c r="K182" i="1"/>
  <c r="O182" i="1" s="1"/>
  <c r="P183" i="1" s="1"/>
  <c r="K208" i="1"/>
  <c r="O208" i="1" s="1"/>
  <c r="K3" i="1"/>
  <c r="K209" i="1"/>
  <c r="K210" i="1"/>
  <c r="K183" i="1"/>
  <c r="K211" i="1"/>
  <c r="K212" i="1"/>
  <c r="O212" i="1" s="1"/>
  <c r="P213" i="1" s="1"/>
  <c r="K213" i="1"/>
  <c r="O213" i="1" s="1"/>
  <c r="P214" i="1" s="1"/>
  <c r="K214" i="1"/>
  <c r="O214" i="1" s="1"/>
  <c r="P215" i="1" s="1"/>
  <c r="K215" i="1"/>
  <c r="K9" i="1"/>
  <c r="K6" i="1"/>
  <c r="K216" i="1"/>
  <c r="K184" i="1"/>
  <c r="K185" i="1"/>
  <c r="O185" i="1" s="1"/>
  <c r="P186" i="1" s="1"/>
  <c r="K217" i="1"/>
  <c r="O217" i="1" s="1"/>
  <c r="P218" i="1" s="1"/>
  <c r="K186" i="1"/>
  <c r="O186" i="1" s="1"/>
  <c r="P187" i="1" s="1"/>
  <c r="K218" i="1"/>
  <c r="K219" i="1"/>
  <c r="K220" i="1"/>
  <c r="K221" i="1"/>
  <c r="K222" i="1"/>
  <c r="K187" i="1"/>
  <c r="O187" i="1" s="1"/>
  <c r="P188" i="1" s="1"/>
  <c r="K223" i="1"/>
  <c r="O223" i="1" s="1"/>
  <c r="O88" i="1" l="1"/>
  <c r="P89" i="1" s="1"/>
  <c r="O215" i="1"/>
  <c r="P216" i="1" s="1"/>
  <c r="O54" i="1"/>
  <c r="P55" i="1" s="1"/>
  <c r="O109" i="1"/>
  <c r="P110" i="1" s="1"/>
  <c r="O189" i="1"/>
  <c r="P190" i="1" s="1"/>
  <c r="O102" i="1"/>
  <c r="P103" i="1" s="1"/>
  <c r="O95" i="1"/>
  <c r="P96" i="1" s="1"/>
  <c r="O34" i="1"/>
  <c r="P35" i="1" s="1"/>
  <c r="O127" i="1"/>
  <c r="P128" i="1" s="1"/>
  <c r="O25" i="1"/>
  <c r="P26" i="1" s="1"/>
  <c r="O206" i="1"/>
  <c r="P207" i="1" s="1"/>
  <c r="O27" i="1"/>
  <c r="P28" i="1" s="1"/>
  <c r="O58" i="1"/>
  <c r="P59" i="1" s="1"/>
  <c r="O66" i="1"/>
  <c r="P67" i="1" s="1"/>
  <c r="O218" i="1"/>
  <c r="P219" i="1" s="1"/>
  <c r="O3" i="1"/>
  <c r="P4" i="1" s="1"/>
  <c r="O179" i="1"/>
  <c r="P180" i="1" s="1"/>
  <c r="O23" i="1"/>
  <c r="P24" i="1" s="1"/>
  <c r="O172" i="1"/>
  <c r="P173" i="1" s="1"/>
  <c r="O70" i="1"/>
  <c r="P71" i="1" s="1"/>
  <c r="O168" i="1"/>
  <c r="P169" i="1" s="1"/>
  <c r="O79" i="1"/>
  <c r="P80" i="1" s="1"/>
  <c r="O57" i="1"/>
  <c r="P58" i="1" s="1"/>
  <c r="O101" i="1"/>
  <c r="P102" i="1" s="1"/>
  <c r="O69" i="1"/>
  <c r="P70" i="1" s="1"/>
  <c r="O120" i="1"/>
  <c r="P121" i="1" s="1"/>
  <c r="O50" i="1"/>
  <c r="P51" i="1" s="1"/>
  <c r="O165" i="1"/>
  <c r="P166" i="1" s="1"/>
  <c r="O20" i="1"/>
  <c r="P21" i="1" s="1"/>
  <c r="O146" i="1"/>
  <c r="P147" i="1" s="1"/>
  <c r="O12" i="1"/>
  <c r="P13" i="1" s="1"/>
  <c r="O130" i="1"/>
  <c r="P131" i="1" s="1"/>
  <c r="O41" i="1"/>
  <c r="P42" i="1" s="1"/>
  <c r="O111" i="1"/>
  <c r="P112" i="1" s="1"/>
  <c r="O119" i="1"/>
  <c r="P120" i="1" s="1"/>
  <c r="O141" i="1"/>
  <c r="P142" i="1" s="1"/>
  <c r="O21" i="1"/>
  <c r="P22" i="1" s="1"/>
  <c r="O199" i="1"/>
  <c r="P200" i="1" s="1"/>
  <c r="O138" i="1"/>
  <c r="P139" i="1" s="1"/>
  <c r="O105" i="1"/>
  <c r="P106" i="1" s="1"/>
  <c r="O156" i="1"/>
  <c r="P157" i="1" s="1"/>
  <c r="O116" i="1"/>
  <c r="P117" i="1" s="1"/>
  <c r="O157" i="1"/>
  <c r="P158" i="1" s="1"/>
  <c r="O207" i="1"/>
  <c r="P208" i="1" s="1"/>
  <c r="O171" i="1"/>
  <c r="P172" i="1" s="1"/>
  <c r="O17" i="1"/>
  <c r="P18" i="1" s="1"/>
  <c r="O85" i="1"/>
  <c r="P86" i="1" s="1"/>
  <c r="O103" i="1"/>
  <c r="P104" i="1" s="1"/>
  <c r="O142" i="1"/>
  <c r="P143" i="1" s="1"/>
  <c r="O161" i="1"/>
  <c r="P162" i="1" s="1"/>
  <c r="O10" i="1"/>
  <c r="P11" i="1" s="1"/>
  <c r="O32" i="1"/>
  <c r="P33" i="1" s="1"/>
  <c r="O51" i="1"/>
  <c r="P52" i="1" s="1"/>
  <c r="O49" i="1"/>
  <c r="P50" i="1" s="1"/>
  <c r="O216" i="1"/>
  <c r="P217" i="1" s="1"/>
  <c r="O175" i="1"/>
  <c r="P176" i="1" s="1"/>
  <c r="O62" i="1"/>
  <c r="P63" i="1" s="1"/>
  <c r="O6" i="1"/>
  <c r="P7" i="1" s="1"/>
  <c r="O40" i="1"/>
  <c r="P41" i="1" s="1"/>
  <c r="O167" i="1"/>
  <c r="P168" i="1" s="1"/>
  <c r="O80" i="1"/>
  <c r="P81" i="1" s="1"/>
  <c r="O124" i="1"/>
  <c r="P125" i="1" s="1"/>
  <c r="O121" i="1"/>
  <c r="P122" i="1" s="1"/>
  <c r="O125" i="1"/>
  <c r="P126" i="1" s="1"/>
  <c r="O181" i="1"/>
  <c r="P182" i="1" s="1"/>
  <c r="O192" i="1"/>
  <c r="P193" i="1" s="1"/>
  <c r="O112" i="1"/>
  <c r="P113" i="1" s="1"/>
  <c r="O9" i="1"/>
  <c r="P10" i="1" s="1"/>
  <c r="O198" i="1"/>
  <c r="P199" i="1" s="1"/>
  <c r="O174" i="1"/>
  <c r="P175" i="1" s="1"/>
  <c r="O76" i="1"/>
  <c r="P77" i="1" s="1"/>
  <c r="O131" i="1"/>
  <c r="P132" i="1" s="1"/>
  <c r="O63" i="1"/>
  <c r="P64" i="1" s="1"/>
  <c r="O4" i="1"/>
  <c r="P5" i="1" s="1"/>
  <c r="O36" i="1"/>
  <c r="P37" i="1" s="1"/>
  <c r="O33" i="1"/>
  <c r="P34" i="1" s="1"/>
  <c r="O93" i="1"/>
  <c r="P94" i="1" s="1"/>
  <c r="O61" i="1"/>
  <c r="P62" i="1" s="1"/>
  <c r="O113" i="1"/>
  <c r="P114" i="1" s="1"/>
  <c r="O110" i="1"/>
  <c r="P111" i="1" s="1"/>
  <c r="O203" i="1"/>
  <c r="P204" i="1" s="1"/>
  <c r="O19" i="1"/>
  <c r="P20" i="1" s="1"/>
  <c r="O123" i="1"/>
  <c r="P124" i="1" s="1"/>
  <c r="O222" i="1"/>
  <c r="P223" i="1" s="1"/>
  <c r="O39" i="1"/>
  <c r="P40" i="1" s="1"/>
  <c r="O83" i="1"/>
  <c r="P84" i="1" s="1"/>
  <c r="O149" i="1"/>
  <c r="P150" i="1" s="1"/>
  <c r="O118" i="1"/>
  <c r="P119" i="1" s="1"/>
  <c r="O97" i="1"/>
  <c r="P98" i="1" s="1"/>
  <c r="O188" i="1"/>
  <c r="P189" i="1" s="1"/>
  <c r="O73" i="1"/>
  <c r="P74" i="1" s="1"/>
  <c r="O135" i="1"/>
  <c r="P136" i="1" s="1"/>
  <c r="O46" i="1"/>
  <c r="P47" i="1" s="1"/>
  <c r="O134" i="1"/>
  <c r="P135" i="1" s="1"/>
  <c r="O89" i="1"/>
  <c r="P90" i="1" s="1"/>
  <c r="O122" i="1"/>
  <c r="P123" i="1" s="1"/>
  <c r="O219" i="1"/>
  <c r="P220" i="1" s="1"/>
  <c r="O209" i="1"/>
  <c r="P210" i="1" s="1"/>
  <c r="O202" i="1"/>
  <c r="P203" i="1" s="1"/>
  <c r="O196" i="1"/>
  <c r="P197" i="1" s="1"/>
  <c r="O147" i="1"/>
  <c r="P148" i="1" s="1"/>
  <c r="O74" i="1"/>
  <c r="P75" i="1" s="1"/>
  <c r="O56" i="1"/>
  <c r="P57" i="1" s="1"/>
  <c r="O81" i="1"/>
  <c r="P82" i="1" s="1"/>
  <c r="O77" i="1"/>
  <c r="P78" i="1" s="1"/>
  <c r="O38" i="1"/>
  <c r="P39" i="1" s="1"/>
  <c r="O211" i="1"/>
  <c r="P212" i="1" s="1"/>
  <c r="O35" i="1"/>
  <c r="P36" i="1" s="1"/>
  <c r="O139" i="1"/>
  <c r="P140" i="1" s="1"/>
  <c r="O137" i="1"/>
  <c r="P138" i="1" s="1"/>
  <c r="O183" i="1"/>
  <c r="P184" i="1" s="1"/>
  <c r="O87" i="1"/>
  <c r="P88" i="1" s="1"/>
  <c r="O210" i="1"/>
  <c r="P211" i="1" s="1"/>
  <c r="O176" i="1"/>
  <c r="P177" i="1" s="1"/>
  <c r="O173" i="1"/>
  <c r="P174" i="1" s="1"/>
  <c r="O7" i="1"/>
  <c r="P8" i="1" s="1"/>
  <c r="O144" i="1"/>
  <c r="P145" i="1" s="1"/>
  <c r="O153" i="1"/>
  <c r="P154" i="1" s="1"/>
  <c r="O104" i="1"/>
  <c r="P105" i="1" s="1"/>
  <c r="O42" i="1"/>
  <c r="P43" i="1" s="1"/>
  <c r="O75" i="1"/>
  <c r="P76" i="1" s="1"/>
  <c r="O115" i="1"/>
  <c r="P116" i="1" s="1"/>
  <c r="O164" i="1"/>
  <c r="P165" i="1" s="1"/>
  <c r="O152" i="1"/>
  <c r="P153" i="1" s="1"/>
  <c r="O177" i="1"/>
  <c r="P178" i="1" s="1"/>
  <c r="O98" i="1"/>
  <c r="P99" i="1" s="1"/>
  <c r="O162" i="1"/>
  <c r="P163" i="1" s="1"/>
  <c r="O221" i="1"/>
  <c r="P222" i="1" s="1"/>
  <c r="O53" i="1"/>
  <c r="P54" i="1" s="1"/>
  <c r="O220" i="1"/>
  <c r="P221" i="1" s="1"/>
  <c r="O26" i="1"/>
  <c r="P27" i="1" s="1"/>
  <c r="O18" i="1"/>
  <c r="P19" i="1" s="1"/>
  <c r="O191" i="1"/>
  <c r="P192" i="1" s="1"/>
  <c r="O24" i="1"/>
  <c r="P25" i="1" s="1"/>
  <c r="O133" i="1"/>
  <c r="P134" i="1" s="1"/>
  <c r="O129" i="1"/>
  <c r="P130" i="1" s="1"/>
  <c r="O150" i="1"/>
  <c r="P151" i="1" s="1"/>
  <c r="O200" i="1"/>
  <c r="P201" i="1" s="1"/>
  <c r="O195" i="1"/>
  <c r="P196" i="1" s="1"/>
  <c r="O15" i="1"/>
  <c r="P16" i="1" s="1"/>
  <c r="O86" i="1"/>
  <c r="P87" i="1" s="1"/>
  <c r="O117" i="1"/>
  <c r="P118" i="1" s="1"/>
  <c r="O99" i="1"/>
  <c r="P100" i="1" s="1"/>
  <c r="O148" i="1"/>
  <c r="P149" i="1" s="1"/>
</calcChain>
</file>

<file path=xl/sharedStrings.xml><?xml version="1.0" encoding="utf-8"?>
<sst xmlns="http://schemas.openxmlformats.org/spreadsheetml/2006/main" count="460" uniqueCount="460">
  <si>
    <t>Hospital</t>
  </si>
  <si>
    <t>CH</t>
  </si>
  <si>
    <t>AF</t>
  </si>
  <si>
    <t>embryo_count</t>
  </si>
  <si>
    <t>avg_age</t>
  </si>
  <si>
    <t>patient_count</t>
  </si>
  <si>
    <t>problem_count</t>
  </si>
  <si>
    <t>problem_rate</t>
  </si>
  <si>
    <t>BETA PLUS FERTILITY CENTER</t>
  </si>
  <si>
    <t>GGRC GEORGIAN GERMAN REPRODUCTION CENTER</t>
  </si>
  <si>
    <t>INNOVA - INVITRO CLINIC</t>
  </si>
  <si>
    <t xml:space="preserve">IN-VITRO FERTILIZATION CENTER </t>
  </si>
  <si>
    <t>GEN-ART TÜP BEBEK KADIN SAĞLIK VE ÜREME BİYOTEKNOLOJİ MERKEZİ</t>
  </si>
  <si>
    <t>IVMED FERTILITY CENTER</t>
  </si>
  <si>
    <t>TAVMERGEN IVF CLINIC INFERTILITE ve TÜP BEBEK MERKEZİ</t>
  </si>
  <si>
    <t>BRITISH KIBRIS TÜP BEBEK HASTANESİ</t>
  </si>
  <si>
    <t>VITA ALTERA</t>
  </si>
  <si>
    <t>MEDICAL PARK TRABZON HASTANESİ</t>
  </si>
  <si>
    <t xml:space="preserve">STEM &amp; GENE ART CLINIC </t>
  </si>
  <si>
    <t>CANADIAN MEDICAL CARE</t>
  </si>
  <si>
    <t>ZHORDANIA CLINIC</t>
  </si>
  <si>
    <t>CHACHAVA CLINIC / REPRODUCTIVE HEALTH</t>
  </si>
  <si>
    <t>IFG-OVOGENE</t>
  </si>
  <si>
    <t>DENİZLİ ÖZEL SAĞLIK HASTANESİ</t>
  </si>
  <si>
    <t>PENTAGENE GENETICS</t>
  </si>
  <si>
    <t>GYNOLIFE KIBRIS TÜP BEBEK MERKEZİ</t>
  </si>
  <si>
    <t>CYPRUS HOPE IVF CONSULTATION</t>
  </si>
  <si>
    <t>MEMORIAL KAYSERİ HASTANESİ</t>
  </si>
  <si>
    <t>BAŞKENT ÜNİVERSİTESİ ADANA TURGUT NOYAN UYGULAMA ve ARAŞTIRMA HASTANESİ</t>
  </si>
  <si>
    <t>GAGUA CLINIC</t>
  </si>
  <si>
    <t>ELITE HOSPITAL</t>
  </si>
  <si>
    <t>ACIBADEM ADANA HASTANESİ TÜP BEBEK ve ÜREME SAĞLIĞI MERKEZİ</t>
  </si>
  <si>
    <t>REPRODUCTIVE GENETICS CLINIC VICTORIA</t>
  </si>
  <si>
    <t>ECOMED SHYMKENT LLP</t>
  </si>
  <si>
    <t>EVOLVE HEREDITARY TESTING AND CONSULTING COMPANY</t>
  </si>
  <si>
    <t>ECOMED TOO NEW GENERATION CLINIC (NGC)</t>
  </si>
  <si>
    <t>DIFF MEDICAL CENTER</t>
  </si>
  <si>
    <t>VVO LTD</t>
  </si>
  <si>
    <t>CARAPS MEDLINE</t>
  </si>
  <si>
    <t>BRÜKSEL TÜP BEBEK ve KADIN SAĞLIĞI MERKEZİ</t>
  </si>
  <si>
    <t>MC ACADEMIUM</t>
  </si>
  <si>
    <t>ÖZEL UMAY TÜP BEBEK MERKEZİ</t>
  </si>
  <si>
    <t>SAGO TEAM TÜP BEBEK MERKEZİ</t>
  </si>
  <si>
    <t>LLC Sky-Winner Helios Family Health and Rehabilitation Center</t>
  </si>
  <si>
    <t>BIROL AYDIN</t>
  </si>
  <si>
    <t>KIBRIS KOLAN BRITISH HOSPITAL</t>
  </si>
  <si>
    <t>CYPRUS AMERICAN IVF CENTER</t>
  </si>
  <si>
    <t>EMBRYON FERTILITY CENTER</t>
  </si>
  <si>
    <t xml:space="preserve">UNIVERSE REPRODUCTIVE CENTER </t>
  </si>
  <si>
    <t>RSM BAKU IVF CENTER</t>
  </si>
  <si>
    <t>MERCAN GEN-ART</t>
  </si>
  <si>
    <t>SAPIENS MEDICAL CENTER S.R.L.</t>
  </si>
  <si>
    <t>FERTILITY PHILIPPINES IVF CORPORATION</t>
  </si>
  <si>
    <t>BEZMİÂLEM VAKIF ÜNİVERSİTESİ</t>
  </si>
  <si>
    <t>NOVA-ART TÜP BEBEK ve KADIN SAĞLIĞI MERKEZİ</t>
  </si>
  <si>
    <t>MEMORIAL ATAŞEHİR HASTANESİ</t>
  </si>
  <si>
    <t>ECOMED FIRM LLP</t>
  </si>
  <si>
    <t>KAYSERİ ÖZEL SYSTEM HASTANESİ</t>
  </si>
  <si>
    <t>REPROCARE CLINIC AND DIAGNOSTICS</t>
  </si>
  <si>
    <t>DOĞU FERTİL TÜP BEBEK MERKEZİ</t>
  </si>
  <si>
    <t>PRIME CARE FERTILITY CENTER</t>
  </si>
  <si>
    <t>NOVAFERTİL GAZİANTEP TÜP BEBEK MERKEZİ</t>
  </si>
  <si>
    <t>AURORA IVF MEDICAL CENTER</t>
  </si>
  <si>
    <t>İZMİR TÜP BEBEK MERKEZİ</t>
  </si>
  <si>
    <t>INNOVA - LLC VITTORIA VITA</t>
  </si>
  <si>
    <t>CARE WOMEN'S CLINIC</t>
  </si>
  <si>
    <t>PLUSMED</t>
  </si>
  <si>
    <t>VM MEDICAL PARK SAMSUN HASTANESİ</t>
  </si>
  <si>
    <t>CENTRUM TÜP BEBEK MERKEZİ</t>
  </si>
  <si>
    <t>MEDICAL PLAZA</t>
  </si>
  <si>
    <t>ALPHAGENE DIAGNOSTIC LABORATORY</t>
  </si>
  <si>
    <t>MİKROGEN GENETİK HASTALIKLAR TANI MERKEZİ - HASTA</t>
  </si>
  <si>
    <t>FERTIL AID CLINIC</t>
  </si>
  <si>
    <t>OXFORD MEDICAL</t>
  </si>
  <si>
    <t>GÜVEN HASTANESİ TÜP BEBEK MERKEZİ</t>
  </si>
  <si>
    <t>FETAL MERKEZ NS GENETICS</t>
  </si>
  <si>
    <t xml:space="preserve">ECOMED LLP ATYRAU </t>
  </si>
  <si>
    <t>NOVAFERTİL KONYA TÜP BEBEK MERKEZİ</t>
  </si>
  <si>
    <t>MIRUM CLINIC</t>
  </si>
  <si>
    <t>SMYRNA ART TÜP BEBEK MERKEZİ</t>
  </si>
  <si>
    <t>REPROMEDICA S.R.O.</t>
  </si>
  <si>
    <t>BATUM IVF</t>
  </si>
  <si>
    <t>DOĞUŞ TÜP BEBEK MERKEZİ</t>
  </si>
  <si>
    <t xml:space="preserve">ÖZEL BUHARA HASTANESİ </t>
  </si>
  <si>
    <t>BHT CLINIC İSTANBUL TEMA HASTANESİ</t>
  </si>
  <si>
    <t>ECOMED PLUS LLP (ASTANA)</t>
  </si>
  <si>
    <t>ÖZEL GELECEK TÜP BEBEK MERKEZİ</t>
  </si>
  <si>
    <t>ACIBADEM KOZYATAĞI HASTANESİ</t>
  </si>
  <si>
    <t>CROWN IVF CYPRUS</t>
  </si>
  <si>
    <t>MEDICANA INTERNATIONAL İSTANBUL HASTANESİ</t>
  </si>
  <si>
    <t xml:space="preserve">EVER LINK FERTILITY CENTRE </t>
  </si>
  <si>
    <t>PEMBEMAVİ HASTANESİ</t>
  </si>
  <si>
    <t>VIVA FERTILITY CLINIC</t>
  </si>
  <si>
    <t>THE STORK IVF CENTER</t>
  </si>
  <si>
    <t>MEDİPOL MEGA HASTANELER KOMPLEKSİ</t>
  </si>
  <si>
    <t>TURKIYA BIOMED EKU MERKEZI</t>
  </si>
  <si>
    <t>CASPIAN INTERNATIONAL HOSPITAL</t>
  </si>
  <si>
    <t>ONDOKUZ MAYIS ÜNİVERSİTESİ HASTANESİ TÜP BEBEK MERKEZİ</t>
  </si>
  <si>
    <t>GÜVEN HASTANESİ</t>
  </si>
  <si>
    <t>CLINICA AYZYATULOVA</t>
  </si>
  <si>
    <t>PAMUKKALE ÜNİVERSİTESİ HASTANESİİ</t>
  </si>
  <si>
    <t>SANATORUM PRE LIECBU NEPLODNOSTU - SPLN, SPOL</t>
  </si>
  <si>
    <t>DEDA HOSPITAL</t>
  </si>
  <si>
    <t>CHARITOS BO HOSPITAL</t>
  </si>
  <si>
    <t>PROF. DR. M. TURAN ÇETİN KADIN SAĞLIĞI ve  TÜP BEBEK MERKEZİ</t>
  </si>
  <si>
    <t>VENTUS IVF CENTER</t>
  </si>
  <si>
    <t>SAKARYA ÜNİVERSİTESİ EĞTİM ARAŞTIRMA HASTANESİ</t>
  </si>
  <si>
    <t>REPRODUCTIVE CLINIC LTD (INTER ECO)</t>
  </si>
  <si>
    <t>ANADOLU SAĞLIK MERKEZİ</t>
  </si>
  <si>
    <t>BRITISH HOSPITAL ERBIL</t>
  </si>
  <si>
    <t>KARADENİZ TEKNİK ÜNİVERSİTESİ FARABİ HASTANESİ</t>
  </si>
  <si>
    <t>BAŞKENT ÜNİVERSİTESİ TIP FAKÜLTESİ TÜP BEBEK MERKEZİ</t>
  </si>
  <si>
    <t>MEMORIAL DİCLE HASTANESİ TÜP BEBEK MERKEZİ</t>
  </si>
  <si>
    <t>MEMORIAL ŞİŞLİ HASTANESİ</t>
  </si>
  <si>
    <t>ACIBADEM KAYSERİ HASTANESİ</t>
  </si>
  <si>
    <t>ÖZEL METROLIFE HASTANESİ</t>
  </si>
  <si>
    <t>LODAV HOSPİTAL</t>
  </si>
  <si>
    <t>CENTRUL MEDICAL INTERNATIONAL BUCURESTI SRL</t>
  </si>
  <si>
    <t>LIV BONA DEA HOSPITAL</t>
  </si>
  <si>
    <t>KAHRAMANMARAŞ SÜTÇÜ İMAM ÜNİVERSİTESİ TÜP BEBEK MERKEZİ</t>
  </si>
  <si>
    <t>IXMED CLINIC</t>
  </si>
  <si>
    <t>LITA REPRODUCTİVE CLINIC</t>
  </si>
  <si>
    <t>HÜMA HASTANESİ</t>
  </si>
  <si>
    <t>HASTA BAŞVURU</t>
  </si>
  <si>
    <t>INVITRO GEO</t>
  </si>
  <si>
    <t>YENİ YÜZYIL ÜNİVERSİTESİ GAZİOSMANPAŞA HASTANESİ</t>
  </si>
  <si>
    <t>GRABBO FERTILITY CLINIC</t>
  </si>
  <si>
    <t>IVOX TÜP BEBEK MERKEZİ</t>
  </si>
  <si>
    <t>CLINIC EKSTRAMED</t>
  </si>
  <si>
    <t>JOJE ABEBE FERTILITY CENTER</t>
  </si>
  <si>
    <t>CEBECİ ANKARA ÜNİVERSİTESİ TIP FAKÜLTESİ</t>
  </si>
  <si>
    <t>GAZİ ÜNİVERSİTESİ TIP FAKÜLTESİ İNFERTİLİTE ve TÜP BEBEK MERKEZİ</t>
  </si>
  <si>
    <t>JECE HOSPITAL</t>
  </si>
  <si>
    <t>DOTE MEDICAL &amp; IVF</t>
  </si>
  <si>
    <t>ILAYA MEDICAL COMPANY</t>
  </si>
  <si>
    <t xml:space="preserve">MEDOVA HASTANESİ </t>
  </si>
  <si>
    <t>FERTILLIFE İSTANBUL KLİNİK</t>
  </si>
  <si>
    <t>PAKY HOSPITAL , JORDANIAN UNIT</t>
  </si>
  <si>
    <t>İEÜ MEDICALPOINT HASTANESİ TÜP BEBEK MERKEZİ</t>
  </si>
  <si>
    <t>BIRTH IVF</t>
  </si>
  <si>
    <t>MEDIAFARM EKO</t>
  </si>
  <si>
    <t>İSTİNYE ÜNİVERSİTESİ LİV HOSPITAL BAHÇEŞEHİR TÜP BEBEK MERKEZİ</t>
  </si>
  <si>
    <t>ÇEVRE HASTANESİ TÜP BEBEK MERKEZİ</t>
  </si>
  <si>
    <t>BODYCHECK CLINIC</t>
  </si>
  <si>
    <t>BAHÇECİ ANKARA TÜP BEBEK MERKEZİ</t>
  </si>
  <si>
    <t>FERTİJİN TÜP BEBEK MERKEZİ</t>
  </si>
  <si>
    <t>FARABI MEDICAL LABORATORY</t>
  </si>
  <si>
    <t xml:space="preserve">BRAYS HOSPITAL  </t>
  </si>
  <si>
    <t>GİRNE TÜP BEBEK MERKEZİ</t>
  </si>
  <si>
    <t>LIFE POINT FERTILITY CENTRE</t>
  </si>
  <si>
    <t>GÖZDE ANAMED TIP MERKEZİ</t>
  </si>
  <si>
    <t>LADA CLINIC</t>
  </si>
  <si>
    <t>LIFEWAY MEDICAL CENTER</t>
  </si>
  <si>
    <t>EMBRYOGEN CLINIC</t>
  </si>
  <si>
    <t>GÜRGAN KLİNİK TÜP BEBEK MERKEZİ</t>
  </si>
  <si>
    <t>MEDLINE ADANA HASTANESİ</t>
  </si>
  <si>
    <t>CARDINAL CARE HOSPITAL</t>
  </si>
  <si>
    <t xml:space="preserve">EGE HOSPITAL </t>
  </si>
  <si>
    <t>AKDENİZ ÜNİVERSİTESİ HASTANESİ</t>
  </si>
  <si>
    <t>VVO - VITA ALTERA</t>
  </si>
  <si>
    <t>PROCARE HOSPITAL</t>
  </si>
  <si>
    <t>MEDIBRIDGE INC</t>
  </si>
  <si>
    <t>MİKROGEN GENETİK HASTALIKLAR TANI MERKEZİ - BAKÜ</t>
  </si>
  <si>
    <t>ÖZEL DİYARLİFE HASTANESİ</t>
  </si>
  <si>
    <t>ACIBADEM ATAŞEHİR HASTANESİ</t>
  </si>
  <si>
    <t>DR.JOHN EKWEANI</t>
  </si>
  <si>
    <t>ANATOLIA HOSPITAL ANTALYA</t>
  </si>
  <si>
    <t>ACIBADEM ALTUNİZADE HASTANESİ</t>
  </si>
  <si>
    <t>PINK PETALS FERTILITY CENTER</t>
  </si>
  <si>
    <t>DR NWONYE CLINIC</t>
  </si>
  <si>
    <t>MATERNA MEDICAL CENTER</t>
  </si>
  <si>
    <t>ŞİŞLİ KOLAN INTERNATIONAL HOSPITAL</t>
  </si>
  <si>
    <t>REPRODUCTIVE CLINIC OF ZURAB SABAKHTARASHVILI</t>
  </si>
  <si>
    <t>PROF. DR. TÜLAY OKMAN KILIÇ TÜP BEBEK MERKEZİ</t>
  </si>
  <si>
    <t xml:space="preserve"> GUINEA SAVANNAH MEDICAL CENTER               </t>
  </si>
  <si>
    <t>DOKUZ EYLÜL ÜNİVERSİTESİ TÜP BEBEK MERKEZİ</t>
  </si>
  <si>
    <t>ÖZEL HRS KADIN HASTANESİ</t>
  </si>
  <si>
    <t>ALLIANCE HOSPITAL</t>
  </si>
  <si>
    <t>LIVINGSTON HOSPITAL</t>
  </si>
  <si>
    <t>SERDEM PRIVATE HOSPITAL</t>
  </si>
  <si>
    <t>OTA-JİNEMED HASTANESİ</t>
  </si>
  <si>
    <t>MEDIMAX HOSPITAL</t>
  </si>
  <si>
    <t xml:space="preserve">BAHÇECİ FULYA TÜP BEBEK MERKEZİ       </t>
  </si>
  <si>
    <t>BAKU MEDICAL PLAZA MERKEZİ</t>
  </si>
  <si>
    <t>VITALARTMED</t>
  </si>
  <si>
    <t>LİV HOSPITAL ULUS</t>
  </si>
  <si>
    <t>ANTALYA TÜP BEBEK MERKEZİ</t>
  </si>
  <si>
    <t>DR SERKAN AYDOĞDU</t>
  </si>
  <si>
    <t>PAMUKKALE ÜNİVERSİTESİ HASTANESİ</t>
  </si>
  <si>
    <t>İZMİR ÖZEL SAĞLIK HASTANESİ</t>
  </si>
  <si>
    <t>DR AHMET ESER</t>
  </si>
  <si>
    <t>DOÇ. DR.CİHANGİR ÇAKICI TÜP BEBEK MERKEZİ-KIRGIZİSTAN</t>
  </si>
  <si>
    <t>ERCİYES ÜNİVERSİTESİ TIP FAKÜLTESİ HASTANESİ TÜP BEBEK MERKEZİ</t>
  </si>
  <si>
    <t>BEDROCK HEALTHCARE SERVICES LTD</t>
  </si>
  <si>
    <t>İEÜ MEDICALPOINT HASTANESİ - İZMİR</t>
  </si>
  <si>
    <t>REYAP HASTANESİ İSTANBUL</t>
  </si>
  <si>
    <t>DR.HULİSİ ZEYNELOĞLU</t>
  </si>
  <si>
    <t>ELİSYUM SAĞLIK</t>
  </si>
  <si>
    <t>WISE DOCTOR</t>
  </si>
  <si>
    <t>ÖZEL MARKASİ HASTANESİ</t>
  </si>
  <si>
    <t>ÖZEL HÜMA PGT</t>
  </si>
  <si>
    <t>FARUK MEDİCAL CİTY</t>
  </si>
  <si>
    <t xml:space="preserve"> CELL GENOMICS LTD</t>
  </si>
  <si>
    <t>ACIBADEM ESKİŞEHİR</t>
  </si>
  <si>
    <t>SMARTGEN LABORATUVAR</t>
  </si>
  <si>
    <t>EUROFERTIL TÜP BEBEK MERKEZİ</t>
  </si>
  <si>
    <t>ELAZIĞ MEDİKAL HOSPITAL</t>
  </si>
  <si>
    <t>DR. CEM FIÇICIOĞLU</t>
  </si>
  <si>
    <t>BAHÇECİ UMUT TÜP BEBEK MERKEZİ</t>
  </si>
  <si>
    <t>SELÇUK ÜNİVERSİTESİ TIP FAKÜLTESİ HASTANESİ</t>
  </si>
  <si>
    <t>CYPRUS CLAVIS FERTILITY CENTER</t>
  </si>
  <si>
    <t>DR. MURAT GÜRKAN ARIKAN</t>
  </si>
  <si>
    <t>DR SERKAN AYDOĞDU ACIBADEM ATAŞEHİR HASTANESİ</t>
  </si>
  <si>
    <t>ÖZEL JİMER HASTANESİ</t>
  </si>
  <si>
    <t>TINAZTEPE HASTANESİ GENETİK TANI MERKEZİ</t>
  </si>
  <si>
    <t>ÖZEL GAZİOSMANPAŞA KADIN SAĞLIĞI MERKEZİ</t>
  </si>
  <si>
    <t>TÜRK EKO FERGANA IVF CENTER</t>
  </si>
  <si>
    <t>MEDICANA INTERNATIONAL ANKARA HASTANESİ</t>
  </si>
  <si>
    <t>MEDICAL PARK İZMİR</t>
  </si>
  <si>
    <t>MY GENE</t>
  </si>
  <si>
    <t>MEDICANA INTERNATIONAL SAMSUN HASTANESİ</t>
  </si>
  <si>
    <t>BAŞKENT ÜNİVERSİTESİ KONYA UYGULAMA ve ARAŞTIRMA HASTANESİ</t>
  </si>
  <si>
    <t>ECO DNIPRO</t>
  </si>
  <si>
    <t>EGE ÜNİVERSİTESİ TIP FAKÜLTESİ HASTANESİ TÜP BEBEK MERKEZİ</t>
  </si>
  <si>
    <t>BURSA ULUDAĞ ÜNİVERSİTESİ HASTANESİ TÜP BEBEK MERKEZİ</t>
  </si>
  <si>
    <t>MEMORIAL ANTALYA HASTANESİ</t>
  </si>
  <si>
    <t>TRABZON EĞİTİM ARAŞTIRMA HASTANESİ</t>
  </si>
  <si>
    <t>TINAZTEPE HASTANESİ TÜP BEBEK MERKEZİ</t>
  </si>
  <si>
    <t xml:space="preserve">TURK BUXORO EKU MARKAZI </t>
  </si>
  <si>
    <t>ÖZEL TINAZTEPE HASTANESİ</t>
  </si>
  <si>
    <t>AF-RATE</t>
  </si>
  <si>
    <t>hospital_location</t>
  </si>
  <si>
    <t>CH-RATE</t>
  </si>
  <si>
    <t>IC-RATE</t>
  </si>
  <si>
    <t>IC</t>
  </si>
  <si>
    <t>hospital_id</t>
  </si>
  <si>
    <t>IN001</t>
  </si>
  <si>
    <t>IN002</t>
  </si>
  <si>
    <t>IN003</t>
  </si>
  <si>
    <t>IN004</t>
  </si>
  <si>
    <t>IN005</t>
  </si>
  <si>
    <t>IN006</t>
  </si>
  <si>
    <t>IN007</t>
  </si>
  <si>
    <t>IN008</t>
  </si>
  <si>
    <t>IN009</t>
  </si>
  <si>
    <t>IN010</t>
  </si>
  <si>
    <t>IN011</t>
  </si>
  <si>
    <t>IN012</t>
  </si>
  <si>
    <t>IN013</t>
  </si>
  <si>
    <t>IN014</t>
  </si>
  <si>
    <t>IN015</t>
  </si>
  <si>
    <t>IN016</t>
  </si>
  <si>
    <t>IN017</t>
  </si>
  <si>
    <t>IN018</t>
  </si>
  <si>
    <t>IN019</t>
  </si>
  <si>
    <t>IN020</t>
  </si>
  <si>
    <t>IN021</t>
  </si>
  <si>
    <t>IN022</t>
  </si>
  <si>
    <t>IN023</t>
  </si>
  <si>
    <t>IN024</t>
  </si>
  <si>
    <t>IN025</t>
  </si>
  <si>
    <t>IN026</t>
  </si>
  <si>
    <t>IN027</t>
  </si>
  <si>
    <t>IN028</t>
  </si>
  <si>
    <t>IN029</t>
  </si>
  <si>
    <t>IN030</t>
  </si>
  <si>
    <t>IN031</t>
  </si>
  <si>
    <t>IN032</t>
  </si>
  <si>
    <t>IN033</t>
  </si>
  <si>
    <t>IN034</t>
  </si>
  <si>
    <t>IN035</t>
  </si>
  <si>
    <t>IN036</t>
  </si>
  <si>
    <t>IN037</t>
  </si>
  <si>
    <t>IN038</t>
  </si>
  <si>
    <t>IN039</t>
  </si>
  <si>
    <t>IN040</t>
  </si>
  <si>
    <t>IN041</t>
  </si>
  <si>
    <t>IN042</t>
  </si>
  <si>
    <t>IN043</t>
  </si>
  <si>
    <t>IN044</t>
  </si>
  <si>
    <t>IN045</t>
  </si>
  <si>
    <t>IN046</t>
  </si>
  <si>
    <t>IN047</t>
  </si>
  <si>
    <t>IN048</t>
  </si>
  <si>
    <t>IN049</t>
  </si>
  <si>
    <t>IN050</t>
  </si>
  <si>
    <t>IN051</t>
  </si>
  <si>
    <t>IN052</t>
  </si>
  <si>
    <t>IN053</t>
  </si>
  <si>
    <t>IN054</t>
  </si>
  <si>
    <t>IN055</t>
  </si>
  <si>
    <t>IN056</t>
  </si>
  <si>
    <t>IN057</t>
  </si>
  <si>
    <t>IN058</t>
  </si>
  <si>
    <t>IN059</t>
  </si>
  <si>
    <t>IN060</t>
  </si>
  <si>
    <t>IN061</t>
  </si>
  <si>
    <t>IN062</t>
  </si>
  <si>
    <t>IN063</t>
  </si>
  <si>
    <t>IN064</t>
  </si>
  <si>
    <t>IN065</t>
  </si>
  <si>
    <t>IN066</t>
  </si>
  <si>
    <t>IN067</t>
  </si>
  <si>
    <t>IN068</t>
  </si>
  <si>
    <t>IN069</t>
  </si>
  <si>
    <t>IN070</t>
  </si>
  <si>
    <t>IN071</t>
  </si>
  <si>
    <t>IN072</t>
  </si>
  <si>
    <t>IN073</t>
  </si>
  <si>
    <t>IN074</t>
  </si>
  <si>
    <t>IN075</t>
  </si>
  <si>
    <t>IN076</t>
  </si>
  <si>
    <t>IN077</t>
  </si>
  <si>
    <t>IN078</t>
  </si>
  <si>
    <t>IN079</t>
  </si>
  <si>
    <t>IN080</t>
  </si>
  <si>
    <t>IN081</t>
  </si>
  <si>
    <t>IN082</t>
  </si>
  <si>
    <t>IN083</t>
  </si>
  <si>
    <t>IN084</t>
  </si>
  <si>
    <t>IN085</t>
  </si>
  <si>
    <t>IN086</t>
  </si>
  <si>
    <t>IN087</t>
  </si>
  <si>
    <t>IN088</t>
  </si>
  <si>
    <t>IN089</t>
  </si>
  <si>
    <t>IN090</t>
  </si>
  <si>
    <t>IN091</t>
  </si>
  <si>
    <t>IN092</t>
  </si>
  <si>
    <t>IN093</t>
  </si>
  <si>
    <t>IN094</t>
  </si>
  <si>
    <t>IN095</t>
  </si>
  <si>
    <t>IN096</t>
  </si>
  <si>
    <t>IN097</t>
  </si>
  <si>
    <t>IN098</t>
  </si>
  <si>
    <t>IN099</t>
  </si>
  <si>
    <t>IN100</t>
  </si>
  <si>
    <t>IN101</t>
  </si>
  <si>
    <t>IN102</t>
  </si>
  <si>
    <t>IN103</t>
  </si>
  <si>
    <t>IN104</t>
  </si>
  <si>
    <t>IN105</t>
  </si>
  <si>
    <t>IN106</t>
  </si>
  <si>
    <t>IN107</t>
  </si>
  <si>
    <t>IN108</t>
  </si>
  <si>
    <t>IN109</t>
  </si>
  <si>
    <t>IN110</t>
  </si>
  <si>
    <t>IN111</t>
  </si>
  <si>
    <t>IN112</t>
  </si>
  <si>
    <t>IN113</t>
  </si>
  <si>
    <t>IN114</t>
  </si>
  <si>
    <t>TR001</t>
  </si>
  <si>
    <t>TR002</t>
  </si>
  <si>
    <t>TR003</t>
  </si>
  <si>
    <t>TR007</t>
  </si>
  <si>
    <t>TR006</t>
  </si>
  <si>
    <t>TR004</t>
  </si>
  <si>
    <t>TR005</t>
  </si>
  <si>
    <t>TR008</t>
  </si>
  <si>
    <t>TR009</t>
  </si>
  <si>
    <t>TR010</t>
  </si>
  <si>
    <t>TR011</t>
  </si>
  <si>
    <t>TR012</t>
  </si>
  <si>
    <t>TR013</t>
  </si>
  <si>
    <t>TR014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</si>
  <si>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</si>
  <si>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</si>
  <si>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</si>
  <si>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</si>
  <si>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</si>
  <si>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</si>
  <si>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</si>
  <si>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</si>
  <si>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</si>
  <si>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</si>
  <si>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</si>
  <si>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TR026</t>
  </si>
  <si>
    <t>TR027</t>
  </si>
  <si>
    <t>TR028</t>
  </si>
  <si>
    <t>TR029</t>
  </si>
  <si>
    <t>TR030</t>
  </si>
  <si>
    <t>TR031</t>
  </si>
  <si>
    <t>TR032</t>
  </si>
  <si>
    <t>TR033</t>
  </si>
  <si>
    <t>TR034</t>
  </si>
  <si>
    <t>TR035</t>
  </si>
  <si>
    <t>TR036</t>
  </si>
  <si>
    <t>TR037</t>
  </si>
  <si>
    <t>TR038</t>
  </si>
  <si>
    <t>TR039</t>
  </si>
  <si>
    <t>TR040</t>
  </si>
  <si>
    <t>TR041</t>
  </si>
  <si>
    <t>TR042</t>
  </si>
  <si>
    <t>TR043</t>
  </si>
  <si>
    <t>TR044</t>
  </si>
  <si>
    <t>TR045</t>
  </si>
  <si>
    <t>TR046</t>
  </si>
  <si>
    <t>TR047</t>
  </si>
  <si>
    <t>TR048</t>
  </si>
  <si>
    <t>TR049</t>
  </si>
  <si>
    <t>TR050</t>
  </si>
  <si>
    <t>TR051</t>
  </si>
  <si>
    <t>TR052</t>
  </si>
  <si>
    <t>TR053</t>
  </si>
  <si>
    <t>TR054</t>
  </si>
  <si>
    <t>TR055</t>
  </si>
  <si>
    <t>TR056</t>
  </si>
  <si>
    <t>TR057</t>
  </si>
  <si>
    <t>TR058</t>
  </si>
  <si>
    <t>TR059</t>
  </si>
  <si>
    <t>TR060</t>
  </si>
  <si>
    <t>TR061</t>
  </si>
  <si>
    <t>TR062</t>
  </si>
  <si>
    <t>TR063</t>
  </si>
  <si>
    <t>TR064</t>
  </si>
  <si>
    <t>TR065</t>
  </si>
  <si>
    <t>TR066</t>
  </si>
  <si>
    <t>TR067</t>
  </si>
  <si>
    <t>TR068</t>
  </si>
  <si>
    <t>TR069</t>
  </si>
  <si>
    <t>TR070</t>
  </si>
  <si>
    <t>TR071</t>
  </si>
  <si>
    <t>TR072</t>
  </si>
  <si>
    <t>TR073</t>
  </si>
  <si>
    <t>TR074</t>
  </si>
  <si>
    <t>TR075</t>
  </si>
  <si>
    <t>TR076</t>
  </si>
  <si>
    <t>TR077</t>
  </si>
  <si>
    <t>TR078</t>
  </si>
  <si>
    <t>TR079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</si>
  <si>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</si>
  <si>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</si>
  <si>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</si>
  <si>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</si>
  <si>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</si>
  <si>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</si>
  <si>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</si>
  <si>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</si>
  <si>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TR088</t>
  </si>
  <si>
    <t>TR089</t>
  </si>
  <si>
    <t>TR090</t>
  </si>
  <si>
    <t>TR091</t>
  </si>
  <si>
    <t>TR092</t>
  </si>
  <si>
    <t>TR093</t>
  </si>
  <si>
    <t>TR094</t>
  </si>
  <si>
    <t>TR095</t>
  </si>
  <si>
    <t>TR096</t>
  </si>
  <si>
    <t>TR097</t>
  </si>
  <si>
    <t>TR098</t>
  </si>
  <si>
    <t>TR099</t>
  </si>
  <si>
    <t>TR100</t>
  </si>
  <si>
    <t>TR101</t>
  </si>
  <si>
    <t>TR102</t>
  </si>
  <si>
    <t>TR103</t>
  </si>
  <si>
    <t>DN001</t>
  </si>
  <si>
    <t>DN002</t>
  </si>
  <si>
    <t>DN003</t>
  </si>
  <si>
    <t>DN004</t>
  </si>
  <si>
    <t>DN005</t>
  </si>
  <si>
    <t>mv-rate</t>
  </si>
  <si>
    <t>mv-level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</si>
</sst>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B8074-F09F-4902-A8F5-D12D8333BD6A}" name="Tablo1" displayName="Tablo1" ref="A1:P223" totalsRowShown="0" headerRowDxfId="8" headerRowBorderDxfId="7" tableBorderDxfId="6">
  <autoFilter ref="A1:P223" xr:uid="{A24B8074-F09F-4902-A8F5-D12D8333BD6A}"/>
  <sortState xmlns:xlrd2="http://schemas.microsoft.com/office/spreadsheetml/2017/richdata2" ref="A2:O223">
    <sortCondition descending="1" ref="O1:O223"/>
  </sortState>
  <tableColumns count="16">
    <tableColumn id="1" xr3:uid="{CD7026B5-0380-4BF5-B8BF-8FA93FFCBCA2}" name="Hospital"/>
    <tableColumn id="2" xr3:uid="{6C40FBA1-E23D-4B39-820E-9D5279AC34EC}" name="CH"/>
    <tableColumn id="3" xr3:uid="{821F3F5E-422E-4BD2-8219-01C583711590}" name="AF"/>
    <tableColumn id="4" xr3:uid="{00116A17-6710-42B2-8237-4B7E5539DF10}" name="IC"/>
    <tableColumn id="5" xr3:uid="{24820828-0015-41A9-88EE-22F9880F4DF8}" name="embryo_count"/>
    <tableColumn id="6" xr3:uid="{22C110F2-200D-4A32-A55F-08BFDAD9CA8F}" name="avg_age"/>
    <tableColumn id="7" xr3:uid="{1D783559-615A-4508-A5F2-E3CE4FD58862}" name="hospital_location"/>
    <tableColumn id="8" xr3:uid="{67C9D56C-CD69-4F5A-B587-519FC0D6423F}" name="patient_count"/>
    <tableColumn id="9" xr3:uid="{1676A994-3D02-44BE-B477-809451B2A85F}" name="problem_count"/>
    <tableColumn id="10" xr3:uid="{1461ED55-2507-4FE7-BEF8-D6F931CC117E}" name="problem_rate"/>
    <tableColumn id="11" xr3:uid="{07A499DE-D88D-45DE-9334-9A1C194BCE1F}" name="CH-RATE" dataDxfId="5">
      <calculatedColumnFormula>Tablo1[[#This Row],[CH]]/Tablo1[[#This Row],[embryo_count]]*100</calculatedColumnFormula>
    </tableColumn>
    <tableColumn id="12" xr3:uid="{4DDA61F8-4311-47C3-8853-69BE82CBF71C}" name="AF-RATE" dataDxfId="4">
      <calculatedColumnFormula>Tablo1[[#This Row],[AF]]/Tablo1[[#This Row],[embryo_count]]*100</calculatedColumnFormula>
    </tableColumn>
    <tableColumn id="13" xr3:uid="{4A255B9B-0FC5-432F-B261-7B5FF87C68BE}" name="IC-RATE" dataDxfId="3">
      <calculatedColumnFormula>Tablo1[[#This Row],[IC]]/Tablo1[[#This Row],[embryo_count]]*100</calculatedColumnFormula>
    </tableColumn>
    <tableColumn id="14" xr3:uid="{37FA67F4-9161-4B5F-AA53-A0D0506E96ED}" name="hospital_id" dataDxfId="2"/>
    <tableColumn id="15" xr3:uid="{D188B30D-F640-49F0-9787-C46B436CEB8A}" name="mv-rate" dataDxfId="1">
      <calculatedColumnFormula>SUM(Tablo1[[#This Row],[CH-RATE]:[IC-RATE]])/3</calculatedColumnFormula>
    </tableColumn>
    <tableColumn id="16" xr3:uid="{B0ECBCC9-28BE-4090-B1CE-704F025E4731}" name="mv-level" dataDxfId="0">
      <calculatedColumnFormula>IF(O1&lt;5,"Low",IF(O1&lt;10,"Moderate","High"))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"/>
  <sheetViews>
    <sheetView tabSelected="1" workbookViewId="0">
      <selection activeCell="O10" sqref="O10"/>
    </sheetView>
  </sheetViews>
  <sheetFormatPr defaultRowHeight="15" x14ac:dyDescent="0.25"/>
  <cols>
    <col min="1" max="1" width="58.7109375" customWidth="1"/>
    <col min="5" max="5" width="16" customWidth="1"/>
    <col min="6" max="6" width="10.28515625" customWidth="1"/>
    <col min="7" max="7" width="21" bestFit="1" customWidth="1"/>
    <col min="8" max="8" width="15.5703125" customWidth="1"/>
    <col min="9" max="9" width="16.7109375" customWidth="1"/>
    <col min="10" max="10" width="15.28515625" customWidth="1"/>
    <col min="14" max="14" width="18.85546875" bestFit="1" customWidth="1"/>
    <col min="16" max="16" width="1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234</v>
      </c>
      <c r="E1" s="1" t="s">
        <v>3</v>
      </c>
      <c r="F1" s="1" t="s">
        <v>4</v>
      </c>
      <c r="G1" s="2" t="s">
        <v>231</v>
      </c>
      <c r="H1" s="1" t="s">
        <v>5</v>
      </c>
      <c r="I1" s="1" t="s">
        <v>6</v>
      </c>
      <c r="J1" s="1" t="s">
        <v>7</v>
      </c>
      <c r="K1" s="2" t="s">
        <v>232</v>
      </c>
      <c r="L1" s="1" t="s">
        <v>230</v>
      </c>
      <c r="M1" s="2" t="s">
        <v>233</v>
      </c>
      <c r="N1" s="2" t="s">
        <v>235</v>
      </c>
      <c r="O1" s="1" t="s">
        <v>458</v>
      </c>
      <c r="P1" s="1" t="s">
        <v>459</v>
      </c>
    </row>
    <row r="2" spans="1:16" x14ac:dyDescent="0.25">
      <c r="A2" t="s">
        <v>204</v>
      </c>
      <c r="B2">
        <v>0</v>
      </c>
      <c r="C2">
        <v>3</v>
      </c>
      <c r="D2">
        <v>0</v>
      </c>
      <c r="E2">
        <v>3</v>
      </c>
      <c r="F2">
        <v>45</v>
      </c>
      <c r="G2">
        <v>1</v>
      </c>
      <c r="H2">
        <v>1</v>
      </c>
      <c r="I2">
        <v>3</v>
      </c>
      <c r="J2">
        <v>1</v>
      </c>
      <c r="K2">
        <f>Tablo1[[#This Row],[CH]]/Tablo1[[#This Row],[embryo_count]]*100</f>
        <v>0</v>
      </c>
      <c r="L2">
        <f>Tablo1[[#This Row],[AF]]/Tablo1[[#This Row],[embryo_count]]*100</f>
        <v>100</v>
      </c>
      <c r="M2">
        <f>Tablo1[[#This Row],[IC]]/Tablo1[[#This Row],[embryo_count]]*100</f>
        <v>0</v>
      </c>
      <c r="N2" s="3" t="s">
        <v>434</v>
      </c>
      <c r="O2" s="3">
        <f>SUM(Tablo1[[#This Row],[CH-RATE]:[IC-RATE]])/3</f>
        <v>33.333333333333336</v>
      </c>
      <c r="P2" s="3" t="str">
        <f t="shared" ref="P2:P65" si="0">IF(O1&lt;5,"Low",IF(O1&lt;10,"Moderate","High"))</f>
        <v>High</v>
      </c>
    </row>
    <row r="3" spans="1:16" x14ac:dyDescent="0.25">
      <c r="A3" t="s">
        <v>207</v>
      </c>
      <c r="B3">
        <v>3</v>
      </c>
      <c r="C3">
        <v>0</v>
      </c>
      <c r="D3">
        <v>0</v>
      </c>
      <c r="E3">
        <v>3</v>
      </c>
      <c r="F3">
        <v>34</v>
      </c>
      <c r="G3">
        <v>1</v>
      </c>
      <c r="H3">
        <v>2</v>
      </c>
      <c r="I3">
        <v>3</v>
      </c>
      <c r="J3">
        <v>1</v>
      </c>
      <c r="K3">
        <f>Tablo1[[#This Row],[CH]]/Tablo1[[#This Row],[embryo_count]]*100</f>
        <v>100</v>
      </c>
      <c r="L3">
        <f>Tablo1[[#This Row],[AF]]/Tablo1[[#This Row],[embryo_count]]*100</f>
        <v>0</v>
      </c>
      <c r="M3">
        <f>Tablo1[[#This Row],[IC]]/Tablo1[[#This Row],[embryo_count]]*100</f>
        <v>0</v>
      </c>
      <c r="N3" s="3" t="s">
        <v>436</v>
      </c>
      <c r="O3" s="3">
        <f>SUM(Tablo1[[#This Row],[CH-RATE]:[IC-RATE]])/3</f>
        <v>33.333333333333336</v>
      </c>
      <c r="P3" s="3" t="str">
        <f t="shared" si="0"/>
        <v>High</v>
      </c>
    </row>
    <row r="4" spans="1:16" x14ac:dyDescent="0.25">
      <c r="A4" t="s">
        <v>181</v>
      </c>
      <c r="B4">
        <v>0</v>
      </c>
      <c r="C4">
        <v>0</v>
      </c>
      <c r="D4">
        <v>4</v>
      </c>
      <c r="E4">
        <v>6</v>
      </c>
      <c r="F4">
        <v>37</v>
      </c>
      <c r="G4">
        <v>0</v>
      </c>
      <c r="H4">
        <v>1</v>
      </c>
      <c r="I4">
        <v>4</v>
      </c>
      <c r="J4">
        <v>0.66669999999999996</v>
      </c>
      <c r="K4">
        <f>Tablo1[[#This Row],[CH]]/Tablo1[[#This Row],[embryo_count]]*100</f>
        <v>0</v>
      </c>
      <c r="L4">
        <f>Tablo1[[#This Row],[AF]]/Tablo1[[#This Row],[embryo_count]]*100</f>
        <v>0</v>
      </c>
      <c r="M4">
        <f>Tablo1[[#This Row],[IC]]/Tablo1[[#This Row],[embryo_count]]*100</f>
        <v>66.666666666666657</v>
      </c>
      <c r="N4" s="3" t="s">
        <v>335</v>
      </c>
      <c r="O4" s="3">
        <f>SUM(Tablo1[[#This Row],[CH-RATE]:[IC-RATE]])/3</f>
        <v>22.222222222222218</v>
      </c>
      <c r="P4" s="3" t="str">
        <f t="shared" si="0"/>
        <v>High</v>
      </c>
    </row>
    <row r="5" spans="1:16" x14ac:dyDescent="0.25">
      <c r="A5" t="s">
        <v>172</v>
      </c>
      <c r="B5">
        <v>3</v>
      </c>
      <c r="C5">
        <v>0</v>
      </c>
      <c r="D5">
        <v>1</v>
      </c>
      <c r="E5">
        <v>7</v>
      </c>
      <c r="F5">
        <v>34.33</v>
      </c>
      <c r="G5">
        <v>0</v>
      </c>
      <c r="H5">
        <v>3</v>
      </c>
      <c r="I5">
        <v>4</v>
      </c>
      <c r="J5">
        <v>0.57140000000000002</v>
      </c>
      <c r="K5">
        <f>Tablo1[[#This Row],[CH]]/Tablo1[[#This Row],[embryo_count]]*100</f>
        <v>42.857142857142854</v>
      </c>
      <c r="L5">
        <f>Tablo1[[#This Row],[AF]]/Tablo1[[#This Row],[embryo_count]]*100</f>
        <v>0</v>
      </c>
      <c r="M5">
        <f>Tablo1[[#This Row],[IC]]/Tablo1[[#This Row],[embryo_count]]*100</f>
        <v>14.285714285714285</v>
      </c>
      <c r="N5" s="3" t="s">
        <v>330</v>
      </c>
      <c r="O5" s="3">
        <f>SUM(Tablo1[[#This Row],[CH-RATE]:[IC-RATE]])/3</f>
        <v>19.047619047619047</v>
      </c>
      <c r="P5" s="3" t="str">
        <f t="shared" si="0"/>
        <v>High</v>
      </c>
    </row>
    <row r="6" spans="1:16" x14ac:dyDescent="0.25">
      <c r="A6" t="s">
        <v>217</v>
      </c>
      <c r="B6">
        <v>1</v>
      </c>
      <c r="C6">
        <v>0</v>
      </c>
      <c r="D6">
        <v>0</v>
      </c>
      <c r="E6">
        <v>2</v>
      </c>
      <c r="F6">
        <v>42</v>
      </c>
      <c r="G6">
        <v>0</v>
      </c>
      <c r="H6">
        <v>1</v>
      </c>
      <c r="I6">
        <v>1</v>
      </c>
      <c r="J6">
        <v>0.5</v>
      </c>
      <c r="K6">
        <f>Tablo1[[#This Row],[CH]]/Tablo1[[#This Row],[embryo_count]]*100</f>
        <v>50</v>
      </c>
      <c r="L6">
        <f>Tablo1[[#This Row],[AF]]/Tablo1[[#This Row],[embryo_count]]*100</f>
        <v>0</v>
      </c>
      <c r="M6">
        <f>Tablo1[[#This Row],[IC]]/Tablo1[[#This Row],[embryo_count]]*100</f>
        <v>0</v>
      </c>
      <c r="N6" s="3" t="s">
        <v>345</v>
      </c>
      <c r="O6" s="3">
        <f>SUM(Tablo1[[#This Row],[CH-RATE]:[IC-RATE]])/3</f>
        <v>16.666666666666668</v>
      </c>
      <c r="P6" s="3" t="str">
        <f t="shared" si="0"/>
        <v>High</v>
      </c>
    </row>
    <row r="7" spans="1:16" x14ac:dyDescent="0.25">
      <c r="A7" t="s">
        <v>145</v>
      </c>
      <c r="B7">
        <v>7</v>
      </c>
      <c r="C7">
        <v>0</v>
      </c>
      <c r="D7">
        <v>0</v>
      </c>
      <c r="E7">
        <v>14</v>
      </c>
      <c r="F7">
        <v>41.33</v>
      </c>
      <c r="G7">
        <v>1</v>
      </c>
      <c r="H7">
        <v>6</v>
      </c>
      <c r="I7">
        <v>7</v>
      </c>
      <c r="J7">
        <v>0.5</v>
      </c>
      <c r="K7">
        <f>Tablo1[[#This Row],[CH]]/Tablo1[[#This Row],[embryo_count]]*100</f>
        <v>50</v>
      </c>
      <c r="L7">
        <f>Tablo1[[#This Row],[AF]]/Tablo1[[#This Row],[embryo_count]]*100</f>
        <v>0</v>
      </c>
      <c r="M7">
        <f>Tablo1[[#This Row],[IC]]/Tablo1[[#This Row],[embryo_count]]*100</f>
        <v>0</v>
      </c>
      <c r="N7" s="3" t="s">
        <v>404</v>
      </c>
      <c r="O7" s="3">
        <f>SUM(Tablo1[[#This Row],[CH-RATE]:[IC-RATE]])/3</f>
        <v>16.666666666666668</v>
      </c>
      <c r="P7" s="3" t="str">
        <f t="shared" si="0"/>
        <v>High</v>
      </c>
    </row>
    <row r="8" spans="1:16" x14ac:dyDescent="0.25">
      <c r="A8" t="s">
        <v>166</v>
      </c>
      <c r="B8">
        <v>4</v>
      </c>
      <c r="C8">
        <v>0</v>
      </c>
      <c r="D8">
        <v>0</v>
      </c>
      <c r="E8">
        <v>8</v>
      </c>
      <c r="F8">
        <v>28.75</v>
      </c>
      <c r="G8">
        <v>1</v>
      </c>
      <c r="H8">
        <v>4</v>
      </c>
      <c r="I8">
        <v>4</v>
      </c>
      <c r="J8">
        <v>0.5</v>
      </c>
      <c r="K8">
        <f>Tablo1[[#This Row],[CH]]/Tablo1[[#This Row],[embryo_count]]*100</f>
        <v>50</v>
      </c>
      <c r="L8">
        <f>Tablo1[[#This Row],[AF]]/Tablo1[[#This Row],[embryo_count]]*100</f>
        <v>0</v>
      </c>
      <c r="M8">
        <f>Tablo1[[#This Row],[IC]]/Tablo1[[#This Row],[embryo_count]]*100</f>
        <v>0</v>
      </c>
      <c r="N8" s="3" t="s">
        <v>412</v>
      </c>
      <c r="O8" s="3">
        <f>SUM(Tablo1[[#This Row],[CH-RATE]:[IC-RATE]])/3</f>
        <v>16.666666666666668</v>
      </c>
      <c r="P8" s="3" t="str">
        <f t="shared" si="0"/>
        <v>High</v>
      </c>
    </row>
    <row r="9" spans="1:16" x14ac:dyDescent="0.25">
      <c r="A9" t="s">
        <v>216</v>
      </c>
      <c r="B9">
        <v>0</v>
      </c>
      <c r="C9">
        <v>0</v>
      </c>
      <c r="D9">
        <v>1</v>
      </c>
      <c r="E9">
        <v>2</v>
      </c>
      <c r="F9">
        <v>0</v>
      </c>
      <c r="G9">
        <v>1</v>
      </c>
      <c r="H9">
        <v>1</v>
      </c>
      <c r="I9">
        <v>1</v>
      </c>
      <c r="J9">
        <v>0.5</v>
      </c>
      <c r="K9">
        <f>Tablo1[[#This Row],[CH]]/Tablo1[[#This Row],[embryo_count]]*100</f>
        <v>0</v>
      </c>
      <c r="L9">
        <f>Tablo1[[#This Row],[AF]]/Tablo1[[#This Row],[embryo_count]]*100</f>
        <v>0</v>
      </c>
      <c r="M9">
        <f>Tablo1[[#This Row],[IC]]/Tablo1[[#This Row],[embryo_count]]*100</f>
        <v>50</v>
      </c>
      <c r="N9" s="3" t="s">
        <v>444</v>
      </c>
      <c r="O9" s="3">
        <f>SUM(Tablo1[[#This Row],[CH-RATE]:[IC-RATE]])/3</f>
        <v>16.666666666666668</v>
      </c>
      <c r="P9" s="3" t="str">
        <f t="shared" si="0"/>
        <v>High</v>
      </c>
    </row>
    <row r="10" spans="1:16" x14ac:dyDescent="0.25">
      <c r="A10" t="s">
        <v>150</v>
      </c>
      <c r="B10">
        <v>6</v>
      </c>
      <c r="C10">
        <v>0</v>
      </c>
      <c r="D10">
        <v>0</v>
      </c>
      <c r="E10">
        <v>13</v>
      </c>
      <c r="F10">
        <v>33.33</v>
      </c>
      <c r="G10">
        <v>1</v>
      </c>
      <c r="H10">
        <v>3</v>
      </c>
      <c r="I10">
        <v>6</v>
      </c>
      <c r="J10">
        <v>0.46150000000000002</v>
      </c>
      <c r="K10">
        <f>Tablo1[[#This Row],[CH]]/Tablo1[[#This Row],[embryo_count]]*100</f>
        <v>46.153846153846153</v>
      </c>
      <c r="L10">
        <f>Tablo1[[#This Row],[AF]]/Tablo1[[#This Row],[embryo_count]]*100</f>
        <v>0</v>
      </c>
      <c r="M10">
        <f>Tablo1[[#This Row],[IC]]/Tablo1[[#This Row],[embryo_count]]*100</f>
        <v>0</v>
      </c>
      <c r="N10" s="3" t="s">
        <v>405</v>
      </c>
      <c r="O10" s="3">
        <f>SUM(Tablo1[[#This Row],[CH-RATE]:[IC-RATE]])/3</f>
        <v>15.384615384615385</v>
      </c>
      <c r="P10" s="3" t="str">
        <f t="shared" si="0"/>
        <v>High</v>
      </c>
    </row>
    <row r="11" spans="1:16" x14ac:dyDescent="0.25">
      <c r="A11" t="s">
        <v>109</v>
      </c>
      <c r="B11">
        <v>7</v>
      </c>
      <c r="C11">
        <v>0</v>
      </c>
      <c r="D11">
        <v>7</v>
      </c>
      <c r="E11">
        <v>37</v>
      </c>
      <c r="F11">
        <v>30</v>
      </c>
      <c r="G11">
        <v>0</v>
      </c>
      <c r="H11">
        <v>8</v>
      </c>
      <c r="I11">
        <v>14</v>
      </c>
      <c r="J11">
        <v>0.37840000000000001</v>
      </c>
      <c r="K11">
        <f>Tablo1[[#This Row],[CH]]/Tablo1[[#This Row],[embryo_count]]*100</f>
        <v>18.918918918918919</v>
      </c>
      <c r="L11">
        <f>Tablo1[[#This Row],[AF]]/Tablo1[[#This Row],[embryo_count]]*100</f>
        <v>0</v>
      </c>
      <c r="M11">
        <f>Tablo1[[#This Row],[IC]]/Tablo1[[#This Row],[embryo_count]]*100</f>
        <v>18.918918918918919</v>
      </c>
      <c r="N11" s="3" t="s">
        <v>294</v>
      </c>
      <c r="O11" s="3">
        <f>SUM(Tablo1[[#This Row],[CH-RATE]:[IC-RATE]])/3</f>
        <v>12.612612612612613</v>
      </c>
      <c r="P11" s="3" t="str">
        <f t="shared" si="0"/>
        <v>High</v>
      </c>
    </row>
    <row r="12" spans="1:16" x14ac:dyDescent="0.25">
      <c r="A12" t="s">
        <v>110</v>
      </c>
      <c r="B12">
        <v>11</v>
      </c>
      <c r="C12">
        <v>0</v>
      </c>
      <c r="D12">
        <v>2</v>
      </c>
      <c r="E12">
        <v>36</v>
      </c>
      <c r="F12">
        <v>34.14</v>
      </c>
      <c r="G12">
        <v>1</v>
      </c>
      <c r="H12">
        <v>14</v>
      </c>
      <c r="I12">
        <v>13</v>
      </c>
      <c r="J12">
        <v>0.36109999999999998</v>
      </c>
      <c r="K12">
        <f>Tablo1[[#This Row],[CH]]/Tablo1[[#This Row],[embryo_count]]*100</f>
        <v>30.555555555555557</v>
      </c>
      <c r="L12">
        <f>Tablo1[[#This Row],[AF]]/Tablo1[[#This Row],[embryo_count]]*100</f>
        <v>0</v>
      </c>
      <c r="M12">
        <f>Tablo1[[#This Row],[IC]]/Tablo1[[#This Row],[embryo_count]]*100</f>
        <v>5.5555555555555554</v>
      </c>
      <c r="N12" s="3" t="s">
        <v>388</v>
      </c>
      <c r="O12" s="3">
        <f>SUM(Tablo1[[#This Row],[CH-RATE]:[IC-RATE]])/3</f>
        <v>12.037037037037038</v>
      </c>
      <c r="P12" s="3" t="str">
        <f t="shared" si="0"/>
        <v>High</v>
      </c>
    </row>
    <row r="13" spans="1:16" x14ac:dyDescent="0.25">
      <c r="A13" t="s">
        <v>84</v>
      </c>
      <c r="B13">
        <v>37</v>
      </c>
      <c r="C13">
        <v>0</v>
      </c>
      <c r="D13">
        <v>0</v>
      </c>
      <c r="E13">
        <v>105</v>
      </c>
      <c r="F13">
        <v>37.090000000000003</v>
      </c>
      <c r="G13">
        <v>1</v>
      </c>
      <c r="H13">
        <v>54</v>
      </c>
      <c r="I13">
        <v>37</v>
      </c>
      <c r="J13">
        <v>0.35239999999999999</v>
      </c>
      <c r="K13">
        <f>Tablo1[[#This Row],[CH]]/Tablo1[[#This Row],[embryo_count]]*100</f>
        <v>35.238095238095241</v>
      </c>
      <c r="L13">
        <f>Tablo1[[#This Row],[AF]]/Tablo1[[#This Row],[embryo_count]]*100</f>
        <v>0</v>
      </c>
      <c r="M13">
        <f>Tablo1[[#This Row],[IC]]/Tablo1[[#This Row],[embryo_count]]*100</f>
        <v>0</v>
      </c>
      <c r="N13" s="3" t="s">
        <v>375</v>
      </c>
      <c r="O13" s="3">
        <f>SUM(Tablo1[[#This Row],[CH-RATE]:[IC-RATE]])/3</f>
        <v>11.746031746031747</v>
      </c>
      <c r="P13" s="3" t="str">
        <f t="shared" si="0"/>
        <v>High</v>
      </c>
    </row>
    <row r="14" spans="1:16" x14ac:dyDescent="0.25">
      <c r="A14" t="s">
        <v>201</v>
      </c>
      <c r="B14">
        <v>1</v>
      </c>
      <c r="C14">
        <v>0</v>
      </c>
      <c r="D14">
        <v>0</v>
      </c>
      <c r="E14">
        <v>3</v>
      </c>
      <c r="F14">
        <v>28</v>
      </c>
      <c r="G14">
        <v>0</v>
      </c>
      <c r="H14">
        <v>1</v>
      </c>
      <c r="I14">
        <v>1</v>
      </c>
      <c r="J14">
        <v>0.33329999999999999</v>
      </c>
      <c r="K14">
        <f>Tablo1[[#This Row],[CH]]/Tablo1[[#This Row],[embryo_count]]*100</f>
        <v>33.333333333333329</v>
      </c>
      <c r="L14">
        <f>Tablo1[[#This Row],[AF]]/Tablo1[[#This Row],[embryo_count]]*100</f>
        <v>0</v>
      </c>
      <c r="M14">
        <f>Tablo1[[#This Row],[IC]]/Tablo1[[#This Row],[embryo_count]]*100</f>
        <v>0</v>
      </c>
      <c r="N14" s="3" t="s">
        <v>341</v>
      </c>
      <c r="O14" s="3">
        <f>SUM(Tablo1[[#This Row],[CH-RATE]:[IC-RATE]])/3</f>
        <v>11.111111111111109</v>
      </c>
      <c r="P14" s="3" t="str">
        <f t="shared" si="0"/>
        <v>High</v>
      </c>
    </row>
    <row r="15" spans="1:16" x14ac:dyDescent="0.25">
      <c r="A15" t="s">
        <v>155</v>
      </c>
      <c r="B15">
        <v>4</v>
      </c>
      <c r="C15">
        <v>0</v>
      </c>
      <c r="D15">
        <v>0</v>
      </c>
      <c r="E15">
        <v>12</v>
      </c>
      <c r="F15">
        <v>36.86</v>
      </c>
      <c r="G15">
        <v>1</v>
      </c>
      <c r="H15">
        <v>7</v>
      </c>
      <c r="I15">
        <v>4</v>
      </c>
      <c r="J15">
        <v>0.33329999999999999</v>
      </c>
      <c r="K15">
        <f>Tablo1[[#This Row],[CH]]/Tablo1[[#This Row],[embryo_count]]*100</f>
        <v>33.333333333333329</v>
      </c>
      <c r="L15">
        <f>Tablo1[[#This Row],[AF]]/Tablo1[[#This Row],[embryo_count]]*100</f>
        <v>0</v>
      </c>
      <c r="M15">
        <f>Tablo1[[#This Row],[IC]]/Tablo1[[#This Row],[embryo_count]]*100</f>
        <v>0</v>
      </c>
      <c r="N15" s="3" t="s">
        <v>407</v>
      </c>
      <c r="O15" s="3">
        <f>SUM(Tablo1[[#This Row],[CH-RATE]:[IC-RATE]])/3</f>
        <v>11.111111111111109</v>
      </c>
      <c r="P15" s="3" t="str">
        <f t="shared" si="0"/>
        <v>High</v>
      </c>
    </row>
    <row r="16" spans="1:16" x14ac:dyDescent="0.25">
      <c r="A16" t="s">
        <v>203</v>
      </c>
      <c r="B16">
        <v>1</v>
      </c>
      <c r="C16">
        <v>0</v>
      </c>
      <c r="D16">
        <v>0</v>
      </c>
      <c r="E16">
        <v>3</v>
      </c>
      <c r="F16">
        <v>37</v>
      </c>
      <c r="G16">
        <v>1</v>
      </c>
      <c r="H16">
        <v>1</v>
      </c>
      <c r="I16">
        <v>1</v>
      </c>
      <c r="J16">
        <v>0.33329999999999999</v>
      </c>
      <c r="K16">
        <f>Tablo1[[#This Row],[CH]]/Tablo1[[#This Row],[embryo_count]]*100</f>
        <v>33.333333333333329</v>
      </c>
      <c r="L16">
        <f>Tablo1[[#This Row],[AF]]/Tablo1[[#This Row],[embryo_count]]*100</f>
        <v>0</v>
      </c>
      <c r="M16">
        <f>Tablo1[[#This Row],[IC]]/Tablo1[[#This Row],[embryo_count]]*100</f>
        <v>0</v>
      </c>
      <c r="N16" s="3" t="s">
        <v>433</v>
      </c>
      <c r="O16" s="3">
        <f>SUM(Tablo1[[#This Row],[CH-RATE]:[IC-RATE]])/3</f>
        <v>11.111111111111109</v>
      </c>
      <c r="P16" s="3" t="str">
        <f t="shared" si="0"/>
        <v>High</v>
      </c>
    </row>
    <row r="17" spans="1:16" x14ac:dyDescent="0.25">
      <c r="A17" t="s">
        <v>136</v>
      </c>
      <c r="B17">
        <v>6</v>
      </c>
      <c r="C17">
        <v>0</v>
      </c>
      <c r="D17">
        <v>0</v>
      </c>
      <c r="E17">
        <v>19</v>
      </c>
      <c r="F17">
        <v>37.729999999999997</v>
      </c>
      <c r="G17">
        <v>1</v>
      </c>
      <c r="H17">
        <v>11</v>
      </c>
      <c r="I17">
        <v>6</v>
      </c>
      <c r="J17">
        <v>0.31580000000000003</v>
      </c>
      <c r="K17">
        <f>Tablo1[[#This Row],[CH]]/Tablo1[[#This Row],[embryo_count]]*100</f>
        <v>31.578947368421051</v>
      </c>
      <c r="L17">
        <f>Tablo1[[#This Row],[AF]]/Tablo1[[#This Row],[embryo_count]]*100</f>
        <v>0</v>
      </c>
      <c r="M17">
        <f>Tablo1[[#This Row],[IC]]/Tablo1[[#This Row],[embryo_count]]*100</f>
        <v>0</v>
      </c>
      <c r="N17" s="3" t="s">
        <v>399</v>
      </c>
      <c r="O17" s="3">
        <f>SUM(Tablo1[[#This Row],[CH-RATE]:[IC-RATE]])/3</f>
        <v>10.526315789473683</v>
      </c>
      <c r="P17" s="3" t="str">
        <f t="shared" si="0"/>
        <v>High</v>
      </c>
    </row>
    <row r="18" spans="1:16" x14ac:dyDescent="0.25">
      <c r="A18" t="s">
        <v>160</v>
      </c>
      <c r="B18">
        <v>0</v>
      </c>
      <c r="C18">
        <v>0</v>
      </c>
      <c r="D18">
        <v>3</v>
      </c>
      <c r="E18">
        <v>10</v>
      </c>
      <c r="F18">
        <v>34.67</v>
      </c>
      <c r="G18">
        <v>0</v>
      </c>
      <c r="H18">
        <v>3</v>
      </c>
      <c r="I18">
        <v>3</v>
      </c>
      <c r="J18">
        <v>0.3</v>
      </c>
      <c r="K18">
        <f>Tablo1[[#This Row],[CH]]/Tablo1[[#This Row],[embryo_count]]*100</f>
        <v>0</v>
      </c>
      <c r="L18">
        <f>Tablo1[[#This Row],[AF]]/Tablo1[[#This Row],[embryo_count]]*100</f>
        <v>0</v>
      </c>
      <c r="M18">
        <f>Tablo1[[#This Row],[IC]]/Tablo1[[#This Row],[embryo_count]]*100</f>
        <v>30</v>
      </c>
      <c r="N18" s="3" t="s">
        <v>323</v>
      </c>
      <c r="O18" s="3">
        <f>SUM(Tablo1[[#This Row],[CH-RATE]:[IC-RATE]])/3</f>
        <v>10</v>
      </c>
      <c r="P18" s="3" t="str">
        <f t="shared" si="0"/>
        <v>High</v>
      </c>
    </row>
    <row r="19" spans="1:16" x14ac:dyDescent="0.25">
      <c r="A19" t="s">
        <v>115</v>
      </c>
      <c r="B19">
        <v>9</v>
      </c>
      <c r="C19">
        <v>0</v>
      </c>
      <c r="D19">
        <v>0</v>
      </c>
      <c r="E19">
        <v>30</v>
      </c>
      <c r="F19">
        <v>27</v>
      </c>
      <c r="G19">
        <v>1</v>
      </c>
      <c r="H19">
        <v>4</v>
      </c>
      <c r="I19">
        <v>9</v>
      </c>
      <c r="J19">
        <v>0.3</v>
      </c>
      <c r="K19">
        <f>Tablo1[[#This Row],[CH]]/Tablo1[[#This Row],[embryo_count]]*100</f>
        <v>30</v>
      </c>
      <c r="L19">
        <f>Tablo1[[#This Row],[AF]]/Tablo1[[#This Row],[embryo_count]]*100</f>
        <v>0</v>
      </c>
      <c r="M19">
        <f>Tablo1[[#This Row],[IC]]/Tablo1[[#This Row],[embryo_count]]*100</f>
        <v>0</v>
      </c>
      <c r="N19" s="3" t="s">
        <v>393</v>
      </c>
      <c r="O19" s="3">
        <f>SUM(Tablo1[[#This Row],[CH-RATE]:[IC-RATE]])/3</f>
        <v>10</v>
      </c>
      <c r="P19" s="3" t="str">
        <f t="shared" si="0"/>
        <v>High</v>
      </c>
    </row>
    <row r="20" spans="1:16" x14ac:dyDescent="0.25">
      <c r="A20" t="s">
        <v>142</v>
      </c>
      <c r="B20">
        <v>5</v>
      </c>
      <c r="C20">
        <v>0</v>
      </c>
      <c r="D20">
        <v>0</v>
      </c>
      <c r="E20">
        <v>17</v>
      </c>
      <c r="F20">
        <v>42.17</v>
      </c>
      <c r="G20">
        <v>1</v>
      </c>
      <c r="H20">
        <v>12</v>
      </c>
      <c r="I20">
        <v>5</v>
      </c>
      <c r="J20">
        <v>0.29409999999999997</v>
      </c>
      <c r="K20">
        <f>Tablo1[[#This Row],[CH]]/Tablo1[[#This Row],[embryo_count]]*100</f>
        <v>29.411764705882355</v>
      </c>
      <c r="L20">
        <f>Tablo1[[#This Row],[AF]]/Tablo1[[#This Row],[embryo_count]]*100</f>
        <v>0</v>
      </c>
      <c r="M20">
        <f>Tablo1[[#This Row],[IC]]/Tablo1[[#This Row],[embryo_count]]*100</f>
        <v>0</v>
      </c>
      <c r="N20" s="3" t="s">
        <v>402</v>
      </c>
      <c r="O20" s="3">
        <f>SUM(Tablo1[[#This Row],[CH-RATE]:[IC-RATE]])/3</f>
        <v>9.8039215686274517</v>
      </c>
      <c r="P20" s="3" t="str">
        <f t="shared" si="0"/>
        <v>High</v>
      </c>
    </row>
    <row r="21" spans="1:16" x14ac:dyDescent="0.25">
      <c r="A21" t="s">
        <v>57</v>
      </c>
      <c r="B21">
        <v>68</v>
      </c>
      <c r="C21">
        <v>0</v>
      </c>
      <c r="D21">
        <v>0</v>
      </c>
      <c r="E21">
        <v>232</v>
      </c>
      <c r="F21">
        <v>34.909999999999997</v>
      </c>
      <c r="G21">
        <v>1</v>
      </c>
      <c r="H21">
        <v>99</v>
      </c>
      <c r="I21">
        <v>68</v>
      </c>
      <c r="J21">
        <v>0.29310000000000003</v>
      </c>
      <c r="K21">
        <f>Tablo1[[#This Row],[CH]]/Tablo1[[#This Row],[embryo_count]]*100</f>
        <v>29.310344827586203</v>
      </c>
      <c r="L21">
        <f>Tablo1[[#This Row],[AF]]/Tablo1[[#This Row],[embryo_count]]*100</f>
        <v>0</v>
      </c>
      <c r="M21">
        <f>Tablo1[[#This Row],[IC]]/Tablo1[[#This Row],[embryo_count]]*100</f>
        <v>0</v>
      </c>
      <c r="N21" s="3" t="s">
        <v>363</v>
      </c>
      <c r="O21" s="3">
        <f>SUM(Tablo1[[#This Row],[CH-RATE]:[IC-RATE]])/3</f>
        <v>9.7701149425287337</v>
      </c>
      <c r="P21" s="3" t="str">
        <f t="shared" si="0"/>
        <v>Moderate</v>
      </c>
    </row>
    <row r="22" spans="1:16" x14ac:dyDescent="0.25">
      <c r="A22" t="s">
        <v>173</v>
      </c>
      <c r="B22">
        <v>2</v>
      </c>
      <c r="C22">
        <v>0</v>
      </c>
      <c r="D22">
        <v>0</v>
      </c>
      <c r="E22">
        <v>7</v>
      </c>
      <c r="F22">
        <v>41</v>
      </c>
      <c r="G22">
        <v>1</v>
      </c>
      <c r="H22">
        <v>4</v>
      </c>
      <c r="I22">
        <v>2</v>
      </c>
      <c r="J22">
        <v>0.28570000000000001</v>
      </c>
      <c r="K22">
        <f>Tablo1[[#This Row],[CH]]/Tablo1[[#This Row],[embryo_count]]*100</f>
        <v>28.571428571428569</v>
      </c>
      <c r="L22">
        <f>Tablo1[[#This Row],[AF]]/Tablo1[[#This Row],[embryo_count]]*100</f>
        <v>0</v>
      </c>
      <c r="M22">
        <f>Tablo1[[#This Row],[IC]]/Tablo1[[#This Row],[embryo_count]]*100</f>
        <v>0</v>
      </c>
      <c r="N22" s="3" t="s">
        <v>415</v>
      </c>
      <c r="O22" s="3">
        <f>SUM(Tablo1[[#This Row],[CH-RATE]:[IC-RATE]])/3</f>
        <v>9.5238095238095237</v>
      </c>
      <c r="P22" s="3" t="str">
        <f t="shared" si="0"/>
        <v>Moderate</v>
      </c>
    </row>
    <row r="23" spans="1:16" x14ac:dyDescent="0.25">
      <c r="A23" t="s">
        <v>175</v>
      </c>
      <c r="B23">
        <v>2</v>
      </c>
      <c r="C23">
        <v>0</v>
      </c>
      <c r="D23">
        <v>0</v>
      </c>
      <c r="E23">
        <v>7</v>
      </c>
      <c r="F23">
        <v>34.5</v>
      </c>
      <c r="G23">
        <v>1</v>
      </c>
      <c r="H23">
        <v>2</v>
      </c>
      <c r="I23">
        <v>2</v>
      </c>
      <c r="J23">
        <v>0.28570000000000001</v>
      </c>
      <c r="K23">
        <f>Tablo1[[#This Row],[CH]]/Tablo1[[#This Row],[embryo_count]]*100</f>
        <v>28.571428571428569</v>
      </c>
      <c r="L23">
        <f>Tablo1[[#This Row],[AF]]/Tablo1[[#This Row],[embryo_count]]*100</f>
        <v>0</v>
      </c>
      <c r="M23">
        <f>Tablo1[[#This Row],[IC]]/Tablo1[[#This Row],[embryo_count]]*100</f>
        <v>0</v>
      </c>
      <c r="N23" s="3" t="s">
        <v>416</v>
      </c>
      <c r="O23" s="3">
        <f>SUM(Tablo1[[#This Row],[CH-RATE]:[IC-RATE]])/3</f>
        <v>9.5238095238095237</v>
      </c>
      <c r="P23" s="3" t="str">
        <f t="shared" si="0"/>
        <v>Moderate</v>
      </c>
    </row>
    <row r="24" spans="1:16" x14ac:dyDescent="0.25">
      <c r="A24" t="s">
        <v>112</v>
      </c>
      <c r="B24">
        <v>9</v>
      </c>
      <c r="C24">
        <v>0</v>
      </c>
      <c r="D24">
        <v>0</v>
      </c>
      <c r="E24">
        <v>33</v>
      </c>
      <c r="F24">
        <v>36</v>
      </c>
      <c r="G24">
        <v>1</v>
      </c>
      <c r="H24">
        <v>11</v>
      </c>
      <c r="I24">
        <v>9</v>
      </c>
      <c r="J24">
        <v>0.2727</v>
      </c>
      <c r="K24">
        <f>Tablo1[[#This Row],[CH]]/Tablo1[[#This Row],[embryo_count]]*100</f>
        <v>27.27272727272727</v>
      </c>
      <c r="L24">
        <f>Tablo1[[#This Row],[AF]]/Tablo1[[#This Row],[embryo_count]]*100</f>
        <v>0</v>
      </c>
      <c r="M24">
        <f>Tablo1[[#This Row],[IC]]/Tablo1[[#This Row],[embryo_count]]*100</f>
        <v>0</v>
      </c>
      <c r="N24" s="3" t="s">
        <v>390</v>
      </c>
      <c r="O24" s="3">
        <f>SUM(Tablo1[[#This Row],[CH-RATE]:[IC-RATE]])/3</f>
        <v>9.0909090909090899</v>
      </c>
      <c r="P24" s="3" t="str">
        <f t="shared" si="0"/>
        <v>Moderate</v>
      </c>
    </row>
    <row r="25" spans="1:16" x14ac:dyDescent="0.25">
      <c r="A25" t="s">
        <v>23</v>
      </c>
      <c r="B25">
        <v>206</v>
      </c>
      <c r="C25">
        <v>0</v>
      </c>
      <c r="D25">
        <v>4</v>
      </c>
      <c r="E25">
        <v>826</v>
      </c>
      <c r="F25">
        <v>33.1</v>
      </c>
      <c r="G25">
        <v>1</v>
      </c>
      <c r="H25">
        <v>382</v>
      </c>
      <c r="I25">
        <v>210</v>
      </c>
      <c r="J25">
        <v>0.25419999999999998</v>
      </c>
      <c r="K25">
        <f>Tablo1[[#This Row],[CH]]/Tablo1[[#This Row],[embryo_count]]*100</f>
        <v>24.939467312348668</v>
      </c>
      <c r="L25">
        <f>Tablo1[[#This Row],[AF]]/Tablo1[[#This Row],[embryo_count]]*100</f>
        <v>0</v>
      </c>
      <c r="M25">
        <f>Tablo1[[#This Row],[IC]]/Tablo1[[#This Row],[embryo_count]]*100</f>
        <v>0.48426150121065376</v>
      </c>
      <c r="N25" s="3" t="s">
        <v>355</v>
      </c>
      <c r="O25" s="3">
        <f>SUM(Tablo1[[#This Row],[CH-RATE]:[IC-RATE]])/3</f>
        <v>8.4745762711864412</v>
      </c>
      <c r="P25" s="3" t="str">
        <f t="shared" si="0"/>
        <v>Moderate</v>
      </c>
    </row>
    <row r="26" spans="1:16" x14ac:dyDescent="0.25">
      <c r="A26" t="s">
        <v>193</v>
      </c>
      <c r="B26">
        <v>0</v>
      </c>
      <c r="C26">
        <v>0</v>
      </c>
      <c r="D26">
        <v>1</v>
      </c>
      <c r="E26">
        <v>4</v>
      </c>
      <c r="F26">
        <v>43</v>
      </c>
      <c r="G26">
        <v>0</v>
      </c>
      <c r="H26">
        <v>1</v>
      </c>
      <c r="I26">
        <v>1</v>
      </c>
      <c r="J26">
        <v>0.25</v>
      </c>
      <c r="K26">
        <f>Tablo1[[#This Row],[CH]]/Tablo1[[#This Row],[embryo_count]]*100</f>
        <v>0</v>
      </c>
      <c r="L26">
        <f>Tablo1[[#This Row],[AF]]/Tablo1[[#This Row],[embryo_count]]*100</f>
        <v>0</v>
      </c>
      <c r="M26">
        <f>Tablo1[[#This Row],[IC]]/Tablo1[[#This Row],[embryo_count]]*100</f>
        <v>25</v>
      </c>
      <c r="N26" s="3" t="s">
        <v>339</v>
      </c>
      <c r="O26" s="3">
        <f>SUM(Tablo1[[#This Row],[CH-RATE]:[IC-RATE]])/3</f>
        <v>8.3333333333333339</v>
      </c>
      <c r="P26" s="3" t="str">
        <f t="shared" si="0"/>
        <v>Moderate</v>
      </c>
    </row>
    <row r="27" spans="1:16" x14ac:dyDescent="0.25">
      <c r="A27" t="s">
        <v>167</v>
      </c>
      <c r="B27">
        <v>2</v>
      </c>
      <c r="C27">
        <v>0</v>
      </c>
      <c r="D27">
        <v>0</v>
      </c>
      <c r="E27">
        <v>8</v>
      </c>
      <c r="F27">
        <v>40.75</v>
      </c>
      <c r="G27">
        <v>1</v>
      </c>
      <c r="H27">
        <v>4</v>
      </c>
      <c r="I27">
        <v>2</v>
      </c>
      <c r="J27">
        <v>0.25</v>
      </c>
      <c r="K27">
        <f>Tablo1[[#This Row],[CH]]/Tablo1[[#This Row],[embryo_count]]*100</f>
        <v>25</v>
      </c>
      <c r="L27">
        <f>Tablo1[[#This Row],[AF]]/Tablo1[[#This Row],[embryo_count]]*100</f>
        <v>0</v>
      </c>
      <c r="M27">
        <f>Tablo1[[#This Row],[IC]]/Tablo1[[#This Row],[embryo_count]]*100</f>
        <v>0</v>
      </c>
      <c r="N27" s="3" t="s">
        <v>413</v>
      </c>
      <c r="O27" s="3">
        <f>SUM(Tablo1[[#This Row],[CH-RATE]:[IC-RATE]])/3</f>
        <v>8.3333333333333339</v>
      </c>
      <c r="P27" s="3" t="str">
        <f t="shared" si="0"/>
        <v>Moderate</v>
      </c>
    </row>
    <row r="28" spans="1:16" x14ac:dyDescent="0.25">
      <c r="A28" t="s">
        <v>190</v>
      </c>
      <c r="B28">
        <v>1</v>
      </c>
      <c r="C28">
        <v>0</v>
      </c>
      <c r="D28">
        <v>0</v>
      </c>
      <c r="E28">
        <v>4</v>
      </c>
      <c r="F28">
        <v>36</v>
      </c>
      <c r="G28">
        <v>1</v>
      </c>
      <c r="H28">
        <v>1</v>
      </c>
      <c r="I28">
        <v>1</v>
      </c>
      <c r="J28">
        <v>0.25</v>
      </c>
      <c r="K28">
        <f>Tablo1[[#This Row],[CH]]/Tablo1[[#This Row],[embryo_count]]*100</f>
        <v>25</v>
      </c>
      <c r="L28">
        <f>Tablo1[[#This Row],[AF]]/Tablo1[[#This Row],[embryo_count]]*100</f>
        <v>0</v>
      </c>
      <c r="M28">
        <f>Tablo1[[#This Row],[IC]]/Tablo1[[#This Row],[embryo_count]]*100</f>
        <v>0</v>
      </c>
      <c r="N28" s="3" t="s">
        <v>425</v>
      </c>
      <c r="O28" s="3">
        <f>SUM(Tablo1[[#This Row],[CH-RATE]:[IC-RATE]])/3</f>
        <v>8.3333333333333339</v>
      </c>
      <c r="P28" s="3" t="str">
        <f t="shared" si="0"/>
        <v>Moderate</v>
      </c>
    </row>
    <row r="29" spans="1:16" x14ac:dyDescent="0.25">
      <c r="A29" t="s">
        <v>194</v>
      </c>
      <c r="B29">
        <v>1</v>
      </c>
      <c r="C29">
        <v>0</v>
      </c>
      <c r="D29">
        <v>0</v>
      </c>
      <c r="E29">
        <v>4</v>
      </c>
      <c r="F29">
        <v>38.5</v>
      </c>
      <c r="G29">
        <v>1</v>
      </c>
      <c r="H29">
        <v>2</v>
      </c>
      <c r="I29">
        <v>1</v>
      </c>
      <c r="J29">
        <v>0.25</v>
      </c>
      <c r="K29">
        <f>Tablo1[[#This Row],[CH]]/Tablo1[[#This Row],[embryo_count]]*100</f>
        <v>25</v>
      </c>
      <c r="L29">
        <f>Tablo1[[#This Row],[AF]]/Tablo1[[#This Row],[embryo_count]]*100</f>
        <v>0</v>
      </c>
      <c r="M29">
        <f>Tablo1[[#This Row],[IC]]/Tablo1[[#This Row],[embryo_count]]*100</f>
        <v>0</v>
      </c>
      <c r="N29" s="3" t="s">
        <v>427</v>
      </c>
      <c r="O29" s="3">
        <f>SUM(Tablo1[[#This Row],[CH-RATE]:[IC-RATE]])/3</f>
        <v>8.3333333333333339</v>
      </c>
      <c r="P29" s="3" t="str">
        <f t="shared" si="0"/>
        <v>Moderate</v>
      </c>
    </row>
    <row r="30" spans="1:16" x14ac:dyDescent="0.25">
      <c r="A30" t="s">
        <v>153</v>
      </c>
      <c r="B30">
        <v>1</v>
      </c>
      <c r="C30">
        <v>0</v>
      </c>
      <c r="D30">
        <v>2</v>
      </c>
      <c r="E30">
        <v>12</v>
      </c>
      <c r="F30">
        <v>51</v>
      </c>
      <c r="G30">
        <v>0</v>
      </c>
      <c r="H30">
        <v>3</v>
      </c>
      <c r="I30">
        <v>3</v>
      </c>
      <c r="J30">
        <v>0.25</v>
      </c>
      <c r="K30">
        <f>Tablo1[[#This Row],[CH]]/Tablo1[[#This Row],[embryo_count]]*100</f>
        <v>8.3333333333333321</v>
      </c>
      <c r="L30">
        <f>Tablo1[[#This Row],[AF]]/Tablo1[[#This Row],[embryo_count]]*100</f>
        <v>0</v>
      </c>
      <c r="M30">
        <f>Tablo1[[#This Row],[IC]]/Tablo1[[#This Row],[embryo_count]]*100</f>
        <v>16.666666666666664</v>
      </c>
      <c r="N30" s="3" t="s">
        <v>320</v>
      </c>
      <c r="O30" s="3">
        <f>SUM(Tablo1[[#This Row],[CH-RATE]:[IC-RATE]])/3</f>
        <v>8.3333333333333321</v>
      </c>
      <c r="P30" s="3" t="str">
        <f t="shared" si="0"/>
        <v>Moderate</v>
      </c>
    </row>
    <row r="31" spans="1:16" x14ac:dyDescent="0.25">
      <c r="A31" t="s">
        <v>70</v>
      </c>
      <c r="B31">
        <v>16</v>
      </c>
      <c r="C31">
        <v>2</v>
      </c>
      <c r="D31">
        <v>21</v>
      </c>
      <c r="E31">
        <v>157</v>
      </c>
      <c r="F31">
        <v>32.340000000000003</v>
      </c>
      <c r="G31">
        <v>0</v>
      </c>
      <c r="H31">
        <v>29</v>
      </c>
      <c r="I31">
        <v>39</v>
      </c>
      <c r="J31">
        <v>0.24840000000000001</v>
      </c>
      <c r="K31">
        <f>Tablo1[[#This Row],[CH]]/Tablo1[[#This Row],[embryo_count]]*100</f>
        <v>10.191082802547772</v>
      </c>
      <c r="L31">
        <f>Tablo1[[#This Row],[AF]]/Tablo1[[#This Row],[embryo_count]]*100</f>
        <v>1.2738853503184715</v>
      </c>
      <c r="M31">
        <f>Tablo1[[#This Row],[IC]]/Tablo1[[#This Row],[embryo_count]]*100</f>
        <v>13.375796178343949</v>
      </c>
      <c r="N31" s="3" t="s">
        <v>274</v>
      </c>
      <c r="O31" s="3">
        <f>SUM(Tablo1[[#This Row],[CH-RATE]:[IC-RATE]])/3</f>
        <v>8.2802547770700645</v>
      </c>
      <c r="P31" s="3" t="str">
        <f t="shared" si="0"/>
        <v>Moderate</v>
      </c>
    </row>
    <row r="32" spans="1:16" x14ac:dyDescent="0.25">
      <c r="A32" t="s">
        <v>102</v>
      </c>
      <c r="B32">
        <v>6</v>
      </c>
      <c r="C32">
        <v>0</v>
      </c>
      <c r="D32">
        <v>6</v>
      </c>
      <c r="E32">
        <v>49</v>
      </c>
      <c r="F32">
        <v>38.380000000000003</v>
      </c>
      <c r="G32">
        <v>1</v>
      </c>
      <c r="H32">
        <v>8</v>
      </c>
      <c r="I32">
        <v>12</v>
      </c>
      <c r="J32">
        <v>0.24490000000000001</v>
      </c>
      <c r="K32">
        <f>Tablo1[[#This Row],[CH]]/Tablo1[[#This Row],[embryo_count]]*100</f>
        <v>12.244897959183673</v>
      </c>
      <c r="L32">
        <f>Tablo1[[#This Row],[AF]]/Tablo1[[#This Row],[embryo_count]]*100</f>
        <v>0</v>
      </c>
      <c r="M32">
        <f>Tablo1[[#This Row],[IC]]/Tablo1[[#This Row],[embryo_count]]*100</f>
        <v>12.244897959183673</v>
      </c>
      <c r="N32" s="3" t="s">
        <v>384</v>
      </c>
      <c r="O32" s="3">
        <f>SUM(Tablo1[[#This Row],[CH-RATE]:[IC-RATE]])/3</f>
        <v>8.1632653061224492</v>
      </c>
      <c r="P32" s="3" t="str">
        <f t="shared" si="0"/>
        <v>Moderate</v>
      </c>
    </row>
    <row r="33" spans="1:16" x14ac:dyDescent="0.25">
      <c r="A33" t="s">
        <v>117</v>
      </c>
      <c r="B33">
        <v>4</v>
      </c>
      <c r="C33">
        <v>0</v>
      </c>
      <c r="D33">
        <v>3</v>
      </c>
      <c r="E33">
        <v>29</v>
      </c>
      <c r="F33">
        <v>40.33</v>
      </c>
      <c r="G33">
        <v>0</v>
      </c>
      <c r="H33">
        <v>6</v>
      </c>
      <c r="I33">
        <v>7</v>
      </c>
      <c r="J33">
        <v>0.2414</v>
      </c>
      <c r="K33">
        <f>Tablo1[[#This Row],[CH]]/Tablo1[[#This Row],[embryo_count]]*100</f>
        <v>13.793103448275861</v>
      </c>
      <c r="L33">
        <f>Tablo1[[#This Row],[AF]]/Tablo1[[#This Row],[embryo_count]]*100</f>
        <v>0</v>
      </c>
      <c r="M33">
        <f>Tablo1[[#This Row],[IC]]/Tablo1[[#This Row],[embryo_count]]*100</f>
        <v>10.344827586206897</v>
      </c>
      <c r="N33" s="3" t="s">
        <v>296</v>
      </c>
      <c r="O33" s="3">
        <f>SUM(Tablo1[[#This Row],[CH-RATE]:[IC-RATE]])/3</f>
        <v>8.0459770114942533</v>
      </c>
      <c r="P33" s="3" t="str">
        <f t="shared" si="0"/>
        <v>Moderate</v>
      </c>
    </row>
    <row r="34" spans="1:16" x14ac:dyDescent="0.25">
      <c r="A34" t="s">
        <v>55</v>
      </c>
      <c r="B34">
        <v>59</v>
      </c>
      <c r="C34">
        <v>0</v>
      </c>
      <c r="D34">
        <v>0</v>
      </c>
      <c r="E34">
        <v>255</v>
      </c>
      <c r="F34">
        <v>34.71</v>
      </c>
      <c r="G34">
        <v>1</v>
      </c>
      <c r="H34">
        <v>87</v>
      </c>
      <c r="I34">
        <v>59</v>
      </c>
      <c r="J34">
        <v>0.23139999999999999</v>
      </c>
      <c r="K34">
        <f>Tablo1[[#This Row],[CH]]/Tablo1[[#This Row],[embryo_count]]*100</f>
        <v>23.137254901960784</v>
      </c>
      <c r="L34">
        <f>Tablo1[[#This Row],[AF]]/Tablo1[[#This Row],[embryo_count]]*100</f>
        <v>0</v>
      </c>
      <c r="M34">
        <f>Tablo1[[#This Row],[IC]]/Tablo1[[#This Row],[embryo_count]]*100</f>
        <v>0</v>
      </c>
      <c r="N34" s="3" t="s">
        <v>362</v>
      </c>
      <c r="O34" s="3">
        <f>SUM(Tablo1[[#This Row],[CH-RATE]:[IC-RATE]])/3</f>
        <v>7.7124183006535949</v>
      </c>
      <c r="P34" s="3" t="str">
        <f t="shared" si="0"/>
        <v>Moderate</v>
      </c>
    </row>
    <row r="35" spans="1:16" x14ac:dyDescent="0.25">
      <c r="A35" t="s">
        <v>147</v>
      </c>
      <c r="B35">
        <v>1</v>
      </c>
      <c r="C35">
        <v>0</v>
      </c>
      <c r="D35">
        <v>2</v>
      </c>
      <c r="E35">
        <v>13</v>
      </c>
      <c r="F35">
        <v>36</v>
      </c>
      <c r="G35">
        <v>0</v>
      </c>
      <c r="H35">
        <v>3</v>
      </c>
      <c r="I35">
        <v>3</v>
      </c>
      <c r="J35">
        <v>0.23080000000000001</v>
      </c>
      <c r="K35">
        <f>Tablo1[[#This Row],[CH]]/Tablo1[[#This Row],[embryo_count]]*100</f>
        <v>7.6923076923076925</v>
      </c>
      <c r="L35">
        <f>Tablo1[[#This Row],[AF]]/Tablo1[[#This Row],[embryo_count]]*100</f>
        <v>0</v>
      </c>
      <c r="M35">
        <f>Tablo1[[#This Row],[IC]]/Tablo1[[#This Row],[embryo_count]]*100</f>
        <v>15.384615384615385</v>
      </c>
      <c r="N35" s="3" t="s">
        <v>315</v>
      </c>
      <c r="O35" s="3">
        <f>SUM(Tablo1[[#This Row],[CH-RATE]:[IC-RATE]])/3</f>
        <v>7.6923076923076925</v>
      </c>
      <c r="P35" s="3" t="str">
        <f t="shared" si="0"/>
        <v>Moderate</v>
      </c>
    </row>
    <row r="36" spans="1:16" x14ac:dyDescent="0.25">
      <c r="A36" t="s">
        <v>149</v>
      </c>
      <c r="B36">
        <v>0</v>
      </c>
      <c r="C36">
        <v>0</v>
      </c>
      <c r="D36">
        <v>3</v>
      </c>
      <c r="E36">
        <v>13</v>
      </c>
      <c r="F36">
        <v>37</v>
      </c>
      <c r="G36">
        <v>0</v>
      </c>
      <c r="H36">
        <v>2</v>
      </c>
      <c r="I36">
        <v>3</v>
      </c>
      <c r="J36">
        <v>0.23080000000000001</v>
      </c>
      <c r="K36">
        <f>Tablo1[[#This Row],[CH]]/Tablo1[[#This Row],[embryo_count]]*100</f>
        <v>0</v>
      </c>
      <c r="L36">
        <f>Tablo1[[#This Row],[AF]]/Tablo1[[#This Row],[embryo_count]]*100</f>
        <v>0</v>
      </c>
      <c r="M36">
        <f>Tablo1[[#This Row],[IC]]/Tablo1[[#This Row],[embryo_count]]*100</f>
        <v>23.076923076923077</v>
      </c>
      <c r="N36" s="3" t="s">
        <v>317</v>
      </c>
      <c r="O36" s="3">
        <f>SUM(Tablo1[[#This Row],[CH-RATE]:[IC-RATE]])/3</f>
        <v>7.6923076923076925</v>
      </c>
      <c r="P36" s="3" t="str">
        <f t="shared" si="0"/>
        <v>Moderate</v>
      </c>
    </row>
    <row r="37" spans="1:16" x14ac:dyDescent="0.25">
      <c r="A37" t="s">
        <v>108</v>
      </c>
      <c r="B37">
        <v>9</v>
      </c>
      <c r="C37">
        <v>0</v>
      </c>
      <c r="D37">
        <v>0</v>
      </c>
      <c r="E37">
        <v>39</v>
      </c>
      <c r="F37">
        <v>35.24</v>
      </c>
      <c r="G37">
        <v>1</v>
      </c>
      <c r="H37">
        <v>17</v>
      </c>
      <c r="I37">
        <v>9</v>
      </c>
      <c r="J37">
        <v>0.23080000000000001</v>
      </c>
      <c r="K37">
        <f>Tablo1[[#This Row],[CH]]/Tablo1[[#This Row],[embryo_count]]*100</f>
        <v>23.076923076923077</v>
      </c>
      <c r="L37">
        <f>Tablo1[[#This Row],[AF]]/Tablo1[[#This Row],[embryo_count]]*100</f>
        <v>0</v>
      </c>
      <c r="M37">
        <f>Tablo1[[#This Row],[IC]]/Tablo1[[#This Row],[embryo_count]]*100</f>
        <v>0</v>
      </c>
      <c r="N37" s="3" t="s">
        <v>387</v>
      </c>
      <c r="O37" s="3">
        <f>SUM(Tablo1[[#This Row],[CH-RATE]:[IC-RATE]])/3</f>
        <v>7.6923076923076925</v>
      </c>
      <c r="P37" s="3" t="str">
        <f t="shared" si="0"/>
        <v>Moderate</v>
      </c>
    </row>
    <row r="38" spans="1:16" x14ac:dyDescent="0.25">
      <c r="A38" t="s">
        <v>14</v>
      </c>
      <c r="B38">
        <v>483</v>
      </c>
      <c r="C38">
        <v>3</v>
      </c>
      <c r="D38">
        <v>1</v>
      </c>
      <c r="E38">
        <v>2144</v>
      </c>
      <c r="F38">
        <v>36.24</v>
      </c>
      <c r="G38">
        <v>1</v>
      </c>
      <c r="H38">
        <v>748</v>
      </c>
      <c r="I38">
        <v>487</v>
      </c>
      <c r="J38">
        <v>0.2271</v>
      </c>
      <c r="K38">
        <f>Tablo1[[#This Row],[CH]]/Tablo1[[#This Row],[embryo_count]]*100</f>
        <v>22.527985074626866</v>
      </c>
      <c r="L38">
        <f>Tablo1[[#This Row],[AF]]/Tablo1[[#This Row],[embryo_count]]*100</f>
        <v>0.13992537313432835</v>
      </c>
      <c r="M38">
        <f>Tablo1[[#This Row],[IC]]/Tablo1[[#This Row],[embryo_count]]*100</f>
        <v>4.6641791044776115E-2</v>
      </c>
      <c r="N38" s="3" t="s">
        <v>351</v>
      </c>
      <c r="O38" s="3">
        <f>SUM(Tablo1[[#This Row],[CH-RATE]:[IC-RATE]])/3</f>
        <v>7.5715174129353242</v>
      </c>
      <c r="P38" s="3" t="str">
        <f t="shared" si="0"/>
        <v>Moderate</v>
      </c>
    </row>
    <row r="39" spans="1:16" x14ac:dyDescent="0.25">
      <c r="A39" t="s">
        <v>163</v>
      </c>
      <c r="B39">
        <v>2</v>
      </c>
      <c r="C39">
        <v>0</v>
      </c>
      <c r="D39">
        <v>0</v>
      </c>
      <c r="E39">
        <v>9</v>
      </c>
      <c r="F39">
        <v>32.5</v>
      </c>
      <c r="G39">
        <v>1</v>
      </c>
      <c r="H39">
        <v>2</v>
      </c>
      <c r="I39">
        <v>2</v>
      </c>
      <c r="J39">
        <v>0.22220000000000001</v>
      </c>
      <c r="K39">
        <f>Tablo1[[#This Row],[CH]]/Tablo1[[#This Row],[embryo_count]]*100</f>
        <v>22.222222222222221</v>
      </c>
      <c r="L39">
        <f>Tablo1[[#This Row],[AF]]/Tablo1[[#This Row],[embryo_count]]*100</f>
        <v>0</v>
      </c>
      <c r="M39">
        <f>Tablo1[[#This Row],[IC]]/Tablo1[[#This Row],[embryo_count]]*100</f>
        <v>0</v>
      </c>
      <c r="N39" s="3" t="s">
        <v>410</v>
      </c>
      <c r="O39" s="3">
        <f>SUM(Tablo1[[#This Row],[CH-RATE]:[IC-RATE]])/3</f>
        <v>7.4074074074074074</v>
      </c>
      <c r="P39" s="3" t="str">
        <f t="shared" si="0"/>
        <v>Moderate</v>
      </c>
    </row>
    <row r="40" spans="1:16" x14ac:dyDescent="0.25">
      <c r="A40" t="s">
        <v>137</v>
      </c>
      <c r="B40">
        <v>3</v>
      </c>
      <c r="C40">
        <v>0</v>
      </c>
      <c r="D40">
        <v>1</v>
      </c>
      <c r="E40">
        <v>19</v>
      </c>
      <c r="F40">
        <v>17</v>
      </c>
      <c r="G40">
        <v>0</v>
      </c>
      <c r="H40">
        <v>2</v>
      </c>
      <c r="I40">
        <v>4</v>
      </c>
      <c r="J40">
        <v>0.21049999999999999</v>
      </c>
      <c r="K40">
        <f>Tablo1[[#This Row],[CH]]/Tablo1[[#This Row],[embryo_count]]*100</f>
        <v>15.789473684210526</v>
      </c>
      <c r="L40">
        <f>Tablo1[[#This Row],[AF]]/Tablo1[[#This Row],[embryo_count]]*100</f>
        <v>0</v>
      </c>
      <c r="M40">
        <f>Tablo1[[#This Row],[IC]]/Tablo1[[#This Row],[embryo_count]]*100</f>
        <v>5.2631578947368416</v>
      </c>
      <c r="N40" s="3" t="s">
        <v>310</v>
      </c>
      <c r="O40" s="3">
        <f>SUM(Tablo1[[#This Row],[CH-RATE]:[IC-RATE]])/3</f>
        <v>7.0175438596491224</v>
      </c>
      <c r="P40" s="3" t="str">
        <f t="shared" si="0"/>
        <v>Moderate</v>
      </c>
    </row>
    <row r="41" spans="1:16" x14ac:dyDescent="0.25">
      <c r="A41" t="s">
        <v>78</v>
      </c>
      <c r="B41">
        <v>8</v>
      </c>
      <c r="C41">
        <v>1</v>
      </c>
      <c r="D41">
        <v>15</v>
      </c>
      <c r="E41">
        <v>118</v>
      </c>
      <c r="F41">
        <v>34.44</v>
      </c>
      <c r="G41">
        <v>0</v>
      </c>
      <c r="H41">
        <v>48</v>
      </c>
      <c r="I41">
        <v>24</v>
      </c>
      <c r="J41">
        <v>0.2034</v>
      </c>
      <c r="K41">
        <f>Tablo1[[#This Row],[CH]]/Tablo1[[#This Row],[embryo_count]]*100</f>
        <v>6.7796610169491522</v>
      </c>
      <c r="L41">
        <f>Tablo1[[#This Row],[AF]]/Tablo1[[#This Row],[embryo_count]]*100</f>
        <v>0.84745762711864403</v>
      </c>
      <c r="M41">
        <f>Tablo1[[#This Row],[IC]]/Tablo1[[#This Row],[embryo_count]]*100</f>
        <v>12.711864406779661</v>
      </c>
      <c r="N41" s="3" t="s">
        <v>279</v>
      </c>
      <c r="O41" s="3">
        <f>SUM(Tablo1[[#This Row],[CH-RATE]:[IC-RATE]])/3</f>
        <v>6.7796610169491522</v>
      </c>
      <c r="P41" s="3" t="str">
        <f t="shared" si="0"/>
        <v>Moderate</v>
      </c>
    </row>
    <row r="42" spans="1:16" x14ac:dyDescent="0.25">
      <c r="A42" t="s">
        <v>81</v>
      </c>
      <c r="B42">
        <v>17</v>
      </c>
      <c r="C42">
        <v>0</v>
      </c>
      <c r="D42">
        <v>6</v>
      </c>
      <c r="E42">
        <v>115</v>
      </c>
      <c r="F42">
        <v>32.229999999999997</v>
      </c>
      <c r="G42">
        <v>0</v>
      </c>
      <c r="H42">
        <v>26</v>
      </c>
      <c r="I42">
        <v>23</v>
      </c>
      <c r="J42">
        <v>0.2</v>
      </c>
      <c r="K42">
        <f>Tablo1[[#This Row],[CH]]/Tablo1[[#This Row],[embryo_count]]*100</f>
        <v>14.782608695652174</v>
      </c>
      <c r="L42">
        <f>Tablo1[[#This Row],[AF]]/Tablo1[[#This Row],[embryo_count]]*100</f>
        <v>0</v>
      </c>
      <c r="M42">
        <f>Tablo1[[#This Row],[IC]]/Tablo1[[#This Row],[embryo_count]]*100</f>
        <v>5.2173913043478262</v>
      </c>
      <c r="N42" s="3" t="s">
        <v>281</v>
      </c>
      <c r="O42" s="3">
        <f>SUM(Tablo1[[#This Row],[CH-RATE]:[IC-RATE]])/3</f>
        <v>6.666666666666667</v>
      </c>
      <c r="P42" s="3" t="str">
        <f t="shared" si="0"/>
        <v>Moderate</v>
      </c>
    </row>
    <row r="43" spans="1:16" x14ac:dyDescent="0.25">
      <c r="A43" t="s">
        <v>157</v>
      </c>
      <c r="B43">
        <v>1</v>
      </c>
      <c r="C43">
        <v>0</v>
      </c>
      <c r="D43">
        <v>1</v>
      </c>
      <c r="E43">
        <v>10</v>
      </c>
      <c r="F43">
        <v>31.67</v>
      </c>
      <c r="G43">
        <v>1</v>
      </c>
      <c r="H43">
        <v>3</v>
      </c>
      <c r="I43">
        <v>2</v>
      </c>
      <c r="J43">
        <v>0.2</v>
      </c>
      <c r="K43">
        <f>Tablo1[[#This Row],[CH]]/Tablo1[[#This Row],[embryo_count]]*100</f>
        <v>10</v>
      </c>
      <c r="L43">
        <f>Tablo1[[#This Row],[AF]]/Tablo1[[#This Row],[embryo_count]]*100</f>
        <v>0</v>
      </c>
      <c r="M43">
        <f>Tablo1[[#This Row],[IC]]/Tablo1[[#This Row],[embryo_count]]*100</f>
        <v>10</v>
      </c>
      <c r="N43" s="3" t="s">
        <v>408</v>
      </c>
      <c r="O43" s="3">
        <f>SUM(Tablo1[[#This Row],[CH-RATE]:[IC-RATE]])/3</f>
        <v>6.666666666666667</v>
      </c>
      <c r="P43" s="3" t="str">
        <f t="shared" si="0"/>
        <v>Moderate</v>
      </c>
    </row>
    <row r="44" spans="1:16" x14ac:dyDescent="0.25">
      <c r="A44" t="s">
        <v>188</v>
      </c>
      <c r="B44">
        <v>1</v>
      </c>
      <c r="C44">
        <v>0</v>
      </c>
      <c r="D44">
        <v>0</v>
      </c>
      <c r="E44">
        <v>5</v>
      </c>
      <c r="F44">
        <v>31</v>
      </c>
      <c r="G44">
        <v>1</v>
      </c>
      <c r="H44">
        <v>2</v>
      </c>
      <c r="I44">
        <v>1</v>
      </c>
      <c r="J44">
        <v>0.2</v>
      </c>
      <c r="K44">
        <f>Tablo1[[#This Row],[CH]]/Tablo1[[#This Row],[embryo_count]]*100</f>
        <v>20</v>
      </c>
      <c r="L44">
        <f>Tablo1[[#This Row],[AF]]/Tablo1[[#This Row],[embryo_count]]*100</f>
        <v>0</v>
      </c>
      <c r="M44">
        <f>Tablo1[[#This Row],[IC]]/Tablo1[[#This Row],[embryo_count]]*100</f>
        <v>0</v>
      </c>
      <c r="N44" s="3" t="s">
        <v>423</v>
      </c>
      <c r="O44" s="3">
        <f>SUM(Tablo1[[#This Row],[CH-RATE]:[IC-RATE]])/3</f>
        <v>6.666666666666667</v>
      </c>
      <c r="P44" s="3" t="str">
        <f t="shared" si="0"/>
        <v>Moderate</v>
      </c>
    </row>
    <row r="45" spans="1:16" x14ac:dyDescent="0.25">
      <c r="A45" t="s">
        <v>75</v>
      </c>
      <c r="B45">
        <v>15</v>
      </c>
      <c r="C45">
        <v>0</v>
      </c>
      <c r="D45">
        <v>8</v>
      </c>
      <c r="E45">
        <v>120</v>
      </c>
      <c r="F45">
        <v>33.57</v>
      </c>
      <c r="G45">
        <v>0</v>
      </c>
      <c r="H45">
        <v>49</v>
      </c>
      <c r="I45">
        <v>23</v>
      </c>
      <c r="J45">
        <v>0.19170000000000001</v>
      </c>
      <c r="K45">
        <f>Tablo1[[#This Row],[CH]]/Tablo1[[#This Row],[embryo_count]]*100</f>
        <v>12.5</v>
      </c>
      <c r="L45">
        <f>Tablo1[[#This Row],[AF]]/Tablo1[[#This Row],[embryo_count]]*100</f>
        <v>0</v>
      </c>
      <c r="M45">
        <f>Tablo1[[#This Row],[IC]]/Tablo1[[#This Row],[embryo_count]]*100</f>
        <v>6.666666666666667</v>
      </c>
      <c r="N45" s="3" t="s">
        <v>277</v>
      </c>
      <c r="O45" s="3">
        <f>SUM(Tablo1[[#This Row],[CH-RATE]:[IC-RATE]])/3</f>
        <v>6.3888888888888893</v>
      </c>
      <c r="P45" s="3" t="str">
        <f t="shared" si="0"/>
        <v>Moderate</v>
      </c>
    </row>
    <row r="46" spans="1:16" x14ac:dyDescent="0.25">
      <c r="A46" t="s">
        <v>66</v>
      </c>
      <c r="B46">
        <v>24</v>
      </c>
      <c r="C46">
        <v>0</v>
      </c>
      <c r="D46">
        <v>8</v>
      </c>
      <c r="E46">
        <v>173</v>
      </c>
      <c r="F46">
        <v>35.78</v>
      </c>
      <c r="G46">
        <v>0</v>
      </c>
      <c r="H46">
        <v>63</v>
      </c>
      <c r="I46">
        <v>32</v>
      </c>
      <c r="J46">
        <v>0.185</v>
      </c>
      <c r="K46">
        <f>Tablo1[[#This Row],[CH]]/Tablo1[[#This Row],[embryo_count]]*100</f>
        <v>13.872832369942195</v>
      </c>
      <c r="L46">
        <f>Tablo1[[#This Row],[AF]]/Tablo1[[#This Row],[embryo_count]]*100</f>
        <v>0</v>
      </c>
      <c r="M46">
        <f>Tablo1[[#This Row],[IC]]/Tablo1[[#This Row],[embryo_count]]*100</f>
        <v>4.6242774566473983</v>
      </c>
      <c r="N46" s="3" t="s">
        <v>272</v>
      </c>
      <c r="O46" s="3">
        <f>SUM(Tablo1[[#This Row],[CH-RATE]:[IC-RATE]])/3</f>
        <v>6.1657032755298644</v>
      </c>
      <c r="P46" s="3" t="str">
        <f t="shared" si="0"/>
        <v>Moderate</v>
      </c>
    </row>
    <row r="47" spans="1:16" x14ac:dyDescent="0.25">
      <c r="A47" t="s">
        <v>100</v>
      </c>
      <c r="B47">
        <v>8</v>
      </c>
      <c r="C47">
        <v>0</v>
      </c>
      <c r="D47">
        <v>3</v>
      </c>
      <c r="E47">
        <v>60</v>
      </c>
      <c r="F47">
        <v>31.45</v>
      </c>
      <c r="G47">
        <v>1</v>
      </c>
      <c r="H47">
        <v>20</v>
      </c>
      <c r="I47">
        <v>11</v>
      </c>
      <c r="J47">
        <v>0.18329999999999999</v>
      </c>
      <c r="K47">
        <f>Tablo1[[#This Row],[CH]]/Tablo1[[#This Row],[embryo_count]]*100</f>
        <v>13.333333333333334</v>
      </c>
      <c r="L47">
        <f>Tablo1[[#This Row],[AF]]/Tablo1[[#This Row],[embryo_count]]*100</f>
        <v>0</v>
      </c>
      <c r="M47">
        <f>Tablo1[[#This Row],[IC]]/Tablo1[[#This Row],[embryo_count]]*100</f>
        <v>5</v>
      </c>
      <c r="N47" s="3" t="s">
        <v>383</v>
      </c>
      <c r="O47" s="3">
        <f>SUM(Tablo1[[#This Row],[CH-RATE]:[IC-RATE]])/3</f>
        <v>6.1111111111111116</v>
      </c>
      <c r="P47" s="3" t="str">
        <f t="shared" si="0"/>
        <v>Moderate</v>
      </c>
    </row>
    <row r="48" spans="1:16" x14ac:dyDescent="0.25">
      <c r="A48" t="s">
        <v>156</v>
      </c>
      <c r="B48">
        <v>0</v>
      </c>
      <c r="C48">
        <v>2</v>
      </c>
      <c r="D48">
        <v>0</v>
      </c>
      <c r="E48">
        <v>11</v>
      </c>
      <c r="F48">
        <v>34.5</v>
      </c>
      <c r="G48">
        <v>0</v>
      </c>
      <c r="H48">
        <v>2</v>
      </c>
      <c r="I48">
        <v>2</v>
      </c>
      <c r="J48">
        <v>0.18179999999999999</v>
      </c>
      <c r="K48">
        <f>Tablo1[[#This Row],[CH]]/Tablo1[[#This Row],[embryo_count]]*100</f>
        <v>0</v>
      </c>
      <c r="L48">
        <f>Tablo1[[#This Row],[AF]]/Tablo1[[#This Row],[embryo_count]]*100</f>
        <v>18.181818181818183</v>
      </c>
      <c r="M48">
        <f>Tablo1[[#This Row],[IC]]/Tablo1[[#This Row],[embryo_count]]*100</f>
        <v>0</v>
      </c>
      <c r="N48" s="3" t="s">
        <v>321</v>
      </c>
      <c r="O48" s="3">
        <f>SUM(Tablo1[[#This Row],[CH-RATE]:[IC-RATE]])/3</f>
        <v>6.0606060606060614</v>
      </c>
      <c r="P48" s="3" t="str">
        <f t="shared" si="0"/>
        <v>Moderate</v>
      </c>
    </row>
    <row r="49" spans="1:16" x14ac:dyDescent="0.25">
      <c r="A49" t="s">
        <v>38</v>
      </c>
      <c r="B49">
        <v>33</v>
      </c>
      <c r="C49">
        <v>0</v>
      </c>
      <c r="D49">
        <v>39</v>
      </c>
      <c r="E49">
        <v>405</v>
      </c>
      <c r="F49">
        <v>31.99</v>
      </c>
      <c r="G49">
        <v>0</v>
      </c>
      <c r="H49">
        <v>103</v>
      </c>
      <c r="I49">
        <v>72</v>
      </c>
      <c r="J49">
        <v>0.17780000000000001</v>
      </c>
      <c r="K49">
        <f>Tablo1[[#This Row],[CH]]/Tablo1[[#This Row],[embryo_count]]*100</f>
        <v>8.1481481481481488</v>
      </c>
      <c r="L49">
        <f>Tablo1[[#This Row],[AF]]/Tablo1[[#This Row],[embryo_count]]*100</f>
        <v>0</v>
      </c>
      <c r="M49">
        <f>Tablo1[[#This Row],[IC]]/Tablo1[[#This Row],[embryo_count]]*100</f>
        <v>9.6296296296296298</v>
      </c>
      <c r="N49" s="3" t="s">
        <v>253</v>
      </c>
      <c r="O49" s="3">
        <f>SUM(Tablo1[[#This Row],[CH-RATE]:[IC-RATE]])/3</f>
        <v>5.9259259259259265</v>
      </c>
      <c r="P49" s="3" t="str">
        <f t="shared" si="0"/>
        <v>Moderate</v>
      </c>
    </row>
    <row r="50" spans="1:16" x14ac:dyDescent="0.25">
      <c r="A50" t="s">
        <v>31</v>
      </c>
      <c r="B50">
        <v>92</v>
      </c>
      <c r="C50">
        <v>0</v>
      </c>
      <c r="D50">
        <v>1</v>
      </c>
      <c r="E50">
        <v>525</v>
      </c>
      <c r="F50">
        <v>36.19</v>
      </c>
      <c r="G50">
        <v>1</v>
      </c>
      <c r="H50">
        <v>170</v>
      </c>
      <c r="I50">
        <v>93</v>
      </c>
      <c r="J50">
        <v>0.17710000000000001</v>
      </c>
      <c r="K50">
        <f>Tablo1[[#This Row],[CH]]/Tablo1[[#This Row],[embryo_count]]*100</f>
        <v>17.523809523809526</v>
      </c>
      <c r="L50">
        <f>Tablo1[[#This Row],[AF]]/Tablo1[[#This Row],[embryo_count]]*100</f>
        <v>0</v>
      </c>
      <c r="M50">
        <f>Tablo1[[#This Row],[IC]]/Tablo1[[#This Row],[embryo_count]]*100</f>
        <v>0.19047619047619047</v>
      </c>
      <c r="N50" s="3" t="s">
        <v>357</v>
      </c>
      <c r="O50" s="3">
        <f>SUM(Tablo1[[#This Row],[CH-RATE]:[IC-RATE]])/3</f>
        <v>5.9047619047619051</v>
      </c>
      <c r="P50" s="3" t="str">
        <f t="shared" si="0"/>
        <v>Moderate</v>
      </c>
    </row>
    <row r="51" spans="1:16" x14ac:dyDescent="0.25">
      <c r="A51" t="s">
        <v>86</v>
      </c>
      <c r="B51">
        <v>17</v>
      </c>
      <c r="C51">
        <v>0</v>
      </c>
      <c r="D51">
        <v>0</v>
      </c>
      <c r="E51">
        <v>97</v>
      </c>
      <c r="F51">
        <v>36.67</v>
      </c>
      <c r="G51">
        <v>1</v>
      </c>
      <c r="H51">
        <v>45</v>
      </c>
      <c r="I51">
        <v>17</v>
      </c>
      <c r="J51">
        <v>0.17530000000000001</v>
      </c>
      <c r="K51">
        <f>Tablo1[[#This Row],[CH]]/Tablo1[[#This Row],[embryo_count]]*100</f>
        <v>17.525773195876287</v>
      </c>
      <c r="L51">
        <f>Tablo1[[#This Row],[AF]]/Tablo1[[#This Row],[embryo_count]]*100</f>
        <v>0</v>
      </c>
      <c r="M51">
        <f>Tablo1[[#This Row],[IC]]/Tablo1[[#This Row],[embryo_count]]*100</f>
        <v>0</v>
      </c>
      <c r="N51" s="3" t="s">
        <v>376</v>
      </c>
      <c r="O51" s="3">
        <f>SUM(Tablo1[[#This Row],[CH-RATE]:[IC-RATE]])/3</f>
        <v>5.8419243986254292</v>
      </c>
      <c r="P51" s="3" t="str">
        <f t="shared" si="0"/>
        <v>Moderate</v>
      </c>
    </row>
    <row r="52" spans="1:16" x14ac:dyDescent="0.25">
      <c r="A52" t="s">
        <v>140</v>
      </c>
      <c r="B52">
        <v>1</v>
      </c>
      <c r="C52">
        <v>0</v>
      </c>
      <c r="D52">
        <v>2</v>
      </c>
      <c r="E52">
        <v>18</v>
      </c>
      <c r="F52">
        <v>30.2</v>
      </c>
      <c r="G52">
        <v>0</v>
      </c>
      <c r="H52">
        <v>5</v>
      </c>
      <c r="I52">
        <v>3</v>
      </c>
      <c r="J52">
        <v>0.16669999999999999</v>
      </c>
      <c r="K52">
        <f>Tablo1[[#This Row],[CH]]/Tablo1[[#This Row],[embryo_count]]*100</f>
        <v>5.5555555555555554</v>
      </c>
      <c r="L52">
        <f>Tablo1[[#This Row],[AF]]/Tablo1[[#This Row],[embryo_count]]*100</f>
        <v>0</v>
      </c>
      <c r="M52">
        <f>Tablo1[[#This Row],[IC]]/Tablo1[[#This Row],[embryo_count]]*100</f>
        <v>11.111111111111111</v>
      </c>
      <c r="N52" s="3" t="s">
        <v>312</v>
      </c>
      <c r="O52" s="3">
        <f>SUM(Tablo1[[#This Row],[CH-RATE]:[IC-RATE]])/3</f>
        <v>5.5555555555555545</v>
      </c>
      <c r="P52" s="3" t="str">
        <f t="shared" si="0"/>
        <v>Moderate</v>
      </c>
    </row>
    <row r="53" spans="1:16" x14ac:dyDescent="0.25">
      <c r="A53" t="s">
        <v>178</v>
      </c>
      <c r="B53">
        <v>0</v>
      </c>
      <c r="C53">
        <v>1</v>
      </c>
      <c r="D53">
        <v>0</v>
      </c>
      <c r="E53">
        <v>6</v>
      </c>
      <c r="F53">
        <v>43</v>
      </c>
      <c r="G53">
        <v>0</v>
      </c>
      <c r="H53">
        <v>1</v>
      </c>
      <c r="I53">
        <v>1</v>
      </c>
      <c r="J53">
        <v>0.16669999999999999</v>
      </c>
      <c r="K53">
        <f>Tablo1[[#This Row],[CH]]/Tablo1[[#This Row],[embryo_count]]*100</f>
        <v>0</v>
      </c>
      <c r="L53">
        <f>Tablo1[[#This Row],[AF]]/Tablo1[[#This Row],[embryo_count]]*100</f>
        <v>16.666666666666664</v>
      </c>
      <c r="M53">
        <f>Tablo1[[#This Row],[IC]]/Tablo1[[#This Row],[embryo_count]]*100</f>
        <v>0</v>
      </c>
      <c r="N53" s="3" t="s">
        <v>333</v>
      </c>
      <c r="O53" s="3">
        <f>SUM(Tablo1[[#This Row],[CH-RATE]:[IC-RATE]])/3</f>
        <v>5.5555555555555545</v>
      </c>
      <c r="P53" s="3" t="str">
        <f t="shared" si="0"/>
        <v>Moderate</v>
      </c>
    </row>
    <row r="54" spans="1:16" x14ac:dyDescent="0.25">
      <c r="A54" t="s">
        <v>183</v>
      </c>
      <c r="B54">
        <v>1</v>
      </c>
      <c r="C54">
        <v>0</v>
      </c>
      <c r="D54">
        <v>0</v>
      </c>
      <c r="E54">
        <v>6</v>
      </c>
      <c r="F54">
        <v>27.5</v>
      </c>
      <c r="G54">
        <v>0</v>
      </c>
      <c r="H54">
        <v>2</v>
      </c>
      <c r="I54">
        <v>1</v>
      </c>
      <c r="J54">
        <v>0.16669999999999999</v>
      </c>
      <c r="K54">
        <f>Tablo1[[#This Row],[CH]]/Tablo1[[#This Row],[embryo_count]]*100</f>
        <v>16.666666666666664</v>
      </c>
      <c r="L54">
        <f>Tablo1[[#This Row],[AF]]/Tablo1[[#This Row],[embryo_count]]*100</f>
        <v>0</v>
      </c>
      <c r="M54">
        <f>Tablo1[[#This Row],[IC]]/Tablo1[[#This Row],[embryo_count]]*100</f>
        <v>0</v>
      </c>
      <c r="N54" s="3" t="s">
        <v>336</v>
      </c>
      <c r="O54" s="3">
        <f>SUM(Tablo1[[#This Row],[CH-RATE]:[IC-RATE]])/3</f>
        <v>5.5555555555555545</v>
      </c>
      <c r="P54" s="3" t="str">
        <f t="shared" si="0"/>
        <v>Moderate</v>
      </c>
    </row>
    <row r="55" spans="1:16" x14ac:dyDescent="0.25">
      <c r="A55" t="s">
        <v>180</v>
      </c>
      <c r="B55">
        <v>1</v>
      </c>
      <c r="C55">
        <v>0</v>
      </c>
      <c r="D55">
        <v>0</v>
      </c>
      <c r="E55">
        <v>6</v>
      </c>
      <c r="F55">
        <v>30</v>
      </c>
      <c r="G55">
        <v>1</v>
      </c>
      <c r="H55">
        <v>2</v>
      </c>
      <c r="I55">
        <v>1</v>
      </c>
      <c r="J55">
        <v>0.16669999999999999</v>
      </c>
      <c r="K55">
        <f>Tablo1[[#This Row],[CH]]/Tablo1[[#This Row],[embryo_count]]*100</f>
        <v>16.666666666666664</v>
      </c>
      <c r="L55">
        <f>Tablo1[[#This Row],[AF]]/Tablo1[[#This Row],[embryo_count]]*100</f>
        <v>0</v>
      </c>
      <c r="M55">
        <f>Tablo1[[#This Row],[IC]]/Tablo1[[#This Row],[embryo_count]]*100</f>
        <v>0</v>
      </c>
      <c r="N55" s="3" t="s">
        <v>418</v>
      </c>
      <c r="O55" s="3">
        <f>SUM(Tablo1[[#This Row],[CH-RATE]:[IC-RATE]])/3</f>
        <v>5.5555555555555545</v>
      </c>
      <c r="P55" s="3" t="str">
        <f t="shared" si="0"/>
        <v>Moderate</v>
      </c>
    </row>
    <row r="56" spans="1:16" x14ac:dyDescent="0.25">
      <c r="A56" t="s">
        <v>80</v>
      </c>
      <c r="B56">
        <v>12</v>
      </c>
      <c r="C56">
        <v>0</v>
      </c>
      <c r="D56">
        <v>7</v>
      </c>
      <c r="E56">
        <v>115</v>
      </c>
      <c r="F56">
        <v>27.74</v>
      </c>
      <c r="G56">
        <v>0</v>
      </c>
      <c r="H56">
        <v>23</v>
      </c>
      <c r="I56">
        <v>19</v>
      </c>
      <c r="J56">
        <v>0.16520000000000001</v>
      </c>
      <c r="K56">
        <f>Tablo1[[#This Row],[CH]]/Tablo1[[#This Row],[embryo_count]]*100</f>
        <v>10.434782608695652</v>
      </c>
      <c r="L56">
        <f>Tablo1[[#This Row],[AF]]/Tablo1[[#This Row],[embryo_count]]*100</f>
        <v>0</v>
      </c>
      <c r="M56">
        <f>Tablo1[[#This Row],[IC]]/Tablo1[[#This Row],[embryo_count]]*100</f>
        <v>6.0869565217391308</v>
      </c>
      <c r="N56" s="3" t="s">
        <v>280</v>
      </c>
      <c r="O56" s="3">
        <f>SUM(Tablo1[[#This Row],[CH-RATE]:[IC-RATE]])/3</f>
        <v>5.5072463768115938</v>
      </c>
      <c r="P56" s="3" t="str">
        <f t="shared" si="0"/>
        <v>Moderate</v>
      </c>
    </row>
    <row r="57" spans="1:16" x14ac:dyDescent="0.25">
      <c r="A57" t="s">
        <v>95</v>
      </c>
      <c r="B57">
        <v>2</v>
      </c>
      <c r="C57">
        <v>6</v>
      </c>
      <c r="D57">
        <v>3</v>
      </c>
      <c r="E57">
        <v>67</v>
      </c>
      <c r="F57">
        <v>30.17</v>
      </c>
      <c r="G57">
        <v>0</v>
      </c>
      <c r="H57">
        <v>12</v>
      </c>
      <c r="I57">
        <v>11</v>
      </c>
      <c r="J57">
        <v>0.16420000000000001</v>
      </c>
      <c r="K57">
        <f>Tablo1[[#This Row],[CH]]/Tablo1[[#This Row],[embryo_count]]*100</f>
        <v>2.9850746268656714</v>
      </c>
      <c r="L57">
        <f>Tablo1[[#This Row],[AF]]/Tablo1[[#This Row],[embryo_count]]*100</f>
        <v>8.9552238805970141</v>
      </c>
      <c r="M57">
        <f>Tablo1[[#This Row],[IC]]/Tablo1[[#This Row],[embryo_count]]*100</f>
        <v>4.4776119402985071</v>
      </c>
      <c r="N57" s="3" t="s">
        <v>287</v>
      </c>
      <c r="O57" s="3">
        <f>SUM(Tablo1[[#This Row],[CH-RATE]:[IC-RATE]])/3</f>
        <v>5.4726368159203984</v>
      </c>
      <c r="P57" s="3" t="str">
        <f t="shared" si="0"/>
        <v>Moderate</v>
      </c>
    </row>
    <row r="58" spans="1:16" x14ac:dyDescent="0.25">
      <c r="A58" t="s">
        <v>135</v>
      </c>
      <c r="B58">
        <v>3</v>
      </c>
      <c r="C58">
        <v>0</v>
      </c>
      <c r="D58">
        <v>0</v>
      </c>
      <c r="E58">
        <v>19</v>
      </c>
      <c r="F58">
        <v>29.2</v>
      </c>
      <c r="G58">
        <v>0</v>
      </c>
      <c r="H58">
        <v>5</v>
      </c>
      <c r="I58">
        <v>3</v>
      </c>
      <c r="J58">
        <v>0.15790000000000001</v>
      </c>
      <c r="K58">
        <f>Tablo1[[#This Row],[CH]]/Tablo1[[#This Row],[embryo_count]]*100</f>
        <v>15.789473684210526</v>
      </c>
      <c r="L58">
        <f>Tablo1[[#This Row],[AF]]/Tablo1[[#This Row],[embryo_count]]*100</f>
        <v>0</v>
      </c>
      <c r="M58">
        <f>Tablo1[[#This Row],[IC]]/Tablo1[[#This Row],[embryo_count]]*100</f>
        <v>0</v>
      </c>
      <c r="N58" s="3" t="s">
        <v>309</v>
      </c>
      <c r="O58" s="3">
        <f>SUM(Tablo1[[#This Row],[CH-RATE]:[IC-RATE]])/3</f>
        <v>5.2631578947368416</v>
      </c>
      <c r="P58" s="3" t="str">
        <f t="shared" si="0"/>
        <v>Moderate</v>
      </c>
    </row>
    <row r="59" spans="1:16" x14ac:dyDescent="0.25">
      <c r="A59" t="s">
        <v>44</v>
      </c>
      <c r="B59">
        <v>33</v>
      </c>
      <c r="C59">
        <v>12</v>
      </c>
      <c r="D59">
        <v>8</v>
      </c>
      <c r="E59">
        <v>343</v>
      </c>
      <c r="F59">
        <v>37.67</v>
      </c>
      <c r="G59">
        <v>0</v>
      </c>
      <c r="H59">
        <v>93</v>
      </c>
      <c r="I59">
        <v>53</v>
      </c>
      <c r="J59">
        <v>0.1545</v>
      </c>
      <c r="K59">
        <f>Tablo1[[#This Row],[CH]]/Tablo1[[#This Row],[embryo_count]]*100</f>
        <v>9.6209912536443145</v>
      </c>
      <c r="L59">
        <f>Tablo1[[#This Row],[AF]]/Tablo1[[#This Row],[embryo_count]]*100</f>
        <v>3.4985422740524781</v>
      </c>
      <c r="M59">
        <f>Tablo1[[#This Row],[IC]]/Tablo1[[#This Row],[embryo_count]]*100</f>
        <v>2.3323615160349855</v>
      </c>
      <c r="N59" s="3" t="s">
        <v>257</v>
      </c>
      <c r="O59" s="3">
        <f>SUM(Tablo1[[#This Row],[CH-RATE]:[IC-RATE]])/3</f>
        <v>5.1506316812439259</v>
      </c>
      <c r="P59" s="3" t="str">
        <f t="shared" si="0"/>
        <v>Moderate</v>
      </c>
    </row>
    <row r="60" spans="1:16" x14ac:dyDescent="0.25">
      <c r="A60" t="s">
        <v>148</v>
      </c>
      <c r="B60">
        <v>2</v>
      </c>
      <c r="C60">
        <v>0</v>
      </c>
      <c r="D60">
        <v>0</v>
      </c>
      <c r="E60">
        <v>13</v>
      </c>
      <c r="F60">
        <v>38.67</v>
      </c>
      <c r="G60">
        <v>0</v>
      </c>
      <c r="H60">
        <v>3</v>
      </c>
      <c r="I60">
        <v>2</v>
      </c>
      <c r="J60">
        <v>0.15379999999999999</v>
      </c>
      <c r="K60">
        <f>Tablo1[[#This Row],[CH]]/Tablo1[[#This Row],[embryo_count]]*100</f>
        <v>15.384615384615385</v>
      </c>
      <c r="L60">
        <f>Tablo1[[#This Row],[AF]]/Tablo1[[#This Row],[embryo_count]]*100</f>
        <v>0</v>
      </c>
      <c r="M60">
        <f>Tablo1[[#This Row],[IC]]/Tablo1[[#This Row],[embryo_count]]*100</f>
        <v>0</v>
      </c>
      <c r="N60" s="3" t="s">
        <v>316</v>
      </c>
      <c r="O60" s="3">
        <f>SUM(Tablo1[[#This Row],[CH-RATE]:[IC-RATE]])/3</f>
        <v>5.1282051282051286</v>
      </c>
      <c r="P60" s="3" t="str">
        <f t="shared" si="0"/>
        <v>Moderate</v>
      </c>
    </row>
    <row r="61" spans="1:16" x14ac:dyDescent="0.25">
      <c r="A61" t="s">
        <v>69</v>
      </c>
      <c r="B61">
        <v>7</v>
      </c>
      <c r="C61">
        <v>0</v>
      </c>
      <c r="D61">
        <v>18</v>
      </c>
      <c r="E61">
        <v>164</v>
      </c>
      <c r="F61">
        <v>35.64</v>
      </c>
      <c r="G61">
        <v>0</v>
      </c>
      <c r="H61">
        <v>72</v>
      </c>
      <c r="I61">
        <v>25</v>
      </c>
      <c r="J61">
        <v>0.15240000000000001</v>
      </c>
      <c r="K61">
        <f>Tablo1[[#This Row],[CH]]/Tablo1[[#This Row],[embryo_count]]*100</f>
        <v>4.2682926829268295</v>
      </c>
      <c r="L61">
        <f>Tablo1[[#This Row],[AF]]/Tablo1[[#This Row],[embryo_count]]*100</f>
        <v>0</v>
      </c>
      <c r="M61">
        <f>Tablo1[[#This Row],[IC]]/Tablo1[[#This Row],[embryo_count]]*100</f>
        <v>10.975609756097562</v>
      </c>
      <c r="N61" s="3" t="s">
        <v>273</v>
      </c>
      <c r="O61" s="3">
        <f>SUM(Tablo1[[#This Row],[CH-RATE]:[IC-RATE]])/3</f>
        <v>5.0813008130081307</v>
      </c>
      <c r="P61" s="3" t="str">
        <f t="shared" si="0"/>
        <v>Moderate</v>
      </c>
    </row>
    <row r="62" spans="1:16" x14ac:dyDescent="0.25">
      <c r="A62" t="s">
        <v>106</v>
      </c>
      <c r="B62">
        <v>6</v>
      </c>
      <c r="C62">
        <v>0</v>
      </c>
      <c r="D62">
        <v>0</v>
      </c>
      <c r="E62">
        <v>40</v>
      </c>
      <c r="F62">
        <v>33.75</v>
      </c>
      <c r="G62">
        <v>1</v>
      </c>
      <c r="H62">
        <v>16</v>
      </c>
      <c r="I62">
        <v>6</v>
      </c>
      <c r="J62">
        <v>0.15</v>
      </c>
      <c r="K62">
        <f>Tablo1[[#This Row],[CH]]/Tablo1[[#This Row],[embryo_count]]*100</f>
        <v>15</v>
      </c>
      <c r="L62">
        <f>Tablo1[[#This Row],[AF]]/Tablo1[[#This Row],[embryo_count]]*100</f>
        <v>0</v>
      </c>
      <c r="M62">
        <f>Tablo1[[#This Row],[IC]]/Tablo1[[#This Row],[embryo_count]]*100</f>
        <v>0</v>
      </c>
      <c r="N62" s="3" t="s">
        <v>386</v>
      </c>
      <c r="O62" s="3">
        <f>SUM(Tablo1[[#This Row],[CH-RATE]:[IC-RATE]])/3</f>
        <v>5</v>
      </c>
      <c r="P62" s="3" t="str">
        <f t="shared" si="0"/>
        <v>Moderate</v>
      </c>
    </row>
    <row r="63" spans="1:16" x14ac:dyDescent="0.25">
      <c r="A63" t="s">
        <v>24</v>
      </c>
      <c r="B63">
        <v>86</v>
      </c>
      <c r="C63">
        <v>0</v>
      </c>
      <c r="D63">
        <v>32</v>
      </c>
      <c r="E63">
        <v>815</v>
      </c>
      <c r="F63">
        <v>37.75</v>
      </c>
      <c r="G63">
        <v>0</v>
      </c>
      <c r="H63">
        <v>158</v>
      </c>
      <c r="I63">
        <v>118</v>
      </c>
      <c r="J63">
        <v>0.14480000000000001</v>
      </c>
      <c r="K63">
        <f>Tablo1[[#This Row],[CH]]/Tablo1[[#This Row],[embryo_count]]*100</f>
        <v>10.552147239263803</v>
      </c>
      <c r="L63">
        <f>Tablo1[[#This Row],[AF]]/Tablo1[[#This Row],[embryo_count]]*100</f>
        <v>0</v>
      </c>
      <c r="M63">
        <f>Tablo1[[#This Row],[IC]]/Tablo1[[#This Row],[embryo_count]]*100</f>
        <v>3.9263803680981599</v>
      </c>
      <c r="N63" s="3" t="s">
        <v>244</v>
      </c>
      <c r="O63" s="3">
        <f>SUM(Tablo1[[#This Row],[CH-RATE]:[IC-RATE]])/3</f>
        <v>4.8261758691206547</v>
      </c>
      <c r="P63" s="3" t="str">
        <f t="shared" si="0"/>
        <v>Moderate</v>
      </c>
    </row>
    <row r="64" spans="1:16" x14ac:dyDescent="0.25">
      <c r="A64" t="s">
        <v>174</v>
      </c>
      <c r="B64">
        <v>0</v>
      </c>
      <c r="C64">
        <v>0</v>
      </c>
      <c r="D64">
        <v>1</v>
      </c>
      <c r="E64">
        <v>7</v>
      </c>
      <c r="F64">
        <v>37</v>
      </c>
      <c r="G64">
        <v>0</v>
      </c>
      <c r="H64">
        <v>1</v>
      </c>
      <c r="I64">
        <v>1</v>
      </c>
      <c r="J64">
        <v>0.1429</v>
      </c>
      <c r="K64">
        <f>Tablo1[[#This Row],[CH]]/Tablo1[[#This Row],[embryo_count]]*100</f>
        <v>0</v>
      </c>
      <c r="L64">
        <f>Tablo1[[#This Row],[AF]]/Tablo1[[#This Row],[embryo_count]]*100</f>
        <v>0</v>
      </c>
      <c r="M64">
        <f>Tablo1[[#This Row],[IC]]/Tablo1[[#This Row],[embryo_count]]*100</f>
        <v>14.285714285714285</v>
      </c>
      <c r="N64" s="3" t="s">
        <v>331</v>
      </c>
      <c r="O64" s="3">
        <f>SUM(Tablo1[[#This Row],[CH-RATE]:[IC-RATE]])/3</f>
        <v>4.7619047619047619</v>
      </c>
      <c r="P64" s="3" t="str">
        <f t="shared" si="0"/>
        <v>Low</v>
      </c>
    </row>
    <row r="65" spans="1:16" x14ac:dyDescent="0.25">
      <c r="A65" t="s">
        <v>52</v>
      </c>
      <c r="B65">
        <v>16</v>
      </c>
      <c r="C65">
        <v>6</v>
      </c>
      <c r="D65">
        <v>16</v>
      </c>
      <c r="E65">
        <v>275</v>
      </c>
      <c r="F65">
        <v>40.19</v>
      </c>
      <c r="G65">
        <v>0</v>
      </c>
      <c r="H65">
        <v>75</v>
      </c>
      <c r="I65">
        <v>38</v>
      </c>
      <c r="J65">
        <v>0.13819999999999999</v>
      </c>
      <c r="K65">
        <f>Tablo1[[#This Row],[CH]]/Tablo1[[#This Row],[embryo_count]]*100</f>
        <v>5.8181818181818183</v>
      </c>
      <c r="L65">
        <f>Tablo1[[#This Row],[AF]]/Tablo1[[#This Row],[embryo_count]]*100</f>
        <v>2.1818181818181821</v>
      </c>
      <c r="M65">
        <f>Tablo1[[#This Row],[IC]]/Tablo1[[#This Row],[embryo_count]]*100</f>
        <v>5.8181818181818183</v>
      </c>
      <c r="N65" s="3" t="s">
        <v>265</v>
      </c>
      <c r="O65" s="3">
        <f>SUM(Tablo1[[#This Row],[CH-RATE]:[IC-RATE]])/3</f>
        <v>4.6060606060606064</v>
      </c>
      <c r="P65" s="3" t="str">
        <f t="shared" si="0"/>
        <v>Low</v>
      </c>
    </row>
    <row r="66" spans="1:16" x14ac:dyDescent="0.25">
      <c r="A66" t="s">
        <v>87</v>
      </c>
      <c r="B66">
        <v>13</v>
      </c>
      <c r="C66">
        <v>0</v>
      </c>
      <c r="D66">
        <v>0</v>
      </c>
      <c r="E66">
        <v>96</v>
      </c>
      <c r="F66">
        <v>39.89</v>
      </c>
      <c r="G66">
        <v>1</v>
      </c>
      <c r="H66">
        <v>56</v>
      </c>
      <c r="I66">
        <v>13</v>
      </c>
      <c r="J66">
        <v>0.13539999999999999</v>
      </c>
      <c r="K66">
        <f>Tablo1[[#This Row],[CH]]/Tablo1[[#This Row],[embryo_count]]*100</f>
        <v>13.541666666666666</v>
      </c>
      <c r="L66">
        <f>Tablo1[[#This Row],[AF]]/Tablo1[[#This Row],[embryo_count]]*100</f>
        <v>0</v>
      </c>
      <c r="M66">
        <f>Tablo1[[#This Row],[IC]]/Tablo1[[#This Row],[embryo_count]]*100</f>
        <v>0</v>
      </c>
      <c r="N66" s="3" t="s">
        <v>377</v>
      </c>
      <c r="O66" s="3">
        <f>SUM(Tablo1[[#This Row],[CH-RATE]:[IC-RATE]])/3</f>
        <v>4.5138888888888884</v>
      </c>
      <c r="P66" s="3" t="str">
        <f t="shared" ref="P66:P129" si="1">IF(O65&lt;5,"Low",IF(O65&lt;10,"Moderate","High"))</f>
        <v>Low</v>
      </c>
    </row>
    <row r="67" spans="1:16" x14ac:dyDescent="0.25">
      <c r="A67" t="s">
        <v>58</v>
      </c>
      <c r="B67">
        <v>5</v>
      </c>
      <c r="C67">
        <v>0</v>
      </c>
      <c r="D67">
        <v>23</v>
      </c>
      <c r="E67">
        <v>211</v>
      </c>
      <c r="F67">
        <v>40.380000000000003</v>
      </c>
      <c r="G67">
        <v>0</v>
      </c>
      <c r="H67">
        <v>24</v>
      </c>
      <c r="I67">
        <v>28</v>
      </c>
      <c r="J67">
        <v>0.13270000000000001</v>
      </c>
      <c r="K67">
        <f>Tablo1[[#This Row],[CH]]/Tablo1[[#This Row],[embryo_count]]*100</f>
        <v>2.3696682464454977</v>
      </c>
      <c r="L67">
        <f>Tablo1[[#This Row],[AF]]/Tablo1[[#This Row],[embryo_count]]*100</f>
        <v>0</v>
      </c>
      <c r="M67">
        <f>Tablo1[[#This Row],[IC]]/Tablo1[[#This Row],[embryo_count]]*100</f>
        <v>10.900473933649289</v>
      </c>
      <c r="N67" s="3" t="s">
        <v>267</v>
      </c>
      <c r="O67" s="3">
        <f>SUM(Tablo1[[#This Row],[CH-RATE]:[IC-RATE]])/3</f>
        <v>4.4233807266982623</v>
      </c>
      <c r="P67" s="3" t="str">
        <f t="shared" si="1"/>
        <v>Low</v>
      </c>
    </row>
    <row r="68" spans="1:16" x14ac:dyDescent="0.25">
      <c r="A68" t="s">
        <v>29</v>
      </c>
      <c r="B68">
        <v>20</v>
      </c>
      <c r="C68">
        <v>28</v>
      </c>
      <c r="D68">
        <v>23</v>
      </c>
      <c r="E68">
        <v>544</v>
      </c>
      <c r="F68">
        <v>38.450000000000003</v>
      </c>
      <c r="G68">
        <v>2</v>
      </c>
      <c r="H68">
        <v>123</v>
      </c>
      <c r="I68">
        <v>71</v>
      </c>
      <c r="J68">
        <v>0.1305</v>
      </c>
      <c r="K68">
        <f>Tablo1[[#This Row],[CH]]/Tablo1[[#This Row],[embryo_count]]*100</f>
        <v>3.6764705882352944</v>
      </c>
      <c r="L68">
        <f>Tablo1[[#This Row],[AF]]/Tablo1[[#This Row],[embryo_count]]*100</f>
        <v>5.1470588235294112</v>
      </c>
      <c r="M68">
        <f>Tablo1[[#This Row],[IC]]/Tablo1[[#This Row],[embryo_count]]*100</f>
        <v>4.2279411764705888</v>
      </c>
      <c r="N68" s="3" t="s">
        <v>457</v>
      </c>
      <c r="O68" s="3">
        <f>SUM(Tablo1[[#This Row],[CH-RATE]:[IC-RATE]])/3</f>
        <v>4.3504901960784315</v>
      </c>
      <c r="P68" s="3" t="str">
        <f t="shared" si="1"/>
        <v>Low</v>
      </c>
    </row>
    <row r="69" spans="1:16" x14ac:dyDescent="0.25">
      <c r="A69" t="s">
        <v>63</v>
      </c>
      <c r="B69">
        <v>23</v>
      </c>
      <c r="C69">
        <v>0</v>
      </c>
      <c r="D69">
        <v>0</v>
      </c>
      <c r="E69">
        <v>180</v>
      </c>
      <c r="F69">
        <v>37.61</v>
      </c>
      <c r="G69">
        <v>1</v>
      </c>
      <c r="H69">
        <v>82</v>
      </c>
      <c r="I69">
        <v>23</v>
      </c>
      <c r="J69">
        <v>0.1278</v>
      </c>
      <c r="K69">
        <f>Tablo1[[#This Row],[CH]]/Tablo1[[#This Row],[embryo_count]]*100</f>
        <v>12.777777777777777</v>
      </c>
      <c r="L69">
        <f>Tablo1[[#This Row],[AF]]/Tablo1[[#This Row],[embryo_count]]*100</f>
        <v>0</v>
      </c>
      <c r="M69">
        <f>Tablo1[[#This Row],[IC]]/Tablo1[[#This Row],[embryo_count]]*100</f>
        <v>0</v>
      </c>
      <c r="N69" s="3" t="s">
        <v>366</v>
      </c>
      <c r="O69" s="3">
        <f>SUM(Tablo1[[#This Row],[CH-RATE]:[IC-RATE]])/3</f>
        <v>4.2592592592592586</v>
      </c>
      <c r="P69" s="3" t="str">
        <f t="shared" si="1"/>
        <v>Low</v>
      </c>
    </row>
    <row r="70" spans="1:16" x14ac:dyDescent="0.25">
      <c r="A70" t="s">
        <v>143</v>
      </c>
      <c r="B70">
        <v>0</v>
      </c>
      <c r="C70">
        <v>0</v>
      </c>
      <c r="D70">
        <v>2</v>
      </c>
      <c r="E70">
        <v>16</v>
      </c>
      <c r="F70">
        <v>34.5</v>
      </c>
      <c r="G70">
        <v>0</v>
      </c>
      <c r="H70">
        <v>2</v>
      </c>
      <c r="I70">
        <v>2</v>
      </c>
      <c r="J70">
        <v>0.125</v>
      </c>
      <c r="K70">
        <f>Tablo1[[#This Row],[CH]]/Tablo1[[#This Row],[embryo_count]]*100</f>
        <v>0</v>
      </c>
      <c r="L70">
        <f>Tablo1[[#This Row],[AF]]/Tablo1[[#This Row],[embryo_count]]*100</f>
        <v>0</v>
      </c>
      <c r="M70">
        <f>Tablo1[[#This Row],[IC]]/Tablo1[[#This Row],[embryo_count]]*100</f>
        <v>12.5</v>
      </c>
      <c r="N70" s="3" t="s">
        <v>313</v>
      </c>
      <c r="O70" s="3">
        <f>SUM(Tablo1[[#This Row],[CH-RATE]:[IC-RATE]])/3</f>
        <v>4.166666666666667</v>
      </c>
      <c r="P70" s="3" t="str">
        <f t="shared" si="1"/>
        <v>Low</v>
      </c>
    </row>
    <row r="71" spans="1:16" x14ac:dyDescent="0.25">
      <c r="A71" t="s">
        <v>165</v>
      </c>
      <c r="B71">
        <v>0</v>
      </c>
      <c r="C71">
        <v>0</v>
      </c>
      <c r="D71">
        <v>1</v>
      </c>
      <c r="E71">
        <v>8</v>
      </c>
      <c r="F71">
        <v>42</v>
      </c>
      <c r="G71">
        <v>0</v>
      </c>
      <c r="H71">
        <v>1</v>
      </c>
      <c r="I71">
        <v>1</v>
      </c>
      <c r="J71">
        <v>0.125</v>
      </c>
      <c r="K71">
        <f>Tablo1[[#This Row],[CH]]/Tablo1[[#This Row],[embryo_count]]*100</f>
        <v>0</v>
      </c>
      <c r="L71">
        <f>Tablo1[[#This Row],[AF]]/Tablo1[[#This Row],[embryo_count]]*100</f>
        <v>0</v>
      </c>
      <c r="M71">
        <f>Tablo1[[#This Row],[IC]]/Tablo1[[#This Row],[embryo_count]]*100</f>
        <v>12.5</v>
      </c>
      <c r="N71" s="3" t="s">
        <v>326</v>
      </c>
      <c r="O71" s="3">
        <f>SUM(Tablo1[[#This Row],[CH-RATE]:[IC-RATE]])/3</f>
        <v>4.166666666666667</v>
      </c>
      <c r="P71" s="3" t="str">
        <f t="shared" si="1"/>
        <v>Low</v>
      </c>
    </row>
    <row r="72" spans="1:16" x14ac:dyDescent="0.25">
      <c r="A72" t="s">
        <v>169</v>
      </c>
      <c r="B72">
        <v>0</v>
      </c>
      <c r="C72">
        <v>0</v>
      </c>
      <c r="D72">
        <v>1</v>
      </c>
      <c r="E72">
        <v>8</v>
      </c>
      <c r="F72">
        <v>40</v>
      </c>
      <c r="G72">
        <v>0</v>
      </c>
      <c r="H72">
        <v>1</v>
      </c>
      <c r="I72">
        <v>1</v>
      </c>
      <c r="J72">
        <v>0.125</v>
      </c>
      <c r="K72">
        <f>Tablo1[[#This Row],[CH]]/Tablo1[[#This Row],[embryo_count]]*100</f>
        <v>0</v>
      </c>
      <c r="L72">
        <f>Tablo1[[#This Row],[AF]]/Tablo1[[#This Row],[embryo_count]]*100</f>
        <v>0</v>
      </c>
      <c r="M72">
        <f>Tablo1[[#This Row],[IC]]/Tablo1[[#This Row],[embryo_count]]*100</f>
        <v>12.5</v>
      </c>
      <c r="N72" s="3" t="s">
        <v>328</v>
      </c>
      <c r="O72" s="3">
        <f>SUM(Tablo1[[#This Row],[CH-RATE]:[IC-RATE]])/3</f>
        <v>4.166666666666667</v>
      </c>
      <c r="P72" s="3" t="str">
        <f t="shared" si="1"/>
        <v>Low</v>
      </c>
    </row>
    <row r="73" spans="1:16" x14ac:dyDescent="0.25">
      <c r="A73" t="s">
        <v>98</v>
      </c>
      <c r="B73">
        <v>8</v>
      </c>
      <c r="C73">
        <v>0</v>
      </c>
      <c r="D73">
        <v>0</v>
      </c>
      <c r="E73">
        <v>64</v>
      </c>
      <c r="F73">
        <v>37.049999999999997</v>
      </c>
      <c r="G73">
        <v>1</v>
      </c>
      <c r="H73">
        <v>22</v>
      </c>
      <c r="I73">
        <v>8</v>
      </c>
      <c r="J73">
        <v>0.125</v>
      </c>
      <c r="K73">
        <f>Tablo1[[#This Row],[CH]]/Tablo1[[#This Row],[embryo_count]]*100</f>
        <v>12.5</v>
      </c>
      <c r="L73">
        <f>Tablo1[[#This Row],[AF]]/Tablo1[[#This Row],[embryo_count]]*100</f>
        <v>0</v>
      </c>
      <c r="M73">
        <f>Tablo1[[#This Row],[IC]]/Tablo1[[#This Row],[embryo_count]]*100</f>
        <v>0</v>
      </c>
      <c r="N73" s="3" t="s">
        <v>382</v>
      </c>
      <c r="O73" s="3">
        <f>SUM(Tablo1[[#This Row],[CH-RATE]:[IC-RATE]])/3</f>
        <v>4.166666666666667</v>
      </c>
      <c r="P73" s="3" t="str">
        <f t="shared" si="1"/>
        <v>Low</v>
      </c>
    </row>
    <row r="74" spans="1:16" x14ac:dyDescent="0.25">
      <c r="A74" t="s">
        <v>96</v>
      </c>
      <c r="B74">
        <v>6</v>
      </c>
      <c r="C74">
        <v>0</v>
      </c>
      <c r="D74">
        <v>2</v>
      </c>
      <c r="E74">
        <v>66</v>
      </c>
      <c r="F74">
        <v>33.479999999999997</v>
      </c>
      <c r="G74">
        <v>0</v>
      </c>
      <c r="H74">
        <v>21</v>
      </c>
      <c r="I74">
        <v>8</v>
      </c>
      <c r="J74">
        <v>0.1212</v>
      </c>
      <c r="K74">
        <f>Tablo1[[#This Row],[CH]]/Tablo1[[#This Row],[embryo_count]]*100</f>
        <v>9.0909090909090917</v>
      </c>
      <c r="L74">
        <f>Tablo1[[#This Row],[AF]]/Tablo1[[#This Row],[embryo_count]]*100</f>
        <v>0</v>
      </c>
      <c r="M74">
        <f>Tablo1[[#This Row],[IC]]/Tablo1[[#This Row],[embryo_count]]*100</f>
        <v>3.0303030303030303</v>
      </c>
      <c r="N74" s="3" t="s">
        <v>288</v>
      </c>
      <c r="O74" s="3">
        <f>SUM(Tablo1[[#This Row],[CH-RATE]:[IC-RATE]])/3</f>
        <v>4.0404040404040407</v>
      </c>
      <c r="P74" s="3" t="str">
        <f t="shared" si="1"/>
        <v>Low</v>
      </c>
    </row>
    <row r="75" spans="1:16" x14ac:dyDescent="0.25">
      <c r="A75" t="s">
        <v>65</v>
      </c>
      <c r="B75">
        <v>14</v>
      </c>
      <c r="C75">
        <v>0</v>
      </c>
      <c r="D75">
        <v>7</v>
      </c>
      <c r="E75">
        <v>174</v>
      </c>
      <c r="F75">
        <v>40.71</v>
      </c>
      <c r="G75">
        <v>0</v>
      </c>
      <c r="H75">
        <v>31</v>
      </c>
      <c r="I75">
        <v>21</v>
      </c>
      <c r="J75">
        <v>0.1207</v>
      </c>
      <c r="K75">
        <f>Tablo1[[#This Row],[CH]]/Tablo1[[#This Row],[embryo_count]]*100</f>
        <v>8.0459770114942533</v>
      </c>
      <c r="L75">
        <f>Tablo1[[#This Row],[AF]]/Tablo1[[#This Row],[embryo_count]]*100</f>
        <v>0</v>
      </c>
      <c r="M75">
        <f>Tablo1[[#This Row],[IC]]/Tablo1[[#This Row],[embryo_count]]*100</f>
        <v>4.0229885057471266</v>
      </c>
      <c r="N75" s="3" t="s">
        <v>271</v>
      </c>
      <c r="O75" s="3">
        <f>SUM(Tablo1[[#This Row],[CH-RATE]:[IC-RATE]])/3</f>
        <v>4.0229885057471266</v>
      </c>
      <c r="P75" s="3" t="str">
        <f t="shared" si="1"/>
        <v>Low</v>
      </c>
    </row>
    <row r="76" spans="1:16" x14ac:dyDescent="0.25">
      <c r="A76" t="s">
        <v>72</v>
      </c>
      <c r="B76">
        <v>4</v>
      </c>
      <c r="C76">
        <v>8</v>
      </c>
      <c r="D76">
        <v>5</v>
      </c>
      <c r="E76">
        <v>142</v>
      </c>
      <c r="F76">
        <v>37.619999999999997</v>
      </c>
      <c r="G76">
        <v>0</v>
      </c>
      <c r="H76">
        <v>24</v>
      </c>
      <c r="I76">
        <v>17</v>
      </c>
      <c r="J76">
        <v>0.1197</v>
      </c>
      <c r="K76">
        <f>Tablo1[[#This Row],[CH]]/Tablo1[[#This Row],[embryo_count]]*100</f>
        <v>2.8169014084507045</v>
      </c>
      <c r="L76">
        <f>Tablo1[[#This Row],[AF]]/Tablo1[[#This Row],[embryo_count]]*100</f>
        <v>5.6338028169014089</v>
      </c>
      <c r="M76">
        <f>Tablo1[[#This Row],[IC]]/Tablo1[[#This Row],[embryo_count]]*100</f>
        <v>3.5211267605633805</v>
      </c>
      <c r="N76" s="3" t="s">
        <v>275</v>
      </c>
      <c r="O76" s="3">
        <f>SUM(Tablo1[[#This Row],[CH-RATE]:[IC-RATE]])/3</f>
        <v>3.990610328638498</v>
      </c>
      <c r="P76" s="3" t="str">
        <f t="shared" si="1"/>
        <v>Low</v>
      </c>
    </row>
    <row r="77" spans="1:16" x14ac:dyDescent="0.25">
      <c r="A77" t="s">
        <v>62</v>
      </c>
      <c r="B77">
        <v>10</v>
      </c>
      <c r="C77">
        <v>0</v>
      </c>
      <c r="D77">
        <v>12</v>
      </c>
      <c r="E77">
        <v>187</v>
      </c>
      <c r="F77">
        <v>36.409999999999997</v>
      </c>
      <c r="G77">
        <v>0</v>
      </c>
      <c r="H77">
        <v>73</v>
      </c>
      <c r="I77">
        <v>22</v>
      </c>
      <c r="J77">
        <v>0.1176</v>
      </c>
      <c r="K77">
        <f>Tablo1[[#This Row],[CH]]/Tablo1[[#This Row],[embryo_count]]*100</f>
        <v>5.3475935828877006</v>
      </c>
      <c r="L77">
        <f>Tablo1[[#This Row],[AF]]/Tablo1[[#This Row],[embryo_count]]*100</f>
        <v>0</v>
      </c>
      <c r="M77">
        <f>Tablo1[[#This Row],[IC]]/Tablo1[[#This Row],[embryo_count]]*100</f>
        <v>6.4171122994652414</v>
      </c>
      <c r="N77" s="3" t="s">
        <v>269</v>
      </c>
      <c r="O77" s="3">
        <f>SUM(Tablo1[[#This Row],[CH-RATE]:[IC-RATE]])/3</f>
        <v>3.9215686274509807</v>
      </c>
      <c r="P77" s="3" t="str">
        <f t="shared" si="1"/>
        <v>Low</v>
      </c>
    </row>
    <row r="78" spans="1:16" x14ac:dyDescent="0.25">
      <c r="A78" t="s">
        <v>93</v>
      </c>
      <c r="B78">
        <v>4</v>
      </c>
      <c r="C78">
        <v>0</v>
      </c>
      <c r="D78">
        <v>4</v>
      </c>
      <c r="E78">
        <v>68</v>
      </c>
      <c r="F78">
        <v>25.91</v>
      </c>
      <c r="G78">
        <v>0</v>
      </c>
      <c r="H78">
        <v>11</v>
      </c>
      <c r="I78">
        <v>8</v>
      </c>
      <c r="J78">
        <v>0.1176</v>
      </c>
      <c r="K78">
        <f>Tablo1[[#This Row],[CH]]/Tablo1[[#This Row],[embryo_count]]*100</f>
        <v>5.8823529411764701</v>
      </c>
      <c r="L78">
        <f>Tablo1[[#This Row],[AF]]/Tablo1[[#This Row],[embryo_count]]*100</f>
        <v>0</v>
      </c>
      <c r="M78">
        <f>Tablo1[[#This Row],[IC]]/Tablo1[[#This Row],[embryo_count]]*100</f>
        <v>5.8823529411764701</v>
      </c>
      <c r="N78" s="3" t="s">
        <v>286</v>
      </c>
      <c r="O78" s="3">
        <f>SUM(Tablo1[[#This Row],[CH-RATE]:[IC-RATE]])/3</f>
        <v>3.9215686274509802</v>
      </c>
      <c r="P78" s="3" t="str">
        <f t="shared" si="1"/>
        <v>Low</v>
      </c>
    </row>
    <row r="79" spans="1:16" x14ac:dyDescent="0.25">
      <c r="A79" t="s">
        <v>111</v>
      </c>
      <c r="B79">
        <v>4</v>
      </c>
      <c r="C79">
        <v>0</v>
      </c>
      <c r="D79">
        <v>0</v>
      </c>
      <c r="E79">
        <v>34</v>
      </c>
      <c r="F79">
        <v>37.81</v>
      </c>
      <c r="G79">
        <v>1</v>
      </c>
      <c r="H79">
        <v>26</v>
      </c>
      <c r="I79">
        <v>4</v>
      </c>
      <c r="J79">
        <v>0.1176</v>
      </c>
      <c r="K79">
        <f>Tablo1[[#This Row],[CH]]/Tablo1[[#This Row],[embryo_count]]*100</f>
        <v>11.76470588235294</v>
      </c>
      <c r="L79">
        <f>Tablo1[[#This Row],[AF]]/Tablo1[[#This Row],[embryo_count]]*100</f>
        <v>0</v>
      </c>
      <c r="M79">
        <f>Tablo1[[#This Row],[IC]]/Tablo1[[#This Row],[embryo_count]]*100</f>
        <v>0</v>
      </c>
      <c r="N79" s="3" t="s">
        <v>389</v>
      </c>
      <c r="O79" s="3">
        <f>SUM(Tablo1[[#This Row],[CH-RATE]:[IC-RATE]])/3</f>
        <v>3.9215686274509802</v>
      </c>
      <c r="P79" s="3" t="str">
        <f t="shared" si="1"/>
        <v>Low</v>
      </c>
    </row>
    <row r="80" spans="1:16" x14ac:dyDescent="0.25">
      <c r="A80" t="s">
        <v>73</v>
      </c>
      <c r="B80">
        <v>7</v>
      </c>
      <c r="C80">
        <v>3</v>
      </c>
      <c r="D80">
        <v>5</v>
      </c>
      <c r="E80">
        <v>128</v>
      </c>
      <c r="F80">
        <v>37.799999999999997</v>
      </c>
      <c r="G80">
        <v>0</v>
      </c>
      <c r="H80">
        <v>45</v>
      </c>
      <c r="I80">
        <v>15</v>
      </c>
      <c r="J80">
        <v>0.1172</v>
      </c>
      <c r="K80">
        <f>Tablo1[[#This Row],[CH]]/Tablo1[[#This Row],[embryo_count]]*100</f>
        <v>5.46875</v>
      </c>
      <c r="L80">
        <f>Tablo1[[#This Row],[AF]]/Tablo1[[#This Row],[embryo_count]]*100</f>
        <v>2.34375</v>
      </c>
      <c r="M80">
        <f>Tablo1[[#This Row],[IC]]/Tablo1[[#This Row],[embryo_count]]*100</f>
        <v>3.90625</v>
      </c>
      <c r="N80" s="3" t="s">
        <v>276</v>
      </c>
      <c r="O80" s="3">
        <f>SUM(Tablo1[[#This Row],[CH-RATE]:[IC-RATE]])/3</f>
        <v>3.90625</v>
      </c>
      <c r="P80" s="3" t="str">
        <f t="shared" si="1"/>
        <v>Low</v>
      </c>
    </row>
    <row r="81" spans="1:16" x14ac:dyDescent="0.25">
      <c r="A81" t="s">
        <v>48</v>
      </c>
      <c r="B81">
        <v>20</v>
      </c>
      <c r="C81">
        <v>0</v>
      </c>
      <c r="D81">
        <v>18</v>
      </c>
      <c r="E81">
        <v>328</v>
      </c>
      <c r="F81">
        <v>35.79</v>
      </c>
      <c r="G81">
        <v>0</v>
      </c>
      <c r="H81">
        <v>53</v>
      </c>
      <c r="I81">
        <v>38</v>
      </c>
      <c r="J81">
        <v>0.1159</v>
      </c>
      <c r="K81">
        <f>Tablo1[[#This Row],[CH]]/Tablo1[[#This Row],[embryo_count]]*100</f>
        <v>6.0975609756097562</v>
      </c>
      <c r="L81">
        <f>Tablo1[[#This Row],[AF]]/Tablo1[[#This Row],[embryo_count]]*100</f>
        <v>0</v>
      </c>
      <c r="M81">
        <f>Tablo1[[#This Row],[IC]]/Tablo1[[#This Row],[embryo_count]]*100</f>
        <v>5.4878048780487809</v>
      </c>
      <c r="N81" s="3" t="s">
        <v>261</v>
      </c>
      <c r="O81" s="3">
        <f>SUM(Tablo1[[#This Row],[CH-RATE]:[IC-RATE]])/3</f>
        <v>3.8617886178861789</v>
      </c>
      <c r="P81" s="3" t="str">
        <f t="shared" si="1"/>
        <v>Low</v>
      </c>
    </row>
    <row r="82" spans="1:16" x14ac:dyDescent="0.25">
      <c r="A82" t="s">
        <v>121</v>
      </c>
      <c r="B82">
        <v>2</v>
      </c>
      <c r="C82">
        <v>0</v>
      </c>
      <c r="D82">
        <v>1</v>
      </c>
      <c r="E82">
        <v>26</v>
      </c>
      <c r="F82">
        <v>13.33</v>
      </c>
      <c r="G82">
        <v>0</v>
      </c>
      <c r="H82">
        <v>9</v>
      </c>
      <c r="I82">
        <v>3</v>
      </c>
      <c r="J82">
        <v>0.1154</v>
      </c>
      <c r="K82">
        <f>Tablo1[[#This Row],[CH]]/Tablo1[[#This Row],[embryo_count]]*100</f>
        <v>7.6923076923076925</v>
      </c>
      <c r="L82">
        <f>Tablo1[[#This Row],[AF]]/Tablo1[[#This Row],[embryo_count]]*100</f>
        <v>0</v>
      </c>
      <c r="M82">
        <f>Tablo1[[#This Row],[IC]]/Tablo1[[#This Row],[embryo_count]]*100</f>
        <v>3.8461538461538463</v>
      </c>
      <c r="N82" s="3" t="s">
        <v>299</v>
      </c>
      <c r="O82" s="3">
        <f>SUM(Tablo1[[#This Row],[CH-RATE]:[IC-RATE]])/3</f>
        <v>3.8461538461538463</v>
      </c>
      <c r="P82" s="3" t="str">
        <f t="shared" si="1"/>
        <v>Low</v>
      </c>
    </row>
    <row r="83" spans="1:16" x14ac:dyDescent="0.25">
      <c r="A83" t="s">
        <v>83</v>
      </c>
      <c r="B83">
        <v>12</v>
      </c>
      <c r="C83">
        <v>0</v>
      </c>
      <c r="D83">
        <v>0</v>
      </c>
      <c r="E83">
        <v>107</v>
      </c>
      <c r="F83">
        <v>29.82</v>
      </c>
      <c r="G83">
        <v>1</v>
      </c>
      <c r="H83">
        <v>28</v>
      </c>
      <c r="I83">
        <v>12</v>
      </c>
      <c r="J83">
        <v>0.11210000000000001</v>
      </c>
      <c r="K83">
        <f>Tablo1[[#This Row],[CH]]/Tablo1[[#This Row],[embryo_count]]*100</f>
        <v>11.214953271028037</v>
      </c>
      <c r="L83">
        <f>Tablo1[[#This Row],[AF]]/Tablo1[[#This Row],[embryo_count]]*100</f>
        <v>0</v>
      </c>
      <c r="M83">
        <f>Tablo1[[#This Row],[IC]]/Tablo1[[#This Row],[embryo_count]]*100</f>
        <v>0</v>
      </c>
      <c r="N83" s="3" t="s">
        <v>374</v>
      </c>
      <c r="O83" s="3">
        <f>SUM(Tablo1[[#This Row],[CH-RATE]:[IC-RATE]])/3</f>
        <v>3.7383177570093458</v>
      </c>
      <c r="P83" s="3" t="str">
        <f t="shared" si="1"/>
        <v>Low</v>
      </c>
    </row>
    <row r="84" spans="1:16" x14ac:dyDescent="0.25">
      <c r="A84" t="s">
        <v>92</v>
      </c>
      <c r="B84">
        <v>2</v>
      </c>
      <c r="C84">
        <v>0</v>
      </c>
      <c r="D84">
        <v>6</v>
      </c>
      <c r="E84">
        <v>72</v>
      </c>
      <c r="F84">
        <v>40.46</v>
      </c>
      <c r="G84">
        <v>0</v>
      </c>
      <c r="H84">
        <v>13</v>
      </c>
      <c r="I84">
        <v>8</v>
      </c>
      <c r="J84">
        <v>0.1111</v>
      </c>
      <c r="K84">
        <f>Tablo1[[#This Row],[CH]]/Tablo1[[#This Row],[embryo_count]]*100</f>
        <v>2.7777777777777777</v>
      </c>
      <c r="L84">
        <f>Tablo1[[#This Row],[AF]]/Tablo1[[#This Row],[embryo_count]]*100</f>
        <v>0</v>
      </c>
      <c r="M84">
        <f>Tablo1[[#This Row],[IC]]/Tablo1[[#This Row],[embryo_count]]*100</f>
        <v>8.3333333333333321</v>
      </c>
      <c r="N84" s="3" t="s">
        <v>285</v>
      </c>
      <c r="O84" s="3">
        <f>SUM(Tablo1[[#This Row],[CH-RATE]:[IC-RATE]])/3</f>
        <v>3.7037037037037037</v>
      </c>
      <c r="P84" s="3" t="str">
        <f t="shared" si="1"/>
        <v>Low</v>
      </c>
    </row>
    <row r="85" spans="1:16" x14ac:dyDescent="0.25">
      <c r="A85" t="s">
        <v>120</v>
      </c>
      <c r="B85">
        <v>1</v>
      </c>
      <c r="C85">
        <v>0</v>
      </c>
      <c r="D85">
        <v>2</v>
      </c>
      <c r="E85">
        <v>27</v>
      </c>
      <c r="F85">
        <v>29.89</v>
      </c>
      <c r="G85">
        <v>0</v>
      </c>
      <c r="H85">
        <v>9</v>
      </c>
      <c r="I85">
        <v>3</v>
      </c>
      <c r="J85">
        <v>0.1111</v>
      </c>
      <c r="K85">
        <f>Tablo1[[#This Row],[CH]]/Tablo1[[#This Row],[embryo_count]]*100</f>
        <v>3.7037037037037033</v>
      </c>
      <c r="L85">
        <f>Tablo1[[#This Row],[AF]]/Tablo1[[#This Row],[embryo_count]]*100</f>
        <v>0</v>
      </c>
      <c r="M85">
        <f>Tablo1[[#This Row],[IC]]/Tablo1[[#This Row],[embryo_count]]*100</f>
        <v>7.4074074074074066</v>
      </c>
      <c r="N85" s="3" t="s">
        <v>298</v>
      </c>
      <c r="O85" s="3">
        <f>SUM(Tablo1[[#This Row],[CH-RATE]:[IC-RATE]])/3</f>
        <v>3.7037037037037037</v>
      </c>
      <c r="P85" s="3" t="str">
        <f t="shared" si="1"/>
        <v>Low</v>
      </c>
    </row>
    <row r="86" spans="1:16" x14ac:dyDescent="0.25">
      <c r="A86" t="s">
        <v>139</v>
      </c>
      <c r="B86">
        <v>2</v>
      </c>
      <c r="C86">
        <v>0</v>
      </c>
      <c r="D86">
        <v>0</v>
      </c>
      <c r="E86">
        <v>18</v>
      </c>
      <c r="F86">
        <v>41</v>
      </c>
      <c r="G86">
        <v>0</v>
      </c>
      <c r="H86">
        <v>6</v>
      </c>
      <c r="I86">
        <v>2</v>
      </c>
      <c r="J86">
        <v>0.1111</v>
      </c>
      <c r="K86">
        <f>Tablo1[[#This Row],[CH]]/Tablo1[[#This Row],[embryo_count]]*100</f>
        <v>11.111111111111111</v>
      </c>
      <c r="L86">
        <f>Tablo1[[#This Row],[AF]]/Tablo1[[#This Row],[embryo_count]]*100</f>
        <v>0</v>
      </c>
      <c r="M86">
        <f>Tablo1[[#This Row],[IC]]/Tablo1[[#This Row],[embryo_count]]*100</f>
        <v>0</v>
      </c>
      <c r="N86" s="3" t="s">
        <v>311</v>
      </c>
      <c r="O86" s="3">
        <f>SUM(Tablo1[[#This Row],[CH-RATE]:[IC-RATE]])/3</f>
        <v>3.7037037037037037</v>
      </c>
      <c r="P86" s="3" t="str">
        <f t="shared" si="1"/>
        <v>Low</v>
      </c>
    </row>
    <row r="87" spans="1:16" x14ac:dyDescent="0.25">
      <c r="A87" t="s">
        <v>162</v>
      </c>
      <c r="B87">
        <v>1</v>
      </c>
      <c r="C87">
        <v>0</v>
      </c>
      <c r="D87">
        <v>0</v>
      </c>
      <c r="E87">
        <v>9</v>
      </c>
      <c r="F87">
        <v>33</v>
      </c>
      <c r="G87">
        <v>0</v>
      </c>
      <c r="H87">
        <v>2</v>
      </c>
      <c r="I87">
        <v>1</v>
      </c>
      <c r="J87">
        <v>0.1111</v>
      </c>
      <c r="K87">
        <f>Tablo1[[#This Row],[CH]]/Tablo1[[#This Row],[embryo_count]]*100</f>
        <v>11.111111111111111</v>
      </c>
      <c r="L87">
        <f>Tablo1[[#This Row],[AF]]/Tablo1[[#This Row],[embryo_count]]*100</f>
        <v>0</v>
      </c>
      <c r="M87">
        <f>Tablo1[[#This Row],[IC]]/Tablo1[[#This Row],[embryo_count]]*100</f>
        <v>0</v>
      </c>
      <c r="N87" s="3" t="s">
        <v>325</v>
      </c>
      <c r="O87" s="3">
        <f>SUM(Tablo1[[#This Row],[CH-RATE]:[IC-RATE]])/3</f>
        <v>3.7037037037037037</v>
      </c>
      <c r="P87" s="3" t="str">
        <f t="shared" si="1"/>
        <v>Low</v>
      </c>
    </row>
    <row r="88" spans="1:16" x14ac:dyDescent="0.25">
      <c r="A88" t="s">
        <v>88</v>
      </c>
      <c r="B88">
        <v>9</v>
      </c>
      <c r="C88">
        <v>0</v>
      </c>
      <c r="D88">
        <v>0</v>
      </c>
      <c r="E88">
        <v>82</v>
      </c>
      <c r="F88">
        <v>38.6</v>
      </c>
      <c r="G88">
        <v>0</v>
      </c>
      <c r="H88">
        <v>25</v>
      </c>
      <c r="I88">
        <v>9</v>
      </c>
      <c r="J88">
        <v>0.10979999999999999</v>
      </c>
      <c r="K88">
        <f>Tablo1[[#This Row],[CH]]/Tablo1[[#This Row],[embryo_count]]*100</f>
        <v>10.975609756097562</v>
      </c>
      <c r="L88">
        <f>Tablo1[[#This Row],[AF]]/Tablo1[[#This Row],[embryo_count]]*100</f>
        <v>0</v>
      </c>
      <c r="M88">
        <f>Tablo1[[#This Row],[IC]]/Tablo1[[#This Row],[embryo_count]]*100</f>
        <v>0</v>
      </c>
      <c r="N88" s="3" t="s">
        <v>283</v>
      </c>
      <c r="O88" s="3">
        <f>SUM(Tablo1[[#This Row],[CH-RATE]:[IC-RATE]])/3</f>
        <v>3.6585365853658538</v>
      </c>
      <c r="P88" s="3" t="str">
        <f t="shared" si="1"/>
        <v>Low</v>
      </c>
    </row>
    <row r="89" spans="1:16" x14ac:dyDescent="0.25">
      <c r="A89" t="s">
        <v>34</v>
      </c>
      <c r="B89">
        <v>40</v>
      </c>
      <c r="C89">
        <v>3</v>
      </c>
      <c r="D89">
        <v>9</v>
      </c>
      <c r="E89">
        <v>494</v>
      </c>
      <c r="F89">
        <v>32.89</v>
      </c>
      <c r="G89">
        <v>0</v>
      </c>
      <c r="H89">
        <v>102</v>
      </c>
      <c r="I89">
        <v>52</v>
      </c>
      <c r="J89">
        <v>0.1053</v>
      </c>
      <c r="K89">
        <f>Tablo1[[#This Row],[CH]]/Tablo1[[#This Row],[embryo_count]]*100</f>
        <v>8.097165991902834</v>
      </c>
      <c r="L89">
        <f>Tablo1[[#This Row],[AF]]/Tablo1[[#This Row],[embryo_count]]*100</f>
        <v>0.60728744939271251</v>
      </c>
      <c r="M89">
        <f>Tablo1[[#This Row],[IC]]/Tablo1[[#This Row],[embryo_count]]*100</f>
        <v>1.8218623481781375</v>
      </c>
      <c r="N89" s="3" t="s">
        <v>249</v>
      </c>
      <c r="O89" s="3">
        <f>SUM(Tablo1[[#This Row],[CH-RATE]:[IC-RATE]])/3</f>
        <v>3.5087719298245617</v>
      </c>
      <c r="P89" s="3" t="str">
        <f t="shared" si="1"/>
        <v>Low</v>
      </c>
    </row>
    <row r="90" spans="1:16" x14ac:dyDescent="0.25">
      <c r="A90" t="s">
        <v>101</v>
      </c>
      <c r="B90">
        <v>2</v>
      </c>
      <c r="C90">
        <v>3</v>
      </c>
      <c r="D90">
        <v>1</v>
      </c>
      <c r="E90">
        <v>57</v>
      </c>
      <c r="F90">
        <v>39.17</v>
      </c>
      <c r="G90">
        <v>0</v>
      </c>
      <c r="H90">
        <v>24</v>
      </c>
      <c r="I90">
        <v>6</v>
      </c>
      <c r="J90">
        <v>0.1053</v>
      </c>
      <c r="K90">
        <f>Tablo1[[#This Row],[CH]]/Tablo1[[#This Row],[embryo_count]]*100</f>
        <v>3.5087719298245612</v>
      </c>
      <c r="L90">
        <f>Tablo1[[#This Row],[AF]]/Tablo1[[#This Row],[embryo_count]]*100</f>
        <v>5.2631578947368416</v>
      </c>
      <c r="M90">
        <f>Tablo1[[#This Row],[IC]]/Tablo1[[#This Row],[embryo_count]]*100</f>
        <v>1.7543859649122806</v>
      </c>
      <c r="N90" s="3" t="s">
        <v>290</v>
      </c>
      <c r="O90" s="3">
        <f>SUM(Tablo1[[#This Row],[CH-RATE]:[IC-RATE]])/3</f>
        <v>3.5087719298245612</v>
      </c>
      <c r="P90" s="3" t="str">
        <f t="shared" si="1"/>
        <v>Low</v>
      </c>
    </row>
    <row r="91" spans="1:16" x14ac:dyDescent="0.25">
      <c r="A91" t="s">
        <v>43</v>
      </c>
      <c r="B91">
        <v>24</v>
      </c>
      <c r="C91">
        <v>0</v>
      </c>
      <c r="D91">
        <v>13</v>
      </c>
      <c r="E91">
        <v>354</v>
      </c>
      <c r="F91">
        <v>35.65</v>
      </c>
      <c r="G91">
        <v>0</v>
      </c>
      <c r="H91">
        <v>140</v>
      </c>
      <c r="I91">
        <v>37</v>
      </c>
      <c r="J91">
        <v>0.1045</v>
      </c>
      <c r="K91">
        <f>Tablo1[[#This Row],[CH]]/Tablo1[[#This Row],[embryo_count]]*100</f>
        <v>6.7796610169491522</v>
      </c>
      <c r="L91">
        <f>Tablo1[[#This Row],[AF]]/Tablo1[[#This Row],[embryo_count]]*100</f>
        <v>0</v>
      </c>
      <c r="M91">
        <f>Tablo1[[#This Row],[IC]]/Tablo1[[#This Row],[embryo_count]]*100</f>
        <v>3.6723163841807911</v>
      </c>
      <c r="N91" s="3" t="s">
        <v>256</v>
      </c>
      <c r="O91" s="3">
        <f>SUM(Tablo1[[#This Row],[CH-RATE]:[IC-RATE]])/3</f>
        <v>3.4839924670433144</v>
      </c>
      <c r="P91" s="3" t="str">
        <f t="shared" si="1"/>
        <v>Low</v>
      </c>
    </row>
    <row r="92" spans="1:16" x14ac:dyDescent="0.25">
      <c r="A92" t="s">
        <v>118</v>
      </c>
      <c r="B92">
        <v>3</v>
      </c>
      <c r="C92">
        <v>0</v>
      </c>
      <c r="D92">
        <v>0</v>
      </c>
      <c r="E92">
        <v>29</v>
      </c>
      <c r="F92">
        <v>30.67</v>
      </c>
      <c r="G92">
        <v>0</v>
      </c>
      <c r="H92">
        <v>12</v>
      </c>
      <c r="I92">
        <v>3</v>
      </c>
      <c r="J92">
        <v>0.10340000000000001</v>
      </c>
      <c r="K92">
        <f>Tablo1[[#This Row],[CH]]/Tablo1[[#This Row],[embryo_count]]*100</f>
        <v>10.344827586206897</v>
      </c>
      <c r="L92">
        <f>Tablo1[[#This Row],[AF]]/Tablo1[[#This Row],[embryo_count]]*100</f>
        <v>0</v>
      </c>
      <c r="M92">
        <f>Tablo1[[#This Row],[IC]]/Tablo1[[#This Row],[embryo_count]]*100</f>
        <v>0</v>
      </c>
      <c r="N92" s="3" t="s">
        <v>297</v>
      </c>
      <c r="O92" s="3">
        <f>SUM(Tablo1[[#This Row],[CH-RATE]:[IC-RATE]])/3</f>
        <v>3.4482758620689657</v>
      </c>
      <c r="P92" s="3" t="str">
        <f t="shared" si="1"/>
        <v>Low</v>
      </c>
    </row>
    <row r="93" spans="1:16" x14ac:dyDescent="0.25">
      <c r="A93" t="s">
        <v>85</v>
      </c>
      <c r="B93">
        <v>4</v>
      </c>
      <c r="C93">
        <v>0</v>
      </c>
      <c r="D93">
        <v>6</v>
      </c>
      <c r="E93">
        <v>100</v>
      </c>
      <c r="F93">
        <v>38.880000000000003</v>
      </c>
      <c r="G93">
        <v>0</v>
      </c>
      <c r="H93">
        <v>52</v>
      </c>
      <c r="I93">
        <v>10</v>
      </c>
      <c r="J93">
        <v>0.1</v>
      </c>
      <c r="K93">
        <f>Tablo1[[#This Row],[CH]]/Tablo1[[#This Row],[embryo_count]]*100</f>
        <v>4</v>
      </c>
      <c r="L93">
        <f>Tablo1[[#This Row],[AF]]/Tablo1[[#This Row],[embryo_count]]*100</f>
        <v>0</v>
      </c>
      <c r="M93">
        <f>Tablo1[[#This Row],[IC]]/Tablo1[[#This Row],[embryo_count]]*100</f>
        <v>6</v>
      </c>
      <c r="N93" s="3" t="s">
        <v>282</v>
      </c>
      <c r="O93" s="3">
        <f>SUM(Tablo1[[#This Row],[CH-RATE]:[IC-RATE]])/3</f>
        <v>3.3333333333333335</v>
      </c>
      <c r="P93" s="3" t="str">
        <f t="shared" si="1"/>
        <v>Low</v>
      </c>
    </row>
    <row r="94" spans="1:16" x14ac:dyDescent="0.25">
      <c r="A94" t="s">
        <v>116</v>
      </c>
      <c r="B94">
        <v>1</v>
      </c>
      <c r="C94">
        <v>0</v>
      </c>
      <c r="D94">
        <v>2</v>
      </c>
      <c r="E94">
        <v>30</v>
      </c>
      <c r="F94">
        <v>39.4</v>
      </c>
      <c r="G94">
        <v>0</v>
      </c>
      <c r="H94">
        <v>5</v>
      </c>
      <c r="I94">
        <v>3</v>
      </c>
      <c r="J94">
        <v>0.1</v>
      </c>
      <c r="K94">
        <f>Tablo1[[#This Row],[CH]]/Tablo1[[#This Row],[embryo_count]]*100</f>
        <v>3.3333333333333335</v>
      </c>
      <c r="L94">
        <f>Tablo1[[#This Row],[AF]]/Tablo1[[#This Row],[embryo_count]]*100</f>
        <v>0</v>
      </c>
      <c r="M94">
        <f>Tablo1[[#This Row],[IC]]/Tablo1[[#This Row],[embryo_count]]*100</f>
        <v>6.666666666666667</v>
      </c>
      <c r="N94" s="3" t="s">
        <v>295</v>
      </c>
      <c r="O94" s="3">
        <f>SUM(Tablo1[[#This Row],[CH-RATE]:[IC-RATE]])/3</f>
        <v>3.3333333333333335</v>
      </c>
      <c r="P94" s="3" t="str">
        <f t="shared" si="1"/>
        <v>Low</v>
      </c>
    </row>
    <row r="95" spans="1:16" x14ac:dyDescent="0.25">
      <c r="A95" t="s">
        <v>71</v>
      </c>
      <c r="B95">
        <v>15</v>
      </c>
      <c r="C95">
        <v>0</v>
      </c>
      <c r="D95">
        <v>0</v>
      </c>
      <c r="E95">
        <v>153</v>
      </c>
      <c r="F95">
        <v>33.61</v>
      </c>
      <c r="G95">
        <v>1</v>
      </c>
      <c r="H95">
        <v>57</v>
      </c>
      <c r="I95">
        <v>15</v>
      </c>
      <c r="J95">
        <v>9.8000000000000004E-2</v>
      </c>
      <c r="K95">
        <f>Tablo1[[#This Row],[CH]]/Tablo1[[#This Row],[embryo_count]]*100</f>
        <v>9.8039215686274517</v>
      </c>
      <c r="L95">
        <f>Tablo1[[#This Row],[AF]]/Tablo1[[#This Row],[embryo_count]]*100</f>
        <v>0</v>
      </c>
      <c r="M95">
        <f>Tablo1[[#This Row],[IC]]/Tablo1[[#This Row],[embryo_count]]*100</f>
        <v>0</v>
      </c>
      <c r="N95" s="3" t="s">
        <v>369</v>
      </c>
      <c r="O95" s="3">
        <f>SUM(Tablo1[[#This Row],[CH-RATE]:[IC-RATE]])/3</f>
        <v>3.2679738562091507</v>
      </c>
      <c r="P95" s="3" t="str">
        <f t="shared" si="1"/>
        <v>Low</v>
      </c>
    </row>
    <row r="96" spans="1:16" x14ac:dyDescent="0.25">
      <c r="A96" t="s">
        <v>68</v>
      </c>
      <c r="B96">
        <v>16</v>
      </c>
      <c r="C96">
        <v>0</v>
      </c>
      <c r="D96">
        <v>0</v>
      </c>
      <c r="E96">
        <v>165</v>
      </c>
      <c r="F96">
        <v>38.729999999999997</v>
      </c>
      <c r="G96">
        <v>1</v>
      </c>
      <c r="H96">
        <v>85</v>
      </c>
      <c r="I96">
        <v>16</v>
      </c>
      <c r="J96">
        <v>9.7000000000000003E-2</v>
      </c>
      <c r="K96">
        <f>Tablo1[[#This Row],[CH]]/Tablo1[[#This Row],[embryo_count]]*100</f>
        <v>9.6969696969696972</v>
      </c>
      <c r="L96">
        <f>Tablo1[[#This Row],[AF]]/Tablo1[[#This Row],[embryo_count]]*100</f>
        <v>0</v>
      </c>
      <c r="M96">
        <f>Tablo1[[#This Row],[IC]]/Tablo1[[#This Row],[embryo_count]]*100</f>
        <v>0</v>
      </c>
      <c r="N96" s="3" t="s">
        <v>368</v>
      </c>
      <c r="O96" s="3">
        <f>SUM(Tablo1[[#This Row],[CH-RATE]:[IC-RATE]])/3</f>
        <v>3.2323232323232323</v>
      </c>
      <c r="P96" s="3" t="str">
        <f t="shared" si="1"/>
        <v>Low</v>
      </c>
    </row>
    <row r="97" spans="1:16" x14ac:dyDescent="0.25">
      <c r="A97" t="s">
        <v>130</v>
      </c>
      <c r="B97">
        <v>2</v>
      </c>
      <c r="C97">
        <v>0</v>
      </c>
      <c r="D97">
        <v>0</v>
      </c>
      <c r="E97">
        <v>21</v>
      </c>
      <c r="F97">
        <v>35.880000000000003</v>
      </c>
      <c r="G97">
        <v>1</v>
      </c>
      <c r="H97">
        <v>8</v>
      </c>
      <c r="I97">
        <v>2</v>
      </c>
      <c r="J97">
        <v>9.5200000000000007E-2</v>
      </c>
      <c r="K97">
        <f>Tablo1[[#This Row],[CH]]/Tablo1[[#This Row],[embryo_count]]*100</f>
        <v>9.5238095238095237</v>
      </c>
      <c r="L97">
        <f>Tablo1[[#This Row],[AF]]/Tablo1[[#This Row],[embryo_count]]*100</f>
        <v>0</v>
      </c>
      <c r="M97">
        <f>Tablo1[[#This Row],[IC]]/Tablo1[[#This Row],[embryo_count]]*100</f>
        <v>0</v>
      </c>
      <c r="N97" s="3" t="s">
        <v>397</v>
      </c>
      <c r="O97" s="3">
        <f>SUM(Tablo1[[#This Row],[CH-RATE]:[IC-RATE]])/3</f>
        <v>3.1746031746031744</v>
      </c>
      <c r="P97" s="3" t="str">
        <f t="shared" si="1"/>
        <v>Low</v>
      </c>
    </row>
    <row r="98" spans="1:16" x14ac:dyDescent="0.25">
      <c r="A98" t="s">
        <v>131</v>
      </c>
      <c r="B98">
        <v>2</v>
      </c>
      <c r="C98">
        <v>0</v>
      </c>
      <c r="D98">
        <v>0</v>
      </c>
      <c r="E98">
        <v>21</v>
      </c>
      <c r="F98">
        <v>33.11</v>
      </c>
      <c r="G98">
        <v>1</v>
      </c>
      <c r="H98">
        <v>9</v>
      </c>
      <c r="I98">
        <v>2</v>
      </c>
      <c r="J98">
        <v>9.5200000000000007E-2</v>
      </c>
      <c r="K98">
        <f>Tablo1[[#This Row],[CH]]/Tablo1[[#This Row],[embryo_count]]*100</f>
        <v>9.5238095238095237</v>
      </c>
      <c r="L98">
        <f>Tablo1[[#This Row],[AF]]/Tablo1[[#This Row],[embryo_count]]*100</f>
        <v>0</v>
      </c>
      <c r="M98">
        <f>Tablo1[[#This Row],[IC]]/Tablo1[[#This Row],[embryo_count]]*100</f>
        <v>0</v>
      </c>
      <c r="N98" s="3" t="s">
        <v>398</v>
      </c>
      <c r="O98" s="3">
        <f>SUM(Tablo1[[#This Row],[CH-RATE]:[IC-RATE]])/3</f>
        <v>3.1746031746031744</v>
      </c>
      <c r="P98" s="3" t="str">
        <f t="shared" si="1"/>
        <v>Low</v>
      </c>
    </row>
    <row r="99" spans="1:16" x14ac:dyDescent="0.25">
      <c r="A99" t="s">
        <v>59</v>
      </c>
      <c r="B99">
        <v>19</v>
      </c>
      <c r="C99">
        <v>0</v>
      </c>
      <c r="D99">
        <v>0</v>
      </c>
      <c r="E99">
        <v>202</v>
      </c>
      <c r="F99">
        <v>37.869999999999997</v>
      </c>
      <c r="G99">
        <v>1</v>
      </c>
      <c r="H99">
        <v>95</v>
      </c>
      <c r="I99">
        <v>19</v>
      </c>
      <c r="J99">
        <v>9.4100000000000003E-2</v>
      </c>
      <c r="K99">
        <f>Tablo1[[#This Row],[CH]]/Tablo1[[#This Row],[embryo_count]]*100</f>
        <v>9.4059405940594054</v>
      </c>
      <c r="L99">
        <f>Tablo1[[#This Row],[AF]]/Tablo1[[#This Row],[embryo_count]]*100</f>
        <v>0</v>
      </c>
      <c r="M99">
        <f>Tablo1[[#This Row],[IC]]/Tablo1[[#This Row],[embryo_count]]*100</f>
        <v>0</v>
      </c>
      <c r="N99" s="3" t="s">
        <v>364</v>
      </c>
      <c r="O99" s="3">
        <f>SUM(Tablo1[[#This Row],[CH-RATE]:[IC-RATE]])/3</f>
        <v>3.1353135313531353</v>
      </c>
      <c r="P99" s="3" t="str">
        <f t="shared" si="1"/>
        <v>Low</v>
      </c>
    </row>
    <row r="100" spans="1:16" x14ac:dyDescent="0.25">
      <c r="A100" t="s">
        <v>36</v>
      </c>
      <c r="B100">
        <v>10</v>
      </c>
      <c r="C100">
        <v>10</v>
      </c>
      <c r="D100">
        <v>23</v>
      </c>
      <c r="E100">
        <v>458</v>
      </c>
      <c r="F100">
        <v>37.53</v>
      </c>
      <c r="G100">
        <v>0</v>
      </c>
      <c r="H100">
        <v>47</v>
      </c>
      <c r="I100">
        <v>43</v>
      </c>
      <c r="J100">
        <v>9.3899999999999997E-2</v>
      </c>
      <c r="K100">
        <f>Tablo1[[#This Row],[CH]]/Tablo1[[#This Row],[embryo_count]]*100</f>
        <v>2.1834061135371177</v>
      </c>
      <c r="L100">
        <f>Tablo1[[#This Row],[AF]]/Tablo1[[#This Row],[embryo_count]]*100</f>
        <v>2.1834061135371177</v>
      </c>
      <c r="M100">
        <f>Tablo1[[#This Row],[IC]]/Tablo1[[#This Row],[embryo_count]]*100</f>
        <v>5.0218340611353707</v>
      </c>
      <c r="N100" s="3" t="s">
        <v>251</v>
      </c>
      <c r="O100" s="3">
        <f>SUM(Tablo1[[#This Row],[CH-RATE]:[IC-RATE]])/3</f>
        <v>3.1295487627365355</v>
      </c>
      <c r="P100" s="3" t="str">
        <f t="shared" si="1"/>
        <v>Low</v>
      </c>
    </row>
    <row r="101" spans="1:16" x14ac:dyDescent="0.25">
      <c r="A101" t="s">
        <v>79</v>
      </c>
      <c r="B101">
        <v>11</v>
      </c>
      <c r="C101">
        <v>0</v>
      </c>
      <c r="D101">
        <v>0</v>
      </c>
      <c r="E101">
        <v>118</v>
      </c>
      <c r="F101">
        <v>34.630000000000003</v>
      </c>
      <c r="G101">
        <v>1</v>
      </c>
      <c r="H101">
        <v>35</v>
      </c>
      <c r="I101">
        <v>11</v>
      </c>
      <c r="J101">
        <v>9.3200000000000005E-2</v>
      </c>
      <c r="K101">
        <f>Tablo1[[#This Row],[CH]]/Tablo1[[#This Row],[embryo_count]]*100</f>
        <v>9.3220338983050848</v>
      </c>
      <c r="L101">
        <f>Tablo1[[#This Row],[AF]]/Tablo1[[#This Row],[embryo_count]]*100</f>
        <v>0</v>
      </c>
      <c r="M101">
        <f>Tablo1[[#This Row],[IC]]/Tablo1[[#This Row],[embryo_count]]*100</f>
        <v>0</v>
      </c>
      <c r="N101" s="3" t="s">
        <v>372</v>
      </c>
      <c r="O101" s="3">
        <f>SUM(Tablo1[[#This Row],[CH-RATE]:[IC-RATE]])/3</f>
        <v>3.1073446327683616</v>
      </c>
      <c r="P101" s="3" t="str">
        <f t="shared" si="1"/>
        <v>Low</v>
      </c>
    </row>
    <row r="102" spans="1:16" x14ac:dyDescent="0.25">
      <c r="A102" t="s">
        <v>103</v>
      </c>
      <c r="B102">
        <v>1</v>
      </c>
      <c r="C102">
        <v>0</v>
      </c>
      <c r="D102">
        <v>3</v>
      </c>
      <c r="E102">
        <v>43</v>
      </c>
      <c r="F102">
        <v>37.86</v>
      </c>
      <c r="G102">
        <v>0</v>
      </c>
      <c r="H102">
        <v>7</v>
      </c>
      <c r="I102">
        <v>4</v>
      </c>
      <c r="J102">
        <v>9.2999999999999999E-2</v>
      </c>
      <c r="K102">
        <f>Tablo1[[#This Row],[CH]]/Tablo1[[#This Row],[embryo_count]]*100</f>
        <v>2.3255813953488373</v>
      </c>
      <c r="L102">
        <f>Tablo1[[#This Row],[AF]]/Tablo1[[#This Row],[embryo_count]]*100</f>
        <v>0</v>
      </c>
      <c r="M102">
        <f>Tablo1[[#This Row],[IC]]/Tablo1[[#This Row],[embryo_count]]*100</f>
        <v>6.9767441860465116</v>
      </c>
      <c r="N102" s="3" t="s">
        <v>291</v>
      </c>
      <c r="O102" s="3">
        <f>SUM(Tablo1[[#This Row],[CH-RATE]:[IC-RATE]])/3</f>
        <v>3.1007751937984498</v>
      </c>
      <c r="P102" s="3" t="str">
        <f t="shared" si="1"/>
        <v>Low</v>
      </c>
    </row>
    <row r="103" spans="1:16" x14ac:dyDescent="0.25">
      <c r="A103" t="s">
        <v>104</v>
      </c>
      <c r="B103">
        <v>4</v>
      </c>
      <c r="C103">
        <v>0</v>
      </c>
      <c r="D103">
        <v>0</v>
      </c>
      <c r="E103">
        <v>43</v>
      </c>
      <c r="F103">
        <v>34.1</v>
      </c>
      <c r="G103">
        <v>1</v>
      </c>
      <c r="H103">
        <v>21</v>
      </c>
      <c r="I103">
        <v>4</v>
      </c>
      <c r="J103">
        <v>9.2999999999999999E-2</v>
      </c>
      <c r="K103">
        <f>Tablo1[[#This Row],[CH]]/Tablo1[[#This Row],[embryo_count]]*100</f>
        <v>9.3023255813953494</v>
      </c>
      <c r="L103">
        <f>Tablo1[[#This Row],[AF]]/Tablo1[[#This Row],[embryo_count]]*100</f>
        <v>0</v>
      </c>
      <c r="M103">
        <f>Tablo1[[#This Row],[IC]]/Tablo1[[#This Row],[embryo_count]]*100</f>
        <v>0</v>
      </c>
      <c r="N103" s="3" t="s">
        <v>385</v>
      </c>
      <c r="O103" s="3">
        <f>SUM(Tablo1[[#This Row],[CH-RATE]:[IC-RATE]])/3</f>
        <v>3.1007751937984498</v>
      </c>
      <c r="P103" s="3" t="str">
        <f t="shared" si="1"/>
        <v>Low</v>
      </c>
    </row>
    <row r="104" spans="1:16" x14ac:dyDescent="0.25">
      <c r="A104" t="s">
        <v>97</v>
      </c>
      <c r="B104">
        <v>6</v>
      </c>
      <c r="C104">
        <v>0</v>
      </c>
      <c r="D104">
        <v>0</v>
      </c>
      <c r="E104">
        <v>65</v>
      </c>
      <c r="F104">
        <v>33.119999999999997</v>
      </c>
      <c r="G104">
        <v>1</v>
      </c>
      <c r="H104">
        <v>26</v>
      </c>
      <c r="I104">
        <v>6</v>
      </c>
      <c r="J104">
        <v>9.2299999999999993E-2</v>
      </c>
      <c r="K104">
        <f>Tablo1[[#This Row],[CH]]/Tablo1[[#This Row],[embryo_count]]*100</f>
        <v>9.2307692307692317</v>
      </c>
      <c r="L104">
        <f>Tablo1[[#This Row],[AF]]/Tablo1[[#This Row],[embryo_count]]*100</f>
        <v>0</v>
      </c>
      <c r="M104">
        <f>Tablo1[[#This Row],[IC]]/Tablo1[[#This Row],[embryo_count]]*100</f>
        <v>0</v>
      </c>
      <c r="N104" s="3" t="s">
        <v>381</v>
      </c>
      <c r="O104" s="3">
        <f>SUM(Tablo1[[#This Row],[CH-RATE]:[IC-RATE]])/3</f>
        <v>3.0769230769230771</v>
      </c>
      <c r="P104" s="3" t="str">
        <f t="shared" si="1"/>
        <v>Low</v>
      </c>
    </row>
    <row r="105" spans="1:16" x14ac:dyDescent="0.25">
      <c r="A105" t="s">
        <v>90</v>
      </c>
      <c r="B105">
        <v>2</v>
      </c>
      <c r="C105">
        <v>0</v>
      </c>
      <c r="D105">
        <v>5</v>
      </c>
      <c r="E105">
        <v>76</v>
      </c>
      <c r="F105">
        <v>42.38</v>
      </c>
      <c r="G105">
        <v>0</v>
      </c>
      <c r="H105">
        <v>13</v>
      </c>
      <c r="I105">
        <v>7</v>
      </c>
      <c r="J105">
        <v>9.2100000000000001E-2</v>
      </c>
      <c r="K105">
        <f>Tablo1[[#This Row],[CH]]/Tablo1[[#This Row],[embryo_count]]*100</f>
        <v>2.6315789473684208</v>
      </c>
      <c r="L105">
        <f>Tablo1[[#This Row],[AF]]/Tablo1[[#This Row],[embryo_count]]*100</f>
        <v>0</v>
      </c>
      <c r="M105">
        <f>Tablo1[[#This Row],[IC]]/Tablo1[[#This Row],[embryo_count]]*100</f>
        <v>6.5789473684210522</v>
      </c>
      <c r="N105" s="3" t="s">
        <v>284</v>
      </c>
      <c r="O105" s="3">
        <f>SUM(Tablo1[[#This Row],[CH-RATE]:[IC-RATE]])/3</f>
        <v>3.070175438596491</v>
      </c>
      <c r="P105" s="3" t="str">
        <f t="shared" si="1"/>
        <v>Low</v>
      </c>
    </row>
    <row r="106" spans="1:16" x14ac:dyDescent="0.25">
      <c r="A106" t="s">
        <v>13</v>
      </c>
      <c r="B106">
        <v>165</v>
      </c>
      <c r="C106">
        <v>11</v>
      </c>
      <c r="D106">
        <v>171</v>
      </c>
      <c r="E106">
        <v>3768</v>
      </c>
      <c r="F106">
        <v>38.99</v>
      </c>
      <c r="G106">
        <v>0</v>
      </c>
      <c r="H106">
        <v>949</v>
      </c>
      <c r="I106">
        <v>347</v>
      </c>
      <c r="J106">
        <v>9.2100000000000001E-2</v>
      </c>
      <c r="K106">
        <f>Tablo1[[#This Row],[CH]]/Tablo1[[#This Row],[embryo_count]]*100</f>
        <v>4.3789808917197446</v>
      </c>
      <c r="L106">
        <f>Tablo1[[#This Row],[AF]]/Tablo1[[#This Row],[embryo_count]]*100</f>
        <v>0.29193205944798301</v>
      </c>
      <c r="M106">
        <f>Tablo1[[#This Row],[IC]]/Tablo1[[#This Row],[embryo_count]]*100</f>
        <v>4.5382165605095537</v>
      </c>
      <c r="N106" s="3" t="s">
        <v>236</v>
      </c>
      <c r="O106" s="3">
        <f>SUM(Tablo1[[#This Row],[CH-RATE]:[IC-RATE]])/3</f>
        <v>3.0697098372257603</v>
      </c>
      <c r="P106" s="3" t="str">
        <f t="shared" si="1"/>
        <v>Low</v>
      </c>
    </row>
    <row r="107" spans="1:16" x14ac:dyDescent="0.25">
      <c r="A107" t="s">
        <v>60</v>
      </c>
      <c r="B107">
        <v>7</v>
      </c>
      <c r="C107">
        <v>0</v>
      </c>
      <c r="D107">
        <v>11</v>
      </c>
      <c r="E107">
        <v>196</v>
      </c>
      <c r="F107">
        <v>37.32</v>
      </c>
      <c r="G107">
        <v>0</v>
      </c>
      <c r="H107">
        <v>38</v>
      </c>
      <c r="I107">
        <v>18</v>
      </c>
      <c r="J107">
        <v>9.1800000000000007E-2</v>
      </c>
      <c r="K107">
        <f>Tablo1[[#This Row],[CH]]/Tablo1[[#This Row],[embryo_count]]*100</f>
        <v>3.5714285714285712</v>
      </c>
      <c r="L107">
        <f>Tablo1[[#This Row],[AF]]/Tablo1[[#This Row],[embryo_count]]*100</f>
        <v>0</v>
      </c>
      <c r="M107">
        <f>Tablo1[[#This Row],[IC]]/Tablo1[[#This Row],[embryo_count]]*100</f>
        <v>5.6122448979591839</v>
      </c>
      <c r="N107" s="3" t="s">
        <v>268</v>
      </c>
      <c r="O107" s="3">
        <f>SUM(Tablo1[[#This Row],[CH-RATE]:[IC-RATE]])/3</f>
        <v>3.0612244897959187</v>
      </c>
      <c r="P107" s="3" t="str">
        <f t="shared" si="1"/>
        <v>Low</v>
      </c>
    </row>
    <row r="108" spans="1:16" x14ac:dyDescent="0.25">
      <c r="A108" t="s">
        <v>20</v>
      </c>
      <c r="B108">
        <v>28</v>
      </c>
      <c r="C108">
        <v>12</v>
      </c>
      <c r="D108">
        <v>54</v>
      </c>
      <c r="E108">
        <v>1112</v>
      </c>
      <c r="F108">
        <v>37.200000000000003</v>
      </c>
      <c r="G108">
        <v>0</v>
      </c>
      <c r="H108">
        <v>216</v>
      </c>
      <c r="I108">
        <v>94</v>
      </c>
      <c r="J108">
        <v>8.4500000000000006E-2</v>
      </c>
      <c r="K108">
        <f>Tablo1[[#This Row],[CH]]/Tablo1[[#This Row],[embryo_count]]*100</f>
        <v>2.5179856115107913</v>
      </c>
      <c r="L108">
        <f>Tablo1[[#This Row],[AF]]/Tablo1[[#This Row],[embryo_count]]*100</f>
        <v>1.079136690647482</v>
      </c>
      <c r="M108">
        <f>Tablo1[[#This Row],[IC]]/Tablo1[[#This Row],[embryo_count]]*100</f>
        <v>4.8561151079136691</v>
      </c>
      <c r="N108" s="3" t="s">
        <v>241</v>
      </c>
      <c r="O108" s="3">
        <f>SUM(Tablo1[[#This Row],[CH-RATE]:[IC-RATE]])/3</f>
        <v>2.8177458033573139</v>
      </c>
      <c r="P108" s="3" t="str">
        <f t="shared" si="1"/>
        <v>Low</v>
      </c>
    </row>
    <row r="109" spans="1:16" x14ac:dyDescent="0.25">
      <c r="A109" t="s">
        <v>151</v>
      </c>
      <c r="B109">
        <v>0</v>
      </c>
      <c r="C109">
        <v>0</v>
      </c>
      <c r="D109">
        <v>1</v>
      </c>
      <c r="E109">
        <v>12</v>
      </c>
      <c r="F109">
        <v>36.67</v>
      </c>
      <c r="G109">
        <v>0</v>
      </c>
      <c r="H109">
        <v>6</v>
      </c>
      <c r="I109">
        <v>1</v>
      </c>
      <c r="J109">
        <v>8.3299999999999999E-2</v>
      </c>
      <c r="K109">
        <f>Tablo1[[#This Row],[CH]]/Tablo1[[#This Row],[embryo_count]]*100</f>
        <v>0</v>
      </c>
      <c r="L109">
        <f>Tablo1[[#This Row],[AF]]/Tablo1[[#This Row],[embryo_count]]*100</f>
        <v>0</v>
      </c>
      <c r="M109">
        <f>Tablo1[[#This Row],[IC]]/Tablo1[[#This Row],[embryo_count]]*100</f>
        <v>8.3333333333333321</v>
      </c>
      <c r="N109" s="3" t="s">
        <v>318</v>
      </c>
      <c r="O109" s="3">
        <f>SUM(Tablo1[[#This Row],[CH-RATE]:[IC-RATE]])/3</f>
        <v>2.7777777777777772</v>
      </c>
      <c r="P109" s="3" t="str">
        <f t="shared" si="1"/>
        <v>Low</v>
      </c>
    </row>
    <row r="110" spans="1:16" x14ac:dyDescent="0.25">
      <c r="A110" t="s">
        <v>22</v>
      </c>
      <c r="B110">
        <v>68</v>
      </c>
      <c r="C110">
        <v>0</v>
      </c>
      <c r="D110">
        <v>21</v>
      </c>
      <c r="E110">
        <v>1075</v>
      </c>
      <c r="F110">
        <v>37.04</v>
      </c>
      <c r="G110">
        <v>0</v>
      </c>
      <c r="H110">
        <v>298</v>
      </c>
      <c r="I110">
        <v>89</v>
      </c>
      <c r="J110">
        <v>8.2799999999999999E-2</v>
      </c>
      <c r="K110">
        <f>Tablo1[[#This Row],[CH]]/Tablo1[[#This Row],[embryo_count]]*100</f>
        <v>6.3255813953488369</v>
      </c>
      <c r="L110">
        <f>Tablo1[[#This Row],[AF]]/Tablo1[[#This Row],[embryo_count]]*100</f>
        <v>0</v>
      </c>
      <c r="M110">
        <f>Tablo1[[#This Row],[IC]]/Tablo1[[#This Row],[embryo_count]]*100</f>
        <v>1.9534883720930232</v>
      </c>
      <c r="N110" s="3" t="s">
        <v>243</v>
      </c>
      <c r="O110" s="3">
        <f>SUM(Tablo1[[#This Row],[CH-RATE]:[IC-RATE]])/3</f>
        <v>2.7596899224806202</v>
      </c>
      <c r="P110" s="3" t="str">
        <f t="shared" si="1"/>
        <v>Low</v>
      </c>
    </row>
    <row r="111" spans="1:16" x14ac:dyDescent="0.25">
      <c r="A111" t="s">
        <v>46</v>
      </c>
      <c r="B111">
        <v>18</v>
      </c>
      <c r="C111">
        <v>3</v>
      </c>
      <c r="D111">
        <v>6</v>
      </c>
      <c r="E111">
        <v>334</v>
      </c>
      <c r="F111">
        <v>36.51</v>
      </c>
      <c r="G111">
        <v>0</v>
      </c>
      <c r="H111">
        <v>75</v>
      </c>
      <c r="I111">
        <v>27</v>
      </c>
      <c r="J111">
        <v>8.0799999999999997E-2</v>
      </c>
      <c r="K111">
        <f>Tablo1[[#This Row],[CH]]/Tablo1[[#This Row],[embryo_count]]*100</f>
        <v>5.3892215568862278</v>
      </c>
      <c r="L111">
        <f>Tablo1[[#This Row],[AF]]/Tablo1[[#This Row],[embryo_count]]*100</f>
        <v>0.89820359281437123</v>
      </c>
      <c r="M111">
        <f>Tablo1[[#This Row],[IC]]/Tablo1[[#This Row],[embryo_count]]*100</f>
        <v>1.7964071856287425</v>
      </c>
      <c r="N111" s="3" t="s">
        <v>259</v>
      </c>
      <c r="O111" s="3">
        <f>SUM(Tablo1[[#This Row],[CH-RATE]:[IC-RATE]])/3</f>
        <v>2.6946107784431139</v>
      </c>
      <c r="P111" s="3" t="str">
        <f t="shared" si="1"/>
        <v>Low</v>
      </c>
    </row>
    <row r="112" spans="1:16" x14ac:dyDescent="0.25">
      <c r="A112" t="s">
        <v>74</v>
      </c>
      <c r="B112">
        <v>10</v>
      </c>
      <c r="C112">
        <v>0</v>
      </c>
      <c r="D112">
        <v>0</v>
      </c>
      <c r="E112">
        <v>124</v>
      </c>
      <c r="F112">
        <v>36.909999999999997</v>
      </c>
      <c r="G112">
        <v>1</v>
      </c>
      <c r="H112">
        <v>57</v>
      </c>
      <c r="I112">
        <v>10</v>
      </c>
      <c r="J112">
        <v>8.0600000000000005E-2</v>
      </c>
      <c r="K112">
        <f>Tablo1[[#This Row],[CH]]/Tablo1[[#This Row],[embryo_count]]*100</f>
        <v>8.064516129032258</v>
      </c>
      <c r="L112">
        <f>Tablo1[[#This Row],[AF]]/Tablo1[[#This Row],[embryo_count]]*100</f>
        <v>0</v>
      </c>
      <c r="M112">
        <f>Tablo1[[#This Row],[IC]]/Tablo1[[#This Row],[embryo_count]]*100</f>
        <v>0</v>
      </c>
      <c r="N112" s="3" t="s">
        <v>370</v>
      </c>
      <c r="O112" s="3">
        <f>SUM(Tablo1[[#This Row],[CH-RATE]:[IC-RATE]])/3</f>
        <v>2.6881720430107525</v>
      </c>
      <c r="P112" s="3" t="str">
        <f t="shared" si="1"/>
        <v>Low</v>
      </c>
    </row>
    <row r="113" spans="1:16" x14ac:dyDescent="0.25">
      <c r="A113" t="s">
        <v>53</v>
      </c>
      <c r="B113">
        <v>21</v>
      </c>
      <c r="C113">
        <v>0</v>
      </c>
      <c r="D113">
        <v>1</v>
      </c>
      <c r="E113">
        <v>273</v>
      </c>
      <c r="F113">
        <v>34.61</v>
      </c>
      <c r="G113">
        <v>1</v>
      </c>
      <c r="H113">
        <v>158</v>
      </c>
      <c r="I113">
        <v>22</v>
      </c>
      <c r="J113">
        <v>8.0600000000000005E-2</v>
      </c>
      <c r="K113">
        <f>Tablo1[[#This Row],[CH]]/Tablo1[[#This Row],[embryo_count]]*100</f>
        <v>7.6923076923076925</v>
      </c>
      <c r="L113">
        <f>Tablo1[[#This Row],[AF]]/Tablo1[[#This Row],[embryo_count]]*100</f>
        <v>0</v>
      </c>
      <c r="M113">
        <f>Tablo1[[#This Row],[IC]]/Tablo1[[#This Row],[embryo_count]]*100</f>
        <v>0.36630036630036628</v>
      </c>
      <c r="N113" s="3" t="s">
        <v>360</v>
      </c>
      <c r="O113" s="3">
        <f>SUM(Tablo1[[#This Row],[CH-RATE]:[IC-RATE]])/3</f>
        <v>2.686202686202686</v>
      </c>
      <c r="P113" s="3" t="str">
        <f t="shared" si="1"/>
        <v>Low</v>
      </c>
    </row>
    <row r="114" spans="1:16" x14ac:dyDescent="0.25">
      <c r="A114" t="s">
        <v>125</v>
      </c>
      <c r="B114">
        <v>2</v>
      </c>
      <c r="C114">
        <v>0</v>
      </c>
      <c r="D114">
        <v>0</v>
      </c>
      <c r="E114">
        <v>25</v>
      </c>
      <c r="F114">
        <v>32.299999999999997</v>
      </c>
      <c r="G114">
        <v>1</v>
      </c>
      <c r="H114">
        <v>10</v>
      </c>
      <c r="I114">
        <v>2</v>
      </c>
      <c r="J114">
        <v>0.08</v>
      </c>
      <c r="K114">
        <f>Tablo1[[#This Row],[CH]]/Tablo1[[#This Row],[embryo_count]]*100</f>
        <v>8</v>
      </c>
      <c r="L114">
        <f>Tablo1[[#This Row],[AF]]/Tablo1[[#This Row],[embryo_count]]*100</f>
        <v>0</v>
      </c>
      <c r="M114">
        <f>Tablo1[[#This Row],[IC]]/Tablo1[[#This Row],[embryo_count]]*100</f>
        <v>0</v>
      </c>
      <c r="N114" s="3" t="s">
        <v>396</v>
      </c>
      <c r="O114" s="3">
        <f>SUM(Tablo1[[#This Row],[CH-RATE]:[IC-RATE]])/3</f>
        <v>2.6666666666666665</v>
      </c>
      <c r="P114" s="3" t="str">
        <f t="shared" si="1"/>
        <v>Low</v>
      </c>
    </row>
    <row r="115" spans="1:16" x14ac:dyDescent="0.25">
      <c r="A115" t="s">
        <v>49</v>
      </c>
      <c r="B115">
        <v>15</v>
      </c>
      <c r="C115">
        <v>0</v>
      </c>
      <c r="D115">
        <v>11</v>
      </c>
      <c r="E115">
        <v>326</v>
      </c>
      <c r="F115">
        <v>34.08</v>
      </c>
      <c r="G115">
        <v>0</v>
      </c>
      <c r="H115">
        <v>159</v>
      </c>
      <c r="I115">
        <v>26</v>
      </c>
      <c r="J115">
        <v>7.9799999999999996E-2</v>
      </c>
      <c r="K115">
        <f>Tablo1[[#This Row],[CH]]/Tablo1[[#This Row],[embryo_count]]*100</f>
        <v>4.6012269938650308</v>
      </c>
      <c r="L115">
        <f>Tablo1[[#This Row],[AF]]/Tablo1[[#This Row],[embryo_count]]*100</f>
        <v>0</v>
      </c>
      <c r="M115">
        <f>Tablo1[[#This Row],[IC]]/Tablo1[[#This Row],[embryo_count]]*100</f>
        <v>3.3742331288343559</v>
      </c>
      <c r="N115" s="3" t="s">
        <v>262</v>
      </c>
      <c r="O115" s="3">
        <f>SUM(Tablo1[[#This Row],[CH-RATE]:[IC-RATE]])/3</f>
        <v>2.6584867075664622</v>
      </c>
      <c r="P115" s="3" t="str">
        <f t="shared" si="1"/>
        <v>Low</v>
      </c>
    </row>
    <row r="116" spans="1:16" x14ac:dyDescent="0.25">
      <c r="A116" t="s">
        <v>26</v>
      </c>
      <c r="B116">
        <v>30</v>
      </c>
      <c r="C116">
        <v>0</v>
      </c>
      <c r="D116">
        <v>28</v>
      </c>
      <c r="E116">
        <v>746</v>
      </c>
      <c r="F116">
        <v>35.25</v>
      </c>
      <c r="G116">
        <v>0</v>
      </c>
      <c r="H116">
        <v>212</v>
      </c>
      <c r="I116">
        <v>58</v>
      </c>
      <c r="J116">
        <v>7.7700000000000005E-2</v>
      </c>
      <c r="K116">
        <f>Tablo1[[#This Row],[CH]]/Tablo1[[#This Row],[embryo_count]]*100</f>
        <v>4.0214477211796247</v>
      </c>
      <c r="L116">
        <f>Tablo1[[#This Row],[AF]]/Tablo1[[#This Row],[embryo_count]]*100</f>
        <v>0</v>
      </c>
      <c r="M116">
        <f>Tablo1[[#This Row],[IC]]/Tablo1[[#This Row],[embryo_count]]*100</f>
        <v>3.7533512064343162</v>
      </c>
      <c r="N116" s="3" t="s">
        <v>245</v>
      </c>
      <c r="O116" s="3">
        <f>SUM(Tablo1[[#This Row],[CH-RATE]:[IC-RATE]])/3</f>
        <v>2.5915996425379801</v>
      </c>
      <c r="P116" s="3" t="str">
        <f t="shared" si="1"/>
        <v>Low</v>
      </c>
    </row>
    <row r="117" spans="1:16" x14ac:dyDescent="0.25">
      <c r="A117" t="s">
        <v>123</v>
      </c>
      <c r="B117">
        <v>2</v>
      </c>
      <c r="C117">
        <v>0</v>
      </c>
      <c r="D117">
        <v>0</v>
      </c>
      <c r="E117">
        <v>26</v>
      </c>
      <c r="F117">
        <v>31.7</v>
      </c>
      <c r="G117">
        <v>0</v>
      </c>
      <c r="H117">
        <v>10</v>
      </c>
      <c r="I117">
        <v>2</v>
      </c>
      <c r="J117">
        <v>7.6899999999999996E-2</v>
      </c>
      <c r="K117">
        <f>Tablo1[[#This Row],[CH]]/Tablo1[[#This Row],[embryo_count]]*100</f>
        <v>7.6923076923076925</v>
      </c>
      <c r="L117">
        <f>Tablo1[[#This Row],[AF]]/Tablo1[[#This Row],[embryo_count]]*100</f>
        <v>0</v>
      </c>
      <c r="M117">
        <f>Tablo1[[#This Row],[IC]]/Tablo1[[#This Row],[embryo_count]]*100</f>
        <v>0</v>
      </c>
      <c r="N117" s="3" t="s">
        <v>300</v>
      </c>
      <c r="O117" s="3">
        <f>SUM(Tablo1[[#This Row],[CH-RATE]:[IC-RATE]])/3</f>
        <v>2.5641025641025643</v>
      </c>
      <c r="P117" s="3" t="str">
        <f t="shared" si="1"/>
        <v>Low</v>
      </c>
    </row>
    <row r="118" spans="1:16" x14ac:dyDescent="0.25">
      <c r="A118" t="s">
        <v>146</v>
      </c>
      <c r="B118">
        <v>1</v>
      </c>
      <c r="C118">
        <v>0</v>
      </c>
      <c r="D118">
        <v>0</v>
      </c>
      <c r="E118">
        <v>13</v>
      </c>
      <c r="F118">
        <v>35</v>
      </c>
      <c r="G118">
        <v>0</v>
      </c>
      <c r="H118">
        <v>3</v>
      </c>
      <c r="I118">
        <v>1</v>
      </c>
      <c r="J118">
        <v>7.6899999999999996E-2</v>
      </c>
      <c r="K118">
        <f>Tablo1[[#This Row],[CH]]/Tablo1[[#This Row],[embryo_count]]*100</f>
        <v>7.6923076923076925</v>
      </c>
      <c r="L118">
        <f>Tablo1[[#This Row],[AF]]/Tablo1[[#This Row],[embryo_count]]*100</f>
        <v>0</v>
      </c>
      <c r="M118">
        <f>Tablo1[[#This Row],[IC]]/Tablo1[[#This Row],[embryo_count]]*100</f>
        <v>0</v>
      </c>
      <c r="N118" s="3" t="s">
        <v>314</v>
      </c>
      <c r="O118" s="3">
        <f>SUM(Tablo1[[#This Row],[CH-RATE]:[IC-RATE]])/3</f>
        <v>2.5641025641025643</v>
      </c>
      <c r="P118" s="3" t="str">
        <f t="shared" si="1"/>
        <v>Low</v>
      </c>
    </row>
    <row r="119" spans="1:16" x14ac:dyDescent="0.25">
      <c r="A119" t="s">
        <v>30</v>
      </c>
      <c r="B119">
        <v>21</v>
      </c>
      <c r="C119">
        <v>0</v>
      </c>
      <c r="D119">
        <v>19</v>
      </c>
      <c r="E119">
        <v>529</v>
      </c>
      <c r="F119">
        <v>37.86</v>
      </c>
      <c r="G119">
        <v>0</v>
      </c>
      <c r="H119">
        <v>93</v>
      </c>
      <c r="I119">
        <v>40</v>
      </c>
      <c r="J119">
        <v>7.5600000000000001E-2</v>
      </c>
      <c r="K119">
        <f>Tablo1[[#This Row],[CH]]/Tablo1[[#This Row],[embryo_count]]*100</f>
        <v>3.9697542533081283</v>
      </c>
      <c r="L119">
        <f>Tablo1[[#This Row],[AF]]/Tablo1[[#This Row],[embryo_count]]*100</f>
        <v>0</v>
      </c>
      <c r="M119">
        <f>Tablo1[[#This Row],[IC]]/Tablo1[[#This Row],[embryo_count]]*100</f>
        <v>3.5916824196597354</v>
      </c>
      <c r="N119" s="3" t="s">
        <v>246</v>
      </c>
      <c r="O119" s="3">
        <f>SUM(Tablo1[[#This Row],[CH-RATE]:[IC-RATE]])/3</f>
        <v>2.5204788909892879</v>
      </c>
      <c r="P119" s="3" t="str">
        <f t="shared" si="1"/>
        <v>Low</v>
      </c>
    </row>
    <row r="120" spans="1:16" x14ac:dyDescent="0.25">
      <c r="A120" t="s">
        <v>47</v>
      </c>
      <c r="B120">
        <v>16</v>
      </c>
      <c r="C120">
        <v>0</v>
      </c>
      <c r="D120">
        <v>9</v>
      </c>
      <c r="E120">
        <v>332</v>
      </c>
      <c r="F120">
        <v>36.51</v>
      </c>
      <c r="G120">
        <v>0</v>
      </c>
      <c r="H120">
        <v>96</v>
      </c>
      <c r="I120">
        <v>25</v>
      </c>
      <c r="J120">
        <v>7.5300000000000006E-2</v>
      </c>
      <c r="K120">
        <f>Tablo1[[#This Row],[CH]]/Tablo1[[#This Row],[embryo_count]]*100</f>
        <v>4.8192771084337354</v>
      </c>
      <c r="L120">
        <f>Tablo1[[#This Row],[AF]]/Tablo1[[#This Row],[embryo_count]]*100</f>
        <v>0</v>
      </c>
      <c r="M120">
        <f>Tablo1[[#This Row],[IC]]/Tablo1[[#This Row],[embryo_count]]*100</f>
        <v>2.7108433734939759</v>
      </c>
      <c r="N120" s="3" t="s">
        <v>260</v>
      </c>
      <c r="O120" s="3">
        <f>SUM(Tablo1[[#This Row],[CH-RATE]:[IC-RATE]])/3</f>
        <v>2.5100401606425704</v>
      </c>
      <c r="P120" s="3" t="str">
        <f t="shared" si="1"/>
        <v>Low</v>
      </c>
    </row>
    <row r="121" spans="1:16" x14ac:dyDescent="0.25">
      <c r="A121" t="s">
        <v>25</v>
      </c>
      <c r="B121">
        <v>45</v>
      </c>
      <c r="C121">
        <v>0</v>
      </c>
      <c r="D121">
        <v>13</v>
      </c>
      <c r="E121">
        <v>798</v>
      </c>
      <c r="F121">
        <v>40.450000000000003</v>
      </c>
      <c r="G121">
        <v>1</v>
      </c>
      <c r="H121">
        <v>303</v>
      </c>
      <c r="I121">
        <v>58</v>
      </c>
      <c r="J121">
        <v>7.2700000000000001E-2</v>
      </c>
      <c r="K121">
        <f>Tablo1[[#This Row],[CH]]/Tablo1[[#This Row],[embryo_count]]*100</f>
        <v>5.6390977443609023</v>
      </c>
      <c r="L121">
        <f>Tablo1[[#This Row],[AF]]/Tablo1[[#This Row],[embryo_count]]*100</f>
        <v>0</v>
      </c>
      <c r="M121">
        <f>Tablo1[[#This Row],[IC]]/Tablo1[[#This Row],[embryo_count]]*100</f>
        <v>1.6290726817042605</v>
      </c>
      <c r="N121" s="3" t="s">
        <v>356</v>
      </c>
      <c r="O121" s="3">
        <f>SUM(Tablo1[[#This Row],[CH-RATE]:[IC-RATE]])/3</f>
        <v>2.4227234753550544</v>
      </c>
      <c r="P121" s="3" t="str">
        <f t="shared" si="1"/>
        <v>Low</v>
      </c>
    </row>
    <row r="122" spans="1:16" x14ac:dyDescent="0.25">
      <c r="A122" t="s">
        <v>18</v>
      </c>
      <c r="B122">
        <v>61</v>
      </c>
      <c r="C122">
        <v>1</v>
      </c>
      <c r="D122">
        <v>20</v>
      </c>
      <c r="E122">
        <v>1140</v>
      </c>
      <c r="F122">
        <v>39.090000000000003</v>
      </c>
      <c r="G122">
        <v>0</v>
      </c>
      <c r="H122">
        <v>215</v>
      </c>
      <c r="I122">
        <v>82</v>
      </c>
      <c r="J122">
        <v>7.1900000000000006E-2</v>
      </c>
      <c r="K122">
        <f>Tablo1[[#This Row],[CH]]/Tablo1[[#This Row],[embryo_count]]*100</f>
        <v>5.3508771929824563</v>
      </c>
      <c r="L122">
        <f>Tablo1[[#This Row],[AF]]/Tablo1[[#This Row],[embryo_count]]*100</f>
        <v>8.771929824561403E-2</v>
      </c>
      <c r="M122">
        <f>Tablo1[[#This Row],[IC]]/Tablo1[[#This Row],[embryo_count]]*100</f>
        <v>1.7543859649122806</v>
      </c>
      <c r="N122" s="3" t="s">
        <v>239</v>
      </c>
      <c r="O122" s="3">
        <f>SUM(Tablo1[[#This Row],[CH-RATE]:[IC-RATE]])/3</f>
        <v>2.3976608187134505</v>
      </c>
      <c r="P122" s="3" t="str">
        <f t="shared" si="1"/>
        <v>Low</v>
      </c>
    </row>
    <row r="123" spans="1:16" x14ac:dyDescent="0.25">
      <c r="A123" t="s">
        <v>19</v>
      </c>
      <c r="B123">
        <v>32</v>
      </c>
      <c r="C123">
        <v>0</v>
      </c>
      <c r="D123">
        <v>47</v>
      </c>
      <c r="E123">
        <v>1130</v>
      </c>
      <c r="F123">
        <v>40.049999999999997</v>
      </c>
      <c r="G123">
        <v>0</v>
      </c>
      <c r="H123">
        <v>140</v>
      </c>
      <c r="I123">
        <v>79</v>
      </c>
      <c r="J123">
        <v>6.9900000000000004E-2</v>
      </c>
      <c r="K123">
        <f>Tablo1[[#This Row],[CH]]/Tablo1[[#This Row],[embryo_count]]*100</f>
        <v>2.831858407079646</v>
      </c>
      <c r="L123">
        <f>Tablo1[[#This Row],[AF]]/Tablo1[[#This Row],[embryo_count]]*100</f>
        <v>0</v>
      </c>
      <c r="M123">
        <f>Tablo1[[#This Row],[IC]]/Tablo1[[#This Row],[embryo_count]]*100</f>
        <v>4.1592920353982299</v>
      </c>
      <c r="N123" s="3" t="s">
        <v>240</v>
      </c>
      <c r="O123" s="3">
        <f>SUM(Tablo1[[#This Row],[CH-RATE]:[IC-RATE]])/3</f>
        <v>2.3303834808259585</v>
      </c>
      <c r="P123" s="3" t="str">
        <f t="shared" si="1"/>
        <v>Low</v>
      </c>
    </row>
    <row r="124" spans="1:16" x14ac:dyDescent="0.25">
      <c r="A124" t="s">
        <v>41</v>
      </c>
      <c r="B124">
        <v>24</v>
      </c>
      <c r="C124">
        <v>1</v>
      </c>
      <c r="D124">
        <v>0</v>
      </c>
      <c r="E124">
        <v>363</v>
      </c>
      <c r="F124">
        <v>32.29</v>
      </c>
      <c r="G124">
        <v>1</v>
      </c>
      <c r="H124">
        <v>116</v>
      </c>
      <c r="I124">
        <v>25</v>
      </c>
      <c r="J124">
        <v>6.8900000000000003E-2</v>
      </c>
      <c r="K124">
        <f>Tablo1[[#This Row],[CH]]/Tablo1[[#This Row],[embryo_count]]*100</f>
        <v>6.6115702479338845</v>
      </c>
      <c r="L124">
        <f>Tablo1[[#This Row],[AF]]/Tablo1[[#This Row],[embryo_count]]*100</f>
        <v>0.27548209366391185</v>
      </c>
      <c r="M124">
        <f>Tablo1[[#This Row],[IC]]/Tablo1[[#This Row],[embryo_count]]*100</f>
        <v>0</v>
      </c>
      <c r="N124" s="3" t="s">
        <v>359</v>
      </c>
      <c r="O124" s="3">
        <f>SUM(Tablo1[[#This Row],[CH-RATE]:[IC-RATE]])/3</f>
        <v>2.2956841138659319</v>
      </c>
      <c r="P124" s="3" t="str">
        <f t="shared" si="1"/>
        <v>Low</v>
      </c>
    </row>
    <row r="125" spans="1:16" x14ac:dyDescent="0.25">
      <c r="A125" t="s">
        <v>9</v>
      </c>
      <c r="B125">
        <v>269</v>
      </c>
      <c r="C125">
        <v>10</v>
      </c>
      <c r="D125">
        <v>275</v>
      </c>
      <c r="E125">
        <v>8059</v>
      </c>
      <c r="F125">
        <v>37.72</v>
      </c>
      <c r="G125">
        <v>2</v>
      </c>
      <c r="H125">
        <v>1726</v>
      </c>
      <c r="I125">
        <v>554</v>
      </c>
      <c r="J125">
        <v>6.8699999999999997E-2</v>
      </c>
      <c r="K125">
        <f>Tablo1[[#This Row],[CH]]/Tablo1[[#This Row],[embryo_count]]*100</f>
        <v>3.3378831120486412</v>
      </c>
      <c r="L125">
        <f>Tablo1[[#This Row],[AF]]/Tablo1[[#This Row],[embryo_count]]*100</f>
        <v>0.12408487405385284</v>
      </c>
      <c r="M125">
        <f>Tablo1[[#This Row],[IC]]/Tablo1[[#This Row],[embryo_count]]*100</f>
        <v>3.4123340364809533</v>
      </c>
      <c r="N125" s="3" t="s">
        <v>454</v>
      </c>
      <c r="O125" s="3">
        <f>SUM(Tablo1[[#This Row],[CH-RATE]:[IC-RATE]])/3</f>
        <v>2.2914340075278159</v>
      </c>
      <c r="P125" s="3" t="str">
        <f t="shared" si="1"/>
        <v>Low</v>
      </c>
    </row>
    <row r="126" spans="1:16" x14ac:dyDescent="0.25">
      <c r="A126" t="s">
        <v>45</v>
      </c>
      <c r="B126">
        <v>17</v>
      </c>
      <c r="C126">
        <v>0</v>
      </c>
      <c r="D126">
        <v>6</v>
      </c>
      <c r="E126">
        <v>339</v>
      </c>
      <c r="F126">
        <v>39.51</v>
      </c>
      <c r="G126">
        <v>0</v>
      </c>
      <c r="H126">
        <v>101</v>
      </c>
      <c r="I126">
        <v>23</v>
      </c>
      <c r="J126">
        <v>6.7799999999999999E-2</v>
      </c>
      <c r="K126">
        <f>Tablo1[[#This Row],[CH]]/Tablo1[[#This Row],[embryo_count]]*100</f>
        <v>5.0147492625368733</v>
      </c>
      <c r="L126">
        <f>Tablo1[[#This Row],[AF]]/Tablo1[[#This Row],[embryo_count]]*100</f>
        <v>0</v>
      </c>
      <c r="M126">
        <f>Tablo1[[#This Row],[IC]]/Tablo1[[#This Row],[embryo_count]]*100</f>
        <v>1.7699115044247788</v>
      </c>
      <c r="N126" s="3" t="s">
        <v>258</v>
      </c>
      <c r="O126" s="3">
        <f>SUM(Tablo1[[#This Row],[CH-RATE]:[IC-RATE]])/3</f>
        <v>2.2615535889872174</v>
      </c>
      <c r="P126" s="3" t="str">
        <f t="shared" si="1"/>
        <v>Low</v>
      </c>
    </row>
    <row r="127" spans="1:16" x14ac:dyDescent="0.25">
      <c r="A127" t="s">
        <v>39</v>
      </c>
      <c r="B127">
        <v>26</v>
      </c>
      <c r="C127">
        <v>0</v>
      </c>
      <c r="D127">
        <v>0</v>
      </c>
      <c r="E127">
        <v>403</v>
      </c>
      <c r="F127">
        <v>38</v>
      </c>
      <c r="G127">
        <v>1</v>
      </c>
      <c r="H127">
        <v>171</v>
      </c>
      <c r="I127">
        <v>26</v>
      </c>
      <c r="J127">
        <v>6.4500000000000002E-2</v>
      </c>
      <c r="K127">
        <f>Tablo1[[#This Row],[CH]]/Tablo1[[#This Row],[embryo_count]]*100</f>
        <v>6.4516129032258061</v>
      </c>
      <c r="L127">
        <f>Tablo1[[#This Row],[AF]]/Tablo1[[#This Row],[embryo_count]]*100</f>
        <v>0</v>
      </c>
      <c r="M127">
        <f>Tablo1[[#This Row],[IC]]/Tablo1[[#This Row],[embryo_count]]*100</f>
        <v>0</v>
      </c>
      <c r="N127" s="3" t="s">
        <v>358</v>
      </c>
      <c r="O127" s="3">
        <f>SUM(Tablo1[[#This Row],[CH-RATE]:[IC-RATE]])/3</f>
        <v>2.150537634408602</v>
      </c>
      <c r="P127" s="3" t="str">
        <f t="shared" si="1"/>
        <v>Low</v>
      </c>
    </row>
    <row r="128" spans="1:16" x14ac:dyDescent="0.25">
      <c r="A128" t="s">
        <v>21</v>
      </c>
      <c r="B128">
        <v>40</v>
      </c>
      <c r="C128">
        <v>0</v>
      </c>
      <c r="D128">
        <v>27</v>
      </c>
      <c r="E128">
        <v>1081</v>
      </c>
      <c r="F128">
        <v>40.47</v>
      </c>
      <c r="G128">
        <v>0</v>
      </c>
      <c r="H128">
        <v>248</v>
      </c>
      <c r="I128">
        <v>67</v>
      </c>
      <c r="J128">
        <v>6.2E-2</v>
      </c>
      <c r="K128">
        <f>Tablo1[[#This Row],[CH]]/Tablo1[[#This Row],[embryo_count]]*100</f>
        <v>3.700277520814061</v>
      </c>
      <c r="L128">
        <f>Tablo1[[#This Row],[AF]]/Tablo1[[#This Row],[embryo_count]]*100</f>
        <v>0</v>
      </c>
      <c r="M128">
        <f>Tablo1[[#This Row],[IC]]/Tablo1[[#This Row],[embryo_count]]*100</f>
        <v>2.497687326549491</v>
      </c>
      <c r="N128" s="3" t="s">
        <v>242</v>
      </c>
      <c r="O128" s="3">
        <f>SUM(Tablo1[[#This Row],[CH-RATE]:[IC-RATE]])/3</f>
        <v>2.0659882824545175</v>
      </c>
      <c r="P128" s="3" t="str">
        <f t="shared" si="1"/>
        <v>Low</v>
      </c>
    </row>
    <row r="129" spans="1:16" x14ac:dyDescent="0.25">
      <c r="A129" t="s">
        <v>32</v>
      </c>
      <c r="B129">
        <v>17</v>
      </c>
      <c r="C129">
        <v>0</v>
      </c>
      <c r="D129">
        <v>15</v>
      </c>
      <c r="E129">
        <v>522</v>
      </c>
      <c r="F129">
        <v>37.770000000000003</v>
      </c>
      <c r="G129">
        <v>0</v>
      </c>
      <c r="H129">
        <v>196</v>
      </c>
      <c r="I129">
        <v>32</v>
      </c>
      <c r="J129">
        <v>6.13E-2</v>
      </c>
      <c r="K129">
        <f>Tablo1[[#This Row],[CH]]/Tablo1[[#This Row],[embryo_count]]*100</f>
        <v>3.2567049808429118</v>
      </c>
      <c r="L129">
        <f>Tablo1[[#This Row],[AF]]/Tablo1[[#This Row],[embryo_count]]*100</f>
        <v>0</v>
      </c>
      <c r="M129">
        <f>Tablo1[[#This Row],[IC]]/Tablo1[[#This Row],[embryo_count]]*100</f>
        <v>2.8735632183908044</v>
      </c>
      <c r="N129" s="3" t="s">
        <v>247</v>
      </c>
      <c r="O129" s="3">
        <f>SUM(Tablo1[[#This Row],[CH-RATE]:[IC-RATE]])/3</f>
        <v>2.0434227330779056</v>
      </c>
      <c r="P129" s="3" t="str">
        <f t="shared" si="1"/>
        <v>Low</v>
      </c>
    </row>
    <row r="130" spans="1:16" x14ac:dyDescent="0.25">
      <c r="A130" t="s">
        <v>94</v>
      </c>
      <c r="B130">
        <v>4</v>
      </c>
      <c r="C130">
        <v>0</v>
      </c>
      <c r="D130">
        <v>0</v>
      </c>
      <c r="E130">
        <v>68</v>
      </c>
      <c r="F130">
        <v>33.08</v>
      </c>
      <c r="G130">
        <v>1</v>
      </c>
      <c r="H130">
        <v>26</v>
      </c>
      <c r="I130">
        <v>4</v>
      </c>
      <c r="J130">
        <v>5.8799999999999998E-2</v>
      </c>
      <c r="K130">
        <f>Tablo1[[#This Row],[CH]]/Tablo1[[#This Row],[embryo_count]]*100</f>
        <v>5.8823529411764701</v>
      </c>
      <c r="L130">
        <f>Tablo1[[#This Row],[AF]]/Tablo1[[#This Row],[embryo_count]]*100</f>
        <v>0</v>
      </c>
      <c r="M130">
        <f>Tablo1[[#This Row],[IC]]/Tablo1[[#This Row],[embryo_count]]*100</f>
        <v>0</v>
      </c>
      <c r="N130" s="3" t="s">
        <v>380</v>
      </c>
      <c r="O130" s="3">
        <f>SUM(Tablo1[[#This Row],[CH-RATE]:[IC-RATE]])/3</f>
        <v>1.9607843137254901</v>
      </c>
      <c r="P130" s="3" t="str">
        <f t="shared" ref="P130:P193" si="2">IF(O129&lt;5,"Low",IF(O129&lt;10,"Moderate","High"))</f>
        <v>Low</v>
      </c>
    </row>
    <row r="131" spans="1:16" x14ac:dyDescent="0.25">
      <c r="A131" t="s">
        <v>40</v>
      </c>
      <c r="B131">
        <v>19</v>
      </c>
      <c r="C131">
        <v>0</v>
      </c>
      <c r="D131">
        <v>4</v>
      </c>
      <c r="E131">
        <v>392</v>
      </c>
      <c r="F131">
        <v>40.07</v>
      </c>
      <c r="G131">
        <v>0</v>
      </c>
      <c r="H131">
        <v>91</v>
      </c>
      <c r="I131">
        <v>23</v>
      </c>
      <c r="J131">
        <v>5.8700000000000002E-2</v>
      </c>
      <c r="K131">
        <f>Tablo1[[#This Row],[CH]]/Tablo1[[#This Row],[embryo_count]]*100</f>
        <v>4.8469387755102042</v>
      </c>
      <c r="L131">
        <f>Tablo1[[#This Row],[AF]]/Tablo1[[#This Row],[embryo_count]]*100</f>
        <v>0</v>
      </c>
      <c r="M131">
        <f>Tablo1[[#This Row],[IC]]/Tablo1[[#This Row],[embryo_count]]*100</f>
        <v>1.0204081632653061</v>
      </c>
      <c r="N131" s="3" t="s">
        <v>254</v>
      </c>
      <c r="O131" s="3">
        <f>SUM(Tablo1[[#This Row],[CH-RATE]:[IC-RATE]])/3</f>
        <v>1.9557823129251701</v>
      </c>
      <c r="P131" s="3" t="str">
        <f t="shared" si="2"/>
        <v>Low</v>
      </c>
    </row>
    <row r="132" spans="1:16" x14ac:dyDescent="0.25">
      <c r="A132" t="s">
        <v>11</v>
      </c>
      <c r="B132">
        <v>115</v>
      </c>
      <c r="C132">
        <v>13</v>
      </c>
      <c r="D132">
        <v>206</v>
      </c>
      <c r="E132">
        <v>5730</v>
      </c>
      <c r="F132">
        <v>36.51</v>
      </c>
      <c r="G132">
        <v>2</v>
      </c>
      <c r="H132">
        <v>1169</v>
      </c>
      <c r="I132">
        <v>334</v>
      </c>
      <c r="J132">
        <v>5.8299999999999998E-2</v>
      </c>
      <c r="K132">
        <f>Tablo1[[#This Row],[CH]]/Tablo1[[#This Row],[embryo_count]]*100</f>
        <v>2.0069808027923211</v>
      </c>
      <c r="L132">
        <f>Tablo1[[#This Row],[AF]]/Tablo1[[#This Row],[embryo_count]]*100</f>
        <v>0.22687609075043633</v>
      </c>
      <c r="M132">
        <f>Tablo1[[#This Row],[IC]]/Tablo1[[#This Row],[embryo_count]]*100</f>
        <v>3.5951134380453755</v>
      </c>
      <c r="N132" s="3" t="s">
        <v>456</v>
      </c>
      <c r="O132" s="3">
        <f>SUM(Tablo1[[#This Row],[CH-RATE]:[IC-RATE]])/3</f>
        <v>1.9429901105293776</v>
      </c>
      <c r="P132" s="3" t="str">
        <f t="shared" si="2"/>
        <v>Low</v>
      </c>
    </row>
    <row r="133" spans="1:16" x14ac:dyDescent="0.25">
      <c r="A133" t="s">
        <v>64</v>
      </c>
      <c r="B133">
        <v>4</v>
      </c>
      <c r="C133">
        <v>0</v>
      </c>
      <c r="D133">
        <v>6</v>
      </c>
      <c r="E133">
        <v>179</v>
      </c>
      <c r="F133">
        <v>43.46</v>
      </c>
      <c r="G133">
        <v>0</v>
      </c>
      <c r="H133">
        <v>24</v>
      </c>
      <c r="I133">
        <v>10</v>
      </c>
      <c r="J133">
        <v>5.5899999999999998E-2</v>
      </c>
      <c r="K133">
        <f>Tablo1[[#This Row],[CH]]/Tablo1[[#This Row],[embryo_count]]*100</f>
        <v>2.2346368715083798</v>
      </c>
      <c r="L133">
        <f>Tablo1[[#This Row],[AF]]/Tablo1[[#This Row],[embryo_count]]*100</f>
        <v>0</v>
      </c>
      <c r="M133">
        <f>Tablo1[[#This Row],[IC]]/Tablo1[[#This Row],[embryo_count]]*100</f>
        <v>3.3519553072625698</v>
      </c>
      <c r="N133" s="3" t="s">
        <v>270</v>
      </c>
      <c r="O133" s="3">
        <f>SUM(Tablo1[[#This Row],[CH-RATE]:[IC-RATE]])/3</f>
        <v>1.8621973929236499</v>
      </c>
      <c r="P133" s="3" t="str">
        <f t="shared" si="2"/>
        <v>Low</v>
      </c>
    </row>
    <row r="134" spans="1:16" x14ac:dyDescent="0.25">
      <c r="A134" t="s">
        <v>50</v>
      </c>
      <c r="B134">
        <v>17</v>
      </c>
      <c r="C134">
        <v>0</v>
      </c>
      <c r="D134">
        <v>0</v>
      </c>
      <c r="E134">
        <v>305</v>
      </c>
      <c r="F134">
        <v>35.119999999999997</v>
      </c>
      <c r="G134">
        <v>0</v>
      </c>
      <c r="H134">
        <v>114</v>
      </c>
      <c r="I134">
        <v>17</v>
      </c>
      <c r="J134">
        <v>5.57E-2</v>
      </c>
      <c r="K134">
        <f>Tablo1[[#This Row],[CH]]/Tablo1[[#This Row],[embryo_count]]*100</f>
        <v>5.5737704918032787</v>
      </c>
      <c r="L134">
        <f>Tablo1[[#This Row],[AF]]/Tablo1[[#This Row],[embryo_count]]*100</f>
        <v>0</v>
      </c>
      <c r="M134">
        <f>Tablo1[[#This Row],[IC]]/Tablo1[[#This Row],[embryo_count]]*100</f>
        <v>0</v>
      </c>
      <c r="N134" s="3" t="s">
        <v>263</v>
      </c>
      <c r="O134" s="3">
        <f>SUM(Tablo1[[#This Row],[CH-RATE]:[IC-RATE]])/3</f>
        <v>1.8579234972677596</v>
      </c>
      <c r="P134" s="3" t="str">
        <f t="shared" si="2"/>
        <v>Low</v>
      </c>
    </row>
    <row r="135" spans="1:16" x14ac:dyDescent="0.25">
      <c r="A135" t="s">
        <v>82</v>
      </c>
      <c r="B135">
        <v>6</v>
      </c>
      <c r="C135">
        <v>0</v>
      </c>
      <c r="D135">
        <v>0</v>
      </c>
      <c r="E135">
        <v>108</v>
      </c>
      <c r="F135">
        <v>37.03</v>
      </c>
      <c r="G135">
        <v>1</v>
      </c>
      <c r="H135">
        <v>29</v>
      </c>
      <c r="I135">
        <v>6</v>
      </c>
      <c r="J135">
        <v>5.5599999999999997E-2</v>
      </c>
      <c r="K135">
        <f>Tablo1[[#This Row],[CH]]/Tablo1[[#This Row],[embryo_count]]*100</f>
        <v>5.5555555555555554</v>
      </c>
      <c r="L135">
        <f>Tablo1[[#This Row],[AF]]/Tablo1[[#This Row],[embryo_count]]*100</f>
        <v>0</v>
      </c>
      <c r="M135">
        <f>Tablo1[[#This Row],[IC]]/Tablo1[[#This Row],[embryo_count]]*100</f>
        <v>0</v>
      </c>
      <c r="N135" s="3" t="s">
        <v>373</v>
      </c>
      <c r="O135" s="3">
        <f>SUM(Tablo1[[#This Row],[CH-RATE]:[IC-RATE]])/3</f>
        <v>1.8518518518518519</v>
      </c>
      <c r="P135" s="3" t="str">
        <f t="shared" si="2"/>
        <v>Low</v>
      </c>
    </row>
    <row r="136" spans="1:16" x14ac:dyDescent="0.25">
      <c r="A136" t="s">
        <v>141</v>
      </c>
      <c r="B136">
        <v>1</v>
      </c>
      <c r="C136">
        <v>0</v>
      </c>
      <c r="D136">
        <v>0</v>
      </c>
      <c r="E136">
        <v>18</v>
      </c>
      <c r="F136">
        <v>34.29</v>
      </c>
      <c r="G136">
        <v>1</v>
      </c>
      <c r="H136">
        <v>7</v>
      </c>
      <c r="I136">
        <v>1</v>
      </c>
      <c r="J136">
        <v>5.5599999999999997E-2</v>
      </c>
      <c r="K136">
        <f>Tablo1[[#This Row],[CH]]/Tablo1[[#This Row],[embryo_count]]*100</f>
        <v>5.5555555555555554</v>
      </c>
      <c r="L136">
        <f>Tablo1[[#This Row],[AF]]/Tablo1[[#This Row],[embryo_count]]*100</f>
        <v>0</v>
      </c>
      <c r="M136">
        <f>Tablo1[[#This Row],[IC]]/Tablo1[[#This Row],[embryo_count]]*100</f>
        <v>0</v>
      </c>
      <c r="N136" s="3" t="s">
        <v>401</v>
      </c>
      <c r="O136" s="3">
        <f>SUM(Tablo1[[#This Row],[CH-RATE]:[IC-RATE]])/3</f>
        <v>1.8518518518518519</v>
      </c>
      <c r="P136" s="3" t="str">
        <f t="shared" si="2"/>
        <v>Low</v>
      </c>
    </row>
    <row r="137" spans="1:16" x14ac:dyDescent="0.25">
      <c r="A137" t="s">
        <v>51</v>
      </c>
      <c r="B137">
        <v>8</v>
      </c>
      <c r="C137">
        <v>0</v>
      </c>
      <c r="D137">
        <v>7</v>
      </c>
      <c r="E137">
        <v>285</v>
      </c>
      <c r="F137">
        <v>31.77</v>
      </c>
      <c r="G137">
        <v>0</v>
      </c>
      <c r="H137">
        <v>115</v>
      </c>
      <c r="I137">
        <v>15</v>
      </c>
      <c r="J137">
        <v>5.2600000000000001E-2</v>
      </c>
      <c r="K137">
        <f>Tablo1[[#This Row],[CH]]/Tablo1[[#This Row],[embryo_count]]*100</f>
        <v>2.807017543859649</v>
      </c>
      <c r="L137">
        <f>Tablo1[[#This Row],[AF]]/Tablo1[[#This Row],[embryo_count]]*100</f>
        <v>0</v>
      </c>
      <c r="M137">
        <f>Tablo1[[#This Row],[IC]]/Tablo1[[#This Row],[embryo_count]]*100</f>
        <v>2.4561403508771931</v>
      </c>
      <c r="N137" s="3" t="s">
        <v>264</v>
      </c>
      <c r="O137" s="3">
        <f>SUM(Tablo1[[#This Row],[CH-RATE]:[IC-RATE]])/3</f>
        <v>1.7543859649122808</v>
      </c>
      <c r="P137" s="3" t="str">
        <f t="shared" si="2"/>
        <v>Low</v>
      </c>
    </row>
    <row r="138" spans="1:16" x14ac:dyDescent="0.25">
      <c r="A138" t="s">
        <v>138</v>
      </c>
      <c r="B138">
        <v>1</v>
      </c>
      <c r="C138">
        <v>0</v>
      </c>
      <c r="D138">
        <v>0</v>
      </c>
      <c r="E138">
        <v>19</v>
      </c>
      <c r="F138">
        <v>39.44</v>
      </c>
      <c r="G138">
        <v>1</v>
      </c>
      <c r="H138">
        <v>9</v>
      </c>
      <c r="I138">
        <v>1</v>
      </c>
      <c r="J138">
        <v>5.2600000000000001E-2</v>
      </c>
      <c r="K138">
        <f>Tablo1[[#This Row],[CH]]/Tablo1[[#This Row],[embryo_count]]*100</f>
        <v>5.2631578947368416</v>
      </c>
      <c r="L138">
        <f>Tablo1[[#This Row],[AF]]/Tablo1[[#This Row],[embryo_count]]*100</f>
        <v>0</v>
      </c>
      <c r="M138">
        <f>Tablo1[[#This Row],[IC]]/Tablo1[[#This Row],[embryo_count]]*100</f>
        <v>0</v>
      </c>
      <c r="N138" s="3" t="s">
        <v>400</v>
      </c>
      <c r="O138" s="3">
        <f>SUM(Tablo1[[#This Row],[CH-RATE]:[IC-RATE]])/3</f>
        <v>1.7543859649122806</v>
      </c>
      <c r="P138" s="3" t="str">
        <f t="shared" si="2"/>
        <v>Low</v>
      </c>
    </row>
    <row r="139" spans="1:16" x14ac:dyDescent="0.25">
      <c r="A139" t="s">
        <v>99</v>
      </c>
      <c r="B139">
        <v>0</v>
      </c>
      <c r="C139">
        <v>0</v>
      </c>
      <c r="D139">
        <v>3</v>
      </c>
      <c r="E139">
        <v>60</v>
      </c>
      <c r="F139">
        <v>37.26</v>
      </c>
      <c r="G139">
        <v>0</v>
      </c>
      <c r="H139">
        <v>19</v>
      </c>
      <c r="I139">
        <v>3</v>
      </c>
      <c r="J139">
        <v>0.05</v>
      </c>
      <c r="K139">
        <f>Tablo1[[#This Row],[CH]]/Tablo1[[#This Row],[embryo_count]]*100</f>
        <v>0</v>
      </c>
      <c r="L139">
        <f>Tablo1[[#This Row],[AF]]/Tablo1[[#This Row],[embryo_count]]*100</f>
        <v>0</v>
      </c>
      <c r="M139">
        <f>Tablo1[[#This Row],[IC]]/Tablo1[[#This Row],[embryo_count]]*100</f>
        <v>5</v>
      </c>
      <c r="N139" s="3" t="s">
        <v>289</v>
      </c>
      <c r="O139" s="3">
        <f>SUM(Tablo1[[#This Row],[CH-RATE]:[IC-RATE]])/3</f>
        <v>1.6666666666666667</v>
      </c>
      <c r="P139" s="3" t="str">
        <f t="shared" si="2"/>
        <v>Low</v>
      </c>
    </row>
    <row r="140" spans="1:16" x14ac:dyDescent="0.25">
      <c r="A140" t="s">
        <v>107</v>
      </c>
      <c r="B140">
        <v>0</v>
      </c>
      <c r="C140">
        <v>0</v>
      </c>
      <c r="D140">
        <v>2</v>
      </c>
      <c r="E140">
        <v>40</v>
      </c>
      <c r="F140">
        <v>44</v>
      </c>
      <c r="G140">
        <v>0</v>
      </c>
      <c r="H140">
        <v>6</v>
      </c>
      <c r="I140">
        <v>2</v>
      </c>
      <c r="J140">
        <v>0.05</v>
      </c>
      <c r="K140">
        <f>Tablo1[[#This Row],[CH]]/Tablo1[[#This Row],[embryo_count]]*100</f>
        <v>0</v>
      </c>
      <c r="L140">
        <f>Tablo1[[#This Row],[AF]]/Tablo1[[#This Row],[embryo_count]]*100</f>
        <v>0</v>
      </c>
      <c r="M140">
        <f>Tablo1[[#This Row],[IC]]/Tablo1[[#This Row],[embryo_count]]*100</f>
        <v>5</v>
      </c>
      <c r="N140" s="3" t="s">
        <v>293</v>
      </c>
      <c r="O140" s="3">
        <f>SUM(Tablo1[[#This Row],[CH-RATE]:[IC-RATE]])/3</f>
        <v>1.6666666666666667</v>
      </c>
      <c r="P140" s="3" t="str">
        <f t="shared" si="2"/>
        <v>Low</v>
      </c>
    </row>
    <row r="141" spans="1:16" x14ac:dyDescent="0.25">
      <c r="A141" t="s">
        <v>89</v>
      </c>
      <c r="B141">
        <v>4</v>
      </c>
      <c r="C141">
        <v>0</v>
      </c>
      <c r="D141">
        <v>0</v>
      </c>
      <c r="E141">
        <v>80</v>
      </c>
      <c r="F141">
        <v>37</v>
      </c>
      <c r="G141">
        <v>1</v>
      </c>
      <c r="H141">
        <v>26</v>
      </c>
      <c r="I141">
        <v>4</v>
      </c>
      <c r="J141">
        <v>0.05</v>
      </c>
      <c r="K141">
        <f>Tablo1[[#This Row],[CH]]/Tablo1[[#This Row],[embryo_count]]*100</f>
        <v>5</v>
      </c>
      <c r="L141">
        <f>Tablo1[[#This Row],[AF]]/Tablo1[[#This Row],[embryo_count]]*100</f>
        <v>0</v>
      </c>
      <c r="M141">
        <f>Tablo1[[#This Row],[IC]]/Tablo1[[#This Row],[embryo_count]]*100</f>
        <v>0</v>
      </c>
      <c r="N141" s="3" t="s">
        <v>378</v>
      </c>
      <c r="O141" s="3">
        <f>SUM(Tablo1[[#This Row],[CH-RATE]:[IC-RATE]])/3</f>
        <v>1.6666666666666667</v>
      </c>
      <c r="P141" s="3" t="str">
        <f t="shared" si="2"/>
        <v>Low</v>
      </c>
    </row>
    <row r="142" spans="1:16" x14ac:dyDescent="0.25">
      <c r="A142" t="s">
        <v>56</v>
      </c>
      <c r="B142">
        <v>7</v>
      </c>
      <c r="C142">
        <v>0</v>
      </c>
      <c r="D142">
        <v>5</v>
      </c>
      <c r="E142">
        <v>246</v>
      </c>
      <c r="F142">
        <v>36.520000000000003</v>
      </c>
      <c r="G142">
        <v>0</v>
      </c>
      <c r="H142">
        <v>69</v>
      </c>
      <c r="I142">
        <v>12</v>
      </c>
      <c r="J142">
        <v>4.8800000000000003E-2</v>
      </c>
      <c r="K142">
        <f>Tablo1[[#This Row],[CH]]/Tablo1[[#This Row],[embryo_count]]*100</f>
        <v>2.8455284552845526</v>
      </c>
      <c r="L142">
        <f>Tablo1[[#This Row],[AF]]/Tablo1[[#This Row],[embryo_count]]*100</f>
        <v>0</v>
      </c>
      <c r="M142">
        <f>Tablo1[[#This Row],[IC]]/Tablo1[[#This Row],[embryo_count]]*100</f>
        <v>2.0325203252032518</v>
      </c>
      <c r="N142" s="3" t="s">
        <v>266</v>
      </c>
      <c r="O142" s="3">
        <f>SUM(Tablo1[[#This Row],[CH-RATE]:[IC-RATE]])/3</f>
        <v>1.6260162601626014</v>
      </c>
      <c r="P142" s="3" t="str">
        <f t="shared" si="2"/>
        <v>Low</v>
      </c>
    </row>
    <row r="143" spans="1:16" x14ac:dyDescent="0.25">
      <c r="A143" t="s">
        <v>132</v>
      </c>
      <c r="B143">
        <v>0</v>
      </c>
      <c r="C143">
        <v>0</v>
      </c>
      <c r="D143">
        <v>1</v>
      </c>
      <c r="E143">
        <v>21</v>
      </c>
      <c r="F143">
        <v>33.5</v>
      </c>
      <c r="G143">
        <v>0</v>
      </c>
      <c r="H143">
        <v>2</v>
      </c>
      <c r="I143">
        <v>1</v>
      </c>
      <c r="J143">
        <v>4.7600000000000003E-2</v>
      </c>
      <c r="K143">
        <f>Tablo1[[#This Row],[CH]]/Tablo1[[#This Row],[embryo_count]]*100</f>
        <v>0</v>
      </c>
      <c r="L143">
        <f>Tablo1[[#This Row],[AF]]/Tablo1[[#This Row],[embryo_count]]*100</f>
        <v>0</v>
      </c>
      <c r="M143">
        <f>Tablo1[[#This Row],[IC]]/Tablo1[[#This Row],[embryo_count]]*100</f>
        <v>4.7619047619047619</v>
      </c>
      <c r="N143" s="3" t="s">
        <v>306</v>
      </c>
      <c r="O143" s="3">
        <f>SUM(Tablo1[[#This Row],[CH-RATE]:[IC-RATE]])/3</f>
        <v>1.5873015873015872</v>
      </c>
      <c r="P143" s="3" t="str">
        <f t="shared" si="2"/>
        <v>Low</v>
      </c>
    </row>
    <row r="144" spans="1:16" x14ac:dyDescent="0.25">
      <c r="A144" t="s">
        <v>129</v>
      </c>
      <c r="B144">
        <v>0</v>
      </c>
      <c r="C144">
        <v>0</v>
      </c>
      <c r="D144">
        <v>1</v>
      </c>
      <c r="E144">
        <v>22</v>
      </c>
      <c r="F144">
        <v>39.5</v>
      </c>
      <c r="G144">
        <v>0</v>
      </c>
      <c r="H144">
        <v>4</v>
      </c>
      <c r="I144">
        <v>1</v>
      </c>
      <c r="J144">
        <v>4.5499999999999999E-2</v>
      </c>
      <c r="K144">
        <f>Tablo1[[#This Row],[CH]]/Tablo1[[#This Row],[embryo_count]]*100</f>
        <v>0</v>
      </c>
      <c r="L144">
        <f>Tablo1[[#This Row],[AF]]/Tablo1[[#This Row],[embryo_count]]*100</f>
        <v>0</v>
      </c>
      <c r="M144">
        <f>Tablo1[[#This Row],[IC]]/Tablo1[[#This Row],[embryo_count]]*100</f>
        <v>4.5454545454545459</v>
      </c>
      <c r="N144" s="3" t="s">
        <v>305</v>
      </c>
      <c r="O144" s="3">
        <f>SUM(Tablo1[[#This Row],[CH-RATE]:[IC-RATE]])/3</f>
        <v>1.5151515151515154</v>
      </c>
      <c r="P144" s="3" t="str">
        <f t="shared" si="2"/>
        <v>Low</v>
      </c>
    </row>
    <row r="145" spans="1:16" x14ac:dyDescent="0.25">
      <c r="A145" t="s">
        <v>54</v>
      </c>
      <c r="B145">
        <v>12</v>
      </c>
      <c r="C145">
        <v>0</v>
      </c>
      <c r="D145">
        <v>0</v>
      </c>
      <c r="E145">
        <v>267</v>
      </c>
      <c r="F145">
        <v>35.35</v>
      </c>
      <c r="G145">
        <v>1</v>
      </c>
      <c r="H145">
        <v>143</v>
      </c>
      <c r="I145">
        <v>12</v>
      </c>
      <c r="J145">
        <v>4.4900000000000002E-2</v>
      </c>
      <c r="K145">
        <f>Tablo1[[#This Row],[CH]]/Tablo1[[#This Row],[embryo_count]]*100</f>
        <v>4.4943820224719104</v>
      </c>
      <c r="L145">
        <f>Tablo1[[#This Row],[AF]]/Tablo1[[#This Row],[embryo_count]]*100</f>
        <v>0</v>
      </c>
      <c r="M145">
        <f>Tablo1[[#This Row],[IC]]/Tablo1[[#This Row],[embryo_count]]*100</f>
        <v>0</v>
      </c>
      <c r="N145" s="3" t="s">
        <v>361</v>
      </c>
      <c r="O145" s="3">
        <f>SUM(Tablo1[[#This Row],[CH-RATE]:[IC-RATE]])/3</f>
        <v>1.4981273408239701</v>
      </c>
      <c r="P145" s="3" t="str">
        <f t="shared" si="2"/>
        <v>Low</v>
      </c>
    </row>
    <row r="146" spans="1:16" x14ac:dyDescent="0.25">
      <c r="A146" t="s">
        <v>126</v>
      </c>
      <c r="B146">
        <v>0</v>
      </c>
      <c r="C146">
        <v>0</v>
      </c>
      <c r="D146">
        <v>1</v>
      </c>
      <c r="E146">
        <v>23</v>
      </c>
      <c r="F146">
        <v>38.200000000000003</v>
      </c>
      <c r="G146">
        <v>0</v>
      </c>
      <c r="H146">
        <v>5</v>
      </c>
      <c r="I146">
        <v>1</v>
      </c>
      <c r="J146">
        <v>4.3499999999999997E-2</v>
      </c>
      <c r="K146">
        <f>Tablo1[[#This Row],[CH]]/Tablo1[[#This Row],[embryo_count]]*100</f>
        <v>0</v>
      </c>
      <c r="L146">
        <f>Tablo1[[#This Row],[AF]]/Tablo1[[#This Row],[embryo_count]]*100</f>
        <v>0</v>
      </c>
      <c r="M146">
        <f>Tablo1[[#This Row],[IC]]/Tablo1[[#This Row],[embryo_count]]*100</f>
        <v>4.3478260869565215</v>
      </c>
      <c r="N146" s="3" t="s">
        <v>302</v>
      </c>
      <c r="O146" s="3">
        <f>SUM(Tablo1[[#This Row],[CH-RATE]:[IC-RATE]])/3</f>
        <v>1.4492753623188406</v>
      </c>
      <c r="P146" s="3" t="str">
        <f t="shared" si="2"/>
        <v>Low</v>
      </c>
    </row>
    <row r="147" spans="1:16" x14ac:dyDescent="0.25">
      <c r="A147" t="s">
        <v>128</v>
      </c>
      <c r="B147">
        <v>0</v>
      </c>
      <c r="C147">
        <v>0</v>
      </c>
      <c r="D147">
        <v>1</v>
      </c>
      <c r="E147">
        <v>23</v>
      </c>
      <c r="F147">
        <v>36.619999999999997</v>
      </c>
      <c r="G147">
        <v>0</v>
      </c>
      <c r="H147">
        <v>8</v>
      </c>
      <c r="I147">
        <v>1</v>
      </c>
      <c r="J147">
        <v>4.3499999999999997E-2</v>
      </c>
      <c r="K147">
        <f>Tablo1[[#This Row],[CH]]/Tablo1[[#This Row],[embryo_count]]*100</f>
        <v>0</v>
      </c>
      <c r="L147">
        <f>Tablo1[[#This Row],[AF]]/Tablo1[[#This Row],[embryo_count]]*100</f>
        <v>0</v>
      </c>
      <c r="M147">
        <f>Tablo1[[#This Row],[IC]]/Tablo1[[#This Row],[embryo_count]]*100</f>
        <v>4.3478260869565215</v>
      </c>
      <c r="N147" s="3" t="s">
        <v>304</v>
      </c>
      <c r="O147" s="3">
        <f>SUM(Tablo1[[#This Row],[CH-RATE]:[IC-RATE]])/3</f>
        <v>1.4492753623188406</v>
      </c>
      <c r="P147" s="3" t="str">
        <f t="shared" si="2"/>
        <v>Low</v>
      </c>
    </row>
    <row r="148" spans="1:16" x14ac:dyDescent="0.25">
      <c r="A148" t="s">
        <v>27</v>
      </c>
      <c r="B148">
        <v>24</v>
      </c>
      <c r="C148">
        <v>0</v>
      </c>
      <c r="D148">
        <v>1</v>
      </c>
      <c r="E148">
        <v>598</v>
      </c>
      <c r="F148">
        <v>34.369999999999997</v>
      </c>
      <c r="G148">
        <v>1</v>
      </c>
      <c r="H148">
        <v>231</v>
      </c>
      <c r="I148">
        <v>25</v>
      </c>
      <c r="J148">
        <v>4.1799999999999997E-2</v>
      </c>
      <c r="K148">
        <f>Tablo1[[#This Row],[CH]]/Tablo1[[#This Row],[embryo_count]]*100</f>
        <v>4.0133779264214047</v>
      </c>
      <c r="L148">
        <f>Tablo1[[#This Row],[AF]]/Tablo1[[#This Row],[embryo_count]]*100</f>
        <v>0</v>
      </c>
      <c r="M148">
        <f>Tablo1[[#This Row],[IC]]/Tablo1[[#This Row],[embryo_count]]*100</f>
        <v>0.16722408026755853</v>
      </c>
      <c r="N148" s="3" t="s">
        <v>354</v>
      </c>
      <c r="O148" s="3">
        <f>SUM(Tablo1[[#This Row],[CH-RATE]:[IC-RATE]])/3</f>
        <v>1.3935340022296545</v>
      </c>
      <c r="P148" s="3" t="str">
        <f t="shared" si="2"/>
        <v>Low</v>
      </c>
    </row>
    <row r="149" spans="1:16" x14ac:dyDescent="0.25">
      <c r="A149" t="s">
        <v>35</v>
      </c>
      <c r="B149">
        <v>8</v>
      </c>
      <c r="C149">
        <v>2</v>
      </c>
      <c r="D149">
        <v>9</v>
      </c>
      <c r="E149">
        <v>464</v>
      </c>
      <c r="F149">
        <v>36.71</v>
      </c>
      <c r="G149">
        <v>0</v>
      </c>
      <c r="H149">
        <v>136</v>
      </c>
      <c r="I149">
        <v>19</v>
      </c>
      <c r="J149">
        <v>4.0899999999999999E-2</v>
      </c>
      <c r="K149">
        <f>Tablo1[[#This Row],[CH]]/Tablo1[[#This Row],[embryo_count]]*100</f>
        <v>1.7241379310344827</v>
      </c>
      <c r="L149">
        <f>Tablo1[[#This Row],[AF]]/Tablo1[[#This Row],[embryo_count]]*100</f>
        <v>0.43103448275862066</v>
      </c>
      <c r="M149">
        <f>Tablo1[[#This Row],[IC]]/Tablo1[[#This Row],[embryo_count]]*100</f>
        <v>1.9396551724137931</v>
      </c>
      <c r="N149" s="3" t="s">
        <v>250</v>
      </c>
      <c r="O149" s="3">
        <f>SUM(Tablo1[[#This Row],[CH-RATE]:[IC-RATE]])/3</f>
        <v>1.3649425287356323</v>
      </c>
      <c r="P149" s="3" t="str">
        <f t="shared" si="2"/>
        <v>Low</v>
      </c>
    </row>
    <row r="150" spans="1:16" x14ac:dyDescent="0.25">
      <c r="A150" t="s">
        <v>16</v>
      </c>
      <c r="B150">
        <v>41</v>
      </c>
      <c r="C150">
        <v>1</v>
      </c>
      <c r="D150">
        <v>26</v>
      </c>
      <c r="E150">
        <v>1676</v>
      </c>
      <c r="F150">
        <v>38.29</v>
      </c>
      <c r="G150">
        <v>0</v>
      </c>
      <c r="H150">
        <v>283</v>
      </c>
      <c r="I150">
        <v>68</v>
      </c>
      <c r="J150">
        <v>4.0599999999999997E-2</v>
      </c>
      <c r="K150">
        <f>Tablo1[[#This Row],[CH]]/Tablo1[[#This Row],[embryo_count]]*100</f>
        <v>2.4463007159904535</v>
      </c>
      <c r="L150">
        <f>Tablo1[[#This Row],[AF]]/Tablo1[[#This Row],[embryo_count]]*100</f>
        <v>5.9665871121718381E-2</v>
      </c>
      <c r="M150">
        <f>Tablo1[[#This Row],[IC]]/Tablo1[[#This Row],[embryo_count]]*100</f>
        <v>1.5513126491646778</v>
      </c>
      <c r="N150" s="3" t="s">
        <v>238</v>
      </c>
      <c r="O150" s="3">
        <f>SUM(Tablo1[[#This Row],[CH-RATE]:[IC-RATE]])/3</f>
        <v>1.3524264120922833</v>
      </c>
      <c r="P150" s="3" t="str">
        <f t="shared" si="2"/>
        <v>Low</v>
      </c>
    </row>
    <row r="151" spans="1:16" x14ac:dyDescent="0.25">
      <c r="A151" t="s">
        <v>124</v>
      </c>
      <c r="B151">
        <v>1</v>
      </c>
      <c r="C151">
        <v>0</v>
      </c>
      <c r="D151">
        <v>0</v>
      </c>
      <c r="E151">
        <v>26</v>
      </c>
      <c r="F151">
        <v>45.67</v>
      </c>
      <c r="G151">
        <v>0</v>
      </c>
      <c r="H151">
        <v>3</v>
      </c>
      <c r="I151">
        <v>1</v>
      </c>
      <c r="J151">
        <v>3.85E-2</v>
      </c>
      <c r="K151">
        <f>Tablo1[[#This Row],[CH]]/Tablo1[[#This Row],[embryo_count]]*100</f>
        <v>3.8461538461538463</v>
      </c>
      <c r="L151">
        <f>Tablo1[[#This Row],[AF]]/Tablo1[[#This Row],[embryo_count]]*100</f>
        <v>0</v>
      </c>
      <c r="M151">
        <f>Tablo1[[#This Row],[IC]]/Tablo1[[#This Row],[embryo_count]]*100</f>
        <v>0</v>
      </c>
      <c r="N151" s="3" t="s">
        <v>301</v>
      </c>
      <c r="O151" s="3">
        <f>SUM(Tablo1[[#This Row],[CH-RATE]:[IC-RATE]])/3</f>
        <v>1.2820512820512822</v>
      </c>
      <c r="P151" s="3" t="str">
        <f t="shared" si="2"/>
        <v>Low</v>
      </c>
    </row>
    <row r="152" spans="1:16" x14ac:dyDescent="0.25">
      <c r="A152" t="s">
        <v>17</v>
      </c>
      <c r="B152">
        <v>40</v>
      </c>
      <c r="C152">
        <v>0</v>
      </c>
      <c r="D152">
        <v>0</v>
      </c>
      <c r="E152">
        <v>1220</v>
      </c>
      <c r="F152">
        <v>36.83</v>
      </c>
      <c r="G152">
        <v>1</v>
      </c>
      <c r="H152">
        <v>423</v>
      </c>
      <c r="I152">
        <v>40</v>
      </c>
      <c r="J152">
        <v>3.2800000000000003E-2</v>
      </c>
      <c r="K152">
        <f>Tablo1[[#This Row],[CH]]/Tablo1[[#This Row],[embryo_count]]*100</f>
        <v>3.278688524590164</v>
      </c>
      <c r="L152">
        <f>Tablo1[[#This Row],[AF]]/Tablo1[[#This Row],[embryo_count]]*100</f>
        <v>0</v>
      </c>
      <c r="M152">
        <f>Tablo1[[#This Row],[IC]]/Tablo1[[#This Row],[embryo_count]]*100</f>
        <v>0</v>
      </c>
      <c r="N152" s="3" t="s">
        <v>352</v>
      </c>
      <c r="O152" s="3">
        <f>SUM(Tablo1[[#This Row],[CH-RATE]:[IC-RATE]])/3</f>
        <v>1.0928961748633881</v>
      </c>
      <c r="P152" s="3" t="str">
        <f t="shared" si="2"/>
        <v>Low</v>
      </c>
    </row>
    <row r="153" spans="1:16" x14ac:dyDescent="0.25">
      <c r="A153" t="s">
        <v>113</v>
      </c>
      <c r="B153">
        <v>1</v>
      </c>
      <c r="C153">
        <v>0</v>
      </c>
      <c r="D153">
        <v>0</v>
      </c>
      <c r="E153">
        <v>32</v>
      </c>
      <c r="F153">
        <v>31.5</v>
      </c>
      <c r="G153">
        <v>1</v>
      </c>
      <c r="H153">
        <v>12</v>
      </c>
      <c r="I153">
        <v>1</v>
      </c>
      <c r="J153">
        <v>3.1199999999999999E-2</v>
      </c>
      <c r="K153">
        <f>Tablo1[[#This Row],[CH]]/Tablo1[[#This Row],[embryo_count]]*100</f>
        <v>3.125</v>
      </c>
      <c r="L153">
        <f>Tablo1[[#This Row],[AF]]/Tablo1[[#This Row],[embryo_count]]*100</f>
        <v>0</v>
      </c>
      <c r="M153">
        <f>Tablo1[[#This Row],[IC]]/Tablo1[[#This Row],[embryo_count]]*100</f>
        <v>0</v>
      </c>
      <c r="N153" s="3" t="s">
        <v>391</v>
      </c>
      <c r="O153" s="3">
        <f>SUM(Tablo1[[#This Row],[CH-RATE]:[IC-RATE]])/3</f>
        <v>1.0416666666666667</v>
      </c>
      <c r="P153" s="3" t="str">
        <f t="shared" si="2"/>
        <v>Low</v>
      </c>
    </row>
    <row r="154" spans="1:16" x14ac:dyDescent="0.25">
      <c r="A154" t="s">
        <v>37</v>
      </c>
      <c r="B154">
        <v>8</v>
      </c>
      <c r="C154">
        <v>0</v>
      </c>
      <c r="D154">
        <v>6</v>
      </c>
      <c r="E154">
        <v>450</v>
      </c>
      <c r="F154">
        <v>33.36</v>
      </c>
      <c r="G154">
        <v>0</v>
      </c>
      <c r="H154">
        <v>88</v>
      </c>
      <c r="I154">
        <v>14</v>
      </c>
      <c r="J154">
        <v>3.1099999999999999E-2</v>
      </c>
      <c r="K154">
        <f>Tablo1[[#This Row],[CH]]/Tablo1[[#This Row],[embryo_count]]*100</f>
        <v>1.7777777777777777</v>
      </c>
      <c r="L154">
        <f>Tablo1[[#This Row],[AF]]/Tablo1[[#This Row],[embryo_count]]*100</f>
        <v>0</v>
      </c>
      <c r="M154">
        <f>Tablo1[[#This Row],[IC]]/Tablo1[[#This Row],[embryo_count]]*100</f>
        <v>1.3333333333333335</v>
      </c>
      <c r="N154" s="3" t="s">
        <v>252</v>
      </c>
      <c r="O154" s="3">
        <f>SUM(Tablo1[[#This Row],[CH-RATE]:[IC-RATE]])/3</f>
        <v>1.037037037037037</v>
      </c>
      <c r="P154" s="3" t="str">
        <f t="shared" si="2"/>
        <v>Low</v>
      </c>
    </row>
    <row r="155" spans="1:16" x14ac:dyDescent="0.25">
      <c r="A155" t="s">
        <v>12</v>
      </c>
      <c r="B155">
        <v>133</v>
      </c>
      <c r="C155">
        <v>0</v>
      </c>
      <c r="D155">
        <v>0</v>
      </c>
      <c r="E155">
        <v>4510</v>
      </c>
      <c r="F155">
        <v>36.49</v>
      </c>
      <c r="G155">
        <v>1</v>
      </c>
      <c r="H155">
        <v>2037</v>
      </c>
      <c r="I155">
        <v>133</v>
      </c>
      <c r="J155">
        <v>2.9499999999999998E-2</v>
      </c>
      <c r="K155">
        <f>Tablo1[[#This Row],[CH]]/Tablo1[[#This Row],[embryo_count]]*100</f>
        <v>2.9490022172949004</v>
      </c>
      <c r="L155">
        <f>Tablo1[[#This Row],[AF]]/Tablo1[[#This Row],[embryo_count]]*100</f>
        <v>0</v>
      </c>
      <c r="M155">
        <f>Tablo1[[#This Row],[IC]]/Tablo1[[#This Row],[embryo_count]]*100</f>
        <v>0</v>
      </c>
      <c r="N155" s="3" t="s">
        <v>350</v>
      </c>
      <c r="O155" s="3">
        <f>SUM(Tablo1[[#This Row],[CH-RATE]:[IC-RATE]])/3</f>
        <v>0.9830007390983001</v>
      </c>
      <c r="P155" s="3" t="str">
        <f t="shared" si="2"/>
        <v>Low</v>
      </c>
    </row>
    <row r="156" spans="1:16" x14ac:dyDescent="0.25">
      <c r="A156" t="s">
        <v>42</v>
      </c>
      <c r="B156">
        <v>8</v>
      </c>
      <c r="C156">
        <v>0</v>
      </c>
      <c r="D156">
        <v>2</v>
      </c>
      <c r="E156">
        <v>358</v>
      </c>
      <c r="F156">
        <v>37.14</v>
      </c>
      <c r="G156">
        <v>0</v>
      </c>
      <c r="H156">
        <v>125</v>
      </c>
      <c r="I156">
        <v>10</v>
      </c>
      <c r="J156">
        <v>2.7900000000000001E-2</v>
      </c>
      <c r="K156">
        <f>Tablo1[[#This Row],[CH]]/Tablo1[[#This Row],[embryo_count]]*100</f>
        <v>2.2346368715083798</v>
      </c>
      <c r="L156">
        <f>Tablo1[[#This Row],[AF]]/Tablo1[[#This Row],[embryo_count]]*100</f>
        <v>0</v>
      </c>
      <c r="M156">
        <f>Tablo1[[#This Row],[IC]]/Tablo1[[#This Row],[embryo_count]]*100</f>
        <v>0.55865921787709494</v>
      </c>
      <c r="N156" s="3" t="s">
        <v>255</v>
      </c>
      <c r="O156" s="3">
        <f>SUM(Tablo1[[#This Row],[CH-RATE]:[IC-RATE]])/3</f>
        <v>0.93109869646182497</v>
      </c>
      <c r="P156" s="3" t="str">
        <f t="shared" si="2"/>
        <v>Low</v>
      </c>
    </row>
    <row r="157" spans="1:16" x14ac:dyDescent="0.25">
      <c r="A157" t="s">
        <v>10</v>
      </c>
      <c r="B157">
        <v>54</v>
      </c>
      <c r="C157">
        <v>0</v>
      </c>
      <c r="D157">
        <v>114</v>
      </c>
      <c r="E157">
        <v>6042</v>
      </c>
      <c r="F157">
        <v>36.21</v>
      </c>
      <c r="G157">
        <v>2</v>
      </c>
      <c r="H157">
        <v>814</v>
      </c>
      <c r="I157">
        <v>168</v>
      </c>
      <c r="J157">
        <v>2.7799999999999998E-2</v>
      </c>
      <c r="K157">
        <f>Tablo1[[#This Row],[CH]]/Tablo1[[#This Row],[embryo_count]]*100</f>
        <v>0.89374379344587895</v>
      </c>
      <c r="L157">
        <f>Tablo1[[#This Row],[AF]]/Tablo1[[#This Row],[embryo_count]]*100</f>
        <v>0</v>
      </c>
      <c r="M157">
        <f>Tablo1[[#This Row],[IC]]/Tablo1[[#This Row],[embryo_count]]*100</f>
        <v>1.8867924528301887</v>
      </c>
      <c r="N157" s="3" t="s">
        <v>455</v>
      </c>
      <c r="O157" s="3">
        <f>SUM(Tablo1[[#This Row],[CH-RATE]:[IC-RATE]])/3</f>
        <v>0.92684541542535592</v>
      </c>
      <c r="P157" s="3" t="str">
        <f t="shared" si="2"/>
        <v>Low</v>
      </c>
    </row>
    <row r="158" spans="1:16" x14ac:dyDescent="0.25">
      <c r="A158" t="s">
        <v>91</v>
      </c>
      <c r="B158">
        <v>2</v>
      </c>
      <c r="C158">
        <v>0</v>
      </c>
      <c r="D158">
        <v>0</v>
      </c>
      <c r="E158">
        <v>73</v>
      </c>
      <c r="F158">
        <v>34.229999999999997</v>
      </c>
      <c r="G158">
        <v>1</v>
      </c>
      <c r="H158">
        <v>26</v>
      </c>
      <c r="I158">
        <v>2</v>
      </c>
      <c r="J158">
        <v>2.7400000000000001E-2</v>
      </c>
      <c r="K158">
        <f>Tablo1[[#This Row],[CH]]/Tablo1[[#This Row],[embryo_count]]*100</f>
        <v>2.7397260273972601</v>
      </c>
      <c r="L158">
        <f>Tablo1[[#This Row],[AF]]/Tablo1[[#This Row],[embryo_count]]*100</f>
        <v>0</v>
      </c>
      <c r="M158">
        <f>Tablo1[[#This Row],[IC]]/Tablo1[[#This Row],[embryo_count]]*100</f>
        <v>0</v>
      </c>
      <c r="N158" s="3" t="s">
        <v>379</v>
      </c>
      <c r="O158" s="3">
        <f>SUM(Tablo1[[#This Row],[CH-RATE]:[IC-RATE]])/3</f>
        <v>0.91324200913242004</v>
      </c>
      <c r="P158" s="3" t="str">
        <f t="shared" si="2"/>
        <v>Low</v>
      </c>
    </row>
    <row r="159" spans="1:16" x14ac:dyDescent="0.25">
      <c r="A159" t="s">
        <v>28</v>
      </c>
      <c r="B159">
        <v>14</v>
      </c>
      <c r="C159">
        <v>0</v>
      </c>
      <c r="D159">
        <v>0</v>
      </c>
      <c r="E159">
        <v>552</v>
      </c>
      <c r="F159">
        <v>34.630000000000003</v>
      </c>
      <c r="G159">
        <v>1</v>
      </c>
      <c r="H159">
        <v>207</v>
      </c>
      <c r="I159">
        <v>14</v>
      </c>
      <c r="J159">
        <v>2.5399999999999999E-2</v>
      </c>
      <c r="K159">
        <f>Tablo1[[#This Row],[CH]]/Tablo1[[#This Row],[embryo_count]]*100</f>
        <v>2.5362318840579712</v>
      </c>
      <c r="L159">
        <f>Tablo1[[#This Row],[AF]]/Tablo1[[#This Row],[embryo_count]]*100</f>
        <v>0</v>
      </c>
      <c r="M159">
        <f>Tablo1[[#This Row],[IC]]/Tablo1[[#This Row],[embryo_count]]*100</f>
        <v>0</v>
      </c>
      <c r="N159" s="3" t="s">
        <v>353</v>
      </c>
      <c r="O159" s="3">
        <f>SUM(Tablo1[[#This Row],[CH-RATE]:[IC-RATE]])/3</f>
        <v>0.84541062801932376</v>
      </c>
      <c r="P159" s="3" t="str">
        <f t="shared" si="2"/>
        <v>Low</v>
      </c>
    </row>
    <row r="160" spans="1:16" x14ac:dyDescent="0.25">
      <c r="A160" t="s">
        <v>76</v>
      </c>
      <c r="B160">
        <v>2</v>
      </c>
      <c r="C160">
        <v>0</v>
      </c>
      <c r="D160">
        <v>1</v>
      </c>
      <c r="E160">
        <v>120</v>
      </c>
      <c r="F160">
        <v>39.15</v>
      </c>
      <c r="G160">
        <v>0</v>
      </c>
      <c r="H160">
        <v>54</v>
      </c>
      <c r="I160">
        <v>3</v>
      </c>
      <c r="J160">
        <v>2.5000000000000001E-2</v>
      </c>
      <c r="K160">
        <f>Tablo1[[#This Row],[CH]]/Tablo1[[#This Row],[embryo_count]]*100</f>
        <v>1.6666666666666667</v>
      </c>
      <c r="L160">
        <f>Tablo1[[#This Row],[AF]]/Tablo1[[#This Row],[embryo_count]]*100</f>
        <v>0</v>
      </c>
      <c r="M160">
        <f>Tablo1[[#This Row],[IC]]/Tablo1[[#This Row],[embryo_count]]*100</f>
        <v>0.83333333333333337</v>
      </c>
      <c r="N160" s="3" t="s">
        <v>278</v>
      </c>
      <c r="O160" s="3">
        <f>SUM(Tablo1[[#This Row],[CH-RATE]:[IC-RATE]])/3</f>
        <v>0.83333333333333337</v>
      </c>
      <c r="P160" s="3" t="str">
        <f t="shared" si="2"/>
        <v>Low</v>
      </c>
    </row>
    <row r="161" spans="1:16" x14ac:dyDescent="0.25">
      <c r="A161" t="s">
        <v>8</v>
      </c>
      <c r="B161">
        <v>63</v>
      </c>
      <c r="C161">
        <v>1</v>
      </c>
      <c r="D161">
        <v>117</v>
      </c>
      <c r="E161">
        <v>10101</v>
      </c>
      <c r="F161">
        <v>39.03</v>
      </c>
      <c r="G161">
        <v>2</v>
      </c>
      <c r="H161">
        <v>1577</v>
      </c>
      <c r="I161">
        <v>181</v>
      </c>
      <c r="J161">
        <v>1.7899999999999999E-2</v>
      </c>
      <c r="K161">
        <f>Tablo1[[#This Row],[CH]]/Tablo1[[#This Row],[embryo_count]]*100</f>
        <v>0.62370062370062374</v>
      </c>
      <c r="L161">
        <f>Tablo1[[#This Row],[AF]]/Tablo1[[#This Row],[embryo_count]]*100</f>
        <v>9.9000099000099012E-3</v>
      </c>
      <c r="M161">
        <f>Tablo1[[#This Row],[IC]]/Tablo1[[#This Row],[embryo_count]]*100</f>
        <v>1.1583011583011582</v>
      </c>
      <c r="N161" s="3" t="s">
        <v>453</v>
      </c>
      <c r="O161" s="3">
        <f>SUM(Tablo1[[#This Row],[CH-RATE]:[IC-RATE]])/3</f>
        <v>0.59730059730059726</v>
      </c>
      <c r="P161" s="3" t="str">
        <f t="shared" si="2"/>
        <v>Low</v>
      </c>
    </row>
    <row r="162" spans="1:16" x14ac:dyDescent="0.25">
      <c r="A162" t="s">
        <v>67</v>
      </c>
      <c r="B162">
        <v>3</v>
      </c>
      <c r="C162">
        <v>0</v>
      </c>
      <c r="D162">
        <v>0</v>
      </c>
      <c r="E162">
        <v>169</v>
      </c>
      <c r="F162">
        <v>33.4</v>
      </c>
      <c r="G162">
        <v>1</v>
      </c>
      <c r="H162">
        <v>67</v>
      </c>
      <c r="I162">
        <v>3</v>
      </c>
      <c r="J162">
        <v>1.78E-2</v>
      </c>
      <c r="K162">
        <f>Tablo1[[#This Row],[CH]]/Tablo1[[#This Row],[embryo_count]]*100</f>
        <v>1.7751479289940828</v>
      </c>
      <c r="L162">
        <f>Tablo1[[#This Row],[AF]]/Tablo1[[#This Row],[embryo_count]]*100</f>
        <v>0</v>
      </c>
      <c r="M162">
        <f>Tablo1[[#This Row],[IC]]/Tablo1[[#This Row],[embryo_count]]*100</f>
        <v>0</v>
      </c>
      <c r="N162" s="3" t="s">
        <v>367</v>
      </c>
      <c r="O162" s="3">
        <f>SUM(Tablo1[[#This Row],[CH-RATE]:[IC-RATE]])/3</f>
        <v>0.59171597633136097</v>
      </c>
      <c r="P162" s="3" t="str">
        <f t="shared" si="2"/>
        <v>Low</v>
      </c>
    </row>
    <row r="163" spans="1:16" x14ac:dyDescent="0.25">
      <c r="A163" t="s">
        <v>61</v>
      </c>
      <c r="B163">
        <v>3</v>
      </c>
      <c r="C163">
        <v>0</v>
      </c>
      <c r="D163">
        <v>0</v>
      </c>
      <c r="E163">
        <v>188</v>
      </c>
      <c r="F163">
        <v>32.81</v>
      </c>
      <c r="G163">
        <v>1</v>
      </c>
      <c r="H163">
        <v>81</v>
      </c>
      <c r="I163">
        <v>3</v>
      </c>
      <c r="J163">
        <v>1.6E-2</v>
      </c>
      <c r="K163">
        <f>Tablo1[[#This Row],[CH]]/Tablo1[[#This Row],[embryo_count]]*100</f>
        <v>1.5957446808510638</v>
      </c>
      <c r="L163">
        <f>Tablo1[[#This Row],[AF]]/Tablo1[[#This Row],[embryo_count]]*100</f>
        <v>0</v>
      </c>
      <c r="M163">
        <f>Tablo1[[#This Row],[IC]]/Tablo1[[#This Row],[embryo_count]]*100</f>
        <v>0</v>
      </c>
      <c r="N163" s="3" t="s">
        <v>365</v>
      </c>
      <c r="O163" s="3">
        <f>SUM(Tablo1[[#This Row],[CH-RATE]:[IC-RATE]])/3</f>
        <v>0.53191489361702127</v>
      </c>
      <c r="P163" s="3" t="str">
        <f t="shared" si="2"/>
        <v>Low</v>
      </c>
    </row>
    <row r="164" spans="1:16" x14ac:dyDescent="0.25">
      <c r="A164" t="s">
        <v>33</v>
      </c>
      <c r="B164">
        <v>6</v>
      </c>
      <c r="C164">
        <v>0</v>
      </c>
      <c r="D164">
        <v>0</v>
      </c>
      <c r="E164">
        <v>520</v>
      </c>
      <c r="F164">
        <v>35.479999999999997</v>
      </c>
      <c r="G164">
        <v>0</v>
      </c>
      <c r="H164">
        <v>231</v>
      </c>
      <c r="I164">
        <v>6</v>
      </c>
      <c r="J164">
        <v>1.15E-2</v>
      </c>
      <c r="K164">
        <f>Tablo1[[#This Row],[CH]]/Tablo1[[#This Row],[embryo_count]]*100</f>
        <v>1.153846153846154</v>
      </c>
      <c r="L164">
        <f>Tablo1[[#This Row],[AF]]/Tablo1[[#This Row],[embryo_count]]*100</f>
        <v>0</v>
      </c>
      <c r="M164">
        <f>Tablo1[[#This Row],[IC]]/Tablo1[[#This Row],[embryo_count]]*100</f>
        <v>0</v>
      </c>
      <c r="N164" s="3" t="s">
        <v>248</v>
      </c>
      <c r="O164" s="3">
        <f>SUM(Tablo1[[#This Row],[CH-RATE]:[IC-RATE]])/3</f>
        <v>0.38461538461538464</v>
      </c>
      <c r="P164" s="3" t="str">
        <f t="shared" si="2"/>
        <v>Low</v>
      </c>
    </row>
    <row r="165" spans="1:16" x14ac:dyDescent="0.25">
      <c r="A165" t="s">
        <v>15</v>
      </c>
      <c r="B165">
        <v>13</v>
      </c>
      <c r="C165">
        <v>2</v>
      </c>
      <c r="D165">
        <v>4</v>
      </c>
      <c r="E165">
        <v>1873</v>
      </c>
      <c r="F165">
        <v>38.869999999999997</v>
      </c>
      <c r="G165">
        <v>0</v>
      </c>
      <c r="H165">
        <v>534</v>
      </c>
      <c r="I165">
        <v>19</v>
      </c>
      <c r="J165">
        <v>1.01E-2</v>
      </c>
      <c r="K165">
        <f>Tablo1[[#This Row],[CH]]/Tablo1[[#This Row],[embryo_count]]*100</f>
        <v>0.69407367859049651</v>
      </c>
      <c r="L165">
        <f>Tablo1[[#This Row],[AF]]/Tablo1[[#This Row],[embryo_count]]*100</f>
        <v>0.10678056593699946</v>
      </c>
      <c r="M165">
        <f>Tablo1[[#This Row],[IC]]/Tablo1[[#This Row],[embryo_count]]*100</f>
        <v>0.21356113187399892</v>
      </c>
      <c r="N165" s="3" t="s">
        <v>237</v>
      </c>
      <c r="O165" s="3">
        <f>SUM(Tablo1[[#This Row],[CH-RATE]:[IC-RATE]])/3</f>
        <v>0.33813845880049831</v>
      </c>
      <c r="P165" s="3" t="str">
        <f t="shared" si="2"/>
        <v>Low</v>
      </c>
    </row>
    <row r="166" spans="1:16" x14ac:dyDescent="0.25">
      <c r="A166" t="s">
        <v>77</v>
      </c>
      <c r="B166">
        <v>1</v>
      </c>
      <c r="C166">
        <v>0</v>
      </c>
      <c r="D166">
        <v>0</v>
      </c>
      <c r="E166">
        <v>118</v>
      </c>
      <c r="F166">
        <v>33.630000000000003</v>
      </c>
      <c r="G166">
        <v>1</v>
      </c>
      <c r="H166">
        <v>52</v>
      </c>
      <c r="I166">
        <v>1</v>
      </c>
      <c r="J166">
        <v>8.5000000000000006E-3</v>
      </c>
      <c r="K166">
        <f>Tablo1[[#This Row],[CH]]/Tablo1[[#This Row],[embryo_count]]*100</f>
        <v>0.84745762711864403</v>
      </c>
      <c r="L166">
        <f>Tablo1[[#This Row],[AF]]/Tablo1[[#This Row],[embryo_count]]*100</f>
        <v>0</v>
      </c>
      <c r="M166">
        <f>Tablo1[[#This Row],[IC]]/Tablo1[[#This Row],[embryo_count]]*100</f>
        <v>0</v>
      </c>
      <c r="N166" s="3" t="s">
        <v>371</v>
      </c>
      <c r="O166" s="3">
        <f>SUM(Tablo1[[#This Row],[CH-RATE]:[IC-RATE]])/3</f>
        <v>0.2824858757062147</v>
      </c>
      <c r="P166" s="3" t="str">
        <f t="shared" si="2"/>
        <v>Low</v>
      </c>
    </row>
    <row r="167" spans="1:16" x14ac:dyDescent="0.25">
      <c r="A167" t="s">
        <v>105</v>
      </c>
      <c r="B167">
        <v>0</v>
      </c>
      <c r="C167">
        <v>0</v>
      </c>
      <c r="D167">
        <v>0</v>
      </c>
      <c r="E167">
        <v>41</v>
      </c>
      <c r="F167">
        <v>40.22</v>
      </c>
      <c r="G167">
        <v>0</v>
      </c>
      <c r="H167">
        <v>9</v>
      </c>
      <c r="I167">
        <v>0</v>
      </c>
      <c r="J167">
        <v>0</v>
      </c>
      <c r="K167">
        <f>Tablo1[[#This Row],[CH]]/Tablo1[[#This Row],[embryo_count]]*100</f>
        <v>0</v>
      </c>
      <c r="L167">
        <f>Tablo1[[#This Row],[AF]]/Tablo1[[#This Row],[embryo_count]]*100</f>
        <v>0</v>
      </c>
      <c r="M167">
        <f>Tablo1[[#This Row],[IC]]/Tablo1[[#This Row],[embryo_count]]*100</f>
        <v>0</v>
      </c>
      <c r="N167" s="3" t="s">
        <v>292</v>
      </c>
      <c r="O167" s="3">
        <f>SUM(Tablo1[[#This Row],[CH-RATE]:[IC-RATE]])/3</f>
        <v>0</v>
      </c>
      <c r="P167" s="3" t="str">
        <f t="shared" si="2"/>
        <v>Low</v>
      </c>
    </row>
    <row r="168" spans="1:16" x14ac:dyDescent="0.25">
      <c r="A168" t="s">
        <v>127</v>
      </c>
      <c r="B168">
        <v>0</v>
      </c>
      <c r="C168">
        <v>0</v>
      </c>
      <c r="D168">
        <v>0</v>
      </c>
      <c r="E168">
        <v>23</v>
      </c>
      <c r="F168">
        <v>40.5</v>
      </c>
      <c r="G168">
        <v>0</v>
      </c>
      <c r="H168">
        <v>4</v>
      </c>
      <c r="I168">
        <v>0</v>
      </c>
      <c r="J168">
        <v>0</v>
      </c>
      <c r="K168">
        <f>Tablo1[[#This Row],[CH]]/Tablo1[[#This Row],[embryo_count]]*100</f>
        <v>0</v>
      </c>
      <c r="L168">
        <f>Tablo1[[#This Row],[AF]]/Tablo1[[#This Row],[embryo_count]]*100</f>
        <v>0</v>
      </c>
      <c r="M168">
        <f>Tablo1[[#This Row],[IC]]/Tablo1[[#This Row],[embryo_count]]*100</f>
        <v>0</v>
      </c>
      <c r="N168" s="3" t="s">
        <v>303</v>
      </c>
      <c r="O168" s="3">
        <f>SUM(Tablo1[[#This Row],[CH-RATE]:[IC-RATE]])/3</f>
        <v>0</v>
      </c>
      <c r="P168" s="3" t="str">
        <f t="shared" si="2"/>
        <v>Low</v>
      </c>
    </row>
    <row r="169" spans="1:16" x14ac:dyDescent="0.25">
      <c r="A169" t="s">
        <v>133</v>
      </c>
      <c r="B169">
        <v>0</v>
      </c>
      <c r="C169">
        <v>0</v>
      </c>
      <c r="D169">
        <v>0</v>
      </c>
      <c r="E169">
        <v>20</v>
      </c>
      <c r="F169">
        <v>38.33</v>
      </c>
      <c r="G169">
        <v>0</v>
      </c>
      <c r="H169">
        <v>3</v>
      </c>
      <c r="I169">
        <v>0</v>
      </c>
      <c r="J169">
        <v>0</v>
      </c>
      <c r="K169">
        <f>Tablo1[[#This Row],[CH]]/Tablo1[[#This Row],[embryo_count]]*100</f>
        <v>0</v>
      </c>
      <c r="L169">
        <f>Tablo1[[#This Row],[AF]]/Tablo1[[#This Row],[embryo_count]]*100</f>
        <v>0</v>
      </c>
      <c r="M169">
        <f>Tablo1[[#This Row],[IC]]/Tablo1[[#This Row],[embryo_count]]*100</f>
        <v>0</v>
      </c>
      <c r="N169" s="3" t="s">
        <v>307</v>
      </c>
      <c r="O169" s="3">
        <f>SUM(Tablo1[[#This Row],[CH-RATE]:[IC-RATE]])/3</f>
        <v>0</v>
      </c>
      <c r="P169" s="3" t="str">
        <f t="shared" si="2"/>
        <v>Low</v>
      </c>
    </row>
    <row r="170" spans="1:16" x14ac:dyDescent="0.25">
      <c r="A170" t="s">
        <v>134</v>
      </c>
      <c r="B170">
        <v>0</v>
      </c>
      <c r="C170">
        <v>0</v>
      </c>
      <c r="D170">
        <v>0</v>
      </c>
      <c r="E170">
        <v>19</v>
      </c>
      <c r="F170">
        <v>41.2</v>
      </c>
      <c r="G170">
        <v>0</v>
      </c>
      <c r="H170">
        <v>5</v>
      </c>
      <c r="I170">
        <v>0</v>
      </c>
      <c r="J170">
        <v>0</v>
      </c>
      <c r="K170">
        <f>Tablo1[[#This Row],[CH]]/Tablo1[[#This Row],[embryo_count]]*100</f>
        <v>0</v>
      </c>
      <c r="L170">
        <f>Tablo1[[#This Row],[AF]]/Tablo1[[#This Row],[embryo_count]]*100</f>
        <v>0</v>
      </c>
      <c r="M170">
        <f>Tablo1[[#This Row],[IC]]/Tablo1[[#This Row],[embryo_count]]*100</f>
        <v>0</v>
      </c>
      <c r="N170" s="3" t="s">
        <v>308</v>
      </c>
      <c r="O170" s="3">
        <f>SUM(Tablo1[[#This Row],[CH-RATE]:[IC-RATE]])/3</f>
        <v>0</v>
      </c>
      <c r="P170" s="3" t="str">
        <f t="shared" si="2"/>
        <v>Low</v>
      </c>
    </row>
    <row r="171" spans="1:16" x14ac:dyDescent="0.25">
      <c r="A171" t="s">
        <v>152</v>
      </c>
      <c r="B171">
        <v>0</v>
      </c>
      <c r="C171">
        <v>0</v>
      </c>
      <c r="D171">
        <v>0</v>
      </c>
      <c r="E171">
        <v>12</v>
      </c>
      <c r="F171">
        <v>40</v>
      </c>
      <c r="G171">
        <v>0</v>
      </c>
      <c r="H171">
        <v>2</v>
      </c>
      <c r="I171">
        <v>0</v>
      </c>
      <c r="J171">
        <v>0</v>
      </c>
      <c r="K171">
        <f>Tablo1[[#This Row],[CH]]/Tablo1[[#This Row],[embryo_count]]*100</f>
        <v>0</v>
      </c>
      <c r="L171">
        <f>Tablo1[[#This Row],[AF]]/Tablo1[[#This Row],[embryo_count]]*100</f>
        <v>0</v>
      </c>
      <c r="M171">
        <f>Tablo1[[#This Row],[IC]]/Tablo1[[#This Row],[embryo_count]]*100</f>
        <v>0</v>
      </c>
      <c r="N171" s="3" t="s">
        <v>319</v>
      </c>
      <c r="O171" s="3">
        <f>SUM(Tablo1[[#This Row],[CH-RATE]:[IC-RATE]])/3</f>
        <v>0</v>
      </c>
      <c r="P171" s="3" t="str">
        <f t="shared" si="2"/>
        <v>Low</v>
      </c>
    </row>
    <row r="172" spans="1:16" x14ac:dyDescent="0.25">
      <c r="A172" t="s">
        <v>159</v>
      </c>
      <c r="B172">
        <v>0</v>
      </c>
      <c r="C172">
        <v>0</v>
      </c>
      <c r="D172">
        <v>0</v>
      </c>
      <c r="E172">
        <v>10</v>
      </c>
      <c r="F172">
        <v>47</v>
      </c>
      <c r="G172">
        <v>0</v>
      </c>
      <c r="H172">
        <v>2</v>
      </c>
      <c r="I172">
        <v>0</v>
      </c>
      <c r="J172">
        <v>0</v>
      </c>
      <c r="K172">
        <f>Tablo1[[#This Row],[CH]]/Tablo1[[#This Row],[embryo_count]]*100</f>
        <v>0</v>
      </c>
      <c r="L172">
        <f>Tablo1[[#This Row],[AF]]/Tablo1[[#This Row],[embryo_count]]*100</f>
        <v>0</v>
      </c>
      <c r="M172">
        <f>Tablo1[[#This Row],[IC]]/Tablo1[[#This Row],[embryo_count]]*100</f>
        <v>0</v>
      </c>
      <c r="N172" s="3" t="s">
        <v>322</v>
      </c>
      <c r="O172" s="3">
        <f>SUM(Tablo1[[#This Row],[CH-RATE]:[IC-RATE]])/3</f>
        <v>0</v>
      </c>
      <c r="P172" s="3" t="str">
        <f t="shared" si="2"/>
        <v>Low</v>
      </c>
    </row>
    <row r="173" spans="1:16" x14ac:dyDescent="0.25">
      <c r="A173" t="s">
        <v>161</v>
      </c>
      <c r="B173">
        <v>0</v>
      </c>
      <c r="C173">
        <v>0</v>
      </c>
      <c r="D173">
        <v>0</v>
      </c>
      <c r="E173">
        <v>10</v>
      </c>
      <c r="F173">
        <v>33</v>
      </c>
      <c r="G173">
        <v>0</v>
      </c>
      <c r="H173">
        <v>1</v>
      </c>
      <c r="I173">
        <v>0</v>
      </c>
      <c r="J173">
        <v>0</v>
      </c>
      <c r="K173">
        <f>Tablo1[[#This Row],[CH]]/Tablo1[[#This Row],[embryo_count]]*100</f>
        <v>0</v>
      </c>
      <c r="L173">
        <f>Tablo1[[#This Row],[AF]]/Tablo1[[#This Row],[embryo_count]]*100</f>
        <v>0</v>
      </c>
      <c r="M173">
        <f>Tablo1[[#This Row],[IC]]/Tablo1[[#This Row],[embryo_count]]*100</f>
        <v>0</v>
      </c>
      <c r="N173" s="3" t="s">
        <v>324</v>
      </c>
      <c r="O173" s="3">
        <f>SUM(Tablo1[[#This Row],[CH-RATE]:[IC-RATE]])/3</f>
        <v>0</v>
      </c>
      <c r="P173" s="3" t="str">
        <f t="shared" si="2"/>
        <v>Low</v>
      </c>
    </row>
    <row r="174" spans="1:16" x14ac:dyDescent="0.25">
      <c r="A174" t="s">
        <v>168</v>
      </c>
      <c r="B174">
        <v>0</v>
      </c>
      <c r="C174">
        <v>0</v>
      </c>
      <c r="D174">
        <v>0</v>
      </c>
      <c r="E174">
        <v>8</v>
      </c>
      <c r="F174">
        <v>36</v>
      </c>
      <c r="G174">
        <v>0</v>
      </c>
      <c r="H174">
        <v>2</v>
      </c>
      <c r="I174">
        <v>0</v>
      </c>
      <c r="J174">
        <v>0</v>
      </c>
      <c r="K174">
        <f>Tablo1[[#This Row],[CH]]/Tablo1[[#This Row],[embryo_count]]*100</f>
        <v>0</v>
      </c>
      <c r="L174">
        <f>Tablo1[[#This Row],[AF]]/Tablo1[[#This Row],[embryo_count]]*100</f>
        <v>0</v>
      </c>
      <c r="M174">
        <f>Tablo1[[#This Row],[IC]]/Tablo1[[#This Row],[embryo_count]]*100</f>
        <v>0</v>
      </c>
      <c r="N174" s="3" t="s">
        <v>327</v>
      </c>
      <c r="O174" s="3">
        <f>SUM(Tablo1[[#This Row],[CH-RATE]:[IC-RATE]])/3</f>
        <v>0</v>
      </c>
      <c r="P174" s="3" t="str">
        <f t="shared" si="2"/>
        <v>Low</v>
      </c>
    </row>
    <row r="175" spans="1:16" x14ac:dyDescent="0.25">
      <c r="A175" t="s">
        <v>170</v>
      </c>
      <c r="B175">
        <v>0</v>
      </c>
      <c r="C175">
        <v>0</v>
      </c>
      <c r="D175">
        <v>0</v>
      </c>
      <c r="E175">
        <v>8</v>
      </c>
      <c r="F175">
        <v>35.5</v>
      </c>
      <c r="G175">
        <v>0</v>
      </c>
      <c r="H175">
        <v>4</v>
      </c>
      <c r="I175">
        <v>0</v>
      </c>
      <c r="J175">
        <v>0</v>
      </c>
      <c r="K175">
        <f>Tablo1[[#This Row],[CH]]/Tablo1[[#This Row],[embryo_count]]*100</f>
        <v>0</v>
      </c>
      <c r="L175">
        <f>Tablo1[[#This Row],[AF]]/Tablo1[[#This Row],[embryo_count]]*100</f>
        <v>0</v>
      </c>
      <c r="M175">
        <f>Tablo1[[#This Row],[IC]]/Tablo1[[#This Row],[embryo_count]]*100</f>
        <v>0</v>
      </c>
      <c r="N175" s="3" t="s">
        <v>329</v>
      </c>
      <c r="O175" s="3">
        <f>SUM(Tablo1[[#This Row],[CH-RATE]:[IC-RATE]])/3</f>
        <v>0</v>
      </c>
      <c r="P175" s="3" t="str">
        <f t="shared" si="2"/>
        <v>Low</v>
      </c>
    </row>
    <row r="176" spans="1:16" x14ac:dyDescent="0.25">
      <c r="A176" t="s">
        <v>177</v>
      </c>
      <c r="B176">
        <v>0</v>
      </c>
      <c r="C176">
        <v>0</v>
      </c>
      <c r="D176">
        <v>0</v>
      </c>
      <c r="E176">
        <v>6</v>
      </c>
      <c r="F176">
        <v>43</v>
      </c>
      <c r="G176">
        <v>0</v>
      </c>
      <c r="H176">
        <v>1</v>
      </c>
      <c r="I176">
        <v>0</v>
      </c>
      <c r="J176">
        <v>0</v>
      </c>
      <c r="K176">
        <f>Tablo1[[#This Row],[CH]]/Tablo1[[#This Row],[embryo_count]]*100</f>
        <v>0</v>
      </c>
      <c r="L176">
        <f>Tablo1[[#This Row],[AF]]/Tablo1[[#This Row],[embryo_count]]*100</f>
        <v>0</v>
      </c>
      <c r="M176">
        <f>Tablo1[[#This Row],[IC]]/Tablo1[[#This Row],[embryo_count]]*100</f>
        <v>0</v>
      </c>
      <c r="N176" s="3" t="s">
        <v>332</v>
      </c>
      <c r="O176" s="3">
        <f>SUM(Tablo1[[#This Row],[CH-RATE]:[IC-RATE]])/3</f>
        <v>0</v>
      </c>
      <c r="P176" s="3" t="str">
        <f t="shared" si="2"/>
        <v>Low</v>
      </c>
    </row>
    <row r="177" spans="1:16" x14ac:dyDescent="0.25">
      <c r="A177" t="s">
        <v>179</v>
      </c>
      <c r="B177">
        <v>0</v>
      </c>
      <c r="C177">
        <v>0</v>
      </c>
      <c r="D177">
        <v>0</v>
      </c>
      <c r="E177">
        <v>6</v>
      </c>
      <c r="F177">
        <v>34.67</v>
      </c>
      <c r="G177">
        <v>0</v>
      </c>
      <c r="H177">
        <v>3</v>
      </c>
      <c r="I177">
        <v>0</v>
      </c>
      <c r="J177">
        <v>0</v>
      </c>
      <c r="K177">
        <f>Tablo1[[#This Row],[CH]]/Tablo1[[#This Row],[embryo_count]]*100</f>
        <v>0</v>
      </c>
      <c r="L177">
        <f>Tablo1[[#This Row],[AF]]/Tablo1[[#This Row],[embryo_count]]*100</f>
        <v>0</v>
      </c>
      <c r="M177">
        <f>Tablo1[[#This Row],[IC]]/Tablo1[[#This Row],[embryo_count]]*100</f>
        <v>0</v>
      </c>
      <c r="N177" s="3" t="s">
        <v>334</v>
      </c>
      <c r="O177" s="3">
        <f>SUM(Tablo1[[#This Row],[CH-RATE]:[IC-RATE]])/3</f>
        <v>0</v>
      </c>
      <c r="P177" s="3" t="str">
        <f t="shared" si="2"/>
        <v>Low</v>
      </c>
    </row>
    <row r="178" spans="1:16" x14ac:dyDescent="0.25">
      <c r="A178" t="s">
        <v>185</v>
      </c>
      <c r="B178">
        <v>0</v>
      </c>
      <c r="C178">
        <v>0</v>
      </c>
      <c r="D178">
        <v>0</v>
      </c>
      <c r="E178">
        <v>5</v>
      </c>
      <c r="F178">
        <v>39.5</v>
      </c>
      <c r="G178">
        <v>0</v>
      </c>
      <c r="H178">
        <v>2</v>
      </c>
      <c r="I178">
        <v>0</v>
      </c>
      <c r="J178">
        <v>0</v>
      </c>
      <c r="K178">
        <f>Tablo1[[#This Row],[CH]]/Tablo1[[#This Row],[embryo_count]]*100</f>
        <v>0</v>
      </c>
      <c r="L178">
        <f>Tablo1[[#This Row],[AF]]/Tablo1[[#This Row],[embryo_count]]*100</f>
        <v>0</v>
      </c>
      <c r="M178">
        <f>Tablo1[[#This Row],[IC]]/Tablo1[[#This Row],[embryo_count]]*100</f>
        <v>0</v>
      </c>
      <c r="N178" s="3" t="s">
        <v>337</v>
      </c>
      <c r="O178" s="3">
        <f>SUM(Tablo1[[#This Row],[CH-RATE]:[IC-RATE]])/3</f>
        <v>0</v>
      </c>
      <c r="P178" s="3" t="str">
        <f t="shared" si="2"/>
        <v>Low</v>
      </c>
    </row>
    <row r="179" spans="1:16" x14ac:dyDescent="0.25">
      <c r="A179" t="s">
        <v>191</v>
      </c>
      <c r="B179">
        <v>0</v>
      </c>
      <c r="C179">
        <v>0</v>
      </c>
      <c r="D179">
        <v>0</v>
      </c>
      <c r="E179">
        <v>4</v>
      </c>
      <c r="F179">
        <v>35.5</v>
      </c>
      <c r="G179">
        <v>0</v>
      </c>
      <c r="H179">
        <v>4</v>
      </c>
      <c r="I179">
        <v>0</v>
      </c>
      <c r="J179">
        <v>0</v>
      </c>
      <c r="K179">
        <f>Tablo1[[#This Row],[CH]]/Tablo1[[#This Row],[embryo_count]]*100</f>
        <v>0</v>
      </c>
      <c r="L179">
        <f>Tablo1[[#This Row],[AF]]/Tablo1[[#This Row],[embryo_count]]*100</f>
        <v>0</v>
      </c>
      <c r="M179">
        <f>Tablo1[[#This Row],[IC]]/Tablo1[[#This Row],[embryo_count]]*100</f>
        <v>0</v>
      </c>
      <c r="N179" s="3" t="s">
        <v>338</v>
      </c>
      <c r="O179" s="3">
        <f>SUM(Tablo1[[#This Row],[CH-RATE]:[IC-RATE]])/3</f>
        <v>0</v>
      </c>
      <c r="P179" s="3" t="str">
        <f t="shared" si="2"/>
        <v>Low</v>
      </c>
    </row>
    <row r="180" spans="1:16" x14ac:dyDescent="0.25">
      <c r="A180" t="s">
        <v>198</v>
      </c>
      <c r="B180">
        <v>0</v>
      </c>
      <c r="C180">
        <v>0</v>
      </c>
      <c r="D180">
        <v>0</v>
      </c>
      <c r="E180">
        <v>4</v>
      </c>
      <c r="F180">
        <v>43</v>
      </c>
      <c r="G180">
        <v>0</v>
      </c>
      <c r="H180">
        <v>1</v>
      </c>
      <c r="I180">
        <v>0</v>
      </c>
      <c r="J180">
        <v>0</v>
      </c>
      <c r="K180">
        <f>Tablo1[[#This Row],[CH]]/Tablo1[[#This Row],[embryo_count]]*100</f>
        <v>0</v>
      </c>
      <c r="L180">
        <f>Tablo1[[#This Row],[AF]]/Tablo1[[#This Row],[embryo_count]]*100</f>
        <v>0</v>
      </c>
      <c r="M180">
        <f>Tablo1[[#This Row],[IC]]/Tablo1[[#This Row],[embryo_count]]*100</f>
        <v>0</v>
      </c>
      <c r="N180" s="3" t="s">
        <v>340</v>
      </c>
      <c r="O180" s="3">
        <f>SUM(Tablo1[[#This Row],[CH-RATE]:[IC-RATE]])/3</f>
        <v>0</v>
      </c>
      <c r="P180" s="3" t="str">
        <f t="shared" si="2"/>
        <v>Low</v>
      </c>
    </row>
    <row r="181" spans="1:16" x14ac:dyDescent="0.25">
      <c r="A181" t="s">
        <v>202</v>
      </c>
      <c r="B181">
        <v>0</v>
      </c>
      <c r="C181">
        <v>0</v>
      </c>
      <c r="D181">
        <v>0</v>
      </c>
      <c r="E181">
        <v>3</v>
      </c>
      <c r="F181">
        <v>39</v>
      </c>
      <c r="G181">
        <v>0</v>
      </c>
      <c r="H181">
        <v>1</v>
      </c>
      <c r="I181">
        <v>0</v>
      </c>
      <c r="J181">
        <v>0</v>
      </c>
      <c r="K181">
        <f>Tablo1[[#This Row],[CH]]/Tablo1[[#This Row],[embryo_count]]*100</f>
        <v>0</v>
      </c>
      <c r="L181">
        <f>Tablo1[[#This Row],[AF]]/Tablo1[[#This Row],[embryo_count]]*100</f>
        <v>0</v>
      </c>
      <c r="M181">
        <f>Tablo1[[#This Row],[IC]]/Tablo1[[#This Row],[embryo_count]]*100</f>
        <v>0</v>
      </c>
      <c r="N181" s="3" t="s">
        <v>342</v>
      </c>
      <c r="O181" s="3">
        <f>SUM(Tablo1[[#This Row],[CH-RATE]:[IC-RATE]])/3</f>
        <v>0</v>
      </c>
      <c r="P181" s="3" t="str">
        <f t="shared" si="2"/>
        <v>Low</v>
      </c>
    </row>
    <row r="182" spans="1:16" x14ac:dyDescent="0.25">
      <c r="A182" t="s">
        <v>205</v>
      </c>
      <c r="B182">
        <v>0</v>
      </c>
      <c r="C182">
        <v>0</v>
      </c>
      <c r="D182">
        <v>0</v>
      </c>
      <c r="E182">
        <v>3</v>
      </c>
      <c r="F182">
        <v>24</v>
      </c>
      <c r="G182">
        <v>0</v>
      </c>
      <c r="H182">
        <v>1</v>
      </c>
      <c r="I182">
        <v>0</v>
      </c>
      <c r="J182">
        <v>0</v>
      </c>
      <c r="K182">
        <f>Tablo1[[#This Row],[CH]]/Tablo1[[#This Row],[embryo_count]]*100</f>
        <v>0</v>
      </c>
      <c r="L182">
        <f>Tablo1[[#This Row],[AF]]/Tablo1[[#This Row],[embryo_count]]*100</f>
        <v>0</v>
      </c>
      <c r="M182">
        <f>Tablo1[[#This Row],[IC]]/Tablo1[[#This Row],[embryo_count]]*100</f>
        <v>0</v>
      </c>
      <c r="N182" s="3" t="s">
        <v>343</v>
      </c>
      <c r="O182" s="3">
        <f>SUM(Tablo1[[#This Row],[CH-RATE]:[IC-RATE]])/3</f>
        <v>0</v>
      </c>
      <c r="P182" s="3" t="str">
        <f t="shared" si="2"/>
        <v>Low</v>
      </c>
    </row>
    <row r="183" spans="1:16" x14ac:dyDescent="0.25">
      <c r="A183" t="s">
        <v>210</v>
      </c>
      <c r="B183">
        <v>0</v>
      </c>
      <c r="C183">
        <v>0</v>
      </c>
      <c r="D183">
        <v>0</v>
      </c>
      <c r="E183">
        <v>2</v>
      </c>
      <c r="F183">
        <v>34</v>
      </c>
      <c r="G183">
        <v>0</v>
      </c>
      <c r="H183">
        <v>1</v>
      </c>
      <c r="I183">
        <v>0</v>
      </c>
      <c r="J183">
        <v>0</v>
      </c>
      <c r="K183">
        <f>Tablo1[[#This Row],[CH]]/Tablo1[[#This Row],[embryo_count]]*100</f>
        <v>0</v>
      </c>
      <c r="L183">
        <f>Tablo1[[#This Row],[AF]]/Tablo1[[#This Row],[embryo_count]]*100</f>
        <v>0</v>
      </c>
      <c r="M183">
        <f>Tablo1[[#This Row],[IC]]/Tablo1[[#This Row],[embryo_count]]*100</f>
        <v>0</v>
      </c>
      <c r="N183" s="3" t="s">
        <v>344</v>
      </c>
      <c r="O183" s="3">
        <f>SUM(Tablo1[[#This Row],[CH-RATE]:[IC-RATE]])/3</f>
        <v>0</v>
      </c>
      <c r="P183" s="3" t="str">
        <f t="shared" si="2"/>
        <v>Low</v>
      </c>
    </row>
    <row r="184" spans="1:16" x14ac:dyDescent="0.25">
      <c r="A184" t="s">
        <v>219</v>
      </c>
      <c r="B184">
        <v>0</v>
      </c>
      <c r="C184">
        <v>0</v>
      </c>
      <c r="D184">
        <v>0</v>
      </c>
      <c r="E184">
        <v>2</v>
      </c>
      <c r="F184">
        <v>34</v>
      </c>
      <c r="G184">
        <v>0</v>
      </c>
      <c r="H184">
        <v>1</v>
      </c>
      <c r="I184">
        <v>0</v>
      </c>
      <c r="J184">
        <v>0</v>
      </c>
      <c r="K184">
        <f>Tablo1[[#This Row],[CH]]/Tablo1[[#This Row],[embryo_count]]*100</f>
        <v>0</v>
      </c>
      <c r="L184">
        <f>Tablo1[[#This Row],[AF]]/Tablo1[[#This Row],[embryo_count]]*100</f>
        <v>0</v>
      </c>
      <c r="M184">
        <f>Tablo1[[#This Row],[IC]]/Tablo1[[#This Row],[embryo_count]]*100</f>
        <v>0</v>
      </c>
      <c r="N184" s="3" t="s">
        <v>346</v>
      </c>
      <c r="O184" s="3">
        <f>SUM(Tablo1[[#This Row],[CH-RATE]:[IC-RATE]])/3</f>
        <v>0</v>
      </c>
      <c r="P184" s="3" t="str">
        <f t="shared" si="2"/>
        <v>Low</v>
      </c>
    </row>
    <row r="185" spans="1:16" x14ac:dyDescent="0.25">
      <c r="A185" t="s">
        <v>220</v>
      </c>
      <c r="B185">
        <v>0</v>
      </c>
      <c r="C185">
        <v>0</v>
      </c>
      <c r="D185">
        <v>0</v>
      </c>
      <c r="E185">
        <v>2</v>
      </c>
      <c r="F185">
        <v>39.5</v>
      </c>
      <c r="G185">
        <v>0</v>
      </c>
      <c r="H185">
        <v>2</v>
      </c>
      <c r="I185">
        <v>0</v>
      </c>
      <c r="J185">
        <v>0</v>
      </c>
      <c r="K185">
        <f>Tablo1[[#This Row],[CH]]/Tablo1[[#This Row],[embryo_count]]*100</f>
        <v>0</v>
      </c>
      <c r="L185">
        <f>Tablo1[[#This Row],[AF]]/Tablo1[[#This Row],[embryo_count]]*100</f>
        <v>0</v>
      </c>
      <c r="M185">
        <f>Tablo1[[#This Row],[IC]]/Tablo1[[#This Row],[embryo_count]]*100</f>
        <v>0</v>
      </c>
      <c r="N185" s="3" t="s">
        <v>347</v>
      </c>
      <c r="O185" s="3">
        <f>SUM(Tablo1[[#This Row],[CH-RATE]:[IC-RATE]])/3</f>
        <v>0</v>
      </c>
      <c r="P185" s="3" t="str">
        <f t="shared" si="2"/>
        <v>Low</v>
      </c>
    </row>
    <row r="186" spans="1:16" x14ac:dyDescent="0.25">
      <c r="A186" t="s">
        <v>222</v>
      </c>
      <c r="B186">
        <v>0</v>
      </c>
      <c r="C186">
        <v>0</v>
      </c>
      <c r="D186">
        <v>0</v>
      </c>
      <c r="E186">
        <v>1</v>
      </c>
      <c r="F186">
        <v>34</v>
      </c>
      <c r="G186">
        <v>0</v>
      </c>
      <c r="H186">
        <v>1</v>
      </c>
      <c r="I186">
        <v>0</v>
      </c>
      <c r="J186">
        <v>0</v>
      </c>
      <c r="K186">
        <f>Tablo1[[#This Row],[CH]]/Tablo1[[#This Row],[embryo_count]]*100</f>
        <v>0</v>
      </c>
      <c r="L186">
        <f>Tablo1[[#This Row],[AF]]/Tablo1[[#This Row],[embryo_count]]*100</f>
        <v>0</v>
      </c>
      <c r="M186">
        <f>Tablo1[[#This Row],[IC]]/Tablo1[[#This Row],[embryo_count]]*100</f>
        <v>0</v>
      </c>
      <c r="N186" s="3" t="s">
        <v>348</v>
      </c>
      <c r="O186" s="3">
        <f>SUM(Tablo1[[#This Row],[CH-RATE]:[IC-RATE]])/3</f>
        <v>0</v>
      </c>
      <c r="P186" s="3" t="str">
        <f t="shared" si="2"/>
        <v>Low</v>
      </c>
    </row>
    <row r="187" spans="1:16" x14ac:dyDescent="0.25">
      <c r="A187" t="s">
        <v>228</v>
      </c>
      <c r="B187">
        <v>0</v>
      </c>
      <c r="C187">
        <v>0</v>
      </c>
      <c r="D187">
        <v>0</v>
      </c>
      <c r="E187">
        <v>1</v>
      </c>
      <c r="F187">
        <v>36</v>
      </c>
      <c r="G187">
        <v>0</v>
      </c>
      <c r="H187">
        <v>1</v>
      </c>
      <c r="I187">
        <v>0</v>
      </c>
      <c r="J187">
        <v>0</v>
      </c>
      <c r="K187">
        <f>Tablo1[[#This Row],[CH]]/Tablo1[[#This Row],[embryo_count]]*100</f>
        <v>0</v>
      </c>
      <c r="L187">
        <f>Tablo1[[#This Row],[AF]]/Tablo1[[#This Row],[embryo_count]]*100</f>
        <v>0</v>
      </c>
      <c r="M187">
        <f>Tablo1[[#This Row],[IC]]/Tablo1[[#This Row],[embryo_count]]*100</f>
        <v>0</v>
      </c>
      <c r="N187" s="3" t="s">
        <v>349</v>
      </c>
      <c r="O187" s="3">
        <f>SUM(Tablo1[[#This Row],[CH-RATE]:[IC-RATE]])/3</f>
        <v>0</v>
      </c>
      <c r="P187" s="3" t="str">
        <f t="shared" si="2"/>
        <v>Low</v>
      </c>
    </row>
    <row r="188" spans="1:16" x14ac:dyDescent="0.25">
      <c r="A188" t="s">
        <v>114</v>
      </c>
      <c r="B188">
        <v>0</v>
      </c>
      <c r="C188">
        <v>0</v>
      </c>
      <c r="D188">
        <v>0</v>
      </c>
      <c r="E188">
        <v>30</v>
      </c>
      <c r="F188">
        <v>33.33</v>
      </c>
      <c r="G188">
        <v>1</v>
      </c>
      <c r="H188">
        <v>12</v>
      </c>
      <c r="I188">
        <v>0</v>
      </c>
      <c r="J188">
        <v>0</v>
      </c>
      <c r="K188">
        <f>Tablo1[[#This Row],[CH]]/Tablo1[[#This Row],[embryo_count]]*100</f>
        <v>0</v>
      </c>
      <c r="L188">
        <f>Tablo1[[#This Row],[AF]]/Tablo1[[#This Row],[embryo_count]]*100</f>
        <v>0</v>
      </c>
      <c r="M188">
        <f>Tablo1[[#This Row],[IC]]/Tablo1[[#This Row],[embryo_count]]*100</f>
        <v>0</v>
      </c>
      <c r="N188" s="3" t="s">
        <v>392</v>
      </c>
      <c r="O188" s="3">
        <f>SUM(Tablo1[[#This Row],[CH-RATE]:[IC-RATE]])/3</f>
        <v>0</v>
      </c>
      <c r="P188" s="3" t="str">
        <f t="shared" si="2"/>
        <v>Low</v>
      </c>
    </row>
    <row r="189" spans="1:16" x14ac:dyDescent="0.25">
      <c r="A189" t="s">
        <v>119</v>
      </c>
      <c r="B189">
        <v>0</v>
      </c>
      <c r="C189">
        <v>0</v>
      </c>
      <c r="D189">
        <v>0</v>
      </c>
      <c r="E189">
        <v>28</v>
      </c>
      <c r="F189">
        <v>30.89</v>
      </c>
      <c r="G189">
        <v>1</v>
      </c>
      <c r="H189">
        <v>9</v>
      </c>
      <c r="I189">
        <v>0</v>
      </c>
      <c r="J189">
        <v>0</v>
      </c>
      <c r="K189">
        <f>Tablo1[[#This Row],[CH]]/Tablo1[[#This Row],[embryo_count]]*100</f>
        <v>0</v>
      </c>
      <c r="L189">
        <f>Tablo1[[#This Row],[AF]]/Tablo1[[#This Row],[embryo_count]]*100</f>
        <v>0</v>
      </c>
      <c r="M189">
        <f>Tablo1[[#This Row],[IC]]/Tablo1[[#This Row],[embryo_count]]*100</f>
        <v>0</v>
      </c>
      <c r="N189" s="3" t="s">
        <v>394</v>
      </c>
      <c r="O189" s="3">
        <f>SUM(Tablo1[[#This Row],[CH-RATE]:[IC-RATE]])/3</f>
        <v>0</v>
      </c>
      <c r="P189" s="3" t="str">
        <f t="shared" si="2"/>
        <v>Low</v>
      </c>
    </row>
    <row r="190" spans="1:16" x14ac:dyDescent="0.25">
      <c r="A190" t="s">
        <v>122</v>
      </c>
      <c r="B190">
        <v>0</v>
      </c>
      <c r="C190">
        <v>0</v>
      </c>
      <c r="D190">
        <v>0</v>
      </c>
      <c r="E190">
        <v>26</v>
      </c>
      <c r="F190">
        <v>36.33</v>
      </c>
      <c r="G190">
        <v>1</v>
      </c>
      <c r="H190">
        <v>12</v>
      </c>
      <c r="I190">
        <v>0</v>
      </c>
      <c r="J190">
        <v>0</v>
      </c>
      <c r="K190">
        <f>Tablo1[[#This Row],[CH]]/Tablo1[[#This Row],[embryo_count]]*100</f>
        <v>0</v>
      </c>
      <c r="L190">
        <f>Tablo1[[#This Row],[AF]]/Tablo1[[#This Row],[embryo_count]]*100</f>
        <v>0</v>
      </c>
      <c r="M190">
        <f>Tablo1[[#This Row],[IC]]/Tablo1[[#This Row],[embryo_count]]*100</f>
        <v>0</v>
      </c>
      <c r="N190" s="3" t="s">
        <v>395</v>
      </c>
      <c r="O190" s="3">
        <f>SUM(Tablo1[[#This Row],[CH-RATE]:[IC-RATE]])/3</f>
        <v>0</v>
      </c>
      <c r="P190" s="3" t="str">
        <f t="shared" si="2"/>
        <v>Low</v>
      </c>
    </row>
    <row r="191" spans="1:16" x14ac:dyDescent="0.25">
      <c r="A191" t="s">
        <v>144</v>
      </c>
      <c r="B191">
        <v>0</v>
      </c>
      <c r="C191">
        <v>0</v>
      </c>
      <c r="D191">
        <v>0</v>
      </c>
      <c r="E191">
        <v>16</v>
      </c>
      <c r="F191">
        <v>36</v>
      </c>
      <c r="G191">
        <v>1</v>
      </c>
      <c r="H191">
        <v>9</v>
      </c>
      <c r="I191">
        <v>0</v>
      </c>
      <c r="J191">
        <v>0</v>
      </c>
      <c r="K191">
        <f>Tablo1[[#This Row],[CH]]/Tablo1[[#This Row],[embryo_count]]*100</f>
        <v>0</v>
      </c>
      <c r="L191">
        <f>Tablo1[[#This Row],[AF]]/Tablo1[[#This Row],[embryo_count]]*100</f>
        <v>0</v>
      </c>
      <c r="M191">
        <f>Tablo1[[#This Row],[IC]]/Tablo1[[#This Row],[embryo_count]]*100</f>
        <v>0</v>
      </c>
      <c r="N191" s="3" t="s">
        <v>403</v>
      </c>
      <c r="O191" s="3">
        <f>SUM(Tablo1[[#This Row],[CH-RATE]:[IC-RATE]])/3</f>
        <v>0</v>
      </c>
      <c r="P191" s="3" t="str">
        <f t="shared" si="2"/>
        <v>Low</v>
      </c>
    </row>
    <row r="192" spans="1:16" x14ac:dyDescent="0.25">
      <c r="A192" t="s">
        <v>154</v>
      </c>
      <c r="B192">
        <v>0</v>
      </c>
      <c r="C192">
        <v>0</v>
      </c>
      <c r="D192">
        <v>0</v>
      </c>
      <c r="E192">
        <v>12</v>
      </c>
      <c r="F192">
        <v>38.4</v>
      </c>
      <c r="G192">
        <v>1</v>
      </c>
      <c r="H192">
        <v>5</v>
      </c>
      <c r="I192">
        <v>0</v>
      </c>
      <c r="J192">
        <v>0</v>
      </c>
      <c r="K192">
        <f>Tablo1[[#This Row],[CH]]/Tablo1[[#This Row],[embryo_count]]*100</f>
        <v>0</v>
      </c>
      <c r="L192">
        <f>Tablo1[[#This Row],[AF]]/Tablo1[[#This Row],[embryo_count]]*100</f>
        <v>0</v>
      </c>
      <c r="M192">
        <f>Tablo1[[#This Row],[IC]]/Tablo1[[#This Row],[embryo_count]]*100</f>
        <v>0</v>
      </c>
      <c r="N192" s="3" t="s">
        <v>406</v>
      </c>
      <c r="O192" s="3">
        <f>SUM(Tablo1[[#This Row],[CH-RATE]:[IC-RATE]])/3</f>
        <v>0</v>
      </c>
      <c r="P192" s="3" t="str">
        <f t="shared" si="2"/>
        <v>Low</v>
      </c>
    </row>
    <row r="193" spans="1:16" x14ac:dyDescent="0.25">
      <c r="A193" t="s">
        <v>158</v>
      </c>
      <c r="B193">
        <v>0</v>
      </c>
      <c r="C193">
        <v>0</v>
      </c>
      <c r="D193">
        <v>0</v>
      </c>
      <c r="E193">
        <v>10</v>
      </c>
      <c r="F193">
        <v>33</v>
      </c>
      <c r="G193">
        <v>1</v>
      </c>
      <c r="H193">
        <v>5</v>
      </c>
      <c r="I193">
        <v>0</v>
      </c>
      <c r="J193">
        <v>0</v>
      </c>
      <c r="K193">
        <f>Tablo1[[#This Row],[CH]]/Tablo1[[#This Row],[embryo_count]]*100</f>
        <v>0</v>
      </c>
      <c r="L193">
        <f>Tablo1[[#This Row],[AF]]/Tablo1[[#This Row],[embryo_count]]*100</f>
        <v>0</v>
      </c>
      <c r="M193">
        <f>Tablo1[[#This Row],[IC]]/Tablo1[[#This Row],[embryo_count]]*100</f>
        <v>0</v>
      </c>
      <c r="N193" s="3" t="s">
        <v>409</v>
      </c>
      <c r="O193" s="3">
        <f>SUM(Tablo1[[#This Row],[CH-RATE]:[IC-RATE]])/3</f>
        <v>0</v>
      </c>
      <c r="P193" s="3" t="str">
        <f t="shared" si="2"/>
        <v>Low</v>
      </c>
    </row>
    <row r="194" spans="1:16" x14ac:dyDescent="0.25">
      <c r="A194" t="s">
        <v>164</v>
      </c>
      <c r="B194">
        <v>0</v>
      </c>
      <c r="C194">
        <v>0</v>
      </c>
      <c r="D194">
        <v>0</v>
      </c>
      <c r="E194">
        <v>9</v>
      </c>
      <c r="F194">
        <v>41.67</v>
      </c>
      <c r="G194">
        <v>1</v>
      </c>
      <c r="H194">
        <v>3</v>
      </c>
      <c r="I194">
        <v>0</v>
      </c>
      <c r="J194">
        <v>0</v>
      </c>
      <c r="K194">
        <f>Tablo1[[#This Row],[CH]]/Tablo1[[#This Row],[embryo_count]]*100</f>
        <v>0</v>
      </c>
      <c r="L194">
        <f>Tablo1[[#This Row],[AF]]/Tablo1[[#This Row],[embryo_count]]*100</f>
        <v>0</v>
      </c>
      <c r="M194">
        <f>Tablo1[[#This Row],[IC]]/Tablo1[[#This Row],[embryo_count]]*100</f>
        <v>0</v>
      </c>
      <c r="N194" s="3" t="s">
        <v>411</v>
      </c>
      <c r="O194" s="3">
        <f>SUM(Tablo1[[#This Row],[CH-RATE]:[IC-RATE]])/3</f>
        <v>0</v>
      </c>
      <c r="P194" s="3" t="str">
        <f t="shared" ref="P194:P223" si="3">IF(O193&lt;5,"Low",IF(O193&lt;10,"Moderate","High"))</f>
        <v>Low</v>
      </c>
    </row>
    <row r="195" spans="1:16" x14ac:dyDescent="0.25">
      <c r="A195" t="s">
        <v>171</v>
      </c>
      <c r="B195">
        <v>0</v>
      </c>
      <c r="C195">
        <v>0</v>
      </c>
      <c r="D195">
        <v>0</v>
      </c>
      <c r="E195">
        <v>7</v>
      </c>
      <c r="F195">
        <v>19.5</v>
      </c>
      <c r="G195">
        <v>1</v>
      </c>
      <c r="H195">
        <v>2</v>
      </c>
      <c r="I195">
        <v>0</v>
      </c>
      <c r="J195">
        <v>0</v>
      </c>
      <c r="K195">
        <f>Tablo1[[#This Row],[CH]]/Tablo1[[#This Row],[embryo_count]]*100</f>
        <v>0</v>
      </c>
      <c r="L195">
        <f>Tablo1[[#This Row],[AF]]/Tablo1[[#This Row],[embryo_count]]*100</f>
        <v>0</v>
      </c>
      <c r="M195">
        <f>Tablo1[[#This Row],[IC]]/Tablo1[[#This Row],[embryo_count]]*100</f>
        <v>0</v>
      </c>
      <c r="N195" s="3" t="s">
        <v>414</v>
      </c>
      <c r="O195" s="3">
        <f>SUM(Tablo1[[#This Row],[CH-RATE]:[IC-RATE]])/3</f>
        <v>0</v>
      </c>
      <c r="P195" s="3" t="str">
        <f t="shared" si="3"/>
        <v>Low</v>
      </c>
    </row>
    <row r="196" spans="1:16" x14ac:dyDescent="0.25">
      <c r="A196" t="s">
        <v>176</v>
      </c>
      <c r="B196">
        <v>0</v>
      </c>
      <c r="C196">
        <v>0</v>
      </c>
      <c r="D196">
        <v>0</v>
      </c>
      <c r="E196">
        <v>7</v>
      </c>
      <c r="F196">
        <v>29</v>
      </c>
      <c r="G196">
        <v>1</v>
      </c>
      <c r="H196">
        <v>2</v>
      </c>
      <c r="I196">
        <v>0</v>
      </c>
      <c r="J196">
        <v>0</v>
      </c>
      <c r="K196">
        <f>Tablo1[[#This Row],[CH]]/Tablo1[[#This Row],[embryo_count]]*100</f>
        <v>0</v>
      </c>
      <c r="L196">
        <f>Tablo1[[#This Row],[AF]]/Tablo1[[#This Row],[embryo_count]]*100</f>
        <v>0</v>
      </c>
      <c r="M196">
        <f>Tablo1[[#This Row],[IC]]/Tablo1[[#This Row],[embryo_count]]*100</f>
        <v>0</v>
      </c>
      <c r="N196" s="3" t="s">
        <v>417</v>
      </c>
      <c r="O196" s="3">
        <f>SUM(Tablo1[[#This Row],[CH-RATE]:[IC-RATE]])/3</f>
        <v>0</v>
      </c>
      <c r="P196" s="3" t="str">
        <f t="shared" si="3"/>
        <v>Low</v>
      </c>
    </row>
    <row r="197" spans="1:16" x14ac:dyDescent="0.25">
      <c r="A197" t="s">
        <v>182</v>
      </c>
      <c r="B197">
        <v>0</v>
      </c>
      <c r="C197">
        <v>0</v>
      </c>
      <c r="D197">
        <v>0</v>
      </c>
      <c r="E197">
        <v>6</v>
      </c>
      <c r="F197">
        <v>34.5</v>
      </c>
      <c r="G197">
        <v>1</v>
      </c>
      <c r="H197">
        <v>2</v>
      </c>
      <c r="I197">
        <v>0</v>
      </c>
      <c r="J197">
        <v>0</v>
      </c>
      <c r="K197">
        <f>Tablo1[[#This Row],[CH]]/Tablo1[[#This Row],[embryo_count]]*100</f>
        <v>0</v>
      </c>
      <c r="L197">
        <f>Tablo1[[#This Row],[AF]]/Tablo1[[#This Row],[embryo_count]]*100</f>
        <v>0</v>
      </c>
      <c r="M197">
        <f>Tablo1[[#This Row],[IC]]/Tablo1[[#This Row],[embryo_count]]*100</f>
        <v>0</v>
      </c>
      <c r="N197" s="3" t="s">
        <v>419</v>
      </c>
      <c r="O197" s="3">
        <f>SUM(Tablo1[[#This Row],[CH-RATE]:[IC-RATE]])/3</f>
        <v>0</v>
      </c>
      <c r="P197" s="3" t="str">
        <f t="shared" si="3"/>
        <v>Low</v>
      </c>
    </row>
    <row r="198" spans="1:16" x14ac:dyDescent="0.25">
      <c r="A198" t="s">
        <v>184</v>
      </c>
      <c r="B198">
        <v>0</v>
      </c>
      <c r="C198">
        <v>0</v>
      </c>
      <c r="D198">
        <v>0</v>
      </c>
      <c r="E198">
        <v>5</v>
      </c>
      <c r="F198">
        <v>30</v>
      </c>
      <c r="G198">
        <v>1</v>
      </c>
      <c r="H198">
        <v>2</v>
      </c>
      <c r="I198">
        <v>0</v>
      </c>
      <c r="J198">
        <v>0</v>
      </c>
      <c r="K198">
        <f>Tablo1[[#This Row],[CH]]/Tablo1[[#This Row],[embryo_count]]*100</f>
        <v>0</v>
      </c>
      <c r="L198">
        <f>Tablo1[[#This Row],[AF]]/Tablo1[[#This Row],[embryo_count]]*100</f>
        <v>0</v>
      </c>
      <c r="M198">
        <f>Tablo1[[#This Row],[IC]]/Tablo1[[#This Row],[embryo_count]]*100</f>
        <v>0</v>
      </c>
      <c r="N198" s="3" t="s">
        <v>420</v>
      </c>
      <c r="O198" s="3">
        <f>SUM(Tablo1[[#This Row],[CH-RATE]:[IC-RATE]])/3</f>
        <v>0</v>
      </c>
      <c r="P198" s="3" t="str">
        <f t="shared" si="3"/>
        <v>Low</v>
      </c>
    </row>
    <row r="199" spans="1:16" x14ac:dyDescent="0.25">
      <c r="A199" t="s">
        <v>186</v>
      </c>
      <c r="B199">
        <v>0</v>
      </c>
      <c r="C199">
        <v>0</v>
      </c>
      <c r="D199">
        <v>0</v>
      </c>
      <c r="E199">
        <v>5</v>
      </c>
      <c r="F199">
        <v>31</v>
      </c>
      <c r="G199">
        <v>1</v>
      </c>
      <c r="H199">
        <v>1</v>
      </c>
      <c r="I199">
        <v>0</v>
      </c>
      <c r="J199">
        <v>0</v>
      </c>
      <c r="K199">
        <f>Tablo1[[#This Row],[CH]]/Tablo1[[#This Row],[embryo_count]]*100</f>
        <v>0</v>
      </c>
      <c r="L199">
        <f>Tablo1[[#This Row],[AF]]/Tablo1[[#This Row],[embryo_count]]*100</f>
        <v>0</v>
      </c>
      <c r="M199">
        <f>Tablo1[[#This Row],[IC]]/Tablo1[[#This Row],[embryo_count]]*100</f>
        <v>0</v>
      </c>
      <c r="N199" s="3" t="s">
        <v>421</v>
      </c>
      <c r="O199" s="3">
        <f>SUM(Tablo1[[#This Row],[CH-RATE]:[IC-RATE]])/3</f>
        <v>0</v>
      </c>
      <c r="P199" s="3" t="str">
        <f t="shared" si="3"/>
        <v>Low</v>
      </c>
    </row>
    <row r="200" spans="1:16" x14ac:dyDescent="0.25">
      <c r="A200" t="s">
        <v>187</v>
      </c>
      <c r="B200">
        <v>0</v>
      </c>
      <c r="C200">
        <v>0</v>
      </c>
      <c r="D200">
        <v>0</v>
      </c>
      <c r="E200">
        <v>5</v>
      </c>
      <c r="F200">
        <v>31.5</v>
      </c>
      <c r="G200">
        <v>1</v>
      </c>
      <c r="H200">
        <v>2</v>
      </c>
      <c r="I200">
        <v>0</v>
      </c>
      <c r="J200">
        <v>0</v>
      </c>
      <c r="K200">
        <f>Tablo1[[#This Row],[CH]]/Tablo1[[#This Row],[embryo_count]]*100</f>
        <v>0</v>
      </c>
      <c r="L200">
        <f>Tablo1[[#This Row],[AF]]/Tablo1[[#This Row],[embryo_count]]*100</f>
        <v>0</v>
      </c>
      <c r="M200">
        <f>Tablo1[[#This Row],[IC]]/Tablo1[[#This Row],[embryo_count]]*100</f>
        <v>0</v>
      </c>
      <c r="N200" s="3" t="s">
        <v>422</v>
      </c>
      <c r="O200" s="3">
        <f>SUM(Tablo1[[#This Row],[CH-RATE]:[IC-RATE]])/3</f>
        <v>0</v>
      </c>
      <c r="P200" s="3" t="str">
        <f t="shared" si="3"/>
        <v>Low</v>
      </c>
    </row>
    <row r="201" spans="1:16" x14ac:dyDescent="0.25">
      <c r="A201" t="s">
        <v>189</v>
      </c>
      <c r="B201">
        <v>0</v>
      </c>
      <c r="C201">
        <v>0</v>
      </c>
      <c r="D201">
        <v>0</v>
      </c>
      <c r="E201">
        <v>5</v>
      </c>
      <c r="F201">
        <v>35.5</v>
      </c>
      <c r="G201">
        <v>1</v>
      </c>
      <c r="H201">
        <v>2</v>
      </c>
      <c r="I201">
        <v>0</v>
      </c>
      <c r="J201">
        <v>0</v>
      </c>
      <c r="K201">
        <f>Tablo1[[#This Row],[CH]]/Tablo1[[#This Row],[embryo_count]]*100</f>
        <v>0</v>
      </c>
      <c r="L201">
        <f>Tablo1[[#This Row],[AF]]/Tablo1[[#This Row],[embryo_count]]*100</f>
        <v>0</v>
      </c>
      <c r="M201">
        <f>Tablo1[[#This Row],[IC]]/Tablo1[[#This Row],[embryo_count]]*100</f>
        <v>0</v>
      </c>
      <c r="N201" s="3" t="s">
        <v>424</v>
      </c>
      <c r="O201" s="3">
        <f>SUM(Tablo1[[#This Row],[CH-RATE]:[IC-RATE]])/3</f>
        <v>0</v>
      </c>
      <c r="P201" s="3" t="str">
        <f t="shared" si="3"/>
        <v>Low</v>
      </c>
    </row>
    <row r="202" spans="1:16" x14ac:dyDescent="0.25">
      <c r="A202" t="s">
        <v>192</v>
      </c>
      <c r="B202">
        <v>0</v>
      </c>
      <c r="C202">
        <v>0</v>
      </c>
      <c r="D202">
        <v>0</v>
      </c>
      <c r="E202">
        <v>4</v>
      </c>
      <c r="F202">
        <v>25</v>
      </c>
      <c r="G202">
        <v>1</v>
      </c>
      <c r="H202">
        <v>2</v>
      </c>
      <c r="I202">
        <v>0</v>
      </c>
      <c r="J202">
        <v>0</v>
      </c>
      <c r="K202">
        <f>Tablo1[[#This Row],[CH]]/Tablo1[[#This Row],[embryo_count]]*100</f>
        <v>0</v>
      </c>
      <c r="L202">
        <f>Tablo1[[#This Row],[AF]]/Tablo1[[#This Row],[embryo_count]]*100</f>
        <v>0</v>
      </c>
      <c r="M202">
        <f>Tablo1[[#This Row],[IC]]/Tablo1[[#This Row],[embryo_count]]*100</f>
        <v>0</v>
      </c>
      <c r="N202" s="3" t="s">
        <v>426</v>
      </c>
      <c r="O202" s="3">
        <f>SUM(Tablo1[[#This Row],[CH-RATE]:[IC-RATE]])/3</f>
        <v>0</v>
      </c>
      <c r="P202" s="3" t="str">
        <f t="shared" si="3"/>
        <v>Low</v>
      </c>
    </row>
    <row r="203" spans="1:16" x14ac:dyDescent="0.25">
      <c r="A203" t="s">
        <v>195</v>
      </c>
      <c r="B203">
        <v>0</v>
      </c>
      <c r="C203">
        <v>0</v>
      </c>
      <c r="D203">
        <v>0</v>
      </c>
      <c r="E203">
        <v>4</v>
      </c>
      <c r="F203">
        <v>27</v>
      </c>
      <c r="G203">
        <v>1</v>
      </c>
      <c r="H203">
        <v>1</v>
      </c>
      <c r="I203">
        <v>0</v>
      </c>
      <c r="J203">
        <v>0</v>
      </c>
      <c r="K203">
        <f>Tablo1[[#This Row],[CH]]/Tablo1[[#This Row],[embryo_count]]*100</f>
        <v>0</v>
      </c>
      <c r="L203">
        <f>Tablo1[[#This Row],[AF]]/Tablo1[[#This Row],[embryo_count]]*100</f>
        <v>0</v>
      </c>
      <c r="M203">
        <f>Tablo1[[#This Row],[IC]]/Tablo1[[#This Row],[embryo_count]]*100</f>
        <v>0</v>
      </c>
      <c r="N203" s="3" t="s">
        <v>428</v>
      </c>
      <c r="O203" s="3">
        <f>SUM(Tablo1[[#This Row],[CH-RATE]:[IC-RATE]])/3</f>
        <v>0</v>
      </c>
      <c r="P203" s="3" t="str">
        <f t="shared" si="3"/>
        <v>Low</v>
      </c>
    </row>
    <row r="204" spans="1:16" x14ac:dyDescent="0.25">
      <c r="A204" t="s">
        <v>196</v>
      </c>
      <c r="B204">
        <v>0</v>
      </c>
      <c r="C204">
        <v>0</v>
      </c>
      <c r="D204">
        <v>0</v>
      </c>
      <c r="E204">
        <v>4</v>
      </c>
      <c r="F204">
        <v>42</v>
      </c>
      <c r="G204">
        <v>1</v>
      </c>
      <c r="H204">
        <v>1</v>
      </c>
      <c r="I204">
        <v>0</v>
      </c>
      <c r="J204">
        <v>0</v>
      </c>
      <c r="K204">
        <f>Tablo1[[#This Row],[CH]]/Tablo1[[#This Row],[embryo_count]]*100</f>
        <v>0</v>
      </c>
      <c r="L204">
        <f>Tablo1[[#This Row],[AF]]/Tablo1[[#This Row],[embryo_count]]*100</f>
        <v>0</v>
      </c>
      <c r="M204">
        <f>Tablo1[[#This Row],[IC]]/Tablo1[[#This Row],[embryo_count]]*100</f>
        <v>0</v>
      </c>
      <c r="N204" s="3" t="s">
        <v>429</v>
      </c>
      <c r="O204" s="3">
        <f>SUM(Tablo1[[#This Row],[CH-RATE]:[IC-RATE]])/3</f>
        <v>0</v>
      </c>
      <c r="P204" s="3" t="str">
        <f t="shared" si="3"/>
        <v>Low</v>
      </c>
    </row>
    <row r="205" spans="1:16" x14ac:dyDescent="0.25">
      <c r="A205" t="s">
        <v>197</v>
      </c>
      <c r="B205">
        <v>0</v>
      </c>
      <c r="C205">
        <v>0</v>
      </c>
      <c r="D205">
        <v>0</v>
      </c>
      <c r="E205">
        <v>4</v>
      </c>
      <c r="F205">
        <v>25</v>
      </c>
      <c r="G205">
        <v>1</v>
      </c>
      <c r="H205">
        <v>1</v>
      </c>
      <c r="I205">
        <v>0</v>
      </c>
      <c r="J205">
        <v>0</v>
      </c>
      <c r="K205">
        <f>Tablo1[[#This Row],[CH]]/Tablo1[[#This Row],[embryo_count]]*100</f>
        <v>0</v>
      </c>
      <c r="L205">
        <f>Tablo1[[#This Row],[AF]]/Tablo1[[#This Row],[embryo_count]]*100</f>
        <v>0</v>
      </c>
      <c r="M205">
        <f>Tablo1[[#This Row],[IC]]/Tablo1[[#This Row],[embryo_count]]*100</f>
        <v>0</v>
      </c>
      <c r="N205" s="3" t="s">
        <v>430</v>
      </c>
      <c r="O205" s="3">
        <f>SUM(Tablo1[[#This Row],[CH-RATE]:[IC-RATE]])/3</f>
        <v>0</v>
      </c>
      <c r="P205" s="3" t="str">
        <f t="shared" si="3"/>
        <v>Low</v>
      </c>
    </row>
    <row r="206" spans="1:16" x14ac:dyDescent="0.25">
      <c r="A206" t="s">
        <v>199</v>
      </c>
      <c r="B206">
        <v>0</v>
      </c>
      <c r="C206">
        <v>0</v>
      </c>
      <c r="D206">
        <v>0</v>
      </c>
      <c r="E206">
        <v>3</v>
      </c>
      <c r="F206">
        <v>22</v>
      </c>
      <c r="G206">
        <v>1</v>
      </c>
      <c r="H206">
        <v>1</v>
      </c>
      <c r="I206">
        <v>0</v>
      </c>
      <c r="J206">
        <v>0</v>
      </c>
      <c r="K206">
        <f>Tablo1[[#This Row],[CH]]/Tablo1[[#This Row],[embryo_count]]*100</f>
        <v>0</v>
      </c>
      <c r="L206">
        <f>Tablo1[[#This Row],[AF]]/Tablo1[[#This Row],[embryo_count]]*100</f>
        <v>0</v>
      </c>
      <c r="M206">
        <f>Tablo1[[#This Row],[IC]]/Tablo1[[#This Row],[embryo_count]]*100</f>
        <v>0</v>
      </c>
      <c r="N206" s="3" t="s">
        <v>431</v>
      </c>
      <c r="O206" s="3">
        <f>SUM(Tablo1[[#This Row],[CH-RATE]:[IC-RATE]])/3</f>
        <v>0</v>
      </c>
      <c r="P206" s="3" t="str">
        <f t="shared" si="3"/>
        <v>Low</v>
      </c>
    </row>
    <row r="207" spans="1:16" x14ac:dyDescent="0.25">
      <c r="A207" t="s">
        <v>200</v>
      </c>
      <c r="B207">
        <v>0</v>
      </c>
      <c r="C207">
        <v>0</v>
      </c>
      <c r="D207">
        <v>0</v>
      </c>
      <c r="E207">
        <v>3</v>
      </c>
      <c r="F207">
        <v>25</v>
      </c>
      <c r="G207">
        <v>1</v>
      </c>
      <c r="H207">
        <v>1</v>
      </c>
      <c r="I207">
        <v>0</v>
      </c>
      <c r="J207">
        <v>0</v>
      </c>
      <c r="K207">
        <f>Tablo1[[#This Row],[CH]]/Tablo1[[#This Row],[embryo_count]]*100</f>
        <v>0</v>
      </c>
      <c r="L207">
        <f>Tablo1[[#This Row],[AF]]/Tablo1[[#This Row],[embryo_count]]*100</f>
        <v>0</v>
      </c>
      <c r="M207">
        <f>Tablo1[[#This Row],[IC]]/Tablo1[[#This Row],[embryo_count]]*100</f>
        <v>0</v>
      </c>
      <c r="N207" s="3" t="s">
        <v>432</v>
      </c>
      <c r="O207" s="3">
        <f>SUM(Tablo1[[#This Row],[CH-RATE]:[IC-RATE]])/3</f>
        <v>0</v>
      </c>
      <c r="P207" s="3" t="str">
        <f t="shared" si="3"/>
        <v>Low</v>
      </c>
    </row>
    <row r="208" spans="1:16" x14ac:dyDescent="0.25">
      <c r="A208" t="s">
        <v>206</v>
      </c>
      <c r="B208">
        <v>0</v>
      </c>
      <c r="C208">
        <v>0</v>
      </c>
      <c r="D208">
        <v>0</v>
      </c>
      <c r="E208">
        <v>3</v>
      </c>
      <c r="F208">
        <v>39</v>
      </c>
      <c r="G208">
        <v>1</v>
      </c>
      <c r="H208">
        <v>1</v>
      </c>
      <c r="I208">
        <v>0</v>
      </c>
      <c r="J208">
        <v>0</v>
      </c>
      <c r="K208">
        <f>Tablo1[[#This Row],[CH]]/Tablo1[[#This Row],[embryo_count]]*100</f>
        <v>0</v>
      </c>
      <c r="L208">
        <f>Tablo1[[#This Row],[AF]]/Tablo1[[#This Row],[embryo_count]]*100</f>
        <v>0</v>
      </c>
      <c r="M208">
        <f>Tablo1[[#This Row],[IC]]/Tablo1[[#This Row],[embryo_count]]*100</f>
        <v>0</v>
      </c>
      <c r="N208" s="3" t="s">
        <v>435</v>
      </c>
      <c r="O208" s="3">
        <f>SUM(Tablo1[[#This Row],[CH-RATE]:[IC-RATE]])/3</f>
        <v>0</v>
      </c>
      <c r="P208" s="3" t="str">
        <f t="shared" si="3"/>
        <v>Low</v>
      </c>
    </row>
    <row r="209" spans="1:16" x14ac:dyDescent="0.25">
      <c r="A209" t="s">
        <v>208</v>
      </c>
      <c r="B209">
        <v>0</v>
      </c>
      <c r="C209">
        <v>0</v>
      </c>
      <c r="D209">
        <v>0</v>
      </c>
      <c r="E209">
        <v>3</v>
      </c>
      <c r="F209">
        <v>28</v>
      </c>
      <c r="G209">
        <v>1</v>
      </c>
      <c r="H209">
        <v>2</v>
      </c>
      <c r="I209">
        <v>0</v>
      </c>
      <c r="J209">
        <v>0</v>
      </c>
      <c r="K209">
        <f>Tablo1[[#This Row],[CH]]/Tablo1[[#This Row],[embryo_count]]*100</f>
        <v>0</v>
      </c>
      <c r="L209">
        <f>Tablo1[[#This Row],[AF]]/Tablo1[[#This Row],[embryo_count]]*100</f>
        <v>0</v>
      </c>
      <c r="M209">
        <f>Tablo1[[#This Row],[IC]]/Tablo1[[#This Row],[embryo_count]]*100</f>
        <v>0</v>
      </c>
      <c r="N209" s="3" t="s">
        <v>437</v>
      </c>
      <c r="O209" s="3">
        <f>SUM(Tablo1[[#This Row],[CH-RATE]:[IC-RATE]])/3</f>
        <v>0</v>
      </c>
      <c r="P209" s="3" t="str">
        <f t="shared" si="3"/>
        <v>Low</v>
      </c>
    </row>
    <row r="210" spans="1:16" x14ac:dyDescent="0.25">
      <c r="A210" t="s">
        <v>209</v>
      </c>
      <c r="B210">
        <v>0</v>
      </c>
      <c r="C210">
        <v>0</v>
      </c>
      <c r="D210">
        <v>0</v>
      </c>
      <c r="E210">
        <v>3</v>
      </c>
      <c r="F210">
        <v>25</v>
      </c>
      <c r="G210">
        <v>1</v>
      </c>
      <c r="H210">
        <v>1</v>
      </c>
      <c r="I210">
        <v>0</v>
      </c>
      <c r="J210">
        <v>0</v>
      </c>
      <c r="K210">
        <f>Tablo1[[#This Row],[CH]]/Tablo1[[#This Row],[embryo_count]]*100</f>
        <v>0</v>
      </c>
      <c r="L210">
        <f>Tablo1[[#This Row],[AF]]/Tablo1[[#This Row],[embryo_count]]*100</f>
        <v>0</v>
      </c>
      <c r="M210">
        <f>Tablo1[[#This Row],[IC]]/Tablo1[[#This Row],[embryo_count]]*100</f>
        <v>0</v>
      </c>
      <c r="N210" s="3" t="s">
        <v>438</v>
      </c>
      <c r="O210" s="3">
        <f>SUM(Tablo1[[#This Row],[CH-RATE]:[IC-RATE]])/3</f>
        <v>0</v>
      </c>
      <c r="P210" s="3" t="str">
        <f t="shared" si="3"/>
        <v>Low</v>
      </c>
    </row>
    <row r="211" spans="1:16" x14ac:dyDescent="0.25">
      <c r="A211" t="s">
        <v>211</v>
      </c>
      <c r="B211">
        <v>0</v>
      </c>
      <c r="C211">
        <v>0</v>
      </c>
      <c r="D211">
        <v>0</v>
      </c>
      <c r="E211">
        <v>2</v>
      </c>
      <c r="F211">
        <v>34</v>
      </c>
      <c r="G211">
        <v>1</v>
      </c>
      <c r="H211">
        <v>1</v>
      </c>
      <c r="I211">
        <v>0</v>
      </c>
      <c r="J211">
        <v>0</v>
      </c>
      <c r="K211">
        <f>Tablo1[[#This Row],[CH]]/Tablo1[[#This Row],[embryo_count]]*100</f>
        <v>0</v>
      </c>
      <c r="L211">
        <f>Tablo1[[#This Row],[AF]]/Tablo1[[#This Row],[embryo_count]]*100</f>
        <v>0</v>
      </c>
      <c r="M211">
        <f>Tablo1[[#This Row],[IC]]/Tablo1[[#This Row],[embryo_count]]*100</f>
        <v>0</v>
      </c>
      <c r="N211" s="3" t="s">
        <v>439</v>
      </c>
      <c r="O211" s="3">
        <f>SUM(Tablo1[[#This Row],[CH-RATE]:[IC-RATE]])/3</f>
        <v>0</v>
      </c>
      <c r="P211" s="3" t="str">
        <f t="shared" si="3"/>
        <v>Low</v>
      </c>
    </row>
    <row r="212" spans="1:16" x14ac:dyDescent="0.25">
      <c r="A212" t="s">
        <v>212</v>
      </c>
      <c r="B212">
        <v>0</v>
      </c>
      <c r="C212">
        <v>0</v>
      </c>
      <c r="D212">
        <v>0</v>
      </c>
      <c r="E212">
        <v>2</v>
      </c>
      <c r="F212">
        <v>35</v>
      </c>
      <c r="G212">
        <v>1</v>
      </c>
      <c r="H212">
        <v>1</v>
      </c>
      <c r="I212">
        <v>0</v>
      </c>
      <c r="J212">
        <v>0</v>
      </c>
      <c r="K212">
        <f>Tablo1[[#This Row],[CH]]/Tablo1[[#This Row],[embryo_count]]*100</f>
        <v>0</v>
      </c>
      <c r="L212">
        <f>Tablo1[[#This Row],[AF]]/Tablo1[[#This Row],[embryo_count]]*100</f>
        <v>0</v>
      </c>
      <c r="M212">
        <f>Tablo1[[#This Row],[IC]]/Tablo1[[#This Row],[embryo_count]]*100</f>
        <v>0</v>
      </c>
      <c r="N212" s="3" t="s">
        <v>440</v>
      </c>
      <c r="O212" s="3">
        <f>SUM(Tablo1[[#This Row],[CH-RATE]:[IC-RATE]])/3</f>
        <v>0</v>
      </c>
      <c r="P212" s="3" t="str">
        <f t="shared" si="3"/>
        <v>Low</v>
      </c>
    </row>
    <row r="213" spans="1:16" x14ac:dyDescent="0.25">
      <c r="A213" t="s">
        <v>213</v>
      </c>
      <c r="B213">
        <v>0</v>
      </c>
      <c r="C213">
        <v>0</v>
      </c>
      <c r="D213">
        <v>0</v>
      </c>
      <c r="E213">
        <v>2</v>
      </c>
      <c r="F213">
        <v>35</v>
      </c>
      <c r="G213">
        <v>1</v>
      </c>
      <c r="H213">
        <v>1</v>
      </c>
      <c r="I213">
        <v>0</v>
      </c>
      <c r="J213">
        <v>0</v>
      </c>
      <c r="K213">
        <f>Tablo1[[#This Row],[CH]]/Tablo1[[#This Row],[embryo_count]]*100</f>
        <v>0</v>
      </c>
      <c r="L213">
        <f>Tablo1[[#This Row],[AF]]/Tablo1[[#This Row],[embryo_count]]*100</f>
        <v>0</v>
      </c>
      <c r="M213">
        <f>Tablo1[[#This Row],[IC]]/Tablo1[[#This Row],[embryo_count]]*100</f>
        <v>0</v>
      </c>
      <c r="N213" s="3" t="s">
        <v>441</v>
      </c>
      <c r="O213" s="3">
        <f>SUM(Tablo1[[#This Row],[CH-RATE]:[IC-RATE]])/3</f>
        <v>0</v>
      </c>
      <c r="P213" s="3" t="str">
        <f t="shared" si="3"/>
        <v>Low</v>
      </c>
    </row>
    <row r="214" spans="1:16" x14ac:dyDescent="0.25">
      <c r="A214" t="s">
        <v>214</v>
      </c>
      <c r="B214">
        <v>0</v>
      </c>
      <c r="C214">
        <v>0</v>
      </c>
      <c r="D214">
        <v>0</v>
      </c>
      <c r="E214">
        <v>2</v>
      </c>
      <c r="F214">
        <v>31</v>
      </c>
      <c r="G214">
        <v>1</v>
      </c>
      <c r="H214">
        <v>1</v>
      </c>
      <c r="I214">
        <v>0</v>
      </c>
      <c r="J214">
        <v>0</v>
      </c>
      <c r="K214">
        <f>Tablo1[[#This Row],[CH]]/Tablo1[[#This Row],[embryo_count]]*100</f>
        <v>0</v>
      </c>
      <c r="L214">
        <f>Tablo1[[#This Row],[AF]]/Tablo1[[#This Row],[embryo_count]]*100</f>
        <v>0</v>
      </c>
      <c r="M214">
        <f>Tablo1[[#This Row],[IC]]/Tablo1[[#This Row],[embryo_count]]*100</f>
        <v>0</v>
      </c>
      <c r="N214" s="3" t="s">
        <v>442</v>
      </c>
      <c r="O214" s="3">
        <f>SUM(Tablo1[[#This Row],[CH-RATE]:[IC-RATE]])/3</f>
        <v>0</v>
      </c>
      <c r="P214" s="3" t="str">
        <f t="shared" si="3"/>
        <v>Low</v>
      </c>
    </row>
    <row r="215" spans="1:16" x14ac:dyDescent="0.25">
      <c r="A215" t="s">
        <v>215</v>
      </c>
      <c r="B215">
        <v>0</v>
      </c>
      <c r="C215">
        <v>0</v>
      </c>
      <c r="D215">
        <v>0</v>
      </c>
      <c r="E215">
        <v>2</v>
      </c>
      <c r="F215">
        <v>32</v>
      </c>
      <c r="G215">
        <v>1</v>
      </c>
      <c r="H215">
        <v>1</v>
      </c>
      <c r="I215">
        <v>0</v>
      </c>
      <c r="J215">
        <v>0</v>
      </c>
      <c r="K215">
        <f>Tablo1[[#This Row],[CH]]/Tablo1[[#This Row],[embryo_count]]*100</f>
        <v>0</v>
      </c>
      <c r="L215">
        <f>Tablo1[[#This Row],[AF]]/Tablo1[[#This Row],[embryo_count]]*100</f>
        <v>0</v>
      </c>
      <c r="M215">
        <f>Tablo1[[#This Row],[IC]]/Tablo1[[#This Row],[embryo_count]]*100</f>
        <v>0</v>
      </c>
      <c r="N215" s="3" t="s">
        <v>443</v>
      </c>
      <c r="O215" s="3">
        <f>SUM(Tablo1[[#This Row],[CH-RATE]:[IC-RATE]])/3</f>
        <v>0</v>
      </c>
      <c r="P215" s="3" t="str">
        <f t="shared" si="3"/>
        <v>Low</v>
      </c>
    </row>
    <row r="216" spans="1:16" x14ac:dyDescent="0.25">
      <c r="A216" t="s">
        <v>218</v>
      </c>
      <c r="B216">
        <v>0</v>
      </c>
      <c r="C216">
        <v>0</v>
      </c>
      <c r="D216">
        <v>0</v>
      </c>
      <c r="E216">
        <v>2</v>
      </c>
      <c r="F216">
        <v>31.5</v>
      </c>
      <c r="G216">
        <v>1</v>
      </c>
      <c r="H216">
        <v>2</v>
      </c>
      <c r="I216">
        <v>0</v>
      </c>
      <c r="J216">
        <v>0</v>
      </c>
      <c r="K216">
        <f>Tablo1[[#This Row],[CH]]/Tablo1[[#This Row],[embryo_count]]*100</f>
        <v>0</v>
      </c>
      <c r="L216">
        <f>Tablo1[[#This Row],[AF]]/Tablo1[[#This Row],[embryo_count]]*100</f>
        <v>0</v>
      </c>
      <c r="M216">
        <f>Tablo1[[#This Row],[IC]]/Tablo1[[#This Row],[embryo_count]]*100</f>
        <v>0</v>
      </c>
      <c r="N216" s="3" t="s">
        <v>445</v>
      </c>
      <c r="O216" s="3">
        <f>SUM(Tablo1[[#This Row],[CH-RATE]:[IC-RATE]])/3</f>
        <v>0</v>
      </c>
      <c r="P216" s="3" t="str">
        <f t="shared" si="3"/>
        <v>Low</v>
      </c>
    </row>
    <row r="217" spans="1:16" x14ac:dyDescent="0.25">
      <c r="A217" t="s">
        <v>221</v>
      </c>
      <c r="B217">
        <v>0</v>
      </c>
      <c r="C217">
        <v>0</v>
      </c>
      <c r="D217">
        <v>0</v>
      </c>
      <c r="E217">
        <v>1</v>
      </c>
      <c r="F217">
        <v>34</v>
      </c>
      <c r="G217">
        <v>1</v>
      </c>
      <c r="H217">
        <v>1</v>
      </c>
      <c r="I217">
        <v>0</v>
      </c>
      <c r="J217">
        <v>0</v>
      </c>
      <c r="K217">
        <f>Tablo1[[#This Row],[CH]]/Tablo1[[#This Row],[embryo_count]]*100</f>
        <v>0</v>
      </c>
      <c r="L217">
        <f>Tablo1[[#This Row],[AF]]/Tablo1[[#This Row],[embryo_count]]*100</f>
        <v>0</v>
      </c>
      <c r="M217">
        <f>Tablo1[[#This Row],[IC]]/Tablo1[[#This Row],[embryo_count]]*100</f>
        <v>0</v>
      </c>
      <c r="N217" s="3" t="s">
        <v>446</v>
      </c>
      <c r="O217" s="3">
        <f>SUM(Tablo1[[#This Row],[CH-RATE]:[IC-RATE]])/3</f>
        <v>0</v>
      </c>
      <c r="P217" s="3" t="str">
        <f t="shared" si="3"/>
        <v>Low</v>
      </c>
    </row>
    <row r="218" spans="1:16" x14ac:dyDescent="0.25">
      <c r="A218" t="s">
        <v>223</v>
      </c>
      <c r="B218">
        <v>0</v>
      </c>
      <c r="C218">
        <v>0</v>
      </c>
      <c r="D218">
        <v>0</v>
      </c>
      <c r="E218">
        <v>1</v>
      </c>
      <c r="F218">
        <v>39</v>
      </c>
      <c r="G218">
        <v>1</v>
      </c>
      <c r="H218">
        <v>1</v>
      </c>
      <c r="I218">
        <v>0</v>
      </c>
      <c r="J218">
        <v>0</v>
      </c>
      <c r="K218">
        <f>Tablo1[[#This Row],[CH]]/Tablo1[[#This Row],[embryo_count]]*100</f>
        <v>0</v>
      </c>
      <c r="L218">
        <f>Tablo1[[#This Row],[AF]]/Tablo1[[#This Row],[embryo_count]]*100</f>
        <v>0</v>
      </c>
      <c r="M218">
        <f>Tablo1[[#This Row],[IC]]/Tablo1[[#This Row],[embryo_count]]*100</f>
        <v>0</v>
      </c>
      <c r="N218" s="3" t="s">
        <v>447</v>
      </c>
      <c r="O218" s="3">
        <f>SUM(Tablo1[[#This Row],[CH-RATE]:[IC-RATE]])/3</f>
        <v>0</v>
      </c>
      <c r="P218" s="3" t="str">
        <f t="shared" si="3"/>
        <v>Low</v>
      </c>
    </row>
    <row r="219" spans="1:16" x14ac:dyDescent="0.25">
      <c r="A219" t="s">
        <v>224</v>
      </c>
      <c r="B219">
        <v>0</v>
      </c>
      <c r="C219">
        <v>0</v>
      </c>
      <c r="D219">
        <v>0</v>
      </c>
      <c r="E219">
        <v>1</v>
      </c>
      <c r="F219">
        <v>30</v>
      </c>
      <c r="G219">
        <v>1</v>
      </c>
      <c r="H219">
        <v>1</v>
      </c>
      <c r="I219">
        <v>0</v>
      </c>
      <c r="J219">
        <v>0</v>
      </c>
      <c r="K219">
        <f>Tablo1[[#This Row],[CH]]/Tablo1[[#This Row],[embryo_count]]*100</f>
        <v>0</v>
      </c>
      <c r="L219">
        <f>Tablo1[[#This Row],[AF]]/Tablo1[[#This Row],[embryo_count]]*100</f>
        <v>0</v>
      </c>
      <c r="M219">
        <f>Tablo1[[#This Row],[IC]]/Tablo1[[#This Row],[embryo_count]]*100</f>
        <v>0</v>
      </c>
      <c r="N219" s="3" t="s">
        <v>448</v>
      </c>
      <c r="O219" s="3">
        <f>SUM(Tablo1[[#This Row],[CH-RATE]:[IC-RATE]])/3</f>
        <v>0</v>
      </c>
      <c r="P219" s="3" t="str">
        <f t="shared" si="3"/>
        <v>Low</v>
      </c>
    </row>
    <row r="220" spans="1:16" x14ac:dyDescent="0.25">
      <c r="A220" t="s">
        <v>225</v>
      </c>
      <c r="B220">
        <v>0</v>
      </c>
      <c r="C220">
        <v>0</v>
      </c>
      <c r="D220">
        <v>0</v>
      </c>
      <c r="E220">
        <v>1</v>
      </c>
      <c r="F220">
        <v>36</v>
      </c>
      <c r="G220">
        <v>1</v>
      </c>
      <c r="H220">
        <v>1</v>
      </c>
      <c r="I220">
        <v>0</v>
      </c>
      <c r="J220">
        <v>0</v>
      </c>
      <c r="K220">
        <f>Tablo1[[#This Row],[CH]]/Tablo1[[#This Row],[embryo_count]]*100</f>
        <v>0</v>
      </c>
      <c r="L220">
        <f>Tablo1[[#This Row],[AF]]/Tablo1[[#This Row],[embryo_count]]*100</f>
        <v>0</v>
      </c>
      <c r="M220">
        <f>Tablo1[[#This Row],[IC]]/Tablo1[[#This Row],[embryo_count]]*100</f>
        <v>0</v>
      </c>
      <c r="N220" s="3" t="s">
        <v>449</v>
      </c>
      <c r="O220" s="3">
        <f>SUM(Tablo1[[#This Row],[CH-RATE]:[IC-RATE]])/3</f>
        <v>0</v>
      </c>
      <c r="P220" s="3" t="str">
        <f t="shared" si="3"/>
        <v>Low</v>
      </c>
    </row>
    <row r="221" spans="1:16" x14ac:dyDescent="0.25">
      <c r="A221" t="s">
        <v>226</v>
      </c>
      <c r="B221">
        <v>0</v>
      </c>
      <c r="C221">
        <v>0</v>
      </c>
      <c r="D221">
        <v>0</v>
      </c>
      <c r="E221">
        <v>1</v>
      </c>
      <c r="F221">
        <v>31</v>
      </c>
      <c r="G221">
        <v>1</v>
      </c>
      <c r="H221">
        <v>1</v>
      </c>
      <c r="I221">
        <v>0</v>
      </c>
      <c r="J221">
        <v>0</v>
      </c>
      <c r="K221">
        <f>Tablo1[[#This Row],[CH]]/Tablo1[[#This Row],[embryo_count]]*100</f>
        <v>0</v>
      </c>
      <c r="L221">
        <f>Tablo1[[#This Row],[AF]]/Tablo1[[#This Row],[embryo_count]]*100</f>
        <v>0</v>
      </c>
      <c r="M221">
        <f>Tablo1[[#This Row],[IC]]/Tablo1[[#This Row],[embryo_count]]*100</f>
        <v>0</v>
      </c>
      <c r="N221" s="3" t="s">
        <v>450</v>
      </c>
      <c r="O221" s="3">
        <f>SUM(Tablo1[[#This Row],[CH-RATE]:[IC-RATE]])/3</f>
        <v>0</v>
      </c>
      <c r="P221" s="3" t="str">
        <f t="shared" si="3"/>
        <v>Low</v>
      </c>
    </row>
    <row r="222" spans="1:16" x14ac:dyDescent="0.25">
      <c r="A222" t="s">
        <v>227</v>
      </c>
      <c r="B222">
        <v>0</v>
      </c>
      <c r="C222">
        <v>0</v>
      </c>
      <c r="D222">
        <v>0</v>
      </c>
      <c r="E222">
        <v>1</v>
      </c>
      <c r="F222">
        <v>33</v>
      </c>
      <c r="G222">
        <v>1</v>
      </c>
      <c r="H222">
        <v>1</v>
      </c>
      <c r="I222">
        <v>0</v>
      </c>
      <c r="J222">
        <v>0</v>
      </c>
      <c r="K222">
        <f>Tablo1[[#This Row],[CH]]/Tablo1[[#This Row],[embryo_count]]*100</f>
        <v>0</v>
      </c>
      <c r="L222">
        <f>Tablo1[[#This Row],[AF]]/Tablo1[[#This Row],[embryo_count]]*100</f>
        <v>0</v>
      </c>
      <c r="M222">
        <f>Tablo1[[#This Row],[IC]]/Tablo1[[#This Row],[embryo_count]]*100</f>
        <v>0</v>
      </c>
      <c r="N222" s="3" t="s">
        <v>451</v>
      </c>
      <c r="O222" s="3">
        <f>SUM(Tablo1[[#This Row],[CH-RATE]:[IC-RATE]])/3</f>
        <v>0</v>
      </c>
      <c r="P222" s="3" t="str">
        <f t="shared" si="3"/>
        <v>Low</v>
      </c>
    </row>
    <row r="223" spans="1:16" x14ac:dyDescent="0.25">
      <c r="A223" t="s">
        <v>229</v>
      </c>
      <c r="B223">
        <v>0</v>
      </c>
      <c r="C223">
        <v>0</v>
      </c>
      <c r="D223">
        <v>0</v>
      </c>
      <c r="E223">
        <v>1</v>
      </c>
      <c r="F223">
        <v>28</v>
      </c>
      <c r="G223">
        <v>1</v>
      </c>
      <c r="H223">
        <v>1</v>
      </c>
      <c r="I223">
        <v>0</v>
      </c>
      <c r="J223">
        <v>0</v>
      </c>
      <c r="K223">
        <f>Tablo1[[#This Row],[CH]]/Tablo1[[#This Row],[embryo_count]]*100</f>
        <v>0</v>
      </c>
      <c r="L223">
        <f>Tablo1[[#This Row],[AF]]/Tablo1[[#This Row],[embryo_count]]*100</f>
        <v>0</v>
      </c>
      <c r="M223">
        <f>Tablo1[[#This Row],[IC]]/Tablo1[[#This Row],[embryo_count]]*100</f>
        <v>0</v>
      </c>
      <c r="N223" s="3" t="s">
        <v>452</v>
      </c>
      <c r="O223" s="3">
        <f>SUM(Tablo1[[#This Row],[CH-RATE]:[IC-RATE]])/3</f>
        <v>0</v>
      </c>
      <c r="P223" s="3" t="str">
        <f t="shared" si="3"/>
        <v>Low</v>
      </c>
    </row>
  </sheetData>
  <phoneticPr fontId="3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Sercan Barış</cp:lastModifiedBy>
  <dcterms:created xsi:type="dcterms:W3CDTF">2025-10-21T07:19:19Z</dcterms:created>
  <dcterms:modified xsi:type="dcterms:W3CDTF">2025-10-24T12:57:08Z</dcterms:modified>
</cp:coreProperties>
</file>