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3955" windowHeight="12090" firstSheet="1" activeTab="2"/>
  </bookViews>
  <sheets>
    <sheet name="Op Code List" sheetId="1" r:id="rId1"/>
    <sheet name="Sorted Op Code List" sheetId="2" r:id="rId2"/>
    <sheet name="New Op Code List" sheetId="3" r:id="rId3"/>
    <sheet name="New List Sorted" sheetId="4" r:id="rId4"/>
  </sheets>
  <calcPr calcId="145621"/>
</workbook>
</file>

<file path=xl/calcChain.xml><?xml version="1.0" encoding="utf-8"?>
<calcChain xmlns="http://schemas.openxmlformats.org/spreadsheetml/2006/main">
  <c r="I13" i="3" l="1"/>
  <c r="I14" i="3"/>
  <c r="I15" i="3"/>
  <c r="I16" i="3"/>
  <c r="I17" i="3"/>
  <c r="I18" i="3"/>
  <c r="I177" i="3"/>
  <c r="I164" i="3"/>
  <c r="I145" i="3"/>
  <c r="I146" i="3"/>
  <c r="I147" i="3"/>
  <c r="I148" i="3"/>
  <c r="I149" i="3"/>
  <c r="I150" i="3"/>
  <c r="I172" i="3"/>
  <c r="I159" i="3"/>
  <c r="I7" i="3"/>
  <c r="I8" i="3"/>
  <c r="I9" i="3"/>
  <c r="I10" i="3"/>
  <c r="I11" i="3"/>
  <c r="I12" i="3"/>
  <c r="I180" i="3"/>
  <c r="I167" i="3"/>
  <c r="I189" i="3"/>
  <c r="I190" i="3"/>
  <c r="I191" i="3"/>
  <c r="I192" i="3"/>
  <c r="I193" i="3"/>
  <c r="I194" i="3"/>
  <c r="I175" i="3"/>
  <c r="I162" i="3"/>
  <c r="I19" i="3"/>
  <c r="I20" i="3"/>
  <c r="I21" i="3"/>
  <c r="I22" i="3"/>
  <c r="I23" i="3"/>
  <c r="I24" i="3"/>
  <c r="I53" i="3"/>
  <c r="I42" i="3"/>
  <c r="I203" i="3"/>
  <c r="I204" i="3"/>
  <c r="I205" i="3"/>
  <c r="I206" i="3"/>
  <c r="I207" i="3"/>
  <c r="I208" i="3"/>
  <c r="I40" i="3"/>
  <c r="I43" i="3"/>
  <c r="I224" i="3"/>
  <c r="I225" i="3"/>
  <c r="I226" i="3"/>
  <c r="I227" i="3"/>
  <c r="I228" i="3"/>
  <c r="I229" i="3"/>
  <c r="I197" i="3"/>
  <c r="I3" i="3"/>
  <c r="I32" i="3"/>
  <c r="I33" i="3"/>
  <c r="I34" i="3"/>
  <c r="I35" i="3"/>
  <c r="I36" i="3"/>
  <c r="I37" i="3"/>
  <c r="I52" i="3"/>
  <c r="I6" i="3"/>
  <c r="I72" i="3"/>
  <c r="I75" i="3"/>
  <c r="I77" i="3"/>
  <c r="I74" i="3"/>
  <c r="I79" i="3"/>
  <c r="I73" i="3"/>
  <c r="I78" i="3"/>
  <c r="I76" i="3"/>
  <c r="I44" i="3"/>
  <c r="I47" i="3"/>
  <c r="I49" i="3"/>
  <c r="I46" i="3"/>
  <c r="I51" i="3"/>
  <c r="I45" i="3"/>
  <c r="I50" i="3"/>
  <c r="I48" i="3"/>
  <c r="I169" i="3"/>
  <c r="I173" i="3"/>
  <c r="I176" i="3"/>
  <c r="I171" i="3"/>
  <c r="I179" i="3"/>
  <c r="I170" i="3"/>
  <c r="I178" i="3"/>
  <c r="I174" i="3"/>
  <c r="I156" i="3"/>
  <c r="I160" i="3"/>
  <c r="I163" i="3"/>
  <c r="I158" i="3"/>
  <c r="I166" i="3"/>
  <c r="I157" i="3"/>
  <c r="I165" i="3"/>
  <c r="I161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99" i="3"/>
  <c r="I96" i="3"/>
  <c r="I85" i="3"/>
  <c r="I95" i="3"/>
  <c r="I103" i="3"/>
  <c r="I98" i="3"/>
  <c r="I86" i="3"/>
  <c r="I84" i="3"/>
  <c r="I102" i="3"/>
  <c r="I97" i="3"/>
  <c r="I100" i="3"/>
  <c r="I101" i="3"/>
  <c r="I90" i="3"/>
  <c r="I88" i="3"/>
  <c r="I91" i="3"/>
  <c r="I89" i="3"/>
  <c r="I55" i="3"/>
  <c r="I56" i="3"/>
  <c r="I57" i="3"/>
  <c r="I58" i="3"/>
  <c r="I209" i="3"/>
  <c r="I210" i="3"/>
  <c r="I214" i="3"/>
  <c r="I215" i="3"/>
  <c r="I114" i="3"/>
  <c r="I115" i="3"/>
  <c r="I116" i="3"/>
  <c r="I117" i="3"/>
  <c r="I118" i="3"/>
  <c r="I106" i="3"/>
  <c r="I119" i="3"/>
  <c r="I155" i="3"/>
  <c r="I144" i="3"/>
  <c r="I218" i="3"/>
  <c r="I220" i="3"/>
  <c r="I217" i="3"/>
  <c r="I222" i="3"/>
  <c r="I216" i="3"/>
  <c r="I221" i="3"/>
  <c r="I219" i="3"/>
  <c r="I27" i="3"/>
  <c r="I41" i="3"/>
  <c r="I25" i="3"/>
  <c r="I213" i="3"/>
  <c r="I181" i="3"/>
  <c r="I168" i="3"/>
  <c r="I188" i="3"/>
  <c r="I104" i="3"/>
  <c r="I120" i="3"/>
  <c r="I121" i="3"/>
  <c r="I122" i="3"/>
  <c r="I123" i="3"/>
  <c r="I142" i="3"/>
  <c r="I143" i="3"/>
  <c r="I38" i="3"/>
  <c r="I39" i="3"/>
  <c r="I211" i="3"/>
  <c r="I212" i="3"/>
  <c r="I201" i="3"/>
  <c r="I202" i="3"/>
  <c r="I109" i="3"/>
  <c r="I110" i="3"/>
  <c r="I195" i="3"/>
  <c r="I196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246" i="3"/>
  <c r="I247" i="3"/>
  <c r="I184" i="3"/>
  <c r="I185" i="3"/>
  <c r="I107" i="3"/>
  <c r="I105" i="3"/>
  <c r="I140" i="3"/>
  <c r="I141" i="3"/>
  <c r="I248" i="3"/>
  <c r="I249" i="3"/>
  <c r="I186" i="3"/>
  <c r="I187" i="3"/>
  <c r="I81" i="3"/>
  <c r="I80" i="3"/>
  <c r="I82" i="3"/>
  <c r="I83" i="3"/>
  <c r="I59" i="3"/>
  <c r="I60" i="3"/>
  <c r="I61" i="3"/>
  <c r="I62" i="3"/>
  <c r="I5" i="3"/>
  <c r="I4" i="3"/>
  <c r="I250" i="3"/>
  <c r="I223" i="3"/>
  <c r="I54" i="3"/>
  <c r="I251" i="3"/>
  <c r="I252" i="3"/>
  <c r="I253" i="3"/>
  <c r="I254" i="3"/>
  <c r="I255" i="3"/>
  <c r="I256" i="3"/>
  <c r="I257" i="3"/>
  <c r="I112" i="3"/>
  <c r="I113" i="3"/>
  <c r="I111" i="3"/>
  <c r="I87" i="3"/>
  <c r="I68" i="3"/>
  <c r="I69" i="3"/>
  <c r="I151" i="3"/>
  <c r="I152" i="3"/>
  <c r="I26" i="3"/>
  <c r="I92" i="3"/>
  <c r="I93" i="3"/>
  <c r="I94" i="3"/>
  <c r="I70" i="3"/>
  <c r="I71" i="3"/>
  <c r="I153" i="3"/>
  <c r="I154" i="3"/>
  <c r="I108" i="3"/>
  <c r="I258" i="3"/>
  <c r="I183" i="3"/>
  <c r="I182" i="3"/>
  <c r="I67" i="3"/>
  <c r="I31" i="3"/>
  <c r="I63" i="3"/>
  <c r="I64" i="3"/>
  <c r="I28" i="3"/>
  <c r="I198" i="3"/>
  <c r="I30" i="3"/>
  <c r="I200" i="3"/>
  <c r="I29" i="3"/>
  <c r="I199" i="3"/>
  <c r="I65" i="3"/>
  <c r="I66" i="3"/>
  <c r="B257" i="4"/>
  <c r="B130" i="4"/>
  <c r="B256" i="4"/>
  <c r="B255" i="4"/>
  <c r="B254" i="4"/>
  <c r="B253" i="4"/>
  <c r="B252" i="4"/>
  <c r="B251" i="4"/>
  <c r="B118" i="4"/>
  <c r="B119" i="4"/>
  <c r="B250" i="4"/>
  <c r="B249" i="4"/>
  <c r="B248" i="4"/>
  <c r="B247" i="4"/>
  <c r="B246" i="4"/>
  <c r="B245" i="4"/>
  <c r="B244" i="4"/>
  <c r="B243" i="4"/>
  <c r="B242" i="4"/>
  <c r="B241" i="4"/>
  <c r="B68" i="4"/>
  <c r="B75" i="4"/>
  <c r="B74" i="4"/>
  <c r="B73" i="4"/>
  <c r="B20" i="4"/>
  <c r="B18" i="4"/>
  <c r="B19" i="4"/>
  <c r="B17" i="4"/>
  <c r="B72" i="4"/>
  <c r="B71" i="4"/>
  <c r="B70" i="4"/>
  <c r="B69" i="4"/>
  <c r="B132" i="4"/>
  <c r="B240" i="4"/>
  <c r="B239" i="4"/>
  <c r="B238" i="4"/>
  <c r="B237" i="4"/>
  <c r="B236" i="4"/>
  <c r="B235" i="4"/>
  <c r="B78" i="4"/>
  <c r="B234" i="4"/>
  <c r="B233" i="4"/>
  <c r="B232" i="4"/>
  <c r="B231" i="4"/>
  <c r="B83" i="4"/>
  <c r="B95" i="4"/>
  <c r="B82" i="4"/>
  <c r="B94" i="4"/>
  <c r="B230" i="4"/>
  <c r="B229" i="4"/>
  <c r="B27" i="4"/>
  <c r="B228" i="4"/>
  <c r="B227" i="4"/>
  <c r="B44" i="4"/>
  <c r="B226" i="4"/>
  <c r="B225" i="4"/>
  <c r="B76" i="4"/>
  <c r="B77" i="4"/>
  <c r="B81" i="4"/>
  <c r="B80" i="4"/>
  <c r="B224" i="4"/>
  <c r="B43" i="4"/>
  <c r="B223" i="4"/>
  <c r="B222" i="4"/>
  <c r="B41" i="4"/>
  <c r="B45" i="4"/>
  <c r="B38" i="4"/>
  <c r="B46" i="4"/>
  <c r="B39" i="4"/>
  <c r="B42" i="4"/>
  <c r="B40" i="4"/>
  <c r="B37" i="4"/>
  <c r="B21" i="4"/>
  <c r="B25" i="4"/>
  <c r="B23" i="4"/>
  <c r="B6" i="4"/>
  <c r="B22" i="4"/>
  <c r="B26" i="4"/>
  <c r="B24" i="4"/>
  <c r="B16" i="4"/>
  <c r="B221" i="4"/>
  <c r="B220" i="4"/>
  <c r="B219" i="4"/>
  <c r="B218" i="4"/>
  <c r="B217" i="4"/>
  <c r="B216" i="4"/>
  <c r="B36" i="4"/>
  <c r="B15" i="4"/>
  <c r="B215" i="4"/>
  <c r="B214" i="4"/>
  <c r="B213" i="4"/>
  <c r="B212" i="4"/>
  <c r="B4" i="4"/>
  <c r="B5" i="4"/>
  <c r="B3" i="4"/>
  <c r="B2" i="4"/>
  <c r="B211" i="4"/>
  <c r="B210" i="4"/>
  <c r="B209" i="4"/>
  <c r="B208" i="4"/>
  <c r="B207" i="4"/>
  <c r="B47" i="4"/>
  <c r="B206" i="4"/>
  <c r="B205" i="4"/>
  <c r="B204" i="4"/>
  <c r="B203" i="4"/>
  <c r="B202" i="4"/>
  <c r="B201" i="4"/>
  <c r="B200" i="4"/>
  <c r="B199" i="4"/>
  <c r="B198" i="4"/>
  <c r="B197" i="4"/>
  <c r="B117" i="4"/>
  <c r="B131" i="4"/>
  <c r="B79" i="4"/>
  <c r="B116" i="4"/>
  <c r="B93" i="4"/>
  <c r="B105" i="4"/>
  <c r="B115" i="4"/>
  <c r="B129" i="4"/>
  <c r="B92" i="4"/>
  <c r="B104" i="4"/>
  <c r="B114" i="4"/>
  <c r="B128" i="4"/>
  <c r="B51" i="4"/>
  <c r="B50" i="4"/>
  <c r="B49" i="4"/>
  <c r="B4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35" i="4"/>
  <c r="B14" i="4"/>
  <c r="B91" i="4"/>
  <c r="B103" i="4"/>
  <c r="B113" i="4"/>
  <c r="B127" i="4"/>
  <c r="B146" i="4"/>
  <c r="B145" i="4"/>
  <c r="B34" i="4"/>
  <c r="B13" i="4"/>
  <c r="B90" i="4"/>
  <c r="B102" i="4"/>
  <c r="B112" i="4"/>
  <c r="B126" i="4"/>
  <c r="B144" i="4"/>
  <c r="B143" i="4"/>
  <c r="B33" i="4"/>
  <c r="B12" i="4"/>
  <c r="B89" i="4"/>
  <c r="B101" i="4"/>
  <c r="B111" i="4"/>
  <c r="B125" i="4"/>
  <c r="B142" i="4"/>
  <c r="B141" i="4"/>
  <c r="B32" i="4"/>
  <c r="B11" i="4"/>
  <c r="B88" i="4"/>
  <c r="B100" i="4"/>
  <c r="B110" i="4"/>
  <c r="B124" i="4"/>
  <c r="B140" i="4"/>
  <c r="B139" i="4"/>
  <c r="B31" i="4"/>
  <c r="B10" i="4"/>
  <c r="B87" i="4"/>
  <c r="B99" i="4"/>
  <c r="B109" i="4"/>
  <c r="B123" i="4"/>
  <c r="B138" i="4"/>
  <c r="B137" i="4"/>
  <c r="B30" i="4"/>
  <c r="B9" i="4"/>
  <c r="B86" i="4"/>
  <c r="B98" i="4"/>
  <c r="B108" i="4"/>
  <c r="B122" i="4"/>
  <c r="B136" i="4"/>
  <c r="B135" i="4"/>
  <c r="B29" i="4"/>
  <c r="B8" i="4"/>
  <c r="B85" i="4"/>
  <c r="B97" i="4"/>
  <c r="B107" i="4"/>
  <c r="B121" i="4"/>
  <c r="B134" i="4"/>
  <c r="B133" i="4"/>
  <c r="B28" i="4"/>
  <c r="B7" i="4"/>
  <c r="B84" i="4"/>
  <c r="B96" i="4"/>
  <c r="B106" i="4"/>
  <c r="B120" i="4"/>
  <c r="K3" i="1"/>
  <c r="B15" i="3" l="1"/>
  <c r="B16" i="3"/>
  <c r="B17" i="3"/>
  <c r="B18" i="3"/>
  <c r="B177" i="3"/>
  <c r="B164" i="3"/>
  <c r="B145" i="3"/>
  <c r="B146" i="3"/>
  <c r="B147" i="3"/>
  <c r="B148" i="3"/>
  <c r="B149" i="3"/>
  <c r="B150" i="3"/>
  <c r="B172" i="3"/>
  <c r="B159" i="3"/>
  <c r="B7" i="3"/>
  <c r="B8" i="3"/>
  <c r="B9" i="3"/>
  <c r="B10" i="3"/>
  <c r="B11" i="3"/>
  <c r="B12" i="3"/>
  <c r="B180" i="3"/>
  <c r="B167" i="3"/>
  <c r="B189" i="3"/>
  <c r="B190" i="3"/>
  <c r="B191" i="3"/>
  <c r="B192" i="3"/>
  <c r="B193" i="3"/>
  <c r="B194" i="3"/>
  <c r="B175" i="3"/>
  <c r="B162" i="3"/>
  <c r="B19" i="3"/>
  <c r="B20" i="3"/>
  <c r="B21" i="3"/>
  <c r="B22" i="3"/>
  <c r="B23" i="3"/>
  <c r="B24" i="3"/>
  <c r="B53" i="3"/>
  <c r="B42" i="3"/>
  <c r="B203" i="3"/>
  <c r="B204" i="3"/>
  <c r="B205" i="3"/>
  <c r="B206" i="3"/>
  <c r="B207" i="3"/>
  <c r="B208" i="3"/>
  <c r="B40" i="3"/>
  <c r="B43" i="3"/>
  <c r="B224" i="3"/>
  <c r="B225" i="3"/>
  <c r="B226" i="3"/>
  <c r="B227" i="3"/>
  <c r="B228" i="3"/>
  <c r="B229" i="3"/>
  <c r="B197" i="3"/>
  <c r="B3" i="3"/>
  <c r="B32" i="3"/>
  <c r="B33" i="3"/>
  <c r="B34" i="3"/>
  <c r="B35" i="3"/>
  <c r="B36" i="3"/>
  <c r="B37" i="3"/>
  <c r="B52" i="3"/>
  <c r="B6" i="3"/>
  <c r="B72" i="3"/>
  <c r="B75" i="3"/>
  <c r="B77" i="3"/>
  <c r="B74" i="3"/>
  <c r="B79" i="3"/>
  <c r="B73" i="3"/>
  <c r="B78" i="3"/>
  <c r="B76" i="3"/>
  <c r="B44" i="3"/>
  <c r="B47" i="3"/>
  <c r="B49" i="3"/>
  <c r="B46" i="3"/>
  <c r="B51" i="3"/>
  <c r="B45" i="3"/>
  <c r="B50" i="3"/>
  <c r="B48" i="3"/>
  <c r="B169" i="3"/>
  <c r="B173" i="3"/>
  <c r="B176" i="3"/>
  <c r="B171" i="3"/>
  <c r="B179" i="3"/>
  <c r="B170" i="3"/>
  <c r="B178" i="3"/>
  <c r="B174" i="3"/>
  <c r="B156" i="3"/>
  <c r="B160" i="3"/>
  <c r="B163" i="3"/>
  <c r="B158" i="3"/>
  <c r="B166" i="3"/>
  <c r="B157" i="3"/>
  <c r="B165" i="3"/>
  <c r="B161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99" i="3"/>
  <c r="B96" i="3"/>
  <c r="B85" i="3"/>
  <c r="B95" i="3"/>
  <c r="B103" i="3"/>
  <c r="B98" i="3"/>
  <c r="B86" i="3"/>
  <c r="B84" i="3"/>
  <c r="B102" i="3"/>
  <c r="B97" i="3"/>
  <c r="B100" i="3"/>
  <c r="B101" i="3"/>
  <c r="B90" i="3"/>
  <c r="B88" i="3"/>
  <c r="B91" i="3"/>
  <c r="B89" i="3"/>
  <c r="B55" i="3"/>
  <c r="B56" i="3"/>
  <c r="B57" i="3"/>
  <c r="B58" i="3"/>
  <c r="B209" i="3"/>
  <c r="B210" i="3"/>
  <c r="B214" i="3"/>
  <c r="B215" i="3"/>
  <c r="B114" i="3"/>
  <c r="B115" i="3"/>
  <c r="B116" i="3"/>
  <c r="B117" i="3"/>
  <c r="B118" i="3"/>
  <c r="B106" i="3"/>
  <c r="B119" i="3"/>
  <c r="B155" i="3"/>
  <c r="B144" i="3"/>
  <c r="B218" i="3"/>
  <c r="B220" i="3"/>
  <c r="B217" i="3"/>
  <c r="B222" i="3"/>
  <c r="B216" i="3"/>
  <c r="B221" i="3"/>
  <c r="B219" i="3"/>
  <c r="B27" i="3"/>
  <c r="B41" i="3"/>
  <c r="B25" i="3"/>
  <c r="B213" i="3"/>
  <c r="B181" i="3"/>
  <c r="B168" i="3"/>
  <c r="B188" i="3"/>
  <c r="B104" i="3"/>
  <c r="B120" i="3"/>
  <c r="B121" i="3"/>
  <c r="B122" i="3"/>
  <c r="B123" i="3"/>
  <c r="B142" i="3"/>
  <c r="B143" i="3"/>
  <c r="B38" i="3"/>
  <c r="B39" i="3"/>
  <c r="B211" i="3"/>
  <c r="B212" i="3"/>
  <c r="B201" i="3"/>
  <c r="B202" i="3"/>
  <c r="B109" i="3"/>
  <c r="B110" i="3"/>
  <c r="B195" i="3"/>
  <c r="B196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246" i="3"/>
  <c r="B247" i="3"/>
  <c r="B184" i="3"/>
  <c r="B185" i="3"/>
  <c r="B107" i="3"/>
  <c r="B105" i="3"/>
  <c r="B140" i="3"/>
  <c r="B141" i="3"/>
  <c r="B248" i="3"/>
  <c r="B249" i="3"/>
  <c r="B186" i="3"/>
  <c r="B187" i="3"/>
  <c r="B81" i="3"/>
  <c r="B80" i="3"/>
  <c r="B82" i="3"/>
  <c r="B83" i="3"/>
  <c r="B59" i="3"/>
  <c r="B60" i="3"/>
  <c r="B61" i="3"/>
  <c r="B62" i="3"/>
  <c r="B5" i="3"/>
  <c r="B4" i="3"/>
  <c r="B250" i="3"/>
  <c r="B223" i="3"/>
  <c r="B54" i="3"/>
  <c r="B251" i="3"/>
  <c r="B252" i="3"/>
  <c r="B253" i="3"/>
  <c r="B254" i="3"/>
  <c r="B255" i="3"/>
  <c r="B256" i="3"/>
  <c r="B257" i="3"/>
  <c r="B112" i="3"/>
  <c r="B113" i="3"/>
  <c r="B111" i="3"/>
  <c r="B87" i="3"/>
  <c r="B68" i="3"/>
  <c r="B69" i="3"/>
  <c r="B151" i="3"/>
  <c r="B152" i="3"/>
  <c r="B26" i="3"/>
  <c r="B92" i="3"/>
  <c r="B93" i="3"/>
  <c r="B94" i="3"/>
  <c r="B70" i="3"/>
  <c r="B71" i="3"/>
  <c r="B153" i="3"/>
  <c r="B154" i="3"/>
  <c r="B108" i="3"/>
  <c r="B258" i="3"/>
  <c r="B183" i="3"/>
  <c r="B182" i="3"/>
  <c r="B67" i="3"/>
  <c r="B31" i="3"/>
  <c r="B63" i="3"/>
  <c r="B64" i="3"/>
  <c r="B28" i="3"/>
  <c r="B198" i="3"/>
  <c r="B30" i="3"/>
  <c r="B200" i="3"/>
  <c r="B29" i="3"/>
  <c r="B199" i="3"/>
  <c r="B65" i="3"/>
  <c r="B66" i="3"/>
  <c r="B14" i="3"/>
  <c r="B13" i="3"/>
  <c r="K236" i="2" l="1"/>
  <c r="C236" i="2"/>
  <c r="K235" i="2"/>
  <c r="C235" i="2"/>
  <c r="K224" i="2"/>
  <c r="C224" i="2"/>
  <c r="K223" i="2"/>
  <c r="C223" i="2"/>
  <c r="K222" i="2"/>
  <c r="C222" i="2"/>
  <c r="K221" i="2"/>
  <c r="C221" i="2"/>
  <c r="K220" i="2"/>
  <c r="C220" i="2"/>
  <c r="K219" i="2"/>
  <c r="C219" i="2"/>
  <c r="K234" i="2"/>
  <c r="C234" i="2"/>
  <c r="K233" i="2"/>
  <c r="C233" i="2"/>
  <c r="K218" i="2"/>
  <c r="C218" i="2"/>
  <c r="K217" i="2"/>
  <c r="C217" i="2"/>
  <c r="K216" i="2"/>
  <c r="C216" i="2"/>
  <c r="K215" i="2"/>
  <c r="C215" i="2"/>
  <c r="K258" i="2"/>
  <c r="C258" i="2"/>
  <c r="K214" i="2"/>
  <c r="C214" i="2"/>
  <c r="K163" i="2"/>
  <c r="C163" i="2"/>
  <c r="K162" i="2"/>
  <c r="C162" i="2"/>
  <c r="K132" i="2"/>
  <c r="C132" i="2"/>
  <c r="K130" i="2"/>
  <c r="C130" i="2"/>
  <c r="E126" i="2"/>
  <c r="K126" i="2" s="1"/>
  <c r="C126" i="2"/>
  <c r="E98" i="2"/>
  <c r="K98" i="2" s="1"/>
  <c r="C98" i="2"/>
  <c r="E125" i="2"/>
  <c r="K125" i="2" s="1"/>
  <c r="C125" i="2"/>
  <c r="K124" i="2"/>
  <c r="E124" i="2"/>
  <c r="C124" i="2"/>
  <c r="K38" i="2"/>
  <c r="C38" i="2"/>
  <c r="K37" i="2"/>
  <c r="C37" i="2"/>
  <c r="K137" i="2"/>
  <c r="C137" i="2"/>
  <c r="K131" i="2"/>
  <c r="C131" i="2"/>
  <c r="E123" i="2"/>
  <c r="K123" i="2" s="1"/>
  <c r="C123" i="2"/>
  <c r="E122" i="2"/>
  <c r="K122" i="2" s="1"/>
  <c r="C122" i="2"/>
  <c r="E121" i="2"/>
  <c r="K121" i="2" s="1"/>
  <c r="C121" i="2"/>
  <c r="E120" i="2"/>
  <c r="K120" i="2" s="1"/>
  <c r="C120" i="2"/>
  <c r="K257" i="2"/>
  <c r="C257" i="2"/>
  <c r="K256" i="2"/>
  <c r="C256" i="2"/>
  <c r="K255" i="2"/>
  <c r="C255" i="2"/>
  <c r="K254" i="2"/>
  <c r="C254" i="2"/>
  <c r="K253" i="2"/>
  <c r="C253" i="2"/>
  <c r="K252" i="2"/>
  <c r="C252" i="2"/>
  <c r="K251" i="2"/>
  <c r="C251" i="2"/>
  <c r="K250" i="2"/>
  <c r="C250" i="2"/>
  <c r="K213" i="2"/>
  <c r="C213" i="2"/>
  <c r="K249" i="2"/>
  <c r="C249" i="2"/>
  <c r="K103" i="2"/>
  <c r="C103" i="2"/>
  <c r="K102" i="2"/>
  <c r="C102" i="2"/>
  <c r="K228" i="2"/>
  <c r="C228" i="2"/>
  <c r="K227" i="2"/>
  <c r="C227" i="2"/>
  <c r="K226" i="2"/>
  <c r="C226" i="2"/>
  <c r="K225" i="2"/>
  <c r="C225" i="2"/>
  <c r="K212" i="2"/>
  <c r="C212" i="2"/>
  <c r="K211" i="2"/>
  <c r="C211" i="2"/>
  <c r="K101" i="2"/>
  <c r="C101" i="2"/>
  <c r="K129" i="2"/>
  <c r="C129" i="2"/>
  <c r="K210" i="2"/>
  <c r="C210" i="2"/>
  <c r="K100" i="2"/>
  <c r="C100" i="2"/>
  <c r="K248" i="2"/>
  <c r="C248" i="2"/>
  <c r="K247" i="2"/>
  <c r="C247" i="2"/>
  <c r="E42" i="2"/>
  <c r="K42" i="2" s="1"/>
  <c r="C42" i="2"/>
  <c r="E41" i="2"/>
  <c r="K41" i="2" s="1"/>
  <c r="C41" i="2"/>
  <c r="E72" i="2"/>
  <c r="K72" i="2" s="1"/>
  <c r="C72" i="2"/>
  <c r="E71" i="2"/>
  <c r="K71" i="2" s="1"/>
  <c r="C71" i="2"/>
  <c r="K209" i="2"/>
  <c r="C209" i="2"/>
  <c r="K99" i="2"/>
  <c r="C99" i="2"/>
  <c r="K246" i="2"/>
  <c r="C246" i="2"/>
  <c r="K245" i="2"/>
  <c r="C245" i="2"/>
  <c r="K34" i="2"/>
  <c r="E34" i="2"/>
  <c r="C34" i="2"/>
  <c r="E95" i="2"/>
  <c r="K95" i="2" s="1"/>
  <c r="C95" i="2"/>
  <c r="E28" i="2"/>
  <c r="K28" i="2" s="1"/>
  <c r="C28" i="2"/>
  <c r="E96" i="2"/>
  <c r="K96" i="2" s="1"/>
  <c r="C96" i="2"/>
  <c r="E29" i="2"/>
  <c r="K29" i="2" s="1"/>
  <c r="C29" i="2"/>
  <c r="E36" i="2"/>
  <c r="K36" i="2" s="1"/>
  <c r="C36" i="2"/>
  <c r="E32" i="2"/>
  <c r="K32" i="2" s="1"/>
  <c r="C32" i="2"/>
  <c r="E24" i="2"/>
  <c r="K24" i="2" s="1"/>
  <c r="C24" i="2"/>
  <c r="E26" i="2"/>
  <c r="K26" i="2" s="1"/>
  <c r="C26" i="2"/>
  <c r="E33" i="2"/>
  <c r="K33" i="2" s="1"/>
  <c r="C33" i="2"/>
  <c r="E30" i="2"/>
  <c r="K30" i="2" s="1"/>
  <c r="C30" i="2"/>
  <c r="E3" i="2"/>
  <c r="K3" i="2" s="1"/>
  <c r="C3" i="2"/>
  <c r="E27" i="2"/>
  <c r="K27" i="2" s="1"/>
  <c r="C27" i="2"/>
  <c r="E35" i="2"/>
  <c r="K35" i="2" s="1"/>
  <c r="C35" i="2"/>
  <c r="E31" i="2"/>
  <c r="K31" i="2" s="1"/>
  <c r="C31" i="2"/>
  <c r="E13" i="2"/>
  <c r="K13" i="2" s="1"/>
  <c r="C13" i="2"/>
  <c r="K208" i="2"/>
  <c r="C208" i="2"/>
  <c r="K207" i="2"/>
  <c r="C207" i="2"/>
  <c r="K206" i="2"/>
  <c r="C206" i="2"/>
  <c r="K205" i="2"/>
  <c r="C205" i="2"/>
  <c r="K204" i="2"/>
  <c r="C204" i="2"/>
  <c r="K203" i="2"/>
  <c r="C203" i="2"/>
  <c r="K23" i="2"/>
  <c r="E23" i="2"/>
  <c r="C23" i="2"/>
  <c r="E12" i="2"/>
  <c r="K12" i="2" s="1"/>
  <c r="C12" i="2"/>
  <c r="K202" i="2"/>
  <c r="C202" i="2"/>
  <c r="K201" i="2"/>
  <c r="C201" i="2"/>
  <c r="K200" i="2"/>
  <c r="C200" i="2"/>
  <c r="K199" i="2"/>
  <c r="C199" i="2"/>
  <c r="E40" i="2"/>
  <c r="K40" i="2" s="1"/>
  <c r="C40" i="2"/>
  <c r="E39" i="2"/>
  <c r="K39" i="2" s="1"/>
  <c r="C39" i="2"/>
  <c r="K25" i="2"/>
  <c r="E25" i="2"/>
  <c r="C25" i="2"/>
  <c r="E14" i="2"/>
  <c r="K14" i="2" s="1"/>
  <c r="C14" i="2"/>
  <c r="K198" i="2"/>
  <c r="C198" i="2"/>
  <c r="K197" i="2"/>
  <c r="C197" i="2"/>
  <c r="K196" i="2"/>
  <c r="C196" i="2"/>
  <c r="K195" i="2"/>
  <c r="C195" i="2"/>
  <c r="K194" i="2"/>
  <c r="C194" i="2"/>
  <c r="K97" i="2"/>
  <c r="C97" i="2"/>
  <c r="K193" i="2"/>
  <c r="C193" i="2"/>
  <c r="K192" i="2"/>
  <c r="C192" i="2"/>
  <c r="E159" i="2"/>
  <c r="K159" i="2" s="1"/>
  <c r="C159" i="2"/>
  <c r="E175" i="2"/>
  <c r="K175" i="2" s="1"/>
  <c r="C175" i="2"/>
  <c r="E142" i="2"/>
  <c r="K142" i="2" s="1"/>
  <c r="C142" i="2"/>
  <c r="E180" i="2"/>
  <c r="K180" i="2" s="1"/>
  <c r="C180" i="2"/>
  <c r="E147" i="2"/>
  <c r="K147" i="2" s="1"/>
  <c r="C147" i="2"/>
  <c r="E168" i="2"/>
  <c r="K168" i="2" s="1"/>
  <c r="C168" i="2"/>
  <c r="E154" i="2"/>
  <c r="K154" i="2" s="1"/>
  <c r="C154" i="2"/>
  <c r="K191" i="2"/>
  <c r="C191" i="2"/>
  <c r="K128" i="2"/>
  <c r="C128" i="2"/>
  <c r="E94" i="2"/>
  <c r="K94" i="2" s="1"/>
  <c r="C94" i="2"/>
  <c r="E70" i="2"/>
  <c r="K70" i="2" s="1"/>
  <c r="C70" i="2"/>
  <c r="E68" i="2"/>
  <c r="K68" i="2" s="1"/>
  <c r="C68" i="2"/>
  <c r="K92" i="2"/>
  <c r="E92" i="2"/>
  <c r="C92" i="2"/>
  <c r="E91" i="2"/>
  <c r="K91" i="2" s="1"/>
  <c r="C91" i="2"/>
  <c r="E66" i="2"/>
  <c r="K66" i="2" s="1"/>
  <c r="C66" i="2"/>
  <c r="E65" i="2"/>
  <c r="K65" i="2" s="1"/>
  <c r="C65" i="2"/>
  <c r="E64" i="2"/>
  <c r="K64" i="2" s="1"/>
  <c r="C64" i="2"/>
  <c r="E63" i="2"/>
  <c r="K63" i="2" s="1"/>
  <c r="C63" i="2"/>
  <c r="E62" i="2"/>
  <c r="K62" i="2" s="1"/>
  <c r="C62" i="2"/>
  <c r="E61" i="2"/>
  <c r="K61" i="2" s="1"/>
  <c r="C61" i="2"/>
  <c r="K232" i="2"/>
  <c r="C232" i="2"/>
  <c r="K231" i="2"/>
  <c r="C231" i="2"/>
  <c r="K230" i="2"/>
  <c r="C230" i="2"/>
  <c r="K229" i="2"/>
  <c r="C229" i="2"/>
  <c r="E119" i="2"/>
  <c r="K119" i="2" s="1"/>
  <c r="C119" i="2"/>
  <c r="E118" i="2"/>
  <c r="K118" i="2" s="1"/>
  <c r="C118" i="2"/>
  <c r="E117" i="2"/>
  <c r="K117" i="2" s="1"/>
  <c r="C117" i="2"/>
  <c r="E116" i="2"/>
  <c r="K116" i="2" s="1"/>
  <c r="C116" i="2"/>
  <c r="E115" i="2"/>
  <c r="K115" i="2" s="1"/>
  <c r="C115" i="2"/>
  <c r="E114" i="2"/>
  <c r="K114" i="2" s="1"/>
  <c r="C114" i="2"/>
  <c r="E113" i="2"/>
  <c r="K113" i="2" s="1"/>
  <c r="C113" i="2"/>
  <c r="E112" i="2"/>
  <c r="K112" i="2" s="1"/>
  <c r="C112" i="2"/>
  <c r="K111" i="2"/>
  <c r="E111" i="2"/>
  <c r="C111" i="2"/>
  <c r="E110" i="2"/>
  <c r="K110" i="2" s="1"/>
  <c r="C110" i="2"/>
  <c r="E109" i="2"/>
  <c r="K109" i="2" s="1"/>
  <c r="C109" i="2"/>
  <c r="E108" i="2"/>
  <c r="K108" i="2" s="1"/>
  <c r="C108" i="2"/>
  <c r="K107" i="2"/>
  <c r="E107" i="2"/>
  <c r="C107" i="2"/>
  <c r="E106" i="2"/>
  <c r="K106" i="2" s="1"/>
  <c r="C106" i="2"/>
  <c r="E105" i="2"/>
  <c r="K105" i="2" s="1"/>
  <c r="C105" i="2"/>
  <c r="E104" i="2"/>
  <c r="K104" i="2" s="1"/>
  <c r="C104" i="2"/>
  <c r="K244" i="2"/>
  <c r="C244" i="2"/>
  <c r="K243" i="2"/>
  <c r="C243" i="2"/>
  <c r="K242" i="2"/>
  <c r="C242" i="2"/>
  <c r="K241" i="2"/>
  <c r="C241" i="2"/>
  <c r="K240" i="2"/>
  <c r="C240" i="2"/>
  <c r="K239" i="2"/>
  <c r="C239" i="2"/>
  <c r="K238" i="2"/>
  <c r="C238" i="2"/>
  <c r="K237" i="2"/>
  <c r="C237" i="2"/>
  <c r="K127" i="2"/>
  <c r="C127" i="2"/>
  <c r="K93" i="2"/>
  <c r="C93" i="2"/>
  <c r="K69" i="2"/>
  <c r="C69" i="2"/>
  <c r="K67" i="2"/>
  <c r="C67" i="2"/>
  <c r="K90" i="2"/>
  <c r="C90" i="2"/>
  <c r="K89" i="2"/>
  <c r="C89" i="2"/>
  <c r="K60" i="2"/>
  <c r="C60" i="2"/>
  <c r="K59" i="2"/>
  <c r="C59" i="2"/>
  <c r="K158" i="2"/>
  <c r="C158" i="2"/>
  <c r="K174" i="2"/>
  <c r="C174" i="2"/>
  <c r="K141" i="2"/>
  <c r="C141" i="2"/>
  <c r="K179" i="2"/>
  <c r="C179" i="2"/>
  <c r="K146" i="2"/>
  <c r="C146" i="2"/>
  <c r="K167" i="2"/>
  <c r="C167" i="2"/>
  <c r="K153" i="2"/>
  <c r="C153" i="2"/>
  <c r="K136" i="2"/>
  <c r="C136" i="2"/>
  <c r="K157" i="2"/>
  <c r="C157" i="2"/>
  <c r="K173" i="2"/>
  <c r="C173" i="2"/>
  <c r="K140" i="2"/>
  <c r="C140" i="2"/>
  <c r="K178" i="2"/>
  <c r="C178" i="2"/>
  <c r="K145" i="2"/>
  <c r="C145" i="2"/>
  <c r="K166" i="2"/>
  <c r="C166" i="2"/>
  <c r="K152" i="2"/>
  <c r="C152" i="2"/>
  <c r="K135" i="2"/>
  <c r="C135" i="2"/>
  <c r="K156" i="2"/>
  <c r="C156" i="2"/>
  <c r="K172" i="2"/>
  <c r="C172" i="2"/>
  <c r="K139" i="2"/>
  <c r="C139" i="2"/>
  <c r="K177" i="2"/>
  <c r="C177" i="2"/>
  <c r="K144" i="2"/>
  <c r="C144" i="2"/>
  <c r="K165" i="2"/>
  <c r="C165" i="2"/>
  <c r="K151" i="2"/>
  <c r="C151" i="2"/>
  <c r="K134" i="2"/>
  <c r="C134" i="2"/>
  <c r="K155" i="2"/>
  <c r="C155" i="2"/>
  <c r="K171" i="2"/>
  <c r="C171" i="2"/>
  <c r="K138" i="2"/>
  <c r="C138" i="2"/>
  <c r="K176" i="2"/>
  <c r="C176" i="2"/>
  <c r="K143" i="2"/>
  <c r="C143" i="2"/>
  <c r="K164" i="2"/>
  <c r="C164" i="2"/>
  <c r="K150" i="2"/>
  <c r="C150" i="2"/>
  <c r="K133" i="2"/>
  <c r="C133" i="2"/>
  <c r="K190" i="2"/>
  <c r="C190" i="2"/>
  <c r="K189" i="2"/>
  <c r="C189" i="2"/>
  <c r="K22" i="2"/>
  <c r="C22" i="2"/>
  <c r="K11" i="2"/>
  <c r="C11" i="2"/>
  <c r="K88" i="2"/>
  <c r="C88" i="2"/>
  <c r="K87" i="2"/>
  <c r="C87" i="2"/>
  <c r="K58" i="2"/>
  <c r="C58" i="2"/>
  <c r="K57" i="2"/>
  <c r="C57" i="2"/>
  <c r="K188" i="2"/>
  <c r="C188" i="2"/>
  <c r="K187" i="2"/>
  <c r="C187" i="2"/>
  <c r="K21" i="2"/>
  <c r="C21" i="2"/>
  <c r="K10" i="2"/>
  <c r="C10" i="2"/>
  <c r="K86" i="2"/>
  <c r="C86" i="2"/>
  <c r="K85" i="2"/>
  <c r="C85" i="2"/>
  <c r="K56" i="2"/>
  <c r="C56" i="2"/>
  <c r="K55" i="2"/>
  <c r="C55" i="2"/>
  <c r="K186" i="2"/>
  <c r="C186" i="2"/>
  <c r="K185" i="2"/>
  <c r="C185" i="2"/>
  <c r="K20" i="2"/>
  <c r="C20" i="2"/>
  <c r="K9" i="2"/>
  <c r="C9" i="2"/>
  <c r="K84" i="2"/>
  <c r="C84" i="2"/>
  <c r="K83" i="2"/>
  <c r="C83" i="2"/>
  <c r="K54" i="2"/>
  <c r="C54" i="2"/>
  <c r="K53" i="2"/>
  <c r="C53" i="2"/>
  <c r="K184" i="2"/>
  <c r="C184" i="2"/>
  <c r="K183" i="2"/>
  <c r="C183" i="2"/>
  <c r="K19" i="2"/>
  <c r="C19" i="2"/>
  <c r="K8" i="2"/>
  <c r="C8" i="2"/>
  <c r="K82" i="2"/>
  <c r="C82" i="2"/>
  <c r="K81" i="2"/>
  <c r="C81" i="2"/>
  <c r="K52" i="2"/>
  <c r="C52" i="2"/>
  <c r="K51" i="2"/>
  <c r="C51" i="2"/>
  <c r="K161" i="2"/>
  <c r="C161" i="2"/>
  <c r="K160" i="2"/>
  <c r="C160" i="2"/>
  <c r="K18" i="2"/>
  <c r="C18" i="2"/>
  <c r="K7" i="2"/>
  <c r="C7" i="2"/>
  <c r="K80" i="2"/>
  <c r="C80" i="2"/>
  <c r="K79" i="2"/>
  <c r="C79" i="2"/>
  <c r="K50" i="2"/>
  <c r="C50" i="2"/>
  <c r="K49" i="2"/>
  <c r="C49" i="2"/>
  <c r="K182" i="2"/>
  <c r="C182" i="2"/>
  <c r="K181" i="2"/>
  <c r="C181" i="2"/>
  <c r="K17" i="2"/>
  <c r="C17" i="2"/>
  <c r="K6" i="2"/>
  <c r="C6" i="2"/>
  <c r="K78" i="2"/>
  <c r="C78" i="2"/>
  <c r="K77" i="2"/>
  <c r="C77" i="2"/>
  <c r="K48" i="2"/>
  <c r="C48" i="2"/>
  <c r="K47" i="2"/>
  <c r="C47" i="2"/>
  <c r="K149" i="2"/>
  <c r="C149" i="2"/>
  <c r="K148" i="2"/>
  <c r="C148" i="2"/>
  <c r="K16" i="2"/>
  <c r="C16" i="2"/>
  <c r="K5" i="2"/>
  <c r="C5" i="2"/>
  <c r="K76" i="2"/>
  <c r="C76" i="2"/>
  <c r="K75" i="2"/>
  <c r="C75" i="2"/>
  <c r="K46" i="2"/>
  <c r="C46" i="2"/>
  <c r="K45" i="2"/>
  <c r="C45" i="2"/>
  <c r="K170" i="2"/>
  <c r="C170" i="2"/>
  <c r="K169" i="2"/>
  <c r="C169" i="2"/>
  <c r="K15" i="2"/>
  <c r="C15" i="2"/>
  <c r="K4" i="2"/>
  <c r="C4" i="2"/>
  <c r="K74" i="2"/>
  <c r="C74" i="2"/>
  <c r="K73" i="2"/>
  <c r="C73" i="2"/>
  <c r="K44" i="2"/>
  <c r="C44" i="2"/>
  <c r="K43" i="2"/>
  <c r="C43" i="2"/>
  <c r="E194" i="1" l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31" i="1"/>
  <c r="K132" i="1"/>
  <c r="K133" i="1"/>
  <c r="K134" i="1"/>
  <c r="K146" i="1"/>
  <c r="K147" i="1"/>
  <c r="K155" i="1"/>
  <c r="K156" i="1"/>
  <c r="K157" i="1"/>
  <c r="K158" i="1"/>
  <c r="K159" i="1"/>
  <c r="K160" i="1"/>
  <c r="K161" i="1"/>
  <c r="K162" i="1"/>
  <c r="K167" i="1"/>
  <c r="K168" i="1"/>
  <c r="K169" i="1"/>
  <c r="K170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31" i="1"/>
  <c r="K232" i="1"/>
  <c r="K233" i="1"/>
  <c r="K234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E236" i="1" l="1"/>
  <c r="K236" i="1" s="1"/>
  <c r="E237" i="1"/>
  <c r="K237" i="1" s="1"/>
  <c r="E238" i="1"/>
  <c r="K238" i="1" s="1"/>
  <c r="E235" i="1"/>
  <c r="K235" i="1" s="1"/>
  <c r="E228" i="1"/>
  <c r="K228" i="1" s="1"/>
  <c r="E229" i="1"/>
  <c r="K229" i="1" s="1"/>
  <c r="E230" i="1"/>
  <c r="K230" i="1" s="1"/>
  <c r="E227" i="1"/>
  <c r="K227" i="1" s="1"/>
  <c r="E200" i="1"/>
  <c r="K200" i="1" s="1"/>
  <c r="E201" i="1"/>
  <c r="K201" i="1" s="1"/>
  <c r="E202" i="1"/>
  <c r="K202" i="1" s="1"/>
  <c r="E199" i="1"/>
  <c r="K199" i="1" s="1"/>
  <c r="E172" i="1"/>
  <c r="K172" i="1" s="1"/>
  <c r="E171" i="1"/>
  <c r="K171" i="1" s="1"/>
  <c r="E164" i="1"/>
  <c r="K164" i="1" s="1"/>
  <c r="E165" i="1"/>
  <c r="K165" i="1" s="1"/>
  <c r="E166" i="1"/>
  <c r="K166" i="1" s="1"/>
  <c r="E163" i="1"/>
  <c r="K163" i="1" s="1"/>
  <c r="E149" i="1"/>
  <c r="K149" i="1" s="1"/>
  <c r="E150" i="1"/>
  <c r="K150" i="1" s="1"/>
  <c r="E151" i="1"/>
  <c r="K151" i="1" s="1"/>
  <c r="E152" i="1"/>
  <c r="K152" i="1" s="1"/>
  <c r="E153" i="1"/>
  <c r="K153" i="1" s="1"/>
  <c r="E154" i="1"/>
  <c r="K154" i="1" s="1"/>
  <c r="E148" i="1"/>
  <c r="K148" i="1" s="1"/>
  <c r="E136" i="1"/>
  <c r="K136" i="1" s="1"/>
  <c r="E137" i="1"/>
  <c r="K137" i="1" s="1"/>
  <c r="E138" i="1"/>
  <c r="K138" i="1" s="1"/>
  <c r="E139" i="1"/>
  <c r="K139" i="1" s="1"/>
  <c r="E140" i="1"/>
  <c r="K140" i="1" s="1"/>
  <c r="E141" i="1"/>
  <c r="K141" i="1" s="1"/>
  <c r="E142" i="1"/>
  <c r="K142" i="1" s="1"/>
  <c r="E143" i="1"/>
  <c r="K143" i="1" s="1"/>
  <c r="E144" i="1"/>
  <c r="K144" i="1" s="1"/>
  <c r="E145" i="1"/>
  <c r="K145" i="1" s="1"/>
  <c r="E135" i="1"/>
  <c r="K135" i="1" s="1"/>
  <c r="E116" i="1"/>
  <c r="K116" i="1" s="1"/>
  <c r="E117" i="1"/>
  <c r="K117" i="1" s="1"/>
  <c r="E118" i="1"/>
  <c r="K118" i="1" s="1"/>
  <c r="E119" i="1"/>
  <c r="K119" i="1" s="1"/>
  <c r="E120" i="1"/>
  <c r="K120" i="1" s="1"/>
  <c r="E121" i="1"/>
  <c r="K121" i="1" s="1"/>
  <c r="E122" i="1"/>
  <c r="K122" i="1" s="1"/>
  <c r="E123" i="1"/>
  <c r="K123" i="1" s="1"/>
  <c r="E124" i="1"/>
  <c r="K124" i="1" s="1"/>
  <c r="E125" i="1"/>
  <c r="K125" i="1" s="1"/>
  <c r="E126" i="1"/>
  <c r="K126" i="1" s="1"/>
  <c r="E127" i="1"/>
  <c r="K127" i="1" s="1"/>
  <c r="E128" i="1"/>
  <c r="K128" i="1" s="1"/>
  <c r="E129" i="1"/>
  <c r="K129" i="1" s="1"/>
  <c r="E130" i="1"/>
  <c r="K130" i="1" s="1"/>
  <c r="E115" i="1"/>
  <c r="K115" i="1" s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3" i="1"/>
</calcChain>
</file>

<file path=xl/sharedStrings.xml><?xml version="1.0" encoding="utf-8"?>
<sst xmlns="http://schemas.openxmlformats.org/spreadsheetml/2006/main" count="3244" uniqueCount="367">
  <si>
    <t>Op Code</t>
  </si>
  <si>
    <t>Instr</t>
  </si>
  <si>
    <t>Argument 1</t>
  </si>
  <si>
    <t>Addr Mode</t>
  </si>
  <si>
    <t>Operand</t>
  </si>
  <si>
    <t>Argument 2</t>
  </si>
  <si>
    <t>ADD</t>
  </si>
  <si>
    <t>E</t>
  </si>
  <si>
    <t>G</t>
  </si>
  <si>
    <t>AL</t>
  </si>
  <si>
    <t>AX</t>
  </si>
  <si>
    <t>b</t>
  </si>
  <si>
    <t>v</t>
  </si>
  <si>
    <t>I</t>
  </si>
  <si>
    <t>PUSH</t>
  </si>
  <si>
    <t>ES</t>
  </si>
  <si>
    <t>POP</t>
  </si>
  <si>
    <t>ADC</t>
  </si>
  <si>
    <t>SS</t>
  </si>
  <si>
    <t>AND</t>
  </si>
  <si>
    <t>ES:</t>
  </si>
  <si>
    <t>DAA</t>
  </si>
  <si>
    <t>XOR</t>
  </si>
  <si>
    <t>SS:</t>
  </si>
  <si>
    <t>AAA</t>
  </si>
  <si>
    <t>INC</t>
  </si>
  <si>
    <t>CS</t>
  </si>
  <si>
    <t>DX</t>
  </si>
  <si>
    <t>CX</t>
  </si>
  <si>
    <t>BX</t>
  </si>
  <si>
    <t>SP</t>
  </si>
  <si>
    <t>BP</t>
  </si>
  <si>
    <t>SI</t>
  </si>
  <si>
    <t>DI</t>
  </si>
  <si>
    <t>JO</t>
  </si>
  <si>
    <t>JNO</t>
  </si>
  <si>
    <t>JB</t>
  </si>
  <si>
    <t>JNB</t>
  </si>
  <si>
    <t>JZ</t>
  </si>
  <si>
    <t>JNZ</t>
  </si>
  <si>
    <t>JBE</t>
  </si>
  <si>
    <t>JA</t>
  </si>
  <si>
    <t>J</t>
  </si>
  <si>
    <t>GRP1</t>
  </si>
  <si>
    <t>GRP2</t>
  </si>
  <si>
    <t>GRP3</t>
  </si>
  <si>
    <t>GRP4</t>
  </si>
  <si>
    <t>TEST</t>
  </si>
  <si>
    <t>XCHG</t>
  </si>
  <si>
    <t>NOP</t>
  </si>
  <si>
    <t>MOV</t>
  </si>
  <si>
    <t>O</t>
  </si>
  <si>
    <t>MOVSB</t>
  </si>
  <si>
    <t>MOVSW</t>
  </si>
  <si>
    <t>CMPSB</t>
  </si>
  <si>
    <t>CMPSW</t>
  </si>
  <si>
    <t>CL</t>
  </si>
  <si>
    <t>DL</t>
  </si>
  <si>
    <t>BL</t>
  </si>
  <si>
    <t>AH</t>
  </si>
  <si>
    <t>CH</t>
  </si>
  <si>
    <t>DH</t>
  </si>
  <si>
    <t>BH</t>
  </si>
  <si>
    <t>RET</t>
  </si>
  <si>
    <t>LES</t>
  </si>
  <si>
    <t>LDS</t>
  </si>
  <si>
    <t>w</t>
  </si>
  <si>
    <t>M</t>
  </si>
  <si>
    <t>p</t>
  </si>
  <si>
    <t>AAM</t>
  </si>
  <si>
    <t>AAD</t>
  </si>
  <si>
    <t>XLAT</t>
  </si>
  <si>
    <t>LOOPNZ</t>
  </si>
  <si>
    <t>LOOPZ</t>
  </si>
  <si>
    <t>LOOP</t>
  </si>
  <si>
    <t>JCXZ</t>
  </si>
  <si>
    <t>IN</t>
  </si>
  <si>
    <t>OUT</t>
  </si>
  <si>
    <t>LOCK</t>
  </si>
  <si>
    <t>REPNZ</t>
  </si>
  <si>
    <t>REPZ</t>
  </si>
  <si>
    <t>HLT</t>
  </si>
  <si>
    <t>CMC</t>
  </si>
  <si>
    <t>GRP3a</t>
  </si>
  <si>
    <t>GRP3b</t>
  </si>
  <si>
    <t>OR</t>
  </si>
  <si>
    <t>SBB</t>
  </si>
  <si>
    <t>DS</t>
  </si>
  <si>
    <t>SUB</t>
  </si>
  <si>
    <t>DAS</t>
  </si>
  <si>
    <t>CS:</t>
  </si>
  <si>
    <t>CMP</t>
  </si>
  <si>
    <t>DS:</t>
  </si>
  <si>
    <t>AAS</t>
  </si>
  <si>
    <t>DEC</t>
  </si>
  <si>
    <t>S</t>
  </si>
  <si>
    <t>LEA</t>
  </si>
  <si>
    <t>JS</t>
  </si>
  <si>
    <t>JNS</t>
  </si>
  <si>
    <t>JPE</t>
  </si>
  <si>
    <t>JPO</t>
  </si>
  <si>
    <t>JL</t>
  </si>
  <si>
    <t>JGE</t>
  </si>
  <si>
    <t>JLE</t>
  </si>
  <si>
    <t>CBW</t>
  </si>
  <si>
    <t>CWD</t>
  </si>
  <si>
    <t>CALL</t>
  </si>
  <si>
    <t>A</t>
  </si>
  <si>
    <t>WAIT</t>
  </si>
  <si>
    <t>PUSHF</t>
  </si>
  <si>
    <t>POPF</t>
  </si>
  <si>
    <t>SAHF</t>
  </si>
  <si>
    <t>LAHF</t>
  </si>
  <si>
    <t>STOSB</t>
  </si>
  <si>
    <t>STOSW</t>
  </si>
  <si>
    <t>LODSB</t>
  </si>
  <si>
    <t>LODSW</t>
  </si>
  <si>
    <t>SCASB</t>
  </si>
  <si>
    <t>SCASW</t>
  </si>
  <si>
    <t>RETF</t>
  </si>
  <si>
    <t>INT</t>
  </si>
  <si>
    <t>INTO</t>
  </si>
  <si>
    <t>IRET</t>
  </si>
  <si>
    <t xml:space="preserve">co processor op codes </t>
  </si>
  <si>
    <t>JMP</t>
  </si>
  <si>
    <t>CLC</t>
  </si>
  <si>
    <t>STC</t>
  </si>
  <si>
    <t>CLI</t>
  </si>
  <si>
    <t>STI</t>
  </si>
  <si>
    <t>CLD</t>
  </si>
  <si>
    <t>STD</t>
  </si>
  <si>
    <t>GRP5</t>
  </si>
  <si>
    <t>the DOS DEBUG util has a bug for</t>
  </si>
  <si>
    <t>op codes 84-87. E/G are reversed</t>
  </si>
  <si>
    <t>Descr</t>
  </si>
  <si>
    <t>direct address (no addr byte)</t>
  </si>
  <si>
    <t>REG field selects a register</t>
  </si>
  <si>
    <t>immediate data</t>
  </si>
  <si>
    <t>relative offset</t>
  </si>
  <si>
    <t>addr byte refers to memory only</t>
  </si>
  <si>
    <t>REG field selects a segment register</t>
  </si>
  <si>
    <t>Oper Code</t>
  </si>
  <si>
    <t>operand is a register or a mem address</t>
  </si>
  <si>
    <t>if mem, addr is a segment register and a displacement</t>
  </si>
  <si>
    <t>byte argument</t>
  </si>
  <si>
    <t>32 bit segment: offset pointer</t>
  </si>
  <si>
    <t>word</t>
  </si>
  <si>
    <t>REG</t>
  </si>
  <si>
    <t>R/M</t>
  </si>
  <si>
    <t>Num</t>
  </si>
  <si>
    <t>Operands</t>
  </si>
  <si>
    <t>Output</t>
  </si>
  <si>
    <t>add {0},{1}</t>
  </si>
  <si>
    <t>push es</t>
  </si>
  <si>
    <t>pop es</t>
  </si>
  <si>
    <t>or {0},{1}</t>
  </si>
  <si>
    <t>push cs</t>
  </si>
  <si>
    <t>pop cs</t>
  </si>
  <si>
    <t>adc {0},{1}</t>
  </si>
  <si>
    <t>push ss</t>
  </si>
  <si>
    <t>pop ss</t>
  </si>
  <si>
    <t>sbb {0},{1}</t>
  </si>
  <si>
    <t>push ds</t>
  </si>
  <si>
    <t>pop ds</t>
  </si>
  <si>
    <t>and {0},{1}</t>
  </si>
  <si>
    <t>es:</t>
  </si>
  <si>
    <t>daa</t>
  </si>
  <si>
    <t>sub {0},{1}</t>
  </si>
  <si>
    <t>cs:</t>
  </si>
  <si>
    <t>das</t>
  </si>
  <si>
    <t>xor {0},{1}</t>
  </si>
  <si>
    <t>ss:</t>
  </si>
  <si>
    <t>aaa</t>
  </si>
  <si>
    <t>cmp {0},{1}</t>
  </si>
  <si>
    <t>ds:</t>
  </si>
  <si>
    <t>aas</t>
  </si>
  <si>
    <t>inc ax</t>
  </si>
  <si>
    <t>inc cx</t>
  </si>
  <si>
    <t>inc dx</t>
  </si>
  <si>
    <t>inc bx</t>
  </si>
  <si>
    <t>inc sp</t>
  </si>
  <si>
    <t>inc bp</t>
  </si>
  <si>
    <t>inc si</t>
  </si>
  <si>
    <t>inc di</t>
  </si>
  <si>
    <t>dec ax</t>
  </si>
  <si>
    <t>dec cx</t>
  </si>
  <si>
    <t>dec dx</t>
  </si>
  <si>
    <t>dec bx</t>
  </si>
  <si>
    <t>dec sp</t>
  </si>
  <si>
    <t>dec bp</t>
  </si>
  <si>
    <t>dec si</t>
  </si>
  <si>
    <t>dec di</t>
  </si>
  <si>
    <t>push ax</t>
  </si>
  <si>
    <t>push cx</t>
  </si>
  <si>
    <t>push dx</t>
  </si>
  <si>
    <t>push bx</t>
  </si>
  <si>
    <t>push sp</t>
  </si>
  <si>
    <t>push bp</t>
  </si>
  <si>
    <t>push si</t>
  </si>
  <si>
    <t>push di</t>
  </si>
  <si>
    <t>pop ax</t>
  </si>
  <si>
    <t>pop cx</t>
  </si>
  <si>
    <t>pop dx</t>
  </si>
  <si>
    <t>pop bx</t>
  </si>
  <si>
    <t>pop sp</t>
  </si>
  <si>
    <t>pop bp</t>
  </si>
  <si>
    <t>pop si</t>
  </si>
  <si>
    <t>pop di</t>
  </si>
  <si>
    <t>mov {0},{1}</t>
  </si>
  <si>
    <t>lea {0},{1}</t>
  </si>
  <si>
    <t>pop {0}</t>
  </si>
  <si>
    <t>cbw</t>
  </si>
  <si>
    <t>cwd</t>
  </si>
  <si>
    <t>call {0}</t>
  </si>
  <si>
    <t>wait</t>
  </si>
  <si>
    <t>pushf</t>
  </si>
  <si>
    <t>popf</t>
  </si>
  <si>
    <t>sahf</t>
  </si>
  <si>
    <t>lahf</t>
  </si>
  <si>
    <t>movsb</t>
  </si>
  <si>
    <t>movsw</t>
  </si>
  <si>
    <t>cmpsb</t>
  </si>
  <si>
    <t>cmpsw</t>
  </si>
  <si>
    <t>stosb</t>
  </si>
  <si>
    <t>stosw</t>
  </si>
  <si>
    <t>lodsb</t>
  </si>
  <si>
    <t>lodsw</t>
  </si>
  <si>
    <t>scasb</t>
  </si>
  <si>
    <t>scasw</t>
  </si>
  <si>
    <t>reg {0}</t>
  </si>
  <si>
    <t>ret</t>
  </si>
  <si>
    <t>retf {0}</t>
  </si>
  <si>
    <t>int 3</t>
  </si>
  <si>
    <t>int {0}</t>
  </si>
  <si>
    <t>into</t>
  </si>
  <si>
    <t>iret</t>
  </si>
  <si>
    <t>aam {0}</t>
  </si>
  <si>
    <t>aad {0}</t>
  </si>
  <si>
    <t>xlat</t>
  </si>
  <si>
    <t>in al</t>
  </si>
  <si>
    <t>in ax</t>
  </si>
  <si>
    <t>in al,dx</t>
  </si>
  <si>
    <t>in ax,dx</t>
  </si>
  <si>
    <t>out dx,al</t>
  </si>
  <si>
    <t>out dx,ax</t>
  </si>
  <si>
    <t>lock</t>
  </si>
  <si>
    <t>repnx</t>
  </si>
  <si>
    <t>repz</t>
  </si>
  <si>
    <t>hlt</t>
  </si>
  <si>
    <t>cmc</t>
  </si>
  <si>
    <t>clc</t>
  </si>
  <si>
    <t>stc</t>
  </si>
  <si>
    <t>cli</t>
  </si>
  <si>
    <t>sti</t>
  </si>
  <si>
    <t>cld</t>
  </si>
  <si>
    <t>std</t>
  </si>
  <si>
    <t>Array Output</t>
  </si>
  <si>
    <t>out {0},{1}</t>
  </si>
  <si>
    <t>Op Dec</t>
  </si>
  <si>
    <t>Op Hex</t>
  </si>
  <si>
    <t>Arg1 Mode</t>
  </si>
  <si>
    <t>Arg2 Mode</t>
  </si>
  <si>
    <t>IA</t>
  </si>
  <si>
    <t>immediate data in address byte</t>
  </si>
  <si>
    <t>nop</t>
  </si>
  <si>
    <t>ret {0}</t>
  </si>
  <si>
    <t>{0} {1},{2}</t>
  </si>
  <si>
    <t>{0} {1}</t>
  </si>
  <si>
    <t>2nd Byte</t>
  </si>
  <si>
    <t>MRR</t>
  </si>
  <si>
    <t>D-8</t>
  </si>
  <si>
    <t>D-LO</t>
  </si>
  <si>
    <t>Bytes 3-6</t>
  </si>
  <si>
    <t>FMT 1</t>
  </si>
  <si>
    <t>FMT 2</t>
  </si>
  <si>
    <t>FMT 3</t>
  </si>
  <si>
    <t>DISP</t>
  </si>
  <si>
    <t>D-HI</t>
  </si>
  <si>
    <t>PUSH ES</t>
  </si>
  <si>
    <t>POP ES</t>
  </si>
  <si>
    <t>RM-8</t>
  </si>
  <si>
    <t>R-8</t>
  </si>
  <si>
    <t>RM-16</t>
  </si>
  <si>
    <t>R-16</t>
  </si>
  <si>
    <t>I-8</t>
  </si>
  <si>
    <t>I-16</t>
  </si>
  <si>
    <t>PUSH CS</t>
  </si>
  <si>
    <t>POP CS</t>
  </si>
  <si>
    <t>PUSH SS</t>
  </si>
  <si>
    <t>POP SS</t>
  </si>
  <si>
    <t>PUSH DS</t>
  </si>
  <si>
    <t>POP DS</t>
  </si>
  <si>
    <t>INC AX</t>
  </si>
  <si>
    <t>INC CX</t>
  </si>
  <si>
    <t>INC DX</t>
  </si>
  <si>
    <t>INC BX</t>
  </si>
  <si>
    <t>INC SP</t>
  </si>
  <si>
    <t>INC BP</t>
  </si>
  <si>
    <t>INC SI</t>
  </si>
  <si>
    <t>INC DI</t>
  </si>
  <si>
    <t>DEC AX</t>
  </si>
  <si>
    <t>DEC CX</t>
  </si>
  <si>
    <t>DEC DX</t>
  </si>
  <si>
    <t>DEC BX</t>
  </si>
  <si>
    <t>DEC SP</t>
  </si>
  <si>
    <t>DEC BP</t>
  </si>
  <si>
    <t>DEC SI</t>
  </si>
  <si>
    <t>DEC DI</t>
  </si>
  <si>
    <t>PUSH AX</t>
  </si>
  <si>
    <t>PUSH CX</t>
  </si>
  <si>
    <t>PUSH DX</t>
  </si>
  <si>
    <t>PUSH BX</t>
  </si>
  <si>
    <t>PUSH SP</t>
  </si>
  <si>
    <t>PUSH BP</t>
  </si>
  <si>
    <t>PUSH SI</t>
  </si>
  <si>
    <t>PUSH DI</t>
  </si>
  <si>
    <t>POP AX</t>
  </si>
  <si>
    <t>POP CX</t>
  </si>
  <si>
    <t>POP DX</t>
  </si>
  <si>
    <t>POP BX</t>
  </si>
  <si>
    <t>POP SP</t>
  </si>
  <si>
    <t>POP BP</t>
  </si>
  <si>
    <t>POP SI</t>
  </si>
  <si>
    <t>POP DI</t>
  </si>
  <si>
    <t>SEG</t>
  </si>
  <si>
    <t>M-16</t>
  </si>
  <si>
    <t>XCHG AX,CX</t>
  </si>
  <si>
    <t>XCHG AX,DX</t>
  </si>
  <si>
    <t>XCHG AX,BX</t>
  </si>
  <si>
    <t>XCHG AX,SP</t>
  </si>
  <si>
    <t>XCHG AX,BP</t>
  </si>
  <si>
    <t>XCHG AX,SI</t>
  </si>
  <si>
    <t>XCHG AX,DI</t>
  </si>
  <si>
    <t>D-HI,S-LO,S-HI</t>
  </si>
  <si>
    <t>FAR</t>
  </si>
  <si>
    <t>A-LO</t>
  </si>
  <si>
    <t>A-HI</t>
  </si>
  <si>
    <t>M-8</t>
  </si>
  <si>
    <t>DS-8: byte string addressed by DI</t>
  </si>
  <si>
    <t>DS-16: word string addressed by DI</t>
  </si>
  <si>
    <t>SS-8: byte string addressed by SI</t>
  </si>
  <si>
    <t>SS-16: word string addressed by SI</t>
  </si>
  <si>
    <t>not used</t>
  </si>
  <si>
    <t>instraseg</t>
  </si>
  <si>
    <t>GRP6</t>
  </si>
  <si>
    <t>ESC</t>
  </si>
  <si>
    <t>OPCODE</t>
  </si>
  <si>
    <t>SOURCE</t>
  </si>
  <si>
    <t>??????</t>
  </si>
  <si>
    <t>IP-INC-8</t>
  </si>
  <si>
    <t>IP-INC-LO</t>
  </si>
  <si>
    <t>IP-INC-HI</t>
  </si>
  <si>
    <t>NEAR</t>
  </si>
  <si>
    <t>IP-LO</t>
  </si>
  <si>
    <t>IP-HI,CS-LO,CS-HI</t>
  </si>
  <si>
    <t>SHORT</t>
  </si>
  <si>
    <t>IN AL,DX</t>
  </si>
  <si>
    <t>IN AX,DX</t>
  </si>
  <si>
    <t>OUT AL,DX</t>
  </si>
  <si>
    <t>OUT AX,DX</t>
  </si>
  <si>
    <t>REP</t>
  </si>
  <si>
    <t>GRP7</t>
  </si>
  <si>
    <t>GRP8</t>
  </si>
  <si>
    <t>GRP9</t>
  </si>
  <si>
    <t>** typo in 8086 doc</t>
  </si>
  <si>
    <t>INT3</t>
  </si>
  <si>
    <t>DISP-SX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</si>
</sst>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2" borderId="0" xfId="0" applyFill="1" applyAlignment="1">
      <alignment horizontal="right"/>
    </xf>
    <xf numFmtId="0" fontId="0" fillId="2" borderId="0" xfId="0" applyFill="1"/>
    <xf numFmtId="0" fontId="0" fillId="3" borderId="0" xfId="0" applyFill="1" applyAlignment="1">
      <alignment horizontal="right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0" xfId="0" applyFont="1" applyFill="1" applyAlignment="1">
      <alignment horizontal="right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4" borderId="0" xfId="0" applyFont="1" applyFill="1"/>
    <xf numFmtId="0" fontId="1" fillId="0" borderId="0" xfId="0" applyFont="1" applyFill="1"/>
    <xf numFmtId="0" fontId="1" fillId="5" borderId="0" xfId="0" applyFont="1" applyFill="1"/>
    <xf numFmtId="0" fontId="3" fillId="0" borderId="0" xfId="0" applyFont="1" applyFill="1"/>
    <xf numFmtId="0" fontId="0" fillId="0" borderId="0" xfId="0" applyFill="1" applyAlignment="1">
      <alignment horizontal="center"/>
    </xf>
    <xf numFmtId="16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16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8"/>
  <sheetViews>
    <sheetView workbookViewId="0">
      <selection activeCell="D12" sqref="D12"/>
    </sheetView>
  </sheetViews>
  <sheetFormatPr defaultRowHeight="15" x14ac:dyDescent="0.25"/>
  <cols>
    <col min="2" max="2" width="9.140625" style="2"/>
    <col min="3" max="3" width="9.140625" style="1"/>
    <col min="5" max="5" width="10.5703125" customWidth="1"/>
    <col min="6" max="6" width="9.140625" style="7"/>
    <col min="7" max="7" width="11.42578125" customWidth="1"/>
    <col min="11" max="11" width="43.5703125" customWidth="1"/>
    <col min="15" max="15" width="10.85546875" bestFit="1" customWidth="1"/>
  </cols>
  <sheetData>
    <row r="1" spans="2:16" x14ac:dyDescent="0.25">
      <c r="F1" s="7" t="s">
        <v>149</v>
      </c>
      <c r="G1" t="s">
        <v>2</v>
      </c>
      <c r="I1" t="s">
        <v>5</v>
      </c>
    </row>
    <row r="2" spans="2:16" x14ac:dyDescent="0.25">
      <c r="C2" s="1" t="s">
        <v>0</v>
      </c>
      <c r="D2" t="s">
        <v>1</v>
      </c>
      <c r="E2" t="s">
        <v>151</v>
      </c>
      <c r="F2" s="7" t="s">
        <v>150</v>
      </c>
      <c r="G2" t="s">
        <v>3</v>
      </c>
      <c r="H2" t="s">
        <v>4</v>
      </c>
      <c r="I2" t="s">
        <v>3</v>
      </c>
      <c r="J2" t="s">
        <v>4</v>
      </c>
      <c r="K2" t="s">
        <v>256</v>
      </c>
      <c r="O2" t="s">
        <v>3</v>
      </c>
      <c r="P2" t="s">
        <v>134</v>
      </c>
    </row>
    <row r="3" spans="2:16" x14ac:dyDescent="0.25">
      <c r="B3" s="14">
        <v>0</v>
      </c>
      <c r="C3" s="1" t="str">
        <f>DEC2HEX(B3)</f>
        <v>0</v>
      </c>
      <c r="D3" t="s">
        <v>6</v>
      </c>
      <c r="E3" t="s">
        <v>152</v>
      </c>
      <c r="F3" s="7">
        <v>2</v>
      </c>
      <c r="G3" t="s">
        <v>148</v>
      </c>
      <c r="H3" t="s">
        <v>11</v>
      </c>
      <c r="I3" t="s">
        <v>147</v>
      </c>
      <c r="J3" t="s">
        <v>11</v>
      </c>
      <c r="K3" t="str">
        <f>CONCATENATE("new OpCodeTable(0x",DEC2HEX(B3,2),",","""",E3,"""",",",F3,",","""",G3,"""",",","""",H3,"""",",","""",I3,"""",",","""",J3,"""","),")</f>
        <v>new OpCodeTable(0x00,"add {0},{1}",2,"R/M","b","REG","b"),</v>
      </c>
      <c r="O3" s="7" t="s">
        <v>107</v>
      </c>
      <c r="P3" t="s">
        <v>135</v>
      </c>
    </row>
    <row r="4" spans="2:16" x14ac:dyDescent="0.25">
      <c r="B4" s="14">
        <v>1</v>
      </c>
      <c r="C4" s="1" t="str">
        <f t="shared" ref="C4:C67" si="0">DEC2HEX(B4)</f>
        <v>1</v>
      </c>
      <c r="D4" t="s">
        <v>6</v>
      </c>
      <c r="E4" t="s">
        <v>152</v>
      </c>
      <c r="F4" s="7">
        <v>2</v>
      </c>
      <c r="G4" t="s">
        <v>148</v>
      </c>
      <c r="H4" t="s">
        <v>12</v>
      </c>
      <c r="I4" t="s">
        <v>147</v>
      </c>
      <c r="J4" t="s">
        <v>12</v>
      </c>
      <c r="K4" t="str">
        <f t="shared" ref="K4:K66" si="1">CONCATENATE("new OpCodeTable(0x",DEC2HEX(B4,2),",","""",E4,"""",",",F4,",","""",G4,"""",",","""",H4,"""",",","""",I4,"""",",","""",J4,"""","),")</f>
        <v>new OpCodeTable(0x01,"add {0},{1}",2,"R/M","v","REG","v"),</v>
      </c>
      <c r="O4" s="7" t="s">
        <v>7</v>
      </c>
      <c r="P4" t="s">
        <v>142</v>
      </c>
    </row>
    <row r="5" spans="2:16" x14ac:dyDescent="0.25">
      <c r="B5" s="14">
        <v>2</v>
      </c>
      <c r="C5" s="1" t="str">
        <f t="shared" si="0"/>
        <v>2</v>
      </c>
      <c r="D5" t="s">
        <v>6</v>
      </c>
      <c r="E5" t="s">
        <v>152</v>
      </c>
      <c r="F5" s="7">
        <v>2</v>
      </c>
      <c r="G5" t="s">
        <v>147</v>
      </c>
      <c r="H5" t="s">
        <v>11</v>
      </c>
      <c r="I5" t="s">
        <v>148</v>
      </c>
      <c r="J5" t="s">
        <v>11</v>
      </c>
      <c r="K5" t="str">
        <f t="shared" si="1"/>
        <v>new OpCodeTable(0x02,"add {0},{1}",2,"REG","b","R/M","b"),</v>
      </c>
      <c r="O5" s="7"/>
      <c r="P5" t="s">
        <v>143</v>
      </c>
    </row>
    <row r="6" spans="2:16" x14ac:dyDescent="0.25">
      <c r="B6" s="14">
        <v>3</v>
      </c>
      <c r="C6" s="1" t="str">
        <f t="shared" si="0"/>
        <v>3</v>
      </c>
      <c r="D6" t="s">
        <v>6</v>
      </c>
      <c r="E6" t="s">
        <v>152</v>
      </c>
      <c r="F6" s="7">
        <v>2</v>
      </c>
      <c r="G6" t="s">
        <v>147</v>
      </c>
      <c r="H6" t="s">
        <v>12</v>
      </c>
      <c r="I6" t="s">
        <v>148</v>
      </c>
      <c r="J6" t="s">
        <v>12</v>
      </c>
      <c r="K6" t="str">
        <f t="shared" si="1"/>
        <v>new OpCodeTable(0x03,"add {0},{1}",2,"REG","v","R/M","v"),</v>
      </c>
      <c r="O6" s="7" t="s">
        <v>8</v>
      </c>
      <c r="P6" t="s">
        <v>136</v>
      </c>
    </row>
    <row r="7" spans="2:16" x14ac:dyDescent="0.25">
      <c r="B7" s="14">
        <v>4</v>
      </c>
      <c r="C7" s="1" t="str">
        <f t="shared" si="0"/>
        <v>4</v>
      </c>
      <c r="D7" t="s">
        <v>6</v>
      </c>
      <c r="E7" t="s">
        <v>152</v>
      </c>
      <c r="F7" s="7">
        <v>2</v>
      </c>
      <c r="G7" t="s">
        <v>9</v>
      </c>
      <c r="I7" t="s">
        <v>13</v>
      </c>
      <c r="J7" t="s">
        <v>11</v>
      </c>
      <c r="K7" t="str">
        <f t="shared" si="1"/>
        <v>new OpCodeTable(0x04,"add {0},{1}",2,"AL","","I","b"),</v>
      </c>
      <c r="O7" s="7" t="s">
        <v>13</v>
      </c>
      <c r="P7" t="s">
        <v>137</v>
      </c>
    </row>
    <row r="8" spans="2:16" x14ac:dyDescent="0.25">
      <c r="B8" s="14">
        <v>5</v>
      </c>
      <c r="C8" s="1" t="str">
        <f t="shared" si="0"/>
        <v>5</v>
      </c>
      <c r="D8" t="s">
        <v>6</v>
      </c>
      <c r="E8" t="s">
        <v>152</v>
      </c>
      <c r="F8" s="7">
        <v>2</v>
      </c>
      <c r="G8" t="s">
        <v>10</v>
      </c>
      <c r="I8" t="s">
        <v>13</v>
      </c>
      <c r="J8" t="s">
        <v>12</v>
      </c>
      <c r="K8" t="str">
        <f t="shared" si="1"/>
        <v>new OpCodeTable(0x05,"add {0},{1}",2,"AX","","I","v"),</v>
      </c>
      <c r="O8" s="7" t="s">
        <v>262</v>
      </c>
      <c r="P8" t="s">
        <v>263</v>
      </c>
    </row>
    <row r="9" spans="2:16" x14ac:dyDescent="0.25">
      <c r="B9" s="14">
        <v>6</v>
      </c>
      <c r="C9" s="1" t="str">
        <f t="shared" si="0"/>
        <v>6</v>
      </c>
      <c r="D9" t="s">
        <v>14</v>
      </c>
      <c r="E9" t="s">
        <v>153</v>
      </c>
      <c r="F9" s="7">
        <v>0</v>
      </c>
      <c r="G9" t="s">
        <v>15</v>
      </c>
      <c r="K9" t="str">
        <f t="shared" si="1"/>
        <v>new OpCodeTable(0x06,"push es",0,"ES","","",""),</v>
      </c>
      <c r="O9" s="7" t="s">
        <v>42</v>
      </c>
      <c r="P9" t="s">
        <v>138</v>
      </c>
    </row>
    <row r="10" spans="2:16" x14ac:dyDescent="0.25">
      <c r="B10" s="14">
        <v>7</v>
      </c>
      <c r="C10" s="1" t="str">
        <f t="shared" si="0"/>
        <v>7</v>
      </c>
      <c r="D10" t="s">
        <v>16</v>
      </c>
      <c r="E10" t="s">
        <v>154</v>
      </c>
      <c r="F10" s="7">
        <v>0</v>
      </c>
      <c r="G10" t="s">
        <v>15</v>
      </c>
      <c r="K10" t="str">
        <f t="shared" si="1"/>
        <v>new OpCodeTable(0x07,"pop es",0,"ES","","",""),</v>
      </c>
      <c r="O10" s="7" t="s">
        <v>67</v>
      </c>
      <c r="P10" t="s">
        <v>139</v>
      </c>
    </row>
    <row r="11" spans="2:16" x14ac:dyDescent="0.25">
      <c r="B11" s="14">
        <v>8</v>
      </c>
      <c r="C11" s="1" t="str">
        <f t="shared" si="0"/>
        <v>8</v>
      </c>
      <c r="D11" t="s">
        <v>85</v>
      </c>
      <c r="E11" t="s">
        <v>155</v>
      </c>
      <c r="F11" s="7">
        <v>2</v>
      </c>
      <c r="G11" t="s">
        <v>148</v>
      </c>
      <c r="H11" t="s">
        <v>11</v>
      </c>
      <c r="I11" t="s">
        <v>147</v>
      </c>
      <c r="J11" t="s">
        <v>11</v>
      </c>
      <c r="K11" t="str">
        <f t="shared" si="1"/>
        <v>new OpCodeTable(0x08,"or {0},{1}",2,"R/M","b","REG","b"),</v>
      </c>
      <c r="O11" s="7" t="s">
        <v>51</v>
      </c>
    </row>
    <row r="12" spans="2:16" x14ac:dyDescent="0.25">
      <c r="B12" s="14">
        <v>9</v>
      </c>
      <c r="C12" s="1" t="str">
        <f t="shared" si="0"/>
        <v>9</v>
      </c>
      <c r="D12" t="s">
        <v>85</v>
      </c>
      <c r="E12" t="s">
        <v>155</v>
      </c>
      <c r="F12" s="7">
        <v>2</v>
      </c>
      <c r="G12" t="s">
        <v>148</v>
      </c>
      <c r="H12" t="s">
        <v>12</v>
      </c>
      <c r="I12" t="s">
        <v>147</v>
      </c>
      <c r="J12" t="s">
        <v>12</v>
      </c>
      <c r="K12" t="str">
        <f t="shared" si="1"/>
        <v>new OpCodeTable(0x09,"or {0},{1}",2,"R/M","v","REG","v"),</v>
      </c>
      <c r="O12" s="7" t="s">
        <v>95</v>
      </c>
      <c r="P12" t="s">
        <v>140</v>
      </c>
    </row>
    <row r="13" spans="2:16" x14ac:dyDescent="0.25">
      <c r="B13" s="14">
        <v>10</v>
      </c>
      <c r="C13" s="1" t="str">
        <f t="shared" si="0"/>
        <v>A</v>
      </c>
      <c r="D13" t="s">
        <v>85</v>
      </c>
      <c r="E13" t="s">
        <v>155</v>
      </c>
      <c r="F13" s="7">
        <v>2</v>
      </c>
      <c r="G13" t="s">
        <v>147</v>
      </c>
      <c r="H13" t="s">
        <v>11</v>
      </c>
      <c r="I13" t="s">
        <v>148</v>
      </c>
      <c r="J13" t="s">
        <v>11</v>
      </c>
      <c r="K13" t="str">
        <f t="shared" si="1"/>
        <v>new OpCodeTable(0x0A,"or {0},{1}",2,"REG","b","R/M","b"),</v>
      </c>
    </row>
    <row r="14" spans="2:16" x14ac:dyDescent="0.25">
      <c r="B14" s="14">
        <v>11</v>
      </c>
      <c r="C14" s="1" t="str">
        <f t="shared" si="0"/>
        <v>B</v>
      </c>
      <c r="D14" t="s">
        <v>85</v>
      </c>
      <c r="E14" t="s">
        <v>155</v>
      </c>
      <c r="F14" s="7">
        <v>2</v>
      </c>
      <c r="G14" t="s">
        <v>147</v>
      </c>
      <c r="H14" t="s">
        <v>12</v>
      </c>
      <c r="I14" t="s">
        <v>148</v>
      </c>
      <c r="J14" t="s">
        <v>12</v>
      </c>
      <c r="K14" t="str">
        <f t="shared" si="1"/>
        <v>new OpCodeTable(0x0B,"or {0},{1}",2,"REG","v","R/M","v"),</v>
      </c>
      <c r="O14" s="7" t="s">
        <v>141</v>
      </c>
      <c r="P14" t="s">
        <v>134</v>
      </c>
    </row>
    <row r="15" spans="2:16" x14ac:dyDescent="0.25">
      <c r="B15" s="14">
        <v>12</v>
      </c>
      <c r="C15" s="1" t="str">
        <f t="shared" si="0"/>
        <v>C</v>
      </c>
      <c r="D15" t="s">
        <v>85</v>
      </c>
      <c r="E15" t="s">
        <v>155</v>
      </c>
      <c r="F15" s="7">
        <v>2</v>
      </c>
      <c r="G15" t="s">
        <v>9</v>
      </c>
      <c r="I15" t="s">
        <v>13</v>
      </c>
      <c r="J15" t="s">
        <v>11</v>
      </c>
      <c r="K15" t="str">
        <f t="shared" si="1"/>
        <v>new OpCodeTable(0x0C,"or {0},{1}",2,"AL","","I","b"),</v>
      </c>
      <c r="O15" s="7">
        <v>0</v>
      </c>
      <c r="P15" t="s">
        <v>144</v>
      </c>
    </row>
    <row r="16" spans="2:16" x14ac:dyDescent="0.25">
      <c r="B16" s="14">
        <v>13</v>
      </c>
      <c r="C16" s="1" t="str">
        <f t="shared" si="0"/>
        <v>D</v>
      </c>
      <c r="D16" t="s">
        <v>85</v>
      </c>
      <c r="E16" t="s">
        <v>155</v>
      </c>
      <c r="F16" s="7">
        <v>2</v>
      </c>
      <c r="G16" t="s">
        <v>10</v>
      </c>
      <c r="I16" t="s">
        <v>13</v>
      </c>
      <c r="J16" t="s">
        <v>12</v>
      </c>
      <c r="K16" t="str">
        <f t="shared" si="1"/>
        <v>new OpCodeTable(0x0D,"or {0},{1}",2,"AX","","I","v"),</v>
      </c>
      <c r="O16" s="7" t="s">
        <v>11</v>
      </c>
      <c r="P16" t="s">
        <v>144</v>
      </c>
    </row>
    <row r="17" spans="2:16" x14ac:dyDescent="0.25">
      <c r="B17" s="14">
        <v>14</v>
      </c>
      <c r="C17" s="1" t="str">
        <f t="shared" si="0"/>
        <v>E</v>
      </c>
      <c r="D17" t="s">
        <v>14</v>
      </c>
      <c r="E17" t="s">
        <v>156</v>
      </c>
      <c r="F17" s="7">
        <v>0</v>
      </c>
      <c r="G17" t="s">
        <v>26</v>
      </c>
      <c r="K17" t="str">
        <f t="shared" si="1"/>
        <v>new OpCodeTable(0x0E,"push cs",0,"CS","","",""),</v>
      </c>
      <c r="O17" s="7" t="s">
        <v>68</v>
      </c>
      <c r="P17" t="s">
        <v>145</v>
      </c>
    </row>
    <row r="18" spans="2:16" x14ac:dyDescent="0.25">
      <c r="B18" s="14">
        <v>15</v>
      </c>
      <c r="C18" s="8" t="str">
        <f t="shared" si="0"/>
        <v>F</v>
      </c>
      <c r="D18" s="9" t="s">
        <v>16</v>
      </c>
      <c r="E18" s="9" t="s">
        <v>157</v>
      </c>
      <c r="F18" s="10">
        <v>0</v>
      </c>
      <c r="G18" s="9" t="s">
        <v>26</v>
      </c>
      <c r="H18" s="9"/>
      <c r="I18" s="9"/>
      <c r="J18" s="9"/>
      <c r="K18" t="str">
        <f t="shared" si="1"/>
        <v>new OpCodeTable(0x0F,"pop cs",0,"CS","","",""),</v>
      </c>
      <c r="O18" s="7" t="s">
        <v>66</v>
      </c>
      <c r="P18" t="s">
        <v>146</v>
      </c>
    </row>
    <row r="19" spans="2:16" x14ac:dyDescent="0.25">
      <c r="B19" s="14">
        <v>16</v>
      </c>
      <c r="C19" s="1" t="str">
        <f t="shared" si="0"/>
        <v>10</v>
      </c>
      <c r="D19" t="s">
        <v>17</v>
      </c>
      <c r="E19" t="s">
        <v>158</v>
      </c>
      <c r="F19" s="7">
        <v>2</v>
      </c>
      <c r="G19" t="s">
        <v>148</v>
      </c>
      <c r="H19" t="s">
        <v>11</v>
      </c>
      <c r="I19" t="s">
        <v>147</v>
      </c>
      <c r="J19" t="s">
        <v>11</v>
      </c>
      <c r="K19" t="str">
        <f t="shared" si="1"/>
        <v>new OpCodeTable(0x10,"adc {0},{1}",2,"R/M","b","REG","b"),</v>
      </c>
      <c r="O19" s="7" t="s">
        <v>12</v>
      </c>
      <c r="P19" t="s">
        <v>146</v>
      </c>
    </row>
    <row r="20" spans="2:16" x14ac:dyDescent="0.25">
      <c r="B20" s="14">
        <v>17</v>
      </c>
      <c r="C20" s="1" t="str">
        <f t="shared" si="0"/>
        <v>11</v>
      </c>
      <c r="D20" t="s">
        <v>17</v>
      </c>
      <c r="E20" t="s">
        <v>158</v>
      </c>
      <c r="F20" s="7">
        <v>2</v>
      </c>
      <c r="G20" t="s">
        <v>148</v>
      </c>
      <c r="H20" t="s">
        <v>12</v>
      </c>
      <c r="I20" t="s">
        <v>147</v>
      </c>
      <c r="J20" t="s">
        <v>12</v>
      </c>
      <c r="K20" t="str">
        <f t="shared" si="1"/>
        <v>new OpCodeTable(0x11,"adc {0},{1}",2,"R/M","v","REG","v"),</v>
      </c>
    </row>
    <row r="21" spans="2:16" x14ac:dyDescent="0.25">
      <c r="B21" s="14">
        <v>18</v>
      </c>
      <c r="C21" s="1" t="str">
        <f t="shared" si="0"/>
        <v>12</v>
      </c>
      <c r="D21" t="s">
        <v>17</v>
      </c>
      <c r="E21" t="s">
        <v>158</v>
      </c>
      <c r="F21" s="7">
        <v>2</v>
      </c>
      <c r="G21" t="s">
        <v>147</v>
      </c>
      <c r="H21" t="s">
        <v>11</v>
      </c>
      <c r="I21" t="s">
        <v>148</v>
      </c>
      <c r="J21" t="s">
        <v>11</v>
      </c>
      <c r="K21" t="str">
        <f t="shared" si="1"/>
        <v>new OpCodeTable(0x12,"adc {0},{1}",2,"REG","b","R/M","b"),</v>
      </c>
    </row>
    <row r="22" spans="2:16" x14ac:dyDescent="0.25">
      <c r="B22" s="14">
        <v>19</v>
      </c>
      <c r="C22" s="1" t="str">
        <f t="shared" si="0"/>
        <v>13</v>
      </c>
      <c r="D22" t="s">
        <v>17</v>
      </c>
      <c r="E22" t="s">
        <v>158</v>
      </c>
      <c r="F22" s="7">
        <v>2</v>
      </c>
      <c r="G22" t="s">
        <v>147</v>
      </c>
      <c r="H22" t="s">
        <v>12</v>
      </c>
      <c r="I22" t="s">
        <v>148</v>
      </c>
      <c r="J22" t="s">
        <v>12</v>
      </c>
      <c r="K22" t="str">
        <f t="shared" si="1"/>
        <v>new OpCodeTable(0x13,"adc {0},{1}",2,"REG","v","R/M","v"),</v>
      </c>
    </row>
    <row r="23" spans="2:16" x14ac:dyDescent="0.25">
      <c r="B23" s="14">
        <v>20</v>
      </c>
      <c r="C23" s="1" t="str">
        <f t="shared" si="0"/>
        <v>14</v>
      </c>
      <c r="D23" t="s">
        <v>17</v>
      </c>
      <c r="E23" t="s">
        <v>158</v>
      </c>
      <c r="F23" s="7">
        <v>2</v>
      </c>
      <c r="G23" t="s">
        <v>9</v>
      </c>
      <c r="I23" t="s">
        <v>13</v>
      </c>
      <c r="J23" t="s">
        <v>11</v>
      </c>
      <c r="K23" t="str">
        <f t="shared" si="1"/>
        <v>new OpCodeTable(0x14,"adc {0},{1}",2,"AL","","I","b"),</v>
      </c>
    </row>
    <row r="24" spans="2:16" x14ac:dyDescent="0.25">
      <c r="B24" s="14">
        <v>21</v>
      </c>
      <c r="C24" s="1" t="str">
        <f t="shared" si="0"/>
        <v>15</v>
      </c>
      <c r="D24" t="s">
        <v>17</v>
      </c>
      <c r="E24" t="s">
        <v>158</v>
      </c>
      <c r="F24" s="7">
        <v>2</v>
      </c>
      <c r="G24" t="s">
        <v>10</v>
      </c>
      <c r="I24" t="s">
        <v>13</v>
      </c>
      <c r="J24" t="s">
        <v>12</v>
      </c>
      <c r="K24" t="str">
        <f t="shared" si="1"/>
        <v>new OpCodeTable(0x15,"adc {0},{1}",2,"AX","","I","v"),</v>
      </c>
    </row>
    <row r="25" spans="2:16" x14ac:dyDescent="0.25">
      <c r="B25" s="14">
        <v>22</v>
      </c>
      <c r="C25" s="1" t="str">
        <f t="shared" si="0"/>
        <v>16</v>
      </c>
      <c r="D25" t="s">
        <v>14</v>
      </c>
      <c r="E25" t="s">
        <v>159</v>
      </c>
      <c r="F25" s="7">
        <v>0</v>
      </c>
      <c r="G25" t="s">
        <v>18</v>
      </c>
      <c r="K25" t="str">
        <f t="shared" si="1"/>
        <v>new OpCodeTable(0x16,"push ss",0,"SS","","",""),</v>
      </c>
    </row>
    <row r="26" spans="2:16" x14ac:dyDescent="0.25">
      <c r="B26" s="14">
        <v>23</v>
      </c>
      <c r="C26" s="1" t="str">
        <f t="shared" si="0"/>
        <v>17</v>
      </c>
      <c r="D26" t="s">
        <v>16</v>
      </c>
      <c r="E26" t="s">
        <v>160</v>
      </c>
      <c r="F26" s="7">
        <v>0</v>
      </c>
      <c r="G26" t="s">
        <v>18</v>
      </c>
      <c r="K26" t="str">
        <f t="shared" si="1"/>
        <v>new OpCodeTable(0x17,"pop ss",0,"SS","","",""),</v>
      </c>
    </row>
    <row r="27" spans="2:16" x14ac:dyDescent="0.25">
      <c r="B27" s="14">
        <v>24</v>
      </c>
      <c r="C27" s="1" t="str">
        <f t="shared" si="0"/>
        <v>18</v>
      </c>
      <c r="D27" t="s">
        <v>86</v>
      </c>
      <c r="E27" t="s">
        <v>161</v>
      </c>
      <c r="F27" s="7">
        <v>2</v>
      </c>
      <c r="G27" t="s">
        <v>148</v>
      </c>
      <c r="H27" t="s">
        <v>11</v>
      </c>
      <c r="I27" t="s">
        <v>147</v>
      </c>
      <c r="J27" t="s">
        <v>11</v>
      </c>
      <c r="K27" t="str">
        <f t="shared" si="1"/>
        <v>new OpCodeTable(0x18,"sbb {0},{1}",2,"R/M","b","REG","b"),</v>
      </c>
    </row>
    <row r="28" spans="2:16" x14ac:dyDescent="0.25">
      <c r="B28" s="14">
        <v>25</v>
      </c>
      <c r="C28" s="1" t="str">
        <f t="shared" si="0"/>
        <v>19</v>
      </c>
      <c r="D28" t="s">
        <v>86</v>
      </c>
      <c r="E28" t="s">
        <v>161</v>
      </c>
      <c r="F28" s="7">
        <v>2</v>
      </c>
      <c r="G28" t="s">
        <v>148</v>
      </c>
      <c r="H28" t="s">
        <v>12</v>
      </c>
      <c r="I28" t="s">
        <v>147</v>
      </c>
      <c r="J28" t="s">
        <v>12</v>
      </c>
      <c r="K28" t="str">
        <f t="shared" si="1"/>
        <v>new OpCodeTable(0x19,"sbb {0},{1}",2,"R/M","v","REG","v"),</v>
      </c>
    </row>
    <row r="29" spans="2:16" x14ac:dyDescent="0.25">
      <c r="B29" s="14">
        <v>26</v>
      </c>
      <c r="C29" s="1" t="str">
        <f t="shared" si="0"/>
        <v>1A</v>
      </c>
      <c r="D29" t="s">
        <v>86</v>
      </c>
      <c r="E29" t="s">
        <v>161</v>
      </c>
      <c r="F29" s="7">
        <v>2</v>
      </c>
      <c r="G29" t="s">
        <v>147</v>
      </c>
      <c r="H29" t="s">
        <v>11</v>
      </c>
      <c r="I29" t="s">
        <v>148</v>
      </c>
      <c r="J29" t="s">
        <v>11</v>
      </c>
      <c r="K29" t="str">
        <f t="shared" si="1"/>
        <v>new OpCodeTable(0x1A,"sbb {0},{1}",2,"REG","b","R/M","b"),</v>
      </c>
    </row>
    <row r="30" spans="2:16" x14ac:dyDescent="0.25">
      <c r="B30" s="14">
        <v>27</v>
      </c>
      <c r="C30" s="1" t="str">
        <f t="shared" si="0"/>
        <v>1B</v>
      </c>
      <c r="D30" t="s">
        <v>86</v>
      </c>
      <c r="E30" t="s">
        <v>161</v>
      </c>
      <c r="F30" s="7">
        <v>2</v>
      </c>
      <c r="G30" t="s">
        <v>147</v>
      </c>
      <c r="H30" t="s">
        <v>12</v>
      </c>
      <c r="I30" t="s">
        <v>148</v>
      </c>
      <c r="J30" t="s">
        <v>12</v>
      </c>
      <c r="K30" t="str">
        <f t="shared" si="1"/>
        <v>new OpCodeTable(0x1B,"sbb {0},{1}",2,"REG","v","R/M","v"),</v>
      </c>
    </row>
    <row r="31" spans="2:16" x14ac:dyDescent="0.25">
      <c r="B31" s="14">
        <v>28</v>
      </c>
      <c r="C31" s="1" t="str">
        <f t="shared" si="0"/>
        <v>1C</v>
      </c>
      <c r="D31" t="s">
        <v>86</v>
      </c>
      <c r="E31" t="s">
        <v>161</v>
      </c>
      <c r="F31" s="7">
        <v>2</v>
      </c>
      <c r="G31" t="s">
        <v>9</v>
      </c>
      <c r="I31" t="s">
        <v>13</v>
      </c>
      <c r="J31" t="s">
        <v>11</v>
      </c>
      <c r="K31" t="str">
        <f t="shared" si="1"/>
        <v>new OpCodeTable(0x1C,"sbb {0},{1}",2,"AL","","I","b"),</v>
      </c>
    </row>
    <row r="32" spans="2:16" x14ac:dyDescent="0.25">
      <c r="B32" s="14">
        <v>29</v>
      </c>
      <c r="C32" s="1" t="str">
        <f t="shared" si="0"/>
        <v>1D</v>
      </c>
      <c r="D32" t="s">
        <v>86</v>
      </c>
      <c r="E32" t="s">
        <v>161</v>
      </c>
      <c r="F32" s="7">
        <v>2</v>
      </c>
      <c r="G32" t="s">
        <v>10</v>
      </c>
      <c r="I32" t="s">
        <v>13</v>
      </c>
      <c r="J32" t="s">
        <v>12</v>
      </c>
      <c r="K32" t="str">
        <f t="shared" si="1"/>
        <v>new OpCodeTable(0x1D,"sbb {0},{1}",2,"AX","","I","v"),</v>
      </c>
    </row>
    <row r="33" spans="2:11" x14ac:dyDescent="0.25">
      <c r="B33" s="14">
        <v>30</v>
      </c>
      <c r="C33" s="1" t="str">
        <f t="shared" si="0"/>
        <v>1E</v>
      </c>
      <c r="D33" t="s">
        <v>14</v>
      </c>
      <c r="E33" t="s">
        <v>162</v>
      </c>
      <c r="F33" s="7">
        <v>0</v>
      </c>
      <c r="G33" t="s">
        <v>87</v>
      </c>
      <c r="K33" t="str">
        <f t="shared" si="1"/>
        <v>new OpCodeTable(0x1E,"push ds",0,"DS","","",""),</v>
      </c>
    </row>
    <row r="34" spans="2:11" x14ac:dyDescent="0.25">
      <c r="B34" s="14">
        <v>31</v>
      </c>
      <c r="C34" s="1" t="str">
        <f t="shared" si="0"/>
        <v>1F</v>
      </c>
      <c r="D34" t="s">
        <v>16</v>
      </c>
      <c r="E34" t="s">
        <v>163</v>
      </c>
      <c r="F34" s="7">
        <v>0</v>
      </c>
      <c r="G34" t="s">
        <v>87</v>
      </c>
      <c r="K34" t="str">
        <f t="shared" si="1"/>
        <v>new OpCodeTable(0x1F,"pop ds",0,"DS","","",""),</v>
      </c>
    </row>
    <row r="35" spans="2:11" x14ac:dyDescent="0.25">
      <c r="B35" s="14">
        <v>32</v>
      </c>
      <c r="C35" s="1" t="str">
        <f t="shared" si="0"/>
        <v>20</v>
      </c>
      <c r="D35" t="s">
        <v>19</v>
      </c>
      <c r="E35" t="s">
        <v>164</v>
      </c>
      <c r="F35" s="7">
        <v>2</v>
      </c>
      <c r="G35" t="s">
        <v>148</v>
      </c>
      <c r="H35" t="s">
        <v>11</v>
      </c>
      <c r="I35" t="s">
        <v>147</v>
      </c>
      <c r="J35" t="s">
        <v>11</v>
      </c>
      <c r="K35" t="str">
        <f t="shared" si="1"/>
        <v>new OpCodeTable(0x20,"and {0},{1}",2,"R/M","b","REG","b"),</v>
      </c>
    </row>
    <row r="36" spans="2:11" x14ac:dyDescent="0.25">
      <c r="B36" s="14">
        <v>33</v>
      </c>
      <c r="C36" s="1" t="str">
        <f t="shared" si="0"/>
        <v>21</v>
      </c>
      <c r="D36" t="s">
        <v>19</v>
      </c>
      <c r="E36" t="s">
        <v>164</v>
      </c>
      <c r="F36" s="7">
        <v>2</v>
      </c>
      <c r="G36" t="s">
        <v>148</v>
      </c>
      <c r="H36" t="s">
        <v>12</v>
      </c>
      <c r="I36" t="s">
        <v>147</v>
      </c>
      <c r="J36" t="s">
        <v>12</v>
      </c>
      <c r="K36" t="str">
        <f t="shared" si="1"/>
        <v>new OpCodeTable(0x21,"and {0},{1}",2,"R/M","v","REG","v"),</v>
      </c>
    </row>
    <row r="37" spans="2:11" x14ac:dyDescent="0.25">
      <c r="B37" s="14">
        <v>34</v>
      </c>
      <c r="C37" s="1" t="str">
        <f t="shared" si="0"/>
        <v>22</v>
      </c>
      <c r="D37" t="s">
        <v>19</v>
      </c>
      <c r="E37" t="s">
        <v>164</v>
      </c>
      <c r="F37" s="7">
        <v>2</v>
      </c>
      <c r="G37" t="s">
        <v>147</v>
      </c>
      <c r="H37" t="s">
        <v>11</v>
      </c>
      <c r="I37" t="s">
        <v>148</v>
      </c>
      <c r="J37" t="s">
        <v>11</v>
      </c>
      <c r="K37" t="str">
        <f t="shared" si="1"/>
        <v>new OpCodeTable(0x22,"and {0},{1}",2,"REG","b","R/M","b"),</v>
      </c>
    </row>
    <row r="38" spans="2:11" x14ac:dyDescent="0.25">
      <c r="B38" s="14">
        <v>35</v>
      </c>
      <c r="C38" s="1" t="str">
        <f t="shared" si="0"/>
        <v>23</v>
      </c>
      <c r="D38" t="s">
        <v>19</v>
      </c>
      <c r="E38" t="s">
        <v>164</v>
      </c>
      <c r="F38" s="7">
        <v>2</v>
      </c>
      <c r="G38" t="s">
        <v>147</v>
      </c>
      <c r="H38" t="s">
        <v>12</v>
      </c>
      <c r="I38" t="s">
        <v>148</v>
      </c>
      <c r="J38" t="s">
        <v>12</v>
      </c>
      <c r="K38" t="str">
        <f t="shared" si="1"/>
        <v>new OpCodeTable(0x23,"and {0},{1}",2,"REG","v","R/M","v"),</v>
      </c>
    </row>
    <row r="39" spans="2:11" x14ac:dyDescent="0.25">
      <c r="B39" s="14">
        <v>36</v>
      </c>
      <c r="C39" s="1" t="str">
        <f t="shared" si="0"/>
        <v>24</v>
      </c>
      <c r="D39" t="s">
        <v>19</v>
      </c>
      <c r="E39" t="s">
        <v>164</v>
      </c>
      <c r="F39" s="7">
        <v>2</v>
      </c>
      <c r="G39" t="s">
        <v>9</v>
      </c>
      <c r="I39" t="s">
        <v>13</v>
      </c>
      <c r="J39" t="s">
        <v>11</v>
      </c>
      <c r="K39" t="str">
        <f t="shared" si="1"/>
        <v>new OpCodeTable(0x24,"and {0},{1}",2,"AL","","I","b"),</v>
      </c>
    </row>
    <row r="40" spans="2:11" x14ac:dyDescent="0.25">
      <c r="B40" s="14">
        <v>37</v>
      </c>
      <c r="C40" s="1" t="str">
        <f t="shared" si="0"/>
        <v>25</v>
      </c>
      <c r="D40" t="s">
        <v>19</v>
      </c>
      <c r="E40" t="s">
        <v>164</v>
      </c>
      <c r="F40" s="7">
        <v>2</v>
      </c>
      <c r="G40" t="s">
        <v>10</v>
      </c>
      <c r="I40" t="s">
        <v>13</v>
      </c>
      <c r="J40" t="s">
        <v>12</v>
      </c>
      <c r="K40" t="str">
        <f t="shared" si="1"/>
        <v>new OpCodeTable(0x25,"and {0},{1}",2,"AX","","I","v"),</v>
      </c>
    </row>
    <row r="41" spans="2:11" x14ac:dyDescent="0.25">
      <c r="B41" s="14">
        <v>38</v>
      </c>
      <c r="C41" s="1" t="str">
        <f t="shared" si="0"/>
        <v>26</v>
      </c>
      <c r="D41" t="s">
        <v>20</v>
      </c>
      <c r="E41" t="s">
        <v>165</v>
      </c>
      <c r="F41" s="7">
        <v>0</v>
      </c>
      <c r="K41" t="str">
        <f t="shared" si="1"/>
        <v>new OpCodeTable(0x26,"es:",0,"","","",""),</v>
      </c>
    </row>
    <row r="42" spans="2:11" x14ac:dyDescent="0.25">
      <c r="B42" s="14">
        <v>39</v>
      </c>
      <c r="C42" s="1" t="str">
        <f t="shared" si="0"/>
        <v>27</v>
      </c>
      <c r="D42" t="s">
        <v>21</v>
      </c>
      <c r="E42" t="s">
        <v>166</v>
      </c>
      <c r="F42" s="7">
        <v>0</v>
      </c>
      <c r="K42" t="str">
        <f t="shared" si="1"/>
        <v>new OpCodeTable(0x27,"daa",0,"","","",""),</v>
      </c>
    </row>
    <row r="43" spans="2:11" x14ac:dyDescent="0.25">
      <c r="B43" s="14">
        <v>40</v>
      </c>
      <c r="C43" s="1" t="str">
        <f t="shared" si="0"/>
        <v>28</v>
      </c>
      <c r="D43" t="s">
        <v>88</v>
      </c>
      <c r="E43" t="s">
        <v>167</v>
      </c>
      <c r="F43" s="7">
        <v>2</v>
      </c>
      <c r="G43" t="s">
        <v>148</v>
      </c>
      <c r="H43" t="s">
        <v>11</v>
      </c>
      <c r="I43" t="s">
        <v>147</v>
      </c>
      <c r="J43" t="s">
        <v>11</v>
      </c>
      <c r="K43" t="str">
        <f t="shared" si="1"/>
        <v>new OpCodeTable(0x28,"sub {0},{1}",2,"R/M","b","REG","b"),</v>
      </c>
    </row>
    <row r="44" spans="2:11" x14ac:dyDescent="0.25">
      <c r="B44" s="14">
        <v>41</v>
      </c>
      <c r="C44" s="1" t="str">
        <f t="shared" si="0"/>
        <v>29</v>
      </c>
      <c r="D44" t="s">
        <v>88</v>
      </c>
      <c r="E44" t="s">
        <v>167</v>
      </c>
      <c r="F44" s="7">
        <v>2</v>
      </c>
      <c r="G44" t="s">
        <v>148</v>
      </c>
      <c r="H44" t="s">
        <v>12</v>
      </c>
      <c r="I44" t="s">
        <v>147</v>
      </c>
      <c r="J44" t="s">
        <v>12</v>
      </c>
      <c r="K44" t="str">
        <f t="shared" si="1"/>
        <v>new OpCodeTable(0x29,"sub {0},{1}",2,"R/M","v","REG","v"),</v>
      </c>
    </row>
    <row r="45" spans="2:11" x14ac:dyDescent="0.25">
      <c r="B45" s="14">
        <v>42</v>
      </c>
      <c r="C45" s="1" t="str">
        <f t="shared" si="0"/>
        <v>2A</v>
      </c>
      <c r="D45" t="s">
        <v>88</v>
      </c>
      <c r="E45" t="s">
        <v>167</v>
      </c>
      <c r="F45" s="7">
        <v>2</v>
      </c>
      <c r="G45" t="s">
        <v>147</v>
      </c>
      <c r="H45" t="s">
        <v>11</v>
      </c>
      <c r="I45" t="s">
        <v>148</v>
      </c>
      <c r="J45" t="s">
        <v>11</v>
      </c>
      <c r="K45" t="str">
        <f t="shared" si="1"/>
        <v>new OpCodeTable(0x2A,"sub {0},{1}",2,"REG","b","R/M","b"),</v>
      </c>
    </row>
    <row r="46" spans="2:11" x14ac:dyDescent="0.25">
      <c r="B46" s="14">
        <v>43</v>
      </c>
      <c r="C46" s="1" t="str">
        <f t="shared" si="0"/>
        <v>2B</v>
      </c>
      <c r="D46" t="s">
        <v>88</v>
      </c>
      <c r="E46" t="s">
        <v>167</v>
      </c>
      <c r="F46" s="7">
        <v>2</v>
      </c>
      <c r="G46" t="s">
        <v>147</v>
      </c>
      <c r="H46" t="s">
        <v>12</v>
      </c>
      <c r="I46" t="s">
        <v>148</v>
      </c>
      <c r="J46" t="s">
        <v>12</v>
      </c>
      <c r="K46" t="str">
        <f t="shared" si="1"/>
        <v>new OpCodeTable(0x2B,"sub {0},{1}",2,"REG","v","R/M","v"),</v>
      </c>
    </row>
    <row r="47" spans="2:11" x14ac:dyDescent="0.25">
      <c r="B47" s="14">
        <v>44</v>
      </c>
      <c r="C47" s="1" t="str">
        <f t="shared" si="0"/>
        <v>2C</v>
      </c>
      <c r="D47" t="s">
        <v>88</v>
      </c>
      <c r="E47" t="s">
        <v>167</v>
      </c>
      <c r="F47" s="7">
        <v>2</v>
      </c>
      <c r="G47" t="s">
        <v>9</v>
      </c>
      <c r="I47" t="s">
        <v>13</v>
      </c>
      <c r="J47" t="s">
        <v>11</v>
      </c>
      <c r="K47" t="str">
        <f t="shared" si="1"/>
        <v>new OpCodeTable(0x2C,"sub {0},{1}",2,"AL","","I","b"),</v>
      </c>
    </row>
    <row r="48" spans="2:11" x14ac:dyDescent="0.25">
      <c r="B48" s="14">
        <v>45</v>
      </c>
      <c r="C48" s="1" t="str">
        <f t="shared" si="0"/>
        <v>2D</v>
      </c>
      <c r="D48" t="s">
        <v>88</v>
      </c>
      <c r="E48" t="s">
        <v>167</v>
      </c>
      <c r="F48" s="7">
        <v>2</v>
      </c>
      <c r="G48" t="s">
        <v>10</v>
      </c>
      <c r="I48" t="s">
        <v>13</v>
      </c>
      <c r="J48" t="s">
        <v>12</v>
      </c>
      <c r="K48" t="str">
        <f t="shared" si="1"/>
        <v>new OpCodeTable(0x2D,"sub {0},{1}",2,"AX","","I","v"),</v>
      </c>
    </row>
    <row r="49" spans="2:11" x14ac:dyDescent="0.25">
      <c r="B49" s="14">
        <v>46</v>
      </c>
      <c r="C49" s="1" t="str">
        <f t="shared" si="0"/>
        <v>2E</v>
      </c>
      <c r="D49" t="s">
        <v>90</v>
      </c>
      <c r="E49" t="s">
        <v>168</v>
      </c>
      <c r="F49" s="7">
        <v>0</v>
      </c>
      <c r="K49" t="str">
        <f t="shared" si="1"/>
        <v>new OpCodeTable(0x2E,"cs:",0,"","","",""),</v>
      </c>
    </row>
    <row r="50" spans="2:11" x14ac:dyDescent="0.25">
      <c r="B50" s="14">
        <v>47</v>
      </c>
      <c r="C50" s="1" t="str">
        <f t="shared" si="0"/>
        <v>2F</v>
      </c>
      <c r="D50" t="s">
        <v>89</v>
      </c>
      <c r="E50" t="s">
        <v>169</v>
      </c>
      <c r="F50" s="7">
        <v>0</v>
      </c>
      <c r="K50" t="str">
        <f t="shared" si="1"/>
        <v>new OpCodeTable(0x2F,"das",0,"","","",""),</v>
      </c>
    </row>
    <row r="51" spans="2:11" x14ac:dyDescent="0.25">
      <c r="B51" s="14">
        <v>48</v>
      </c>
      <c r="C51" s="1" t="str">
        <f t="shared" si="0"/>
        <v>30</v>
      </c>
      <c r="D51" t="s">
        <v>22</v>
      </c>
      <c r="E51" t="s">
        <v>170</v>
      </c>
      <c r="F51" s="7">
        <v>2</v>
      </c>
      <c r="G51" t="s">
        <v>148</v>
      </c>
      <c r="H51" t="s">
        <v>11</v>
      </c>
      <c r="I51" t="s">
        <v>147</v>
      </c>
      <c r="J51" t="s">
        <v>11</v>
      </c>
      <c r="K51" t="str">
        <f t="shared" si="1"/>
        <v>new OpCodeTable(0x30,"xor {0},{1}",2,"R/M","b","REG","b"),</v>
      </c>
    </row>
    <row r="52" spans="2:11" x14ac:dyDescent="0.25">
      <c r="B52" s="14">
        <v>49</v>
      </c>
      <c r="C52" s="1" t="str">
        <f t="shared" si="0"/>
        <v>31</v>
      </c>
      <c r="D52" t="s">
        <v>22</v>
      </c>
      <c r="E52" t="s">
        <v>170</v>
      </c>
      <c r="F52" s="7">
        <v>2</v>
      </c>
      <c r="G52" t="s">
        <v>148</v>
      </c>
      <c r="H52" t="s">
        <v>12</v>
      </c>
      <c r="I52" t="s">
        <v>147</v>
      </c>
      <c r="J52" t="s">
        <v>12</v>
      </c>
      <c r="K52" t="str">
        <f t="shared" si="1"/>
        <v>new OpCodeTable(0x31,"xor {0},{1}",2,"R/M","v","REG","v"),</v>
      </c>
    </row>
    <row r="53" spans="2:11" x14ac:dyDescent="0.25">
      <c r="B53" s="14">
        <v>50</v>
      </c>
      <c r="C53" s="1" t="str">
        <f t="shared" si="0"/>
        <v>32</v>
      </c>
      <c r="D53" t="s">
        <v>22</v>
      </c>
      <c r="E53" t="s">
        <v>170</v>
      </c>
      <c r="F53" s="7">
        <v>2</v>
      </c>
      <c r="G53" t="s">
        <v>147</v>
      </c>
      <c r="H53" t="s">
        <v>11</v>
      </c>
      <c r="I53" t="s">
        <v>148</v>
      </c>
      <c r="J53" t="s">
        <v>11</v>
      </c>
      <c r="K53" t="str">
        <f t="shared" si="1"/>
        <v>new OpCodeTable(0x32,"xor {0},{1}",2,"REG","b","R/M","b"),</v>
      </c>
    </row>
    <row r="54" spans="2:11" x14ac:dyDescent="0.25">
      <c r="B54" s="14">
        <v>51</v>
      </c>
      <c r="C54" s="1" t="str">
        <f t="shared" si="0"/>
        <v>33</v>
      </c>
      <c r="D54" t="s">
        <v>22</v>
      </c>
      <c r="E54" t="s">
        <v>170</v>
      </c>
      <c r="F54" s="7">
        <v>2</v>
      </c>
      <c r="G54" t="s">
        <v>147</v>
      </c>
      <c r="H54" t="s">
        <v>12</v>
      </c>
      <c r="I54" t="s">
        <v>148</v>
      </c>
      <c r="J54" t="s">
        <v>12</v>
      </c>
      <c r="K54" t="str">
        <f t="shared" si="1"/>
        <v>new OpCodeTable(0x33,"xor {0},{1}",2,"REG","v","R/M","v"),</v>
      </c>
    </row>
    <row r="55" spans="2:11" x14ac:dyDescent="0.25">
      <c r="B55" s="14">
        <v>52</v>
      </c>
      <c r="C55" s="1" t="str">
        <f t="shared" si="0"/>
        <v>34</v>
      </c>
      <c r="D55" t="s">
        <v>22</v>
      </c>
      <c r="E55" t="s">
        <v>170</v>
      </c>
      <c r="F55" s="7">
        <v>2</v>
      </c>
      <c r="G55" t="s">
        <v>9</v>
      </c>
      <c r="I55" t="s">
        <v>13</v>
      </c>
      <c r="J55" t="s">
        <v>11</v>
      </c>
      <c r="K55" t="str">
        <f t="shared" si="1"/>
        <v>new OpCodeTable(0x34,"xor {0},{1}",2,"AL","","I","b"),</v>
      </c>
    </row>
    <row r="56" spans="2:11" x14ac:dyDescent="0.25">
      <c r="B56" s="14">
        <v>53</v>
      </c>
      <c r="C56" s="1" t="str">
        <f t="shared" si="0"/>
        <v>35</v>
      </c>
      <c r="D56" t="s">
        <v>22</v>
      </c>
      <c r="E56" t="s">
        <v>170</v>
      </c>
      <c r="F56" s="7">
        <v>2</v>
      </c>
      <c r="G56" t="s">
        <v>10</v>
      </c>
      <c r="I56" t="s">
        <v>13</v>
      </c>
      <c r="J56" t="s">
        <v>12</v>
      </c>
      <c r="K56" t="str">
        <f t="shared" si="1"/>
        <v>new OpCodeTable(0x35,"xor {0},{1}",2,"AX","","I","v"),</v>
      </c>
    </row>
    <row r="57" spans="2:11" x14ac:dyDescent="0.25">
      <c r="B57" s="14">
        <v>54</v>
      </c>
      <c r="C57" s="1" t="str">
        <f t="shared" si="0"/>
        <v>36</v>
      </c>
      <c r="D57" t="s">
        <v>23</v>
      </c>
      <c r="E57" t="s">
        <v>171</v>
      </c>
      <c r="F57" s="7">
        <v>0</v>
      </c>
      <c r="K57" t="str">
        <f t="shared" si="1"/>
        <v>new OpCodeTable(0x36,"ss:",0,"","","",""),</v>
      </c>
    </row>
    <row r="58" spans="2:11" x14ac:dyDescent="0.25">
      <c r="B58" s="14">
        <v>55</v>
      </c>
      <c r="C58" s="1" t="str">
        <f t="shared" si="0"/>
        <v>37</v>
      </c>
      <c r="D58" t="s">
        <v>24</v>
      </c>
      <c r="E58" t="s">
        <v>172</v>
      </c>
      <c r="F58" s="7">
        <v>0</v>
      </c>
      <c r="K58" t="str">
        <f t="shared" si="1"/>
        <v>new OpCodeTable(0x37,"aaa",0,"","","",""),</v>
      </c>
    </row>
    <row r="59" spans="2:11" x14ac:dyDescent="0.25">
      <c r="B59" s="14">
        <v>56</v>
      </c>
      <c r="C59" s="1" t="str">
        <f t="shared" si="0"/>
        <v>38</v>
      </c>
      <c r="D59" t="s">
        <v>91</v>
      </c>
      <c r="E59" t="s">
        <v>173</v>
      </c>
      <c r="F59" s="7">
        <v>2</v>
      </c>
      <c r="G59" t="s">
        <v>148</v>
      </c>
      <c r="H59" t="s">
        <v>11</v>
      </c>
      <c r="I59" t="s">
        <v>147</v>
      </c>
      <c r="J59" t="s">
        <v>11</v>
      </c>
      <c r="K59" t="str">
        <f t="shared" si="1"/>
        <v>new OpCodeTable(0x38,"cmp {0},{1}",2,"R/M","b","REG","b"),</v>
      </c>
    </row>
    <row r="60" spans="2:11" x14ac:dyDescent="0.25">
      <c r="B60" s="14">
        <v>57</v>
      </c>
      <c r="C60" s="1" t="str">
        <f t="shared" si="0"/>
        <v>39</v>
      </c>
      <c r="D60" t="s">
        <v>91</v>
      </c>
      <c r="E60" t="s">
        <v>173</v>
      </c>
      <c r="F60" s="7">
        <v>2</v>
      </c>
      <c r="G60" t="s">
        <v>148</v>
      </c>
      <c r="H60" t="s">
        <v>12</v>
      </c>
      <c r="I60" t="s">
        <v>147</v>
      </c>
      <c r="J60" t="s">
        <v>12</v>
      </c>
      <c r="K60" t="str">
        <f t="shared" si="1"/>
        <v>new OpCodeTable(0x39,"cmp {0},{1}",2,"R/M","v","REG","v"),</v>
      </c>
    </row>
    <row r="61" spans="2:11" x14ac:dyDescent="0.25">
      <c r="B61" s="14">
        <v>58</v>
      </c>
      <c r="C61" s="1" t="str">
        <f t="shared" si="0"/>
        <v>3A</v>
      </c>
      <c r="D61" t="s">
        <v>91</v>
      </c>
      <c r="E61" t="s">
        <v>173</v>
      </c>
      <c r="F61" s="7">
        <v>2</v>
      </c>
      <c r="G61" t="s">
        <v>147</v>
      </c>
      <c r="H61" t="s">
        <v>11</v>
      </c>
      <c r="I61" t="s">
        <v>148</v>
      </c>
      <c r="J61" t="s">
        <v>11</v>
      </c>
      <c r="K61" t="str">
        <f t="shared" si="1"/>
        <v>new OpCodeTable(0x3A,"cmp {0},{1}",2,"REG","b","R/M","b"),</v>
      </c>
    </row>
    <row r="62" spans="2:11" x14ac:dyDescent="0.25">
      <c r="B62" s="14">
        <v>59</v>
      </c>
      <c r="C62" s="1" t="str">
        <f t="shared" si="0"/>
        <v>3B</v>
      </c>
      <c r="D62" t="s">
        <v>91</v>
      </c>
      <c r="E62" t="s">
        <v>173</v>
      </c>
      <c r="F62" s="7">
        <v>2</v>
      </c>
      <c r="G62" t="s">
        <v>147</v>
      </c>
      <c r="H62" t="s">
        <v>12</v>
      </c>
      <c r="I62" t="s">
        <v>148</v>
      </c>
      <c r="J62" t="s">
        <v>12</v>
      </c>
      <c r="K62" t="str">
        <f t="shared" si="1"/>
        <v>new OpCodeTable(0x3B,"cmp {0},{1}",2,"REG","v","R/M","v"),</v>
      </c>
    </row>
    <row r="63" spans="2:11" x14ac:dyDescent="0.25">
      <c r="B63" s="14">
        <v>60</v>
      </c>
      <c r="C63" s="1" t="str">
        <f t="shared" si="0"/>
        <v>3C</v>
      </c>
      <c r="D63" t="s">
        <v>91</v>
      </c>
      <c r="E63" t="s">
        <v>173</v>
      </c>
      <c r="F63" s="7">
        <v>2</v>
      </c>
      <c r="G63" t="s">
        <v>9</v>
      </c>
      <c r="I63" t="s">
        <v>13</v>
      </c>
      <c r="J63" t="s">
        <v>11</v>
      </c>
      <c r="K63" t="str">
        <f t="shared" si="1"/>
        <v>new OpCodeTable(0x3C,"cmp {0},{1}",2,"AL","","I","b"),</v>
      </c>
    </row>
    <row r="64" spans="2:11" x14ac:dyDescent="0.25">
      <c r="B64" s="14">
        <v>61</v>
      </c>
      <c r="C64" s="1" t="str">
        <f t="shared" si="0"/>
        <v>3D</v>
      </c>
      <c r="D64" t="s">
        <v>91</v>
      </c>
      <c r="E64" t="s">
        <v>173</v>
      </c>
      <c r="F64" s="7">
        <v>2</v>
      </c>
      <c r="G64" t="s">
        <v>10</v>
      </c>
      <c r="I64" t="s">
        <v>13</v>
      </c>
      <c r="J64" t="s">
        <v>12</v>
      </c>
      <c r="K64" t="str">
        <f t="shared" si="1"/>
        <v>new OpCodeTable(0x3D,"cmp {0},{1}",2,"AX","","I","v"),</v>
      </c>
    </row>
    <row r="65" spans="2:11" x14ac:dyDescent="0.25">
      <c r="B65" s="14">
        <v>62</v>
      </c>
      <c r="C65" s="1" t="str">
        <f t="shared" si="0"/>
        <v>3E</v>
      </c>
      <c r="D65" t="s">
        <v>92</v>
      </c>
      <c r="E65" t="s">
        <v>174</v>
      </c>
      <c r="F65" s="7">
        <v>0</v>
      </c>
      <c r="K65" t="str">
        <f t="shared" si="1"/>
        <v>new OpCodeTable(0x3E,"ds:",0,"","","",""),</v>
      </c>
    </row>
    <row r="66" spans="2:11" x14ac:dyDescent="0.25">
      <c r="B66" s="14">
        <v>63</v>
      </c>
      <c r="C66" s="1" t="str">
        <f t="shared" si="0"/>
        <v>3F</v>
      </c>
      <c r="D66" t="s">
        <v>93</v>
      </c>
      <c r="E66" t="s">
        <v>175</v>
      </c>
      <c r="F66" s="7">
        <v>0</v>
      </c>
      <c r="K66" t="str">
        <f t="shared" si="1"/>
        <v>new OpCodeTable(0x3F,"aas",0,"","","",""),</v>
      </c>
    </row>
    <row r="67" spans="2:11" x14ac:dyDescent="0.25">
      <c r="B67" s="14">
        <v>64</v>
      </c>
      <c r="C67" s="1" t="str">
        <f t="shared" si="0"/>
        <v>40</v>
      </c>
      <c r="D67" t="s">
        <v>25</v>
      </c>
      <c r="E67" t="s">
        <v>176</v>
      </c>
      <c r="F67" s="7">
        <v>0</v>
      </c>
      <c r="G67" t="s">
        <v>10</v>
      </c>
      <c r="K67" t="str">
        <f t="shared" ref="K67:K130" si="2">CONCATENATE("new OpCodeTable(0x",DEC2HEX(B67,2),",","""",E67,"""",",",F67,",","""",G67,"""",",","""",H67,"""",",","""",I67,"""",",","""",J67,"""","),")</f>
        <v>new OpCodeTable(0x40,"inc ax",0,"AX","","",""),</v>
      </c>
    </row>
    <row r="68" spans="2:11" x14ac:dyDescent="0.25">
      <c r="B68" s="14">
        <v>65</v>
      </c>
      <c r="C68" s="1" t="str">
        <f t="shared" ref="C68:C131" si="3">DEC2HEX(B68)</f>
        <v>41</v>
      </c>
      <c r="D68" t="s">
        <v>25</v>
      </c>
      <c r="E68" t="s">
        <v>177</v>
      </c>
      <c r="F68" s="7">
        <v>0</v>
      </c>
      <c r="G68" t="s">
        <v>28</v>
      </c>
      <c r="K68" t="str">
        <f t="shared" si="2"/>
        <v>new OpCodeTable(0x41,"inc cx",0,"CX","","",""),</v>
      </c>
    </row>
    <row r="69" spans="2:11" x14ac:dyDescent="0.25">
      <c r="B69" s="14">
        <v>66</v>
      </c>
      <c r="C69" s="1" t="str">
        <f t="shared" si="3"/>
        <v>42</v>
      </c>
      <c r="D69" t="s">
        <v>25</v>
      </c>
      <c r="E69" t="s">
        <v>178</v>
      </c>
      <c r="F69" s="7">
        <v>0</v>
      </c>
      <c r="G69" t="s">
        <v>27</v>
      </c>
      <c r="K69" t="str">
        <f t="shared" si="2"/>
        <v>new OpCodeTable(0x42,"inc dx",0,"DX","","",""),</v>
      </c>
    </row>
    <row r="70" spans="2:11" x14ac:dyDescent="0.25">
      <c r="B70" s="14">
        <v>67</v>
      </c>
      <c r="C70" s="1" t="str">
        <f t="shared" si="3"/>
        <v>43</v>
      </c>
      <c r="D70" t="s">
        <v>25</v>
      </c>
      <c r="E70" t="s">
        <v>179</v>
      </c>
      <c r="F70" s="7">
        <v>0</v>
      </c>
      <c r="G70" t="s">
        <v>29</v>
      </c>
      <c r="K70" t="str">
        <f t="shared" si="2"/>
        <v>new OpCodeTable(0x43,"inc bx",0,"BX","","",""),</v>
      </c>
    </row>
    <row r="71" spans="2:11" x14ac:dyDescent="0.25">
      <c r="B71" s="14">
        <v>68</v>
      </c>
      <c r="C71" s="1" t="str">
        <f t="shared" si="3"/>
        <v>44</v>
      </c>
      <c r="D71" t="s">
        <v>25</v>
      </c>
      <c r="E71" t="s">
        <v>180</v>
      </c>
      <c r="F71" s="7">
        <v>0</v>
      </c>
      <c r="G71" t="s">
        <v>30</v>
      </c>
      <c r="K71" t="str">
        <f t="shared" si="2"/>
        <v>new OpCodeTable(0x44,"inc sp",0,"SP","","",""),</v>
      </c>
    </row>
    <row r="72" spans="2:11" x14ac:dyDescent="0.25">
      <c r="B72" s="14">
        <v>69</v>
      </c>
      <c r="C72" s="1" t="str">
        <f t="shared" si="3"/>
        <v>45</v>
      </c>
      <c r="D72" t="s">
        <v>25</v>
      </c>
      <c r="E72" t="s">
        <v>181</v>
      </c>
      <c r="F72" s="7">
        <v>0</v>
      </c>
      <c r="G72" t="s">
        <v>31</v>
      </c>
      <c r="K72" t="str">
        <f t="shared" si="2"/>
        <v>new OpCodeTable(0x45,"inc bp",0,"BP","","",""),</v>
      </c>
    </row>
    <row r="73" spans="2:11" x14ac:dyDescent="0.25">
      <c r="B73" s="14">
        <v>70</v>
      </c>
      <c r="C73" s="1" t="str">
        <f t="shared" si="3"/>
        <v>46</v>
      </c>
      <c r="D73" t="s">
        <v>25</v>
      </c>
      <c r="E73" t="s">
        <v>182</v>
      </c>
      <c r="F73" s="7">
        <v>0</v>
      </c>
      <c r="G73" t="s">
        <v>32</v>
      </c>
      <c r="K73" t="str">
        <f t="shared" si="2"/>
        <v>new OpCodeTable(0x46,"inc si",0,"SI","","",""),</v>
      </c>
    </row>
    <row r="74" spans="2:11" x14ac:dyDescent="0.25">
      <c r="B74" s="14">
        <v>71</v>
      </c>
      <c r="C74" s="1" t="str">
        <f t="shared" si="3"/>
        <v>47</v>
      </c>
      <c r="D74" t="s">
        <v>25</v>
      </c>
      <c r="E74" t="s">
        <v>183</v>
      </c>
      <c r="F74" s="7">
        <v>0</v>
      </c>
      <c r="G74" t="s">
        <v>33</v>
      </c>
      <c r="K74" t="str">
        <f t="shared" si="2"/>
        <v>new OpCodeTable(0x47,"inc di",0,"DI","","",""),</v>
      </c>
    </row>
    <row r="75" spans="2:11" x14ac:dyDescent="0.25">
      <c r="B75" s="14">
        <v>72</v>
      </c>
      <c r="C75" s="1" t="str">
        <f t="shared" si="3"/>
        <v>48</v>
      </c>
      <c r="D75" t="s">
        <v>94</v>
      </c>
      <c r="E75" t="s">
        <v>184</v>
      </c>
      <c r="F75" s="7">
        <v>0</v>
      </c>
      <c r="G75" t="s">
        <v>10</v>
      </c>
      <c r="K75" t="str">
        <f t="shared" si="2"/>
        <v>new OpCodeTable(0x48,"dec ax",0,"AX","","",""),</v>
      </c>
    </row>
    <row r="76" spans="2:11" x14ac:dyDescent="0.25">
      <c r="B76" s="14">
        <v>73</v>
      </c>
      <c r="C76" s="1" t="str">
        <f t="shared" si="3"/>
        <v>49</v>
      </c>
      <c r="D76" t="s">
        <v>94</v>
      </c>
      <c r="E76" t="s">
        <v>185</v>
      </c>
      <c r="F76" s="7">
        <v>0</v>
      </c>
      <c r="G76" t="s">
        <v>28</v>
      </c>
      <c r="K76" t="str">
        <f t="shared" si="2"/>
        <v>new OpCodeTable(0x49,"dec cx",0,"CX","","",""),</v>
      </c>
    </row>
    <row r="77" spans="2:11" x14ac:dyDescent="0.25">
      <c r="B77" s="14">
        <v>74</v>
      </c>
      <c r="C77" s="1" t="str">
        <f t="shared" si="3"/>
        <v>4A</v>
      </c>
      <c r="D77" t="s">
        <v>94</v>
      </c>
      <c r="E77" t="s">
        <v>186</v>
      </c>
      <c r="F77" s="7">
        <v>0</v>
      </c>
      <c r="G77" t="s">
        <v>27</v>
      </c>
      <c r="K77" t="str">
        <f t="shared" si="2"/>
        <v>new OpCodeTable(0x4A,"dec dx",0,"DX","","",""),</v>
      </c>
    </row>
    <row r="78" spans="2:11" x14ac:dyDescent="0.25">
      <c r="B78" s="14">
        <v>75</v>
      </c>
      <c r="C78" s="1" t="str">
        <f t="shared" si="3"/>
        <v>4B</v>
      </c>
      <c r="D78" t="s">
        <v>94</v>
      </c>
      <c r="E78" t="s">
        <v>187</v>
      </c>
      <c r="F78" s="7">
        <v>0</v>
      </c>
      <c r="G78" t="s">
        <v>29</v>
      </c>
      <c r="K78" t="str">
        <f t="shared" si="2"/>
        <v>new OpCodeTable(0x4B,"dec bx",0,"BX","","",""),</v>
      </c>
    </row>
    <row r="79" spans="2:11" x14ac:dyDescent="0.25">
      <c r="B79" s="14">
        <v>76</v>
      </c>
      <c r="C79" s="1" t="str">
        <f t="shared" si="3"/>
        <v>4C</v>
      </c>
      <c r="D79" t="s">
        <v>94</v>
      </c>
      <c r="E79" t="s">
        <v>188</v>
      </c>
      <c r="F79" s="7">
        <v>0</v>
      </c>
      <c r="G79" t="s">
        <v>30</v>
      </c>
      <c r="K79" t="str">
        <f t="shared" si="2"/>
        <v>new OpCodeTable(0x4C,"dec sp",0,"SP","","",""),</v>
      </c>
    </row>
    <row r="80" spans="2:11" x14ac:dyDescent="0.25">
      <c r="B80" s="14">
        <v>77</v>
      </c>
      <c r="C80" s="1" t="str">
        <f t="shared" si="3"/>
        <v>4D</v>
      </c>
      <c r="D80" t="s">
        <v>94</v>
      </c>
      <c r="E80" t="s">
        <v>189</v>
      </c>
      <c r="F80" s="7">
        <v>0</v>
      </c>
      <c r="G80" t="s">
        <v>31</v>
      </c>
      <c r="K80" t="str">
        <f t="shared" si="2"/>
        <v>new OpCodeTable(0x4D,"dec bp",0,"BP","","",""),</v>
      </c>
    </row>
    <row r="81" spans="2:11" x14ac:dyDescent="0.25">
      <c r="B81" s="14">
        <v>78</v>
      </c>
      <c r="C81" s="1" t="str">
        <f t="shared" si="3"/>
        <v>4E</v>
      </c>
      <c r="D81" t="s">
        <v>94</v>
      </c>
      <c r="E81" t="s">
        <v>190</v>
      </c>
      <c r="F81" s="7">
        <v>0</v>
      </c>
      <c r="G81" t="s">
        <v>32</v>
      </c>
      <c r="K81" t="str">
        <f t="shared" si="2"/>
        <v>new OpCodeTable(0x4E,"dec si",0,"SI","","",""),</v>
      </c>
    </row>
    <row r="82" spans="2:11" x14ac:dyDescent="0.25">
      <c r="B82" s="14">
        <v>79</v>
      </c>
      <c r="C82" s="1" t="str">
        <f t="shared" si="3"/>
        <v>4F</v>
      </c>
      <c r="D82" t="s">
        <v>94</v>
      </c>
      <c r="E82" t="s">
        <v>191</v>
      </c>
      <c r="F82" s="7">
        <v>0</v>
      </c>
      <c r="G82" t="s">
        <v>33</v>
      </c>
      <c r="K82" t="str">
        <f t="shared" si="2"/>
        <v>new OpCodeTable(0x4F,"dec di",0,"DI","","",""),</v>
      </c>
    </row>
    <row r="83" spans="2:11" x14ac:dyDescent="0.25">
      <c r="B83" s="14">
        <v>80</v>
      </c>
      <c r="C83" s="1" t="str">
        <f t="shared" si="3"/>
        <v>50</v>
      </c>
      <c r="D83" t="s">
        <v>14</v>
      </c>
      <c r="E83" t="s">
        <v>192</v>
      </c>
      <c r="F83" s="7">
        <v>0</v>
      </c>
      <c r="G83" t="s">
        <v>10</v>
      </c>
      <c r="K83" t="str">
        <f t="shared" si="2"/>
        <v>new OpCodeTable(0x50,"push ax",0,"AX","","",""),</v>
      </c>
    </row>
    <row r="84" spans="2:11" x14ac:dyDescent="0.25">
      <c r="B84" s="14">
        <v>81</v>
      </c>
      <c r="C84" s="1" t="str">
        <f t="shared" si="3"/>
        <v>51</v>
      </c>
      <c r="D84" t="s">
        <v>14</v>
      </c>
      <c r="E84" t="s">
        <v>193</v>
      </c>
      <c r="F84" s="7">
        <v>0</v>
      </c>
      <c r="G84" t="s">
        <v>28</v>
      </c>
      <c r="K84" t="str">
        <f t="shared" si="2"/>
        <v>new OpCodeTable(0x51,"push cx",0,"CX","","",""),</v>
      </c>
    </row>
    <row r="85" spans="2:11" x14ac:dyDescent="0.25">
      <c r="B85" s="14">
        <v>82</v>
      </c>
      <c r="C85" s="1" t="str">
        <f t="shared" si="3"/>
        <v>52</v>
      </c>
      <c r="D85" t="s">
        <v>14</v>
      </c>
      <c r="E85" t="s">
        <v>194</v>
      </c>
      <c r="F85" s="7">
        <v>0</v>
      </c>
      <c r="G85" t="s">
        <v>27</v>
      </c>
      <c r="K85" t="str">
        <f t="shared" si="2"/>
        <v>new OpCodeTable(0x52,"push dx",0,"DX","","",""),</v>
      </c>
    </row>
    <row r="86" spans="2:11" x14ac:dyDescent="0.25">
      <c r="B86" s="14">
        <v>83</v>
      </c>
      <c r="C86" s="1" t="str">
        <f t="shared" si="3"/>
        <v>53</v>
      </c>
      <c r="D86" t="s">
        <v>14</v>
      </c>
      <c r="E86" t="s">
        <v>195</v>
      </c>
      <c r="F86" s="7">
        <v>0</v>
      </c>
      <c r="G86" t="s">
        <v>29</v>
      </c>
      <c r="K86" t="str">
        <f t="shared" si="2"/>
        <v>new OpCodeTable(0x53,"push bx",0,"BX","","",""),</v>
      </c>
    </row>
    <row r="87" spans="2:11" x14ac:dyDescent="0.25">
      <c r="B87" s="14">
        <v>84</v>
      </c>
      <c r="C87" s="1" t="str">
        <f t="shared" si="3"/>
        <v>54</v>
      </c>
      <c r="D87" t="s">
        <v>14</v>
      </c>
      <c r="E87" t="s">
        <v>196</v>
      </c>
      <c r="F87" s="7">
        <v>0</v>
      </c>
      <c r="G87" t="s">
        <v>30</v>
      </c>
      <c r="K87" t="str">
        <f t="shared" si="2"/>
        <v>new OpCodeTable(0x54,"push sp",0,"SP","","",""),</v>
      </c>
    </row>
    <row r="88" spans="2:11" x14ac:dyDescent="0.25">
      <c r="B88" s="14">
        <v>85</v>
      </c>
      <c r="C88" s="1" t="str">
        <f t="shared" si="3"/>
        <v>55</v>
      </c>
      <c r="D88" t="s">
        <v>14</v>
      </c>
      <c r="E88" t="s">
        <v>197</v>
      </c>
      <c r="F88" s="7">
        <v>0</v>
      </c>
      <c r="G88" t="s">
        <v>31</v>
      </c>
      <c r="K88" t="str">
        <f t="shared" si="2"/>
        <v>new OpCodeTable(0x55,"push bp",0,"BP","","",""),</v>
      </c>
    </row>
    <row r="89" spans="2:11" x14ac:dyDescent="0.25">
      <c r="B89" s="14">
        <v>86</v>
      </c>
      <c r="C89" s="1" t="str">
        <f t="shared" si="3"/>
        <v>56</v>
      </c>
      <c r="D89" t="s">
        <v>14</v>
      </c>
      <c r="E89" t="s">
        <v>198</v>
      </c>
      <c r="F89" s="7">
        <v>0</v>
      </c>
      <c r="G89" t="s">
        <v>32</v>
      </c>
      <c r="K89" t="str">
        <f t="shared" si="2"/>
        <v>new OpCodeTable(0x56,"push si",0,"SI","","",""),</v>
      </c>
    </row>
    <row r="90" spans="2:11" x14ac:dyDescent="0.25">
      <c r="B90" s="14">
        <v>87</v>
      </c>
      <c r="C90" s="1" t="str">
        <f t="shared" si="3"/>
        <v>57</v>
      </c>
      <c r="D90" t="s">
        <v>14</v>
      </c>
      <c r="E90" t="s">
        <v>199</v>
      </c>
      <c r="F90" s="7">
        <v>0</v>
      </c>
      <c r="G90" t="s">
        <v>33</v>
      </c>
      <c r="K90" t="str">
        <f t="shared" si="2"/>
        <v>new OpCodeTable(0x57,"push di",0,"DI","","",""),</v>
      </c>
    </row>
    <row r="91" spans="2:11" x14ac:dyDescent="0.25">
      <c r="B91" s="14">
        <v>88</v>
      </c>
      <c r="C91" s="1" t="str">
        <f t="shared" si="3"/>
        <v>58</v>
      </c>
      <c r="D91" t="s">
        <v>16</v>
      </c>
      <c r="E91" t="s">
        <v>200</v>
      </c>
      <c r="F91" s="7">
        <v>0</v>
      </c>
      <c r="G91" t="s">
        <v>10</v>
      </c>
      <c r="K91" t="str">
        <f t="shared" si="2"/>
        <v>new OpCodeTable(0x58,"pop ax",0,"AX","","",""),</v>
      </c>
    </row>
    <row r="92" spans="2:11" x14ac:dyDescent="0.25">
      <c r="B92" s="14">
        <v>89</v>
      </c>
      <c r="C92" s="1" t="str">
        <f t="shared" si="3"/>
        <v>59</v>
      </c>
      <c r="D92" t="s">
        <v>16</v>
      </c>
      <c r="E92" t="s">
        <v>201</v>
      </c>
      <c r="F92" s="7">
        <v>0</v>
      </c>
      <c r="G92" t="s">
        <v>28</v>
      </c>
      <c r="K92" t="str">
        <f t="shared" si="2"/>
        <v>new OpCodeTable(0x59,"pop cx",0,"CX","","",""),</v>
      </c>
    </row>
    <row r="93" spans="2:11" x14ac:dyDescent="0.25">
      <c r="B93" s="14">
        <v>90</v>
      </c>
      <c r="C93" s="1" t="str">
        <f t="shared" si="3"/>
        <v>5A</v>
      </c>
      <c r="D93" t="s">
        <v>16</v>
      </c>
      <c r="E93" t="s">
        <v>202</v>
      </c>
      <c r="F93" s="7">
        <v>0</v>
      </c>
      <c r="G93" t="s">
        <v>27</v>
      </c>
      <c r="K93" t="str">
        <f t="shared" si="2"/>
        <v>new OpCodeTable(0x5A,"pop dx",0,"DX","","",""),</v>
      </c>
    </row>
    <row r="94" spans="2:11" x14ac:dyDescent="0.25">
      <c r="B94" s="14">
        <v>91</v>
      </c>
      <c r="C94" s="1" t="str">
        <f t="shared" si="3"/>
        <v>5B</v>
      </c>
      <c r="D94" t="s">
        <v>16</v>
      </c>
      <c r="E94" t="s">
        <v>203</v>
      </c>
      <c r="F94" s="7">
        <v>0</v>
      </c>
      <c r="G94" t="s">
        <v>29</v>
      </c>
      <c r="K94" t="str">
        <f t="shared" si="2"/>
        <v>new OpCodeTable(0x5B,"pop bx",0,"BX","","",""),</v>
      </c>
    </row>
    <row r="95" spans="2:11" x14ac:dyDescent="0.25">
      <c r="B95" s="14">
        <v>92</v>
      </c>
      <c r="C95" s="1" t="str">
        <f t="shared" si="3"/>
        <v>5C</v>
      </c>
      <c r="D95" t="s">
        <v>16</v>
      </c>
      <c r="E95" t="s">
        <v>204</v>
      </c>
      <c r="F95" s="7">
        <v>0</v>
      </c>
      <c r="G95" t="s">
        <v>30</v>
      </c>
      <c r="K95" t="str">
        <f t="shared" si="2"/>
        <v>new OpCodeTable(0x5C,"pop sp",0,"SP","","",""),</v>
      </c>
    </row>
    <row r="96" spans="2:11" x14ac:dyDescent="0.25">
      <c r="B96" s="14">
        <v>93</v>
      </c>
      <c r="C96" s="1" t="str">
        <f t="shared" si="3"/>
        <v>5D</v>
      </c>
      <c r="D96" t="s">
        <v>16</v>
      </c>
      <c r="E96" t="s">
        <v>205</v>
      </c>
      <c r="F96" s="7">
        <v>0</v>
      </c>
      <c r="G96" t="s">
        <v>31</v>
      </c>
      <c r="K96" t="str">
        <f t="shared" si="2"/>
        <v>new OpCodeTable(0x5D,"pop bp",0,"BP","","",""),</v>
      </c>
    </row>
    <row r="97" spans="2:11" x14ac:dyDescent="0.25">
      <c r="B97" s="14">
        <v>94</v>
      </c>
      <c r="C97" s="1" t="str">
        <f t="shared" si="3"/>
        <v>5E</v>
      </c>
      <c r="D97" t="s">
        <v>16</v>
      </c>
      <c r="E97" t="s">
        <v>206</v>
      </c>
      <c r="F97" s="7">
        <v>0</v>
      </c>
      <c r="G97" t="s">
        <v>32</v>
      </c>
      <c r="K97" t="str">
        <f t="shared" si="2"/>
        <v>new OpCodeTable(0x5E,"pop si",0,"SI","","",""),</v>
      </c>
    </row>
    <row r="98" spans="2:11" x14ac:dyDescent="0.25">
      <c r="B98" s="14">
        <v>95</v>
      </c>
      <c r="C98" s="1" t="str">
        <f t="shared" si="3"/>
        <v>5F</v>
      </c>
      <c r="D98" t="s">
        <v>16</v>
      </c>
      <c r="E98" t="s">
        <v>207</v>
      </c>
      <c r="F98" s="7">
        <v>0</v>
      </c>
      <c r="G98" t="s">
        <v>33</v>
      </c>
      <c r="K98" t="str">
        <f t="shared" si="2"/>
        <v>new OpCodeTable(0x5F,"pop di",0,"DI","","",""),</v>
      </c>
    </row>
    <row r="99" spans="2:11" x14ac:dyDescent="0.25">
      <c r="B99" s="14">
        <v>96</v>
      </c>
      <c r="C99" s="1" t="str">
        <f t="shared" si="3"/>
        <v>60</v>
      </c>
      <c r="D99" t="s">
        <v>50</v>
      </c>
      <c r="E99" t="s">
        <v>208</v>
      </c>
      <c r="F99" s="7">
        <v>2</v>
      </c>
      <c r="G99" t="s">
        <v>148</v>
      </c>
      <c r="H99" t="s">
        <v>11</v>
      </c>
      <c r="I99" t="s">
        <v>147</v>
      </c>
      <c r="J99" t="s">
        <v>11</v>
      </c>
      <c r="K99" t="str">
        <f t="shared" si="2"/>
        <v>new OpCodeTable(0x60,"mov {0},{1}",2,"R/M","b","REG","b"),</v>
      </c>
    </row>
    <row r="100" spans="2:11" x14ac:dyDescent="0.25">
      <c r="B100" s="14">
        <v>97</v>
      </c>
      <c r="C100" s="1" t="str">
        <f t="shared" si="3"/>
        <v>61</v>
      </c>
      <c r="D100" t="s">
        <v>50</v>
      </c>
      <c r="E100" t="s">
        <v>208</v>
      </c>
      <c r="F100" s="7">
        <v>2</v>
      </c>
      <c r="G100" t="s">
        <v>148</v>
      </c>
      <c r="H100" t="s">
        <v>12</v>
      </c>
      <c r="I100" t="s">
        <v>147</v>
      </c>
      <c r="J100" t="s">
        <v>12</v>
      </c>
      <c r="K100" t="str">
        <f t="shared" si="2"/>
        <v>new OpCodeTable(0x61,"mov {0},{1}",2,"R/M","v","REG","v"),</v>
      </c>
    </row>
    <row r="101" spans="2:11" x14ac:dyDescent="0.25">
      <c r="B101" s="14">
        <v>98</v>
      </c>
      <c r="C101" s="1" t="str">
        <f t="shared" si="3"/>
        <v>62</v>
      </c>
      <c r="D101" t="s">
        <v>50</v>
      </c>
      <c r="E101" t="s">
        <v>208</v>
      </c>
      <c r="F101" s="7">
        <v>2</v>
      </c>
      <c r="G101" t="s">
        <v>147</v>
      </c>
      <c r="H101" t="s">
        <v>11</v>
      </c>
      <c r="I101" t="s">
        <v>148</v>
      </c>
      <c r="J101" t="s">
        <v>11</v>
      </c>
      <c r="K101" t="str">
        <f t="shared" si="2"/>
        <v>new OpCodeTable(0x62,"mov {0},{1}",2,"REG","b","R/M","b"),</v>
      </c>
    </row>
    <row r="102" spans="2:11" x14ac:dyDescent="0.25">
      <c r="B102" s="14">
        <v>99</v>
      </c>
      <c r="C102" s="1" t="str">
        <f t="shared" si="3"/>
        <v>63</v>
      </c>
      <c r="D102" t="s">
        <v>50</v>
      </c>
      <c r="E102" t="s">
        <v>208</v>
      </c>
      <c r="F102" s="7">
        <v>2</v>
      </c>
      <c r="G102" t="s">
        <v>147</v>
      </c>
      <c r="H102" t="s">
        <v>12</v>
      </c>
      <c r="I102" t="s">
        <v>148</v>
      </c>
      <c r="J102" t="s">
        <v>12</v>
      </c>
      <c r="K102" t="str">
        <f t="shared" si="2"/>
        <v>new OpCodeTable(0x63,"mov {0},{1}",2,"REG","v","R/M","v"),</v>
      </c>
    </row>
    <row r="103" spans="2:11" x14ac:dyDescent="0.25">
      <c r="B103" s="15">
        <v>100</v>
      </c>
      <c r="C103" s="1" t="str">
        <f t="shared" si="3"/>
        <v>64</v>
      </c>
      <c r="D103" t="s">
        <v>50</v>
      </c>
      <c r="E103" t="s">
        <v>208</v>
      </c>
      <c r="F103" s="7">
        <v>2</v>
      </c>
      <c r="G103" t="s">
        <v>148</v>
      </c>
      <c r="H103" t="s">
        <v>66</v>
      </c>
      <c r="I103" t="s">
        <v>95</v>
      </c>
      <c r="J103" t="s">
        <v>66</v>
      </c>
      <c r="K103" t="str">
        <f t="shared" si="2"/>
        <v>new OpCodeTable(0x64,"mov {0},{1}",2,"R/M","w","S","w"),</v>
      </c>
    </row>
    <row r="104" spans="2:11" x14ac:dyDescent="0.25">
      <c r="B104" s="13">
        <v>101</v>
      </c>
      <c r="C104" s="1" t="str">
        <f t="shared" si="3"/>
        <v>65</v>
      </c>
      <c r="D104" t="s">
        <v>96</v>
      </c>
      <c r="E104" t="s">
        <v>209</v>
      </c>
      <c r="F104" s="7">
        <v>2</v>
      </c>
      <c r="G104" t="s">
        <v>147</v>
      </c>
      <c r="H104" t="s">
        <v>12</v>
      </c>
      <c r="I104" t="s">
        <v>67</v>
      </c>
      <c r="K104" t="str">
        <f t="shared" si="2"/>
        <v>new OpCodeTable(0x65,"lea {0},{1}",2,"REG","v","M",""),</v>
      </c>
    </row>
    <row r="105" spans="2:11" x14ac:dyDescent="0.25">
      <c r="B105" s="14">
        <v>102</v>
      </c>
      <c r="C105" s="3" t="str">
        <f t="shared" si="3"/>
        <v>66</v>
      </c>
      <c r="D105" s="4" t="s">
        <v>50</v>
      </c>
      <c r="E105" s="4" t="s">
        <v>208</v>
      </c>
      <c r="F105" s="12">
        <v>2</v>
      </c>
      <c r="G105" s="4" t="s">
        <v>95</v>
      </c>
      <c r="H105" s="4" t="s">
        <v>66</v>
      </c>
      <c r="I105" s="4" t="s">
        <v>148</v>
      </c>
      <c r="J105" s="4" t="s">
        <v>66</v>
      </c>
      <c r="K105" t="str">
        <f t="shared" si="2"/>
        <v>new OpCodeTable(0x66,"mov {0},{1}",2,"S","w","R/M","w"),</v>
      </c>
    </row>
    <row r="106" spans="2:11" x14ac:dyDescent="0.25">
      <c r="B106" s="15">
        <v>103</v>
      </c>
      <c r="C106" s="3" t="str">
        <f t="shared" si="3"/>
        <v>67</v>
      </c>
      <c r="D106" s="4" t="s">
        <v>16</v>
      </c>
      <c r="E106" s="4" t="s">
        <v>210</v>
      </c>
      <c r="F106" s="12">
        <v>1</v>
      </c>
      <c r="G106" s="4" t="s">
        <v>148</v>
      </c>
      <c r="H106" s="4" t="s">
        <v>12</v>
      </c>
      <c r="I106" s="4"/>
      <c r="J106" s="4"/>
      <c r="K106" t="str">
        <f t="shared" si="2"/>
        <v>new OpCodeTable(0x67,"pop {0}",1,"R/M","v","",""),</v>
      </c>
    </row>
    <row r="107" spans="2:11" x14ac:dyDescent="0.25">
      <c r="B107" s="13">
        <v>104</v>
      </c>
      <c r="C107" s="5" t="str">
        <f t="shared" si="3"/>
        <v>68</v>
      </c>
      <c r="D107" s="6"/>
      <c r="E107" s="6"/>
      <c r="F107" s="11">
        <v>-1</v>
      </c>
      <c r="G107" s="6"/>
      <c r="H107" s="6"/>
      <c r="I107" s="6"/>
      <c r="J107" s="6"/>
      <c r="K107" t="str">
        <f t="shared" si="2"/>
        <v>new OpCodeTable(0x68,"",-1,"","","",""),</v>
      </c>
    </row>
    <row r="108" spans="2:11" x14ac:dyDescent="0.25">
      <c r="B108" s="13">
        <v>105</v>
      </c>
      <c r="C108" s="5" t="str">
        <f t="shared" si="3"/>
        <v>69</v>
      </c>
      <c r="D108" s="6"/>
      <c r="E108" s="6"/>
      <c r="F108" s="11">
        <v>-1</v>
      </c>
      <c r="G108" s="6"/>
      <c r="H108" s="6"/>
      <c r="I108" s="6"/>
      <c r="J108" s="6"/>
      <c r="K108" t="str">
        <f t="shared" si="2"/>
        <v>new OpCodeTable(0x69,"",-1,"","","",""),</v>
      </c>
    </row>
    <row r="109" spans="2:11" x14ac:dyDescent="0.25">
      <c r="B109" s="13">
        <v>106</v>
      </c>
      <c r="C109" s="5" t="str">
        <f t="shared" si="3"/>
        <v>6A</v>
      </c>
      <c r="D109" s="6"/>
      <c r="E109" s="6"/>
      <c r="F109" s="11">
        <v>-1</v>
      </c>
      <c r="G109" s="6"/>
      <c r="H109" s="6"/>
      <c r="I109" s="6"/>
      <c r="J109" s="6"/>
      <c r="K109" t="str">
        <f t="shared" si="2"/>
        <v>new OpCodeTable(0x6A,"",-1,"","","",""),</v>
      </c>
    </row>
    <row r="110" spans="2:11" x14ac:dyDescent="0.25">
      <c r="B110" s="13">
        <v>107</v>
      </c>
      <c r="C110" s="5" t="str">
        <f t="shared" si="3"/>
        <v>6B</v>
      </c>
      <c r="D110" s="6"/>
      <c r="E110" s="6"/>
      <c r="F110" s="11">
        <v>-1</v>
      </c>
      <c r="G110" s="6"/>
      <c r="H110" s="6"/>
      <c r="I110" s="6"/>
      <c r="J110" s="6"/>
      <c r="K110" t="str">
        <f t="shared" si="2"/>
        <v>new OpCodeTable(0x6B,"",-1,"","","",""),</v>
      </c>
    </row>
    <row r="111" spans="2:11" x14ac:dyDescent="0.25">
      <c r="B111" s="13">
        <v>108</v>
      </c>
      <c r="C111" s="5" t="str">
        <f t="shared" si="3"/>
        <v>6C</v>
      </c>
      <c r="D111" s="6"/>
      <c r="E111" s="6"/>
      <c r="F111" s="11">
        <v>-1</v>
      </c>
      <c r="G111" s="6"/>
      <c r="H111" s="6"/>
      <c r="I111" s="6"/>
      <c r="J111" s="6"/>
      <c r="K111" t="str">
        <f t="shared" si="2"/>
        <v>new OpCodeTable(0x6C,"",-1,"","","",""),</v>
      </c>
    </row>
    <row r="112" spans="2:11" x14ac:dyDescent="0.25">
      <c r="B112" s="13">
        <v>109</v>
      </c>
      <c r="C112" s="5" t="str">
        <f t="shared" si="3"/>
        <v>6D</v>
      </c>
      <c r="D112" s="6"/>
      <c r="E112" s="6"/>
      <c r="F112" s="11">
        <v>-1</v>
      </c>
      <c r="G112" s="6"/>
      <c r="H112" s="6"/>
      <c r="I112" s="6"/>
      <c r="J112" s="6"/>
      <c r="K112" t="str">
        <f t="shared" si="2"/>
        <v>new OpCodeTable(0x6D,"",-1,"","","",""),</v>
      </c>
    </row>
    <row r="113" spans="2:11" x14ac:dyDescent="0.25">
      <c r="B113" s="13">
        <v>110</v>
      </c>
      <c r="C113" s="5" t="str">
        <f t="shared" si="3"/>
        <v>6E</v>
      </c>
      <c r="D113" s="6"/>
      <c r="E113" s="6"/>
      <c r="F113" s="11">
        <v>-1</v>
      </c>
      <c r="G113" s="6"/>
      <c r="H113" s="6"/>
      <c r="I113" s="6"/>
      <c r="J113" s="6"/>
      <c r="K113" t="str">
        <f t="shared" si="2"/>
        <v>new OpCodeTable(0x6E,"",-1,"","","",""),</v>
      </c>
    </row>
    <row r="114" spans="2:11" x14ac:dyDescent="0.25">
      <c r="B114" s="13">
        <v>111</v>
      </c>
      <c r="C114" s="5" t="str">
        <f t="shared" si="3"/>
        <v>6F</v>
      </c>
      <c r="D114" s="6"/>
      <c r="E114" s="6"/>
      <c r="F114" s="11">
        <v>-1</v>
      </c>
      <c r="G114" s="6"/>
      <c r="H114" s="6"/>
      <c r="I114" s="6"/>
      <c r="J114" s="6"/>
      <c r="K114" t="str">
        <f t="shared" si="2"/>
        <v>new OpCodeTable(0x6F,"",-1,"","","",""),</v>
      </c>
    </row>
    <row r="115" spans="2:11" x14ac:dyDescent="0.25">
      <c r="B115" s="14">
        <v>112</v>
      </c>
      <c r="C115" s="1" t="str">
        <f t="shared" si="3"/>
        <v>70</v>
      </c>
      <c r="D115" t="s">
        <v>34</v>
      </c>
      <c r="E115" t="str">
        <f>CONCATENATE(LOWER(D115)," {0}")</f>
        <v>jo {0}</v>
      </c>
      <c r="F115" s="7">
        <v>1</v>
      </c>
      <c r="G115" t="s">
        <v>42</v>
      </c>
      <c r="H115" t="s">
        <v>11</v>
      </c>
      <c r="K115" t="str">
        <f t="shared" si="2"/>
        <v>new OpCodeTable(0x70,"jo {0}",1,"J","b","",""),</v>
      </c>
    </row>
    <row r="116" spans="2:11" x14ac:dyDescent="0.25">
      <c r="B116" s="14">
        <v>113</v>
      </c>
      <c r="C116" s="1" t="str">
        <f t="shared" si="3"/>
        <v>71</v>
      </c>
      <c r="D116" t="s">
        <v>35</v>
      </c>
      <c r="E116" t="str">
        <f t="shared" ref="E116:E130" si="4">CONCATENATE(LOWER(D116)," {0}")</f>
        <v>jno {0}</v>
      </c>
      <c r="F116" s="7">
        <v>1</v>
      </c>
      <c r="G116" t="s">
        <v>42</v>
      </c>
      <c r="H116" t="s">
        <v>11</v>
      </c>
      <c r="K116" t="str">
        <f t="shared" si="2"/>
        <v>new OpCodeTable(0x71,"jno {0}",1,"J","b","",""),</v>
      </c>
    </row>
    <row r="117" spans="2:11" x14ac:dyDescent="0.25">
      <c r="B117" s="14">
        <v>114</v>
      </c>
      <c r="C117" s="1" t="str">
        <f t="shared" si="3"/>
        <v>72</v>
      </c>
      <c r="D117" t="s">
        <v>36</v>
      </c>
      <c r="E117" t="str">
        <f t="shared" si="4"/>
        <v>jb {0}</v>
      </c>
      <c r="F117" s="7">
        <v>1</v>
      </c>
      <c r="G117" t="s">
        <v>42</v>
      </c>
      <c r="H117" t="s">
        <v>11</v>
      </c>
      <c r="K117" t="str">
        <f t="shared" si="2"/>
        <v>new OpCodeTable(0x72,"jb {0}",1,"J","b","",""),</v>
      </c>
    </row>
    <row r="118" spans="2:11" x14ac:dyDescent="0.25">
      <c r="B118" s="14">
        <v>115</v>
      </c>
      <c r="C118" s="1" t="str">
        <f t="shared" si="3"/>
        <v>73</v>
      </c>
      <c r="D118" t="s">
        <v>37</v>
      </c>
      <c r="E118" t="str">
        <f t="shared" si="4"/>
        <v>jnb {0}</v>
      </c>
      <c r="F118" s="7">
        <v>1</v>
      </c>
      <c r="G118" t="s">
        <v>42</v>
      </c>
      <c r="H118" t="s">
        <v>11</v>
      </c>
      <c r="K118" t="str">
        <f t="shared" si="2"/>
        <v>new OpCodeTable(0x73,"jnb {0}",1,"J","b","",""),</v>
      </c>
    </row>
    <row r="119" spans="2:11" x14ac:dyDescent="0.25">
      <c r="B119" s="14">
        <v>116</v>
      </c>
      <c r="C119" s="1" t="str">
        <f t="shared" si="3"/>
        <v>74</v>
      </c>
      <c r="D119" t="s">
        <v>38</v>
      </c>
      <c r="E119" t="str">
        <f t="shared" si="4"/>
        <v>jz {0}</v>
      </c>
      <c r="F119" s="7">
        <v>1</v>
      </c>
      <c r="G119" t="s">
        <v>42</v>
      </c>
      <c r="H119" t="s">
        <v>11</v>
      </c>
      <c r="K119" t="str">
        <f t="shared" si="2"/>
        <v>new OpCodeTable(0x74,"jz {0}",1,"J","b","",""),</v>
      </c>
    </row>
    <row r="120" spans="2:11" x14ac:dyDescent="0.25">
      <c r="B120" s="14">
        <v>117</v>
      </c>
      <c r="C120" s="1" t="str">
        <f t="shared" si="3"/>
        <v>75</v>
      </c>
      <c r="D120" t="s">
        <v>39</v>
      </c>
      <c r="E120" t="str">
        <f t="shared" si="4"/>
        <v>jnz {0}</v>
      </c>
      <c r="F120" s="7">
        <v>1</v>
      </c>
      <c r="G120" t="s">
        <v>42</v>
      </c>
      <c r="H120" t="s">
        <v>11</v>
      </c>
      <c r="K120" t="str">
        <f t="shared" si="2"/>
        <v>new OpCodeTable(0x75,"jnz {0}",1,"J","b","",""),</v>
      </c>
    </row>
    <row r="121" spans="2:11" x14ac:dyDescent="0.25">
      <c r="B121" s="14">
        <v>118</v>
      </c>
      <c r="C121" s="1" t="str">
        <f t="shared" si="3"/>
        <v>76</v>
      </c>
      <c r="D121" t="s">
        <v>40</v>
      </c>
      <c r="E121" t="str">
        <f t="shared" si="4"/>
        <v>jbe {0}</v>
      </c>
      <c r="F121" s="7">
        <v>1</v>
      </c>
      <c r="G121" t="s">
        <v>42</v>
      </c>
      <c r="H121" t="s">
        <v>11</v>
      </c>
      <c r="K121" t="str">
        <f t="shared" si="2"/>
        <v>new OpCodeTable(0x76,"jbe {0}",1,"J","b","",""),</v>
      </c>
    </row>
    <row r="122" spans="2:11" x14ac:dyDescent="0.25">
      <c r="B122" s="14">
        <v>119</v>
      </c>
      <c r="C122" s="1" t="str">
        <f t="shared" si="3"/>
        <v>77</v>
      </c>
      <c r="D122" t="s">
        <v>41</v>
      </c>
      <c r="E122" t="str">
        <f t="shared" si="4"/>
        <v>ja {0}</v>
      </c>
      <c r="F122" s="7">
        <v>1</v>
      </c>
      <c r="G122" t="s">
        <v>42</v>
      </c>
      <c r="H122" t="s">
        <v>11</v>
      </c>
      <c r="K122" t="str">
        <f t="shared" si="2"/>
        <v>new OpCodeTable(0x77,"ja {0}",1,"J","b","",""),</v>
      </c>
    </row>
    <row r="123" spans="2:11" x14ac:dyDescent="0.25">
      <c r="B123" s="14">
        <v>120</v>
      </c>
      <c r="C123" s="1" t="str">
        <f t="shared" si="3"/>
        <v>78</v>
      </c>
      <c r="D123" t="s">
        <v>97</v>
      </c>
      <c r="E123" t="str">
        <f t="shared" si="4"/>
        <v>js {0}</v>
      </c>
      <c r="F123" s="7">
        <v>1</v>
      </c>
      <c r="G123" t="s">
        <v>42</v>
      </c>
      <c r="H123" t="s">
        <v>11</v>
      </c>
      <c r="K123" t="str">
        <f t="shared" si="2"/>
        <v>new OpCodeTable(0x78,"js {0}",1,"J","b","",""),</v>
      </c>
    </row>
    <row r="124" spans="2:11" x14ac:dyDescent="0.25">
      <c r="B124" s="14">
        <v>121</v>
      </c>
      <c r="C124" s="1" t="str">
        <f t="shared" si="3"/>
        <v>79</v>
      </c>
      <c r="D124" t="s">
        <v>98</v>
      </c>
      <c r="E124" t="str">
        <f t="shared" si="4"/>
        <v>jns {0}</v>
      </c>
      <c r="F124" s="7">
        <v>1</v>
      </c>
      <c r="G124" t="s">
        <v>42</v>
      </c>
      <c r="H124" t="s">
        <v>11</v>
      </c>
      <c r="K124" t="str">
        <f t="shared" si="2"/>
        <v>new OpCodeTable(0x79,"jns {0}",1,"J","b","",""),</v>
      </c>
    </row>
    <row r="125" spans="2:11" x14ac:dyDescent="0.25">
      <c r="B125" s="14">
        <v>122</v>
      </c>
      <c r="C125" s="1" t="str">
        <f t="shared" si="3"/>
        <v>7A</v>
      </c>
      <c r="D125" t="s">
        <v>99</v>
      </c>
      <c r="E125" t="str">
        <f t="shared" si="4"/>
        <v>jpe {0}</v>
      </c>
      <c r="F125" s="7">
        <v>1</v>
      </c>
      <c r="G125" t="s">
        <v>42</v>
      </c>
      <c r="H125" t="s">
        <v>11</v>
      </c>
      <c r="K125" t="str">
        <f t="shared" si="2"/>
        <v>new OpCodeTable(0x7A,"jpe {0}",1,"J","b","",""),</v>
      </c>
    </row>
    <row r="126" spans="2:11" x14ac:dyDescent="0.25">
      <c r="B126" s="14">
        <v>123</v>
      </c>
      <c r="C126" s="1" t="str">
        <f t="shared" si="3"/>
        <v>7B</v>
      </c>
      <c r="D126" t="s">
        <v>100</v>
      </c>
      <c r="E126" t="str">
        <f t="shared" si="4"/>
        <v>jpo {0}</v>
      </c>
      <c r="F126" s="7">
        <v>1</v>
      </c>
      <c r="G126" t="s">
        <v>42</v>
      </c>
      <c r="H126" t="s">
        <v>11</v>
      </c>
      <c r="K126" t="str">
        <f t="shared" si="2"/>
        <v>new OpCodeTable(0x7B,"jpo {0}",1,"J","b","",""),</v>
      </c>
    </row>
    <row r="127" spans="2:11" x14ac:dyDescent="0.25">
      <c r="B127" s="14">
        <v>124</v>
      </c>
      <c r="C127" s="1" t="str">
        <f t="shared" si="3"/>
        <v>7C</v>
      </c>
      <c r="D127" t="s">
        <v>101</v>
      </c>
      <c r="E127" t="str">
        <f t="shared" si="4"/>
        <v>jl {0}</v>
      </c>
      <c r="F127" s="7">
        <v>1</v>
      </c>
      <c r="G127" t="s">
        <v>42</v>
      </c>
      <c r="H127" t="s">
        <v>11</v>
      </c>
      <c r="K127" t="str">
        <f t="shared" si="2"/>
        <v>new OpCodeTable(0x7C,"jl {0}",1,"J","b","",""),</v>
      </c>
    </row>
    <row r="128" spans="2:11" x14ac:dyDescent="0.25">
      <c r="B128" s="14">
        <v>125</v>
      </c>
      <c r="C128" s="1" t="str">
        <f t="shared" si="3"/>
        <v>7D</v>
      </c>
      <c r="D128" t="s">
        <v>102</v>
      </c>
      <c r="E128" t="str">
        <f t="shared" si="4"/>
        <v>jge {0}</v>
      </c>
      <c r="F128" s="7">
        <v>1</v>
      </c>
      <c r="G128" t="s">
        <v>42</v>
      </c>
      <c r="H128" t="s">
        <v>11</v>
      </c>
      <c r="K128" t="str">
        <f t="shared" si="2"/>
        <v>new OpCodeTable(0x7D,"jge {0}",1,"J","b","",""),</v>
      </c>
    </row>
    <row r="129" spans="2:13" x14ac:dyDescent="0.25">
      <c r="B129" s="14">
        <v>126</v>
      </c>
      <c r="C129" s="1" t="str">
        <f t="shared" si="3"/>
        <v>7E</v>
      </c>
      <c r="D129" t="s">
        <v>103</v>
      </c>
      <c r="E129" t="str">
        <f t="shared" si="4"/>
        <v>jle {0}</v>
      </c>
      <c r="F129" s="7">
        <v>1</v>
      </c>
      <c r="G129" t="s">
        <v>42</v>
      </c>
      <c r="H129" t="s">
        <v>11</v>
      </c>
      <c r="K129" t="str">
        <f t="shared" si="2"/>
        <v>new OpCodeTable(0x7E,"jle {0}",1,"J","b","",""),</v>
      </c>
    </row>
    <row r="130" spans="2:13" x14ac:dyDescent="0.25">
      <c r="B130" s="14">
        <v>127</v>
      </c>
      <c r="C130" s="1" t="str">
        <f t="shared" si="3"/>
        <v>7F</v>
      </c>
      <c r="D130" t="s">
        <v>102</v>
      </c>
      <c r="E130" t="str">
        <f t="shared" si="4"/>
        <v>jge {0}</v>
      </c>
      <c r="F130" s="7">
        <v>1</v>
      </c>
      <c r="G130" t="s">
        <v>42</v>
      </c>
      <c r="H130" t="s">
        <v>11</v>
      </c>
      <c r="K130" t="str">
        <f t="shared" si="2"/>
        <v>new OpCodeTable(0x7F,"jge {0}",1,"J","b","",""),</v>
      </c>
    </row>
    <row r="131" spans="2:13" x14ac:dyDescent="0.25">
      <c r="B131" s="14">
        <v>128</v>
      </c>
      <c r="C131" s="1" t="str">
        <f t="shared" si="3"/>
        <v>80</v>
      </c>
      <c r="D131" t="s">
        <v>43</v>
      </c>
      <c r="E131" t="s">
        <v>266</v>
      </c>
      <c r="F131" s="7">
        <v>2</v>
      </c>
      <c r="G131" t="s">
        <v>148</v>
      </c>
      <c r="H131" t="s">
        <v>11</v>
      </c>
      <c r="I131" t="s">
        <v>13</v>
      </c>
      <c r="J131" t="s">
        <v>11</v>
      </c>
      <c r="K131" t="str">
        <f t="shared" ref="K131:K194" si="5">CONCATENATE("new OpCodeTable(0x",DEC2HEX(B131,2),",","""",E131,"""",",",F131,",","""",G131,"""",",","""",H131,"""",",","""",I131,"""",",","""",J131,"""","),")</f>
        <v>new OpCodeTable(0x80,"{0} {1},{2}",2,"R/M","b","I","b"),</v>
      </c>
    </row>
    <row r="132" spans="2:13" x14ac:dyDescent="0.25">
      <c r="B132" s="14">
        <v>129</v>
      </c>
      <c r="C132" s="1" t="str">
        <f t="shared" ref="C132:C195" si="6">DEC2HEX(B132)</f>
        <v>81</v>
      </c>
      <c r="D132" t="s">
        <v>44</v>
      </c>
      <c r="E132" t="s">
        <v>266</v>
      </c>
      <c r="F132" s="7">
        <v>2</v>
      </c>
      <c r="G132" t="s">
        <v>148</v>
      </c>
      <c r="H132" t="s">
        <v>12</v>
      </c>
      <c r="I132" t="s">
        <v>13</v>
      </c>
      <c r="J132" t="s">
        <v>12</v>
      </c>
      <c r="K132" t="str">
        <f t="shared" si="5"/>
        <v>new OpCodeTable(0x81,"{0} {1},{2}",2,"R/M","v","I","v"),</v>
      </c>
    </row>
    <row r="133" spans="2:13" x14ac:dyDescent="0.25">
      <c r="B133" s="14">
        <v>130</v>
      </c>
      <c r="C133" s="1" t="str">
        <f t="shared" si="6"/>
        <v>82</v>
      </c>
      <c r="D133" t="s">
        <v>45</v>
      </c>
      <c r="E133" t="s">
        <v>266</v>
      </c>
      <c r="F133" s="7">
        <v>2</v>
      </c>
      <c r="G133" t="s">
        <v>148</v>
      </c>
      <c r="H133" t="s">
        <v>11</v>
      </c>
      <c r="I133" t="s">
        <v>13</v>
      </c>
      <c r="J133" t="s">
        <v>11</v>
      </c>
      <c r="K133" t="str">
        <f t="shared" si="5"/>
        <v>new OpCodeTable(0x82,"{0} {1},{2}",2,"R/M","b","I","b"),</v>
      </c>
    </row>
    <row r="134" spans="2:13" x14ac:dyDescent="0.25">
      <c r="B134" s="14">
        <v>131</v>
      </c>
      <c r="C134" s="1" t="str">
        <f t="shared" si="6"/>
        <v>83</v>
      </c>
      <c r="D134" t="s">
        <v>46</v>
      </c>
      <c r="E134" t="s">
        <v>266</v>
      </c>
      <c r="F134" s="7">
        <v>2</v>
      </c>
      <c r="G134" t="s">
        <v>148</v>
      </c>
      <c r="H134" t="s">
        <v>12</v>
      </c>
      <c r="I134" t="s">
        <v>13</v>
      </c>
      <c r="J134" t="s">
        <v>11</v>
      </c>
      <c r="K134" t="str">
        <f t="shared" si="5"/>
        <v>new OpCodeTable(0x83,"{0} {1},{2}",2,"R/M","v","I","b"),</v>
      </c>
    </row>
    <row r="135" spans="2:13" x14ac:dyDescent="0.25">
      <c r="B135" s="13">
        <v>132</v>
      </c>
      <c r="C135" s="1" t="str">
        <f t="shared" si="6"/>
        <v>84</v>
      </c>
      <c r="D135" t="s">
        <v>47</v>
      </c>
      <c r="E135" t="str">
        <f>CONCATENATE(LOWER(D135)," {0},{1}")</f>
        <v>test {0},{1}</v>
      </c>
      <c r="F135" s="7">
        <v>2</v>
      </c>
      <c r="G135" t="s">
        <v>148</v>
      </c>
      <c r="H135" t="s">
        <v>11</v>
      </c>
      <c r="I135" t="s">
        <v>147</v>
      </c>
      <c r="J135" t="s">
        <v>11</v>
      </c>
      <c r="K135" t="str">
        <f t="shared" si="5"/>
        <v>new OpCodeTable(0x84,"test {0},{1}",2,"R/M","b","REG","b"),</v>
      </c>
      <c r="M135" t="s">
        <v>132</v>
      </c>
    </row>
    <row r="136" spans="2:13" x14ac:dyDescent="0.25">
      <c r="B136" s="13">
        <v>133</v>
      </c>
      <c r="C136" s="1" t="str">
        <f t="shared" si="6"/>
        <v>85</v>
      </c>
      <c r="D136" t="s">
        <v>47</v>
      </c>
      <c r="E136" t="str">
        <f t="shared" ref="E136:E145" si="7">CONCATENATE(LOWER(D136)," {0},{1}")</f>
        <v>test {0},{1}</v>
      </c>
      <c r="F136" s="7">
        <v>2</v>
      </c>
      <c r="G136" t="s">
        <v>148</v>
      </c>
      <c r="H136" t="s">
        <v>12</v>
      </c>
      <c r="I136" t="s">
        <v>147</v>
      </c>
      <c r="J136" t="s">
        <v>12</v>
      </c>
      <c r="K136" t="str">
        <f t="shared" si="5"/>
        <v>new OpCodeTable(0x85,"test {0},{1}",2,"R/M","v","REG","v"),</v>
      </c>
      <c r="M136" t="s">
        <v>133</v>
      </c>
    </row>
    <row r="137" spans="2:13" x14ac:dyDescent="0.25">
      <c r="B137" s="14">
        <v>134</v>
      </c>
      <c r="C137" s="1" t="str">
        <f t="shared" si="6"/>
        <v>86</v>
      </c>
      <c r="D137" t="s">
        <v>48</v>
      </c>
      <c r="E137" t="str">
        <f t="shared" si="7"/>
        <v>xchg {0},{1}</v>
      </c>
      <c r="F137" s="7">
        <v>2</v>
      </c>
      <c r="G137" t="s">
        <v>147</v>
      </c>
      <c r="H137" t="s">
        <v>11</v>
      </c>
      <c r="I137" t="s">
        <v>148</v>
      </c>
      <c r="J137" t="s">
        <v>11</v>
      </c>
      <c r="K137" t="str">
        <f t="shared" si="5"/>
        <v>new OpCodeTable(0x86,"xchg {0},{1}",2,"REG","b","R/M","b"),</v>
      </c>
    </row>
    <row r="138" spans="2:13" x14ac:dyDescent="0.25">
      <c r="B138" s="14">
        <v>135</v>
      </c>
      <c r="C138" s="1" t="str">
        <f t="shared" si="6"/>
        <v>87</v>
      </c>
      <c r="D138" t="s">
        <v>48</v>
      </c>
      <c r="E138" t="str">
        <f t="shared" si="7"/>
        <v>xchg {0},{1}</v>
      </c>
      <c r="F138" s="7">
        <v>2</v>
      </c>
      <c r="G138" t="s">
        <v>147</v>
      </c>
      <c r="H138" t="s">
        <v>12</v>
      </c>
      <c r="I138" t="s">
        <v>148</v>
      </c>
      <c r="J138" t="s">
        <v>12</v>
      </c>
      <c r="K138" t="str">
        <f t="shared" si="5"/>
        <v>new OpCodeTable(0x87,"xchg {0},{1}",2,"REG","v","R/M","v"),</v>
      </c>
    </row>
    <row r="139" spans="2:13" x14ac:dyDescent="0.25">
      <c r="B139" s="14">
        <v>136</v>
      </c>
      <c r="C139" s="1" t="str">
        <f t="shared" si="6"/>
        <v>88</v>
      </c>
      <c r="D139" t="s">
        <v>50</v>
      </c>
      <c r="E139" t="str">
        <f t="shared" si="7"/>
        <v>mov {0},{1}</v>
      </c>
      <c r="F139" s="7">
        <v>2</v>
      </c>
      <c r="G139" t="s">
        <v>148</v>
      </c>
      <c r="H139" t="s">
        <v>11</v>
      </c>
      <c r="I139" t="s">
        <v>147</v>
      </c>
      <c r="J139" t="s">
        <v>11</v>
      </c>
      <c r="K139" t="str">
        <f t="shared" si="5"/>
        <v>new OpCodeTable(0x88,"mov {0},{1}",2,"R/M","b","REG","b"),</v>
      </c>
    </row>
    <row r="140" spans="2:13" x14ac:dyDescent="0.25">
      <c r="B140" s="14">
        <v>137</v>
      </c>
      <c r="C140" s="1" t="str">
        <f t="shared" si="6"/>
        <v>89</v>
      </c>
      <c r="D140" t="s">
        <v>50</v>
      </c>
      <c r="E140" t="str">
        <f t="shared" si="7"/>
        <v>mov {0},{1}</v>
      </c>
      <c r="F140" s="7">
        <v>2</v>
      </c>
      <c r="G140" t="s">
        <v>148</v>
      </c>
      <c r="H140" t="s">
        <v>12</v>
      </c>
      <c r="I140" t="s">
        <v>147</v>
      </c>
      <c r="J140" t="s">
        <v>12</v>
      </c>
      <c r="K140" t="str">
        <f t="shared" si="5"/>
        <v>new OpCodeTable(0x89,"mov {0},{1}",2,"R/M","v","REG","v"),</v>
      </c>
    </row>
    <row r="141" spans="2:13" x14ac:dyDescent="0.25">
      <c r="B141" s="14">
        <v>138</v>
      </c>
      <c r="C141" s="1" t="str">
        <f t="shared" si="6"/>
        <v>8A</v>
      </c>
      <c r="D141" t="s">
        <v>50</v>
      </c>
      <c r="E141" t="str">
        <f t="shared" si="7"/>
        <v>mov {0},{1}</v>
      </c>
      <c r="F141" s="7">
        <v>2</v>
      </c>
      <c r="G141" t="s">
        <v>147</v>
      </c>
      <c r="H141" t="s">
        <v>11</v>
      </c>
      <c r="I141" t="s">
        <v>148</v>
      </c>
      <c r="J141" t="s">
        <v>11</v>
      </c>
      <c r="K141" t="str">
        <f t="shared" si="5"/>
        <v>new OpCodeTable(0x8A,"mov {0},{1}",2,"REG","b","R/M","b"),</v>
      </c>
    </row>
    <row r="142" spans="2:13" x14ac:dyDescent="0.25">
      <c r="B142" s="14">
        <v>139</v>
      </c>
      <c r="C142" s="1" t="str">
        <f t="shared" si="6"/>
        <v>8B</v>
      </c>
      <c r="D142" t="s">
        <v>50</v>
      </c>
      <c r="E142" t="str">
        <f t="shared" si="7"/>
        <v>mov {0},{1}</v>
      </c>
      <c r="F142" s="7">
        <v>2</v>
      </c>
      <c r="G142" t="s">
        <v>147</v>
      </c>
      <c r="H142" t="s">
        <v>12</v>
      </c>
      <c r="I142" t="s">
        <v>148</v>
      </c>
      <c r="J142" t="s">
        <v>12</v>
      </c>
      <c r="K142" t="str">
        <f t="shared" si="5"/>
        <v>new OpCodeTable(0x8B,"mov {0},{1}",2,"REG","v","R/M","v"),</v>
      </c>
    </row>
    <row r="143" spans="2:13" x14ac:dyDescent="0.25">
      <c r="B143" s="14">
        <v>140</v>
      </c>
      <c r="C143" s="1" t="str">
        <f t="shared" si="6"/>
        <v>8C</v>
      </c>
      <c r="D143" t="s">
        <v>50</v>
      </c>
      <c r="E143" t="str">
        <f t="shared" si="7"/>
        <v>mov {0},{1}</v>
      </c>
      <c r="F143" s="7">
        <v>2</v>
      </c>
      <c r="G143" t="s">
        <v>148</v>
      </c>
      <c r="H143" t="s">
        <v>66</v>
      </c>
      <c r="I143" t="s">
        <v>95</v>
      </c>
      <c r="J143" t="s">
        <v>66</v>
      </c>
      <c r="K143" t="str">
        <f t="shared" si="5"/>
        <v>new OpCodeTable(0x8C,"mov {0},{1}",2,"R/M","w","S","w"),</v>
      </c>
    </row>
    <row r="144" spans="2:13" x14ac:dyDescent="0.25">
      <c r="B144" s="14">
        <v>141</v>
      </c>
      <c r="C144" s="1" t="str">
        <f t="shared" si="6"/>
        <v>8D</v>
      </c>
      <c r="D144" t="s">
        <v>96</v>
      </c>
      <c r="E144" t="str">
        <f t="shared" si="7"/>
        <v>lea {0},{1}</v>
      </c>
      <c r="F144" s="7">
        <v>2</v>
      </c>
      <c r="G144" t="s">
        <v>147</v>
      </c>
      <c r="H144" t="s">
        <v>12</v>
      </c>
      <c r="I144" t="s">
        <v>148</v>
      </c>
      <c r="J144" t="s">
        <v>12</v>
      </c>
      <c r="K144" t="str">
        <f t="shared" si="5"/>
        <v>new OpCodeTable(0x8D,"lea {0},{1}",2,"REG","v","R/M","v"),</v>
      </c>
    </row>
    <row r="145" spans="2:11" x14ac:dyDescent="0.25">
      <c r="B145" s="14">
        <v>142</v>
      </c>
      <c r="C145" s="1" t="str">
        <f t="shared" si="6"/>
        <v>8E</v>
      </c>
      <c r="D145" t="s">
        <v>50</v>
      </c>
      <c r="E145" t="str">
        <f t="shared" si="7"/>
        <v>mov {0},{1}</v>
      </c>
      <c r="F145" s="7">
        <v>2</v>
      </c>
      <c r="G145" t="s">
        <v>95</v>
      </c>
      <c r="H145" t="s">
        <v>66</v>
      </c>
      <c r="I145" t="s">
        <v>148</v>
      </c>
      <c r="J145" t="s">
        <v>66</v>
      </c>
      <c r="K145" t="str">
        <f t="shared" si="5"/>
        <v>new OpCodeTable(0x8E,"mov {0},{1}",2,"S","w","R/M","w"),</v>
      </c>
    </row>
    <row r="146" spans="2:11" x14ac:dyDescent="0.25">
      <c r="B146" s="14">
        <v>143</v>
      </c>
      <c r="C146" s="1" t="str">
        <f t="shared" si="6"/>
        <v>8F</v>
      </c>
      <c r="D146" t="s">
        <v>16</v>
      </c>
      <c r="E146" t="s">
        <v>210</v>
      </c>
      <c r="F146" s="7">
        <v>1</v>
      </c>
      <c r="G146" t="s">
        <v>148</v>
      </c>
      <c r="H146" t="s">
        <v>12</v>
      </c>
      <c r="K146" t="str">
        <f t="shared" si="5"/>
        <v>new OpCodeTable(0x8F,"pop {0}",1,"R/M","v","",""),</v>
      </c>
    </row>
    <row r="147" spans="2:11" x14ac:dyDescent="0.25">
      <c r="B147" s="14">
        <v>144</v>
      </c>
      <c r="C147" s="1" t="str">
        <f t="shared" si="6"/>
        <v>90</v>
      </c>
      <c r="D147" t="s">
        <v>49</v>
      </c>
      <c r="E147" t="s">
        <v>264</v>
      </c>
      <c r="F147" s="7">
        <v>0</v>
      </c>
      <c r="K147" t="str">
        <f t="shared" si="5"/>
        <v>new OpCodeTable(0x90,"nop",0,"","","",""),</v>
      </c>
    </row>
    <row r="148" spans="2:11" x14ac:dyDescent="0.25">
      <c r="B148" s="14">
        <v>145</v>
      </c>
      <c r="C148" s="1" t="str">
        <f t="shared" si="6"/>
        <v>91</v>
      </c>
      <c r="D148" t="s">
        <v>48</v>
      </c>
      <c r="E148" t="str">
        <f t="shared" ref="E148:E154" si="8">CONCATENATE(LOWER(D148)," ",LOWER(G148),",",LOWER(H148))</f>
        <v>xchg cx,ax</v>
      </c>
      <c r="F148" s="7">
        <v>0</v>
      </c>
      <c r="G148" t="s">
        <v>28</v>
      </c>
      <c r="H148" t="s">
        <v>10</v>
      </c>
      <c r="K148" t="str">
        <f t="shared" si="5"/>
        <v>new OpCodeTable(0x91,"xchg cx,ax",0,"CX","AX","",""),</v>
      </c>
    </row>
    <row r="149" spans="2:11" x14ac:dyDescent="0.25">
      <c r="B149" s="14">
        <v>146</v>
      </c>
      <c r="C149" s="1" t="str">
        <f t="shared" si="6"/>
        <v>92</v>
      </c>
      <c r="D149" t="s">
        <v>48</v>
      </c>
      <c r="E149" t="str">
        <f t="shared" si="8"/>
        <v>xchg dx,ax</v>
      </c>
      <c r="F149" s="7">
        <v>0</v>
      </c>
      <c r="G149" t="s">
        <v>27</v>
      </c>
      <c r="H149" t="s">
        <v>10</v>
      </c>
      <c r="K149" t="str">
        <f t="shared" si="5"/>
        <v>new OpCodeTable(0x92,"xchg dx,ax",0,"DX","AX","",""),</v>
      </c>
    </row>
    <row r="150" spans="2:11" x14ac:dyDescent="0.25">
      <c r="B150" s="14">
        <v>147</v>
      </c>
      <c r="C150" s="1" t="str">
        <f t="shared" si="6"/>
        <v>93</v>
      </c>
      <c r="D150" t="s">
        <v>48</v>
      </c>
      <c r="E150" t="str">
        <f t="shared" si="8"/>
        <v>xchg bx,ax</v>
      </c>
      <c r="F150" s="7">
        <v>0</v>
      </c>
      <c r="G150" t="s">
        <v>29</v>
      </c>
      <c r="H150" t="s">
        <v>10</v>
      </c>
      <c r="K150" t="str">
        <f t="shared" si="5"/>
        <v>new OpCodeTable(0x93,"xchg bx,ax",0,"BX","AX","",""),</v>
      </c>
    </row>
    <row r="151" spans="2:11" x14ac:dyDescent="0.25">
      <c r="B151" s="14">
        <v>148</v>
      </c>
      <c r="C151" s="1" t="str">
        <f t="shared" si="6"/>
        <v>94</v>
      </c>
      <c r="D151" t="s">
        <v>48</v>
      </c>
      <c r="E151" t="str">
        <f t="shared" si="8"/>
        <v>xchg sp,ax</v>
      </c>
      <c r="F151" s="7">
        <v>0</v>
      </c>
      <c r="G151" t="s">
        <v>30</v>
      </c>
      <c r="H151" t="s">
        <v>10</v>
      </c>
      <c r="K151" t="str">
        <f t="shared" si="5"/>
        <v>new OpCodeTable(0x94,"xchg sp,ax",0,"SP","AX","",""),</v>
      </c>
    </row>
    <row r="152" spans="2:11" x14ac:dyDescent="0.25">
      <c r="B152" s="14">
        <v>149</v>
      </c>
      <c r="C152" s="1" t="str">
        <f t="shared" si="6"/>
        <v>95</v>
      </c>
      <c r="D152" t="s">
        <v>48</v>
      </c>
      <c r="E152" t="str">
        <f t="shared" si="8"/>
        <v>xchg bp,ax</v>
      </c>
      <c r="F152" s="7">
        <v>0</v>
      </c>
      <c r="G152" t="s">
        <v>31</v>
      </c>
      <c r="H152" t="s">
        <v>10</v>
      </c>
      <c r="K152" t="str">
        <f t="shared" si="5"/>
        <v>new OpCodeTable(0x95,"xchg bp,ax",0,"BP","AX","",""),</v>
      </c>
    </row>
    <row r="153" spans="2:11" x14ac:dyDescent="0.25">
      <c r="B153" s="14">
        <v>150</v>
      </c>
      <c r="C153" s="1" t="str">
        <f t="shared" si="6"/>
        <v>96</v>
      </c>
      <c r="D153" t="s">
        <v>48</v>
      </c>
      <c r="E153" t="str">
        <f t="shared" si="8"/>
        <v>xchg si,ax</v>
      </c>
      <c r="F153" s="7">
        <v>0</v>
      </c>
      <c r="G153" t="s">
        <v>32</v>
      </c>
      <c r="H153" t="s">
        <v>10</v>
      </c>
      <c r="K153" t="str">
        <f t="shared" si="5"/>
        <v>new OpCodeTable(0x96,"xchg si,ax",0,"SI","AX","",""),</v>
      </c>
    </row>
    <row r="154" spans="2:11" x14ac:dyDescent="0.25">
      <c r="B154" s="14">
        <v>151</v>
      </c>
      <c r="C154" s="1" t="str">
        <f t="shared" si="6"/>
        <v>97</v>
      </c>
      <c r="D154" t="s">
        <v>48</v>
      </c>
      <c r="E154" t="str">
        <f t="shared" si="8"/>
        <v>xchg di,ax</v>
      </c>
      <c r="F154" s="7">
        <v>0</v>
      </c>
      <c r="G154" t="s">
        <v>33</v>
      </c>
      <c r="H154" t="s">
        <v>10</v>
      </c>
      <c r="K154" t="str">
        <f t="shared" si="5"/>
        <v>new OpCodeTable(0x97,"xchg di,ax",0,"DI","AX","",""),</v>
      </c>
    </row>
    <row r="155" spans="2:11" x14ac:dyDescent="0.25">
      <c r="B155" s="14">
        <v>152</v>
      </c>
      <c r="C155" s="1" t="str">
        <f t="shared" si="6"/>
        <v>98</v>
      </c>
      <c r="D155" t="s">
        <v>104</v>
      </c>
      <c r="E155" t="s">
        <v>211</v>
      </c>
      <c r="F155" s="7">
        <v>0</v>
      </c>
      <c r="K155" t="str">
        <f t="shared" si="5"/>
        <v>new OpCodeTable(0x98,"cbw",0,"","","",""),</v>
      </c>
    </row>
    <row r="156" spans="2:11" x14ac:dyDescent="0.25">
      <c r="B156" s="14">
        <v>153</v>
      </c>
      <c r="C156" s="1" t="str">
        <f t="shared" si="6"/>
        <v>99</v>
      </c>
      <c r="D156" t="s">
        <v>105</v>
      </c>
      <c r="E156" t="s">
        <v>212</v>
      </c>
      <c r="F156" s="7">
        <v>0</v>
      </c>
      <c r="K156" t="str">
        <f t="shared" si="5"/>
        <v>new OpCodeTable(0x99,"cwd",0,"","","",""),</v>
      </c>
    </row>
    <row r="157" spans="2:11" x14ac:dyDescent="0.25">
      <c r="B157" s="14">
        <v>154</v>
      </c>
      <c r="C157" s="1" t="str">
        <f t="shared" si="6"/>
        <v>9A</v>
      </c>
      <c r="D157" t="s">
        <v>106</v>
      </c>
      <c r="E157" t="s">
        <v>213</v>
      </c>
      <c r="F157" s="7">
        <v>1</v>
      </c>
      <c r="G157" t="s">
        <v>107</v>
      </c>
      <c r="H157" t="s">
        <v>68</v>
      </c>
      <c r="K157" t="str">
        <f t="shared" si="5"/>
        <v>new OpCodeTable(0x9A,"call {0}",1,"A","p","",""),</v>
      </c>
    </row>
    <row r="158" spans="2:11" x14ac:dyDescent="0.25">
      <c r="B158" s="14">
        <v>155</v>
      </c>
      <c r="C158" s="1" t="str">
        <f t="shared" si="6"/>
        <v>9B</v>
      </c>
      <c r="D158" t="s">
        <v>108</v>
      </c>
      <c r="E158" t="s">
        <v>214</v>
      </c>
      <c r="F158" s="7">
        <v>0</v>
      </c>
      <c r="K158" t="str">
        <f t="shared" si="5"/>
        <v>new OpCodeTable(0x9B,"wait",0,"","","",""),</v>
      </c>
    </row>
    <row r="159" spans="2:11" x14ac:dyDescent="0.25">
      <c r="B159" s="14">
        <v>156</v>
      </c>
      <c r="C159" s="1" t="str">
        <f t="shared" si="6"/>
        <v>9C</v>
      </c>
      <c r="D159" t="s">
        <v>109</v>
      </c>
      <c r="E159" t="s">
        <v>215</v>
      </c>
      <c r="F159" s="7">
        <v>0</v>
      </c>
      <c r="K159" t="str">
        <f t="shared" si="5"/>
        <v>new OpCodeTable(0x9C,"pushf",0,"","","",""),</v>
      </c>
    </row>
    <row r="160" spans="2:11" x14ac:dyDescent="0.25">
      <c r="B160" s="14">
        <v>157</v>
      </c>
      <c r="C160" s="1" t="str">
        <f t="shared" si="6"/>
        <v>9D</v>
      </c>
      <c r="D160" t="s">
        <v>110</v>
      </c>
      <c r="E160" t="s">
        <v>216</v>
      </c>
      <c r="F160" s="7">
        <v>0</v>
      </c>
      <c r="K160" t="str">
        <f t="shared" si="5"/>
        <v>new OpCodeTable(0x9D,"popf",0,"","","",""),</v>
      </c>
    </row>
    <row r="161" spans="2:11" x14ac:dyDescent="0.25">
      <c r="B161" s="14">
        <v>158</v>
      </c>
      <c r="C161" s="1" t="str">
        <f t="shared" si="6"/>
        <v>9E</v>
      </c>
      <c r="D161" t="s">
        <v>111</v>
      </c>
      <c r="E161" t="s">
        <v>217</v>
      </c>
      <c r="F161" s="7">
        <v>0</v>
      </c>
      <c r="K161" t="str">
        <f t="shared" si="5"/>
        <v>new OpCodeTable(0x9E,"sahf",0,"","","",""),</v>
      </c>
    </row>
    <row r="162" spans="2:11" x14ac:dyDescent="0.25">
      <c r="B162" s="14">
        <v>159</v>
      </c>
      <c r="C162" s="1" t="str">
        <f t="shared" si="6"/>
        <v>9F</v>
      </c>
      <c r="D162" t="s">
        <v>112</v>
      </c>
      <c r="E162" t="s">
        <v>218</v>
      </c>
      <c r="F162" s="7">
        <v>0</v>
      </c>
      <c r="K162" t="str">
        <f t="shared" si="5"/>
        <v>new OpCodeTable(0x9F,"lahf",0,"","","",""),</v>
      </c>
    </row>
    <row r="163" spans="2:11" x14ac:dyDescent="0.25">
      <c r="B163" s="14">
        <v>160</v>
      </c>
      <c r="C163" s="1" t="str">
        <f t="shared" si="6"/>
        <v>A0</v>
      </c>
      <c r="D163" t="s">
        <v>50</v>
      </c>
      <c r="E163" t="str">
        <f t="shared" ref="E163:E166" si="9">CONCATENATE(LOWER(D163)," {0},{1}")</f>
        <v>mov {0},{1}</v>
      </c>
      <c r="F163" s="7">
        <v>2</v>
      </c>
      <c r="G163" t="s">
        <v>9</v>
      </c>
      <c r="I163" t="s">
        <v>51</v>
      </c>
      <c r="J163" t="s">
        <v>11</v>
      </c>
      <c r="K163" t="str">
        <f t="shared" si="5"/>
        <v>new OpCodeTable(0xA0,"mov {0},{1}",2,"AL","","O","b"),</v>
      </c>
    </row>
    <row r="164" spans="2:11" x14ac:dyDescent="0.25">
      <c r="B164" s="14">
        <v>161</v>
      </c>
      <c r="C164" s="1" t="str">
        <f t="shared" si="6"/>
        <v>A1</v>
      </c>
      <c r="D164" t="s">
        <v>50</v>
      </c>
      <c r="E164" t="str">
        <f t="shared" si="9"/>
        <v>mov {0},{1}</v>
      </c>
      <c r="F164" s="7">
        <v>2</v>
      </c>
      <c r="G164" t="s">
        <v>10</v>
      </c>
      <c r="I164" t="s">
        <v>51</v>
      </c>
      <c r="J164" t="s">
        <v>12</v>
      </c>
      <c r="K164" t="str">
        <f t="shared" si="5"/>
        <v>new OpCodeTable(0xA1,"mov {0},{1}",2,"AX","","O","v"),</v>
      </c>
    </row>
    <row r="165" spans="2:11" x14ac:dyDescent="0.25">
      <c r="B165" s="14">
        <v>162</v>
      </c>
      <c r="C165" s="1" t="str">
        <f t="shared" si="6"/>
        <v>A2</v>
      </c>
      <c r="D165" t="s">
        <v>50</v>
      </c>
      <c r="E165" t="str">
        <f t="shared" si="9"/>
        <v>mov {0},{1}</v>
      </c>
      <c r="F165" s="7">
        <v>2</v>
      </c>
      <c r="G165" t="s">
        <v>51</v>
      </c>
      <c r="H165" t="s">
        <v>11</v>
      </c>
      <c r="I165" t="s">
        <v>9</v>
      </c>
      <c r="K165" t="str">
        <f t="shared" si="5"/>
        <v>new OpCodeTable(0xA2,"mov {0},{1}",2,"O","b","AL",""),</v>
      </c>
    </row>
    <row r="166" spans="2:11" x14ac:dyDescent="0.25">
      <c r="B166" s="14">
        <v>163</v>
      </c>
      <c r="C166" s="1" t="str">
        <f t="shared" si="6"/>
        <v>A3</v>
      </c>
      <c r="D166" t="s">
        <v>50</v>
      </c>
      <c r="E166" t="str">
        <f t="shared" si="9"/>
        <v>mov {0},{1}</v>
      </c>
      <c r="F166" s="7">
        <v>2</v>
      </c>
      <c r="G166" t="s">
        <v>51</v>
      </c>
      <c r="H166" t="s">
        <v>12</v>
      </c>
      <c r="I166" t="s">
        <v>10</v>
      </c>
      <c r="K166" t="str">
        <f t="shared" si="5"/>
        <v>new OpCodeTable(0xA3,"mov {0},{1}",2,"O","v","AX",""),</v>
      </c>
    </row>
    <row r="167" spans="2:11" x14ac:dyDescent="0.25">
      <c r="B167" s="14">
        <v>164</v>
      </c>
      <c r="C167" s="1" t="str">
        <f t="shared" si="6"/>
        <v>A4</v>
      </c>
      <c r="D167" t="s">
        <v>52</v>
      </c>
      <c r="E167" t="s">
        <v>219</v>
      </c>
      <c r="F167" s="7">
        <v>0</v>
      </c>
      <c r="K167" t="str">
        <f t="shared" si="5"/>
        <v>new OpCodeTable(0xA4,"movsb",0,"","","",""),</v>
      </c>
    </row>
    <row r="168" spans="2:11" x14ac:dyDescent="0.25">
      <c r="B168" s="14">
        <v>165</v>
      </c>
      <c r="C168" s="1" t="str">
        <f t="shared" si="6"/>
        <v>A5</v>
      </c>
      <c r="D168" t="s">
        <v>53</v>
      </c>
      <c r="E168" t="s">
        <v>220</v>
      </c>
      <c r="F168" s="7">
        <v>0</v>
      </c>
      <c r="K168" t="str">
        <f t="shared" si="5"/>
        <v>new OpCodeTable(0xA5,"movsw",0,"","","",""),</v>
      </c>
    </row>
    <row r="169" spans="2:11" x14ac:dyDescent="0.25">
      <c r="B169" s="14">
        <v>166</v>
      </c>
      <c r="C169" s="1" t="str">
        <f t="shared" si="6"/>
        <v>A6</v>
      </c>
      <c r="D169" t="s">
        <v>54</v>
      </c>
      <c r="E169" t="s">
        <v>221</v>
      </c>
      <c r="F169" s="7">
        <v>0</v>
      </c>
      <c r="K169" t="str">
        <f t="shared" si="5"/>
        <v>new OpCodeTable(0xA6,"cmpsb",0,"","","",""),</v>
      </c>
    </row>
    <row r="170" spans="2:11" x14ac:dyDescent="0.25">
      <c r="B170" s="14">
        <v>167</v>
      </c>
      <c r="C170" s="1" t="str">
        <f t="shared" si="6"/>
        <v>A7</v>
      </c>
      <c r="D170" t="s">
        <v>55</v>
      </c>
      <c r="E170" t="s">
        <v>222</v>
      </c>
      <c r="F170" s="7">
        <v>0</v>
      </c>
      <c r="K170" t="str">
        <f t="shared" si="5"/>
        <v>new OpCodeTable(0xA7,"cmpsw",0,"","","",""),</v>
      </c>
    </row>
    <row r="171" spans="2:11" x14ac:dyDescent="0.25">
      <c r="B171" s="16">
        <v>168</v>
      </c>
      <c r="C171" s="1" t="str">
        <f t="shared" si="6"/>
        <v>A8</v>
      </c>
      <c r="D171" t="s">
        <v>47</v>
      </c>
      <c r="E171" t="str">
        <f t="shared" ref="E171:E172" si="10">CONCATENATE(LOWER(D171)," {0},{1}")</f>
        <v>test {0},{1}</v>
      </c>
      <c r="F171" s="7">
        <v>2</v>
      </c>
      <c r="G171" t="s">
        <v>9</v>
      </c>
      <c r="I171" t="s">
        <v>13</v>
      </c>
      <c r="J171" t="s">
        <v>11</v>
      </c>
      <c r="K171" t="str">
        <f t="shared" si="5"/>
        <v>new OpCodeTable(0xA8,"test {0},{1}",2,"AL","","I","b"),</v>
      </c>
    </row>
    <row r="172" spans="2:11" x14ac:dyDescent="0.25">
      <c r="B172" s="16">
        <v>169</v>
      </c>
      <c r="C172" s="1" t="str">
        <f t="shared" si="6"/>
        <v>A9</v>
      </c>
      <c r="D172" t="s">
        <v>47</v>
      </c>
      <c r="E172" t="str">
        <f t="shared" si="10"/>
        <v>test {0},{1}</v>
      </c>
      <c r="F172" s="7">
        <v>2</v>
      </c>
      <c r="G172" t="s">
        <v>10</v>
      </c>
      <c r="I172" t="s">
        <v>13</v>
      </c>
      <c r="J172" t="s">
        <v>12</v>
      </c>
      <c r="K172" t="str">
        <f t="shared" si="5"/>
        <v>new OpCodeTable(0xA9,"test {0},{1}",2,"AX","","I","v"),</v>
      </c>
    </row>
    <row r="173" spans="2:11" x14ac:dyDescent="0.25">
      <c r="B173" s="14">
        <v>170</v>
      </c>
      <c r="C173" s="1" t="str">
        <f t="shared" si="6"/>
        <v>AA</v>
      </c>
      <c r="D173" t="s">
        <v>113</v>
      </c>
      <c r="E173" t="s">
        <v>223</v>
      </c>
      <c r="F173" s="7">
        <v>0</v>
      </c>
      <c r="K173" t="str">
        <f t="shared" si="5"/>
        <v>new OpCodeTable(0xAA,"stosb",0,"","","",""),</v>
      </c>
    </row>
    <row r="174" spans="2:11" x14ac:dyDescent="0.25">
      <c r="B174" s="14">
        <v>171</v>
      </c>
      <c r="C174" s="1" t="str">
        <f t="shared" si="6"/>
        <v>AB</v>
      </c>
      <c r="D174" t="s">
        <v>114</v>
      </c>
      <c r="E174" t="s">
        <v>224</v>
      </c>
      <c r="F174" s="7">
        <v>0</v>
      </c>
      <c r="K174" t="str">
        <f t="shared" si="5"/>
        <v>new OpCodeTable(0xAB,"stosw",0,"","","",""),</v>
      </c>
    </row>
    <row r="175" spans="2:11" x14ac:dyDescent="0.25">
      <c r="B175" s="14">
        <v>172</v>
      </c>
      <c r="C175" s="1" t="str">
        <f t="shared" si="6"/>
        <v>AC</v>
      </c>
      <c r="D175" t="s">
        <v>115</v>
      </c>
      <c r="E175" t="s">
        <v>225</v>
      </c>
      <c r="F175" s="7">
        <v>0</v>
      </c>
      <c r="K175" t="str">
        <f t="shared" si="5"/>
        <v>new OpCodeTable(0xAC,"lodsb",0,"","","",""),</v>
      </c>
    </row>
    <row r="176" spans="2:11" x14ac:dyDescent="0.25">
      <c r="B176" s="14">
        <v>173</v>
      </c>
      <c r="C176" s="1" t="str">
        <f t="shared" si="6"/>
        <v>AD</v>
      </c>
      <c r="D176" t="s">
        <v>116</v>
      </c>
      <c r="E176" t="s">
        <v>226</v>
      </c>
      <c r="F176" s="7">
        <v>0</v>
      </c>
      <c r="K176" t="str">
        <f t="shared" si="5"/>
        <v>new OpCodeTable(0xAD,"lodsw",0,"","","",""),</v>
      </c>
    </row>
    <row r="177" spans="2:11" x14ac:dyDescent="0.25">
      <c r="B177" s="14">
        <v>174</v>
      </c>
      <c r="C177" s="1" t="str">
        <f t="shared" si="6"/>
        <v>AE</v>
      </c>
      <c r="D177" t="s">
        <v>117</v>
      </c>
      <c r="E177" t="s">
        <v>227</v>
      </c>
      <c r="F177" s="7">
        <v>0</v>
      </c>
      <c r="K177" t="str">
        <f t="shared" si="5"/>
        <v>new OpCodeTable(0xAE,"scasb",0,"","","",""),</v>
      </c>
    </row>
    <row r="178" spans="2:11" x14ac:dyDescent="0.25">
      <c r="B178" s="14">
        <v>175</v>
      </c>
      <c r="C178" s="1" t="str">
        <f t="shared" si="6"/>
        <v>AF</v>
      </c>
      <c r="D178" t="s">
        <v>118</v>
      </c>
      <c r="E178" t="s">
        <v>228</v>
      </c>
      <c r="F178" s="7">
        <v>0</v>
      </c>
      <c r="K178" t="str">
        <f t="shared" si="5"/>
        <v>new OpCodeTable(0xAF,"scasw",0,"","","",""),</v>
      </c>
    </row>
    <row r="179" spans="2:11" x14ac:dyDescent="0.25">
      <c r="B179" s="14">
        <v>176</v>
      </c>
      <c r="C179" s="1" t="str">
        <f t="shared" si="6"/>
        <v>B0</v>
      </c>
      <c r="D179" t="s">
        <v>50</v>
      </c>
      <c r="E179" t="str">
        <f t="shared" ref="E179:E194" si="11">CONCATENATE(LOWER(D179)," {0},{1}")</f>
        <v>mov {0},{1}</v>
      </c>
      <c r="F179" s="7">
        <v>2</v>
      </c>
      <c r="G179" t="s">
        <v>9</v>
      </c>
      <c r="I179" t="s">
        <v>13</v>
      </c>
      <c r="J179" t="s">
        <v>11</v>
      </c>
      <c r="K179" t="str">
        <f t="shared" si="5"/>
        <v>new OpCodeTable(0xB0,"mov {0},{1}",2,"AL","","I","b"),</v>
      </c>
    </row>
    <row r="180" spans="2:11" x14ac:dyDescent="0.25">
      <c r="B180" s="14">
        <v>177</v>
      </c>
      <c r="C180" s="1" t="str">
        <f t="shared" si="6"/>
        <v>B1</v>
      </c>
      <c r="D180" t="s">
        <v>50</v>
      </c>
      <c r="E180" t="str">
        <f t="shared" si="11"/>
        <v>mov {0},{1}</v>
      </c>
      <c r="F180" s="7">
        <v>2</v>
      </c>
      <c r="G180" t="s">
        <v>56</v>
      </c>
      <c r="I180" t="s">
        <v>13</v>
      </c>
      <c r="J180" t="s">
        <v>11</v>
      </c>
      <c r="K180" t="str">
        <f t="shared" si="5"/>
        <v>new OpCodeTable(0xB1,"mov {0},{1}",2,"CL","","I","b"),</v>
      </c>
    </row>
    <row r="181" spans="2:11" x14ac:dyDescent="0.25">
      <c r="B181" s="14">
        <v>178</v>
      </c>
      <c r="C181" s="1" t="str">
        <f t="shared" si="6"/>
        <v>B2</v>
      </c>
      <c r="D181" t="s">
        <v>50</v>
      </c>
      <c r="E181" t="str">
        <f t="shared" si="11"/>
        <v>mov {0},{1}</v>
      </c>
      <c r="F181" s="7">
        <v>2</v>
      </c>
      <c r="G181" t="s">
        <v>57</v>
      </c>
      <c r="I181" t="s">
        <v>13</v>
      </c>
      <c r="J181" t="s">
        <v>11</v>
      </c>
      <c r="K181" t="str">
        <f t="shared" si="5"/>
        <v>new OpCodeTable(0xB2,"mov {0},{1}",2,"DL","","I","b"),</v>
      </c>
    </row>
    <row r="182" spans="2:11" x14ac:dyDescent="0.25">
      <c r="B182" s="14">
        <v>179</v>
      </c>
      <c r="C182" s="1" t="str">
        <f t="shared" si="6"/>
        <v>B3</v>
      </c>
      <c r="D182" t="s">
        <v>50</v>
      </c>
      <c r="E182" t="str">
        <f t="shared" si="11"/>
        <v>mov {0},{1}</v>
      </c>
      <c r="F182" s="7">
        <v>2</v>
      </c>
      <c r="G182" t="s">
        <v>58</v>
      </c>
      <c r="I182" t="s">
        <v>13</v>
      </c>
      <c r="J182" t="s">
        <v>11</v>
      </c>
      <c r="K182" t="str">
        <f t="shared" si="5"/>
        <v>new OpCodeTable(0xB3,"mov {0},{1}",2,"BL","","I","b"),</v>
      </c>
    </row>
    <row r="183" spans="2:11" x14ac:dyDescent="0.25">
      <c r="B183" s="14">
        <v>180</v>
      </c>
      <c r="C183" s="1" t="str">
        <f t="shared" si="6"/>
        <v>B4</v>
      </c>
      <c r="D183" t="s">
        <v>50</v>
      </c>
      <c r="E183" t="str">
        <f t="shared" si="11"/>
        <v>mov {0},{1}</v>
      </c>
      <c r="F183" s="7">
        <v>2</v>
      </c>
      <c r="G183" t="s">
        <v>59</v>
      </c>
      <c r="I183" t="s">
        <v>13</v>
      </c>
      <c r="J183" t="s">
        <v>11</v>
      </c>
      <c r="K183" t="str">
        <f t="shared" si="5"/>
        <v>new OpCodeTable(0xB4,"mov {0},{1}",2,"AH","","I","b"),</v>
      </c>
    </row>
    <row r="184" spans="2:11" x14ac:dyDescent="0.25">
      <c r="B184" s="14">
        <v>181</v>
      </c>
      <c r="C184" s="1" t="str">
        <f t="shared" si="6"/>
        <v>B5</v>
      </c>
      <c r="D184" t="s">
        <v>50</v>
      </c>
      <c r="E184" t="str">
        <f t="shared" si="11"/>
        <v>mov {0},{1}</v>
      </c>
      <c r="F184" s="7">
        <v>2</v>
      </c>
      <c r="G184" t="s">
        <v>60</v>
      </c>
      <c r="I184" t="s">
        <v>13</v>
      </c>
      <c r="J184" t="s">
        <v>11</v>
      </c>
      <c r="K184" t="str">
        <f t="shared" si="5"/>
        <v>new OpCodeTable(0xB5,"mov {0},{1}",2,"CH","","I","b"),</v>
      </c>
    </row>
    <row r="185" spans="2:11" x14ac:dyDescent="0.25">
      <c r="B185" s="14">
        <v>182</v>
      </c>
      <c r="C185" s="1" t="str">
        <f t="shared" si="6"/>
        <v>B6</v>
      </c>
      <c r="D185" t="s">
        <v>50</v>
      </c>
      <c r="E185" t="str">
        <f t="shared" si="11"/>
        <v>mov {0},{1}</v>
      </c>
      <c r="F185" s="7">
        <v>2</v>
      </c>
      <c r="G185" t="s">
        <v>61</v>
      </c>
      <c r="I185" t="s">
        <v>13</v>
      </c>
      <c r="J185" t="s">
        <v>11</v>
      </c>
      <c r="K185" t="str">
        <f t="shared" si="5"/>
        <v>new OpCodeTable(0xB6,"mov {0},{1}",2,"DH","","I","b"),</v>
      </c>
    </row>
    <row r="186" spans="2:11" x14ac:dyDescent="0.25">
      <c r="B186" s="14">
        <v>183</v>
      </c>
      <c r="C186" s="1" t="str">
        <f t="shared" si="6"/>
        <v>B7</v>
      </c>
      <c r="D186" t="s">
        <v>50</v>
      </c>
      <c r="E186" t="str">
        <f t="shared" si="11"/>
        <v>mov {0},{1}</v>
      </c>
      <c r="F186" s="7">
        <v>2</v>
      </c>
      <c r="G186" t="s">
        <v>62</v>
      </c>
      <c r="I186" t="s">
        <v>13</v>
      </c>
      <c r="J186" t="s">
        <v>11</v>
      </c>
      <c r="K186" t="str">
        <f t="shared" si="5"/>
        <v>new OpCodeTable(0xB7,"mov {0},{1}",2,"BH","","I","b"),</v>
      </c>
    </row>
    <row r="187" spans="2:11" x14ac:dyDescent="0.25">
      <c r="B187" s="14">
        <v>184</v>
      </c>
      <c r="C187" s="1" t="str">
        <f t="shared" si="6"/>
        <v>B8</v>
      </c>
      <c r="D187" t="s">
        <v>50</v>
      </c>
      <c r="E187" t="str">
        <f t="shared" si="11"/>
        <v>mov {0},{1}</v>
      </c>
      <c r="F187" s="7">
        <v>2</v>
      </c>
      <c r="G187" t="s">
        <v>10</v>
      </c>
      <c r="I187" t="s">
        <v>13</v>
      </c>
      <c r="J187" t="s">
        <v>12</v>
      </c>
      <c r="K187" t="str">
        <f t="shared" si="5"/>
        <v>new OpCodeTable(0xB8,"mov {0},{1}",2,"AX","","I","v"),</v>
      </c>
    </row>
    <row r="188" spans="2:11" x14ac:dyDescent="0.25">
      <c r="B188" s="14">
        <v>185</v>
      </c>
      <c r="C188" s="1" t="str">
        <f t="shared" si="6"/>
        <v>B9</v>
      </c>
      <c r="D188" t="s">
        <v>50</v>
      </c>
      <c r="E188" t="str">
        <f t="shared" si="11"/>
        <v>mov {0},{1}</v>
      </c>
      <c r="F188" s="7">
        <v>2</v>
      </c>
      <c r="G188" t="s">
        <v>28</v>
      </c>
      <c r="I188" t="s">
        <v>13</v>
      </c>
      <c r="J188" t="s">
        <v>12</v>
      </c>
      <c r="K188" t="str">
        <f t="shared" si="5"/>
        <v>new OpCodeTable(0xB9,"mov {0},{1}",2,"CX","","I","v"),</v>
      </c>
    </row>
    <row r="189" spans="2:11" x14ac:dyDescent="0.25">
      <c r="B189" s="14">
        <v>186</v>
      </c>
      <c r="C189" s="1" t="str">
        <f t="shared" si="6"/>
        <v>BA</v>
      </c>
      <c r="D189" t="s">
        <v>50</v>
      </c>
      <c r="E189" t="str">
        <f t="shared" si="11"/>
        <v>mov {0},{1}</v>
      </c>
      <c r="F189" s="7">
        <v>2</v>
      </c>
      <c r="G189" t="s">
        <v>27</v>
      </c>
      <c r="I189" t="s">
        <v>13</v>
      </c>
      <c r="J189" t="s">
        <v>12</v>
      </c>
      <c r="K189" t="str">
        <f t="shared" si="5"/>
        <v>new OpCodeTable(0xBA,"mov {0},{1}",2,"DX","","I","v"),</v>
      </c>
    </row>
    <row r="190" spans="2:11" x14ac:dyDescent="0.25">
      <c r="B190" s="14">
        <v>187</v>
      </c>
      <c r="C190" s="1" t="str">
        <f t="shared" si="6"/>
        <v>BB</v>
      </c>
      <c r="D190" t="s">
        <v>50</v>
      </c>
      <c r="E190" t="str">
        <f t="shared" si="11"/>
        <v>mov {0},{1}</v>
      </c>
      <c r="F190" s="7">
        <v>2</v>
      </c>
      <c r="G190" t="s">
        <v>29</v>
      </c>
      <c r="I190" t="s">
        <v>13</v>
      </c>
      <c r="J190" t="s">
        <v>12</v>
      </c>
      <c r="K190" t="str">
        <f t="shared" si="5"/>
        <v>new OpCodeTable(0xBB,"mov {0},{1}",2,"BX","","I","v"),</v>
      </c>
    </row>
    <row r="191" spans="2:11" x14ac:dyDescent="0.25">
      <c r="B191" s="14">
        <v>188</v>
      </c>
      <c r="C191" s="1" t="str">
        <f t="shared" si="6"/>
        <v>BC</v>
      </c>
      <c r="D191" t="s">
        <v>50</v>
      </c>
      <c r="E191" t="str">
        <f t="shared" si="11"/>
        <v>mov {0},{1}</v>
      </c>
      <c r="F191" s="7">
        <v>2</v>
      </c>
      <c r="G191" t="s">
        <v>30</v>
      </c>
      <c r="I191" t="s">
        <v>13</v>
      </c>
      <c r="J191" t="s">
        <v>12</v>
      </c>
      <c r="K191" t="str">
        <f t="shared" si="5"/>
        <v>new OpCodeTable(0xBC,"mov {0},{1}",2,"SP","","I","v"),</v>
      </c>
    </row>
    <row r="192" spans="2:11" x14ac:dyDescent="0.25">
      <c r="B192" s="14">
        <v>189</v>
      </c>
      <c r="C192" s="1" t="str">
        <f t="shared" si="6"/>
        <v>BD</v>
      </c>
      <c r="D192" t="s">
        <v>50</v>
      </c>
      <c r="E192" t="str">
        <f t="shared" si="11"/>
        <v>mov {0},{1}</v>
      </c>
      <c r="F192" s="7">
        <v>2</v>
      </c>
      <c r="G192" t="s">
        <v>31</v>
      </c>
      <c r="I192" t="s">
        <v>13</v>
      </c>
      <c r="J192" t="s">
        <v>12</v>
      </c>
      <c r="K192" t="str">
        <f t="shared" si="5"/>
        <v>new OpCodeTable(0xBD,"mov {0},{1}",2,"BP","","I","v"),</v>
      </c>
    </row>
    <row r="193" spans="2:11" x14ac:dyDescent="0.25">
      <c r="B193" s="14">
        <v>190</v>
      </c>
      <c r="C193" s="1" t="str">
        <f t="shared" si="6"/>
        <v>BE</v>
      </c>
      <c r="D193" t="s">
        <v>50</v>
      </c>
      <c r="E193" t="str">
        <f t="shared" si="11"/>
        <v>mov {0},{1}</v>
      </c>
      <c r="F193" s="7">
        <v>2</v>
      </c>
      <c r="G193" t="s">
        <v>32</v>
      </c>
      <c r="I193" t="s">
        <v>13</v>
      </c>
      <c r="J193" t="s">
        <v>12</v>
      </c>
      <c r="K193" t="str">
        <f t="shared" si="5"/>
        <v>new OpCodeTable(0xBE,"mov {0},{1}",2,"SI","","I","v"),</v>
      </c>
    </row>
    <row r="194" spans="2:11" x14ac:dyDescent="0.25">
      <c r="B194" s="14">
        <v>191</v>
      </c>
      <c r="C194" s="1" t="str">
        <f t="shared" si="6"/>
        <v>BF</v>
      </c>
      <c r="D194" t="s">
        <v>50</v>
      </c>
      <c r="E194" t="str">
        <f t="shared" si="11"/>
        <v>mov {0},{1}</v>
      </c>
      <c r="F194" s="7">
        <v>2</v>
      </c>
      <c r="G194" t="s">
        <v>33</v>
      </c>
      <c r="I194" t="s">
        <v>13</v>
      </c>
      <c r="J194" t="s">
        <v>12</v>
      </c>
      <c r="K194" t="str">
        <f t="shared" si="5"/>
        <v>new OpCodeTable(0xBF,"mov {0},{1}",2,"DI","","I","v"),</v>
      </c>
    </row>
    <row r="195" spans="2:11" x14ac:dyDescent="0.25">
      <c r="B195" s="13">
        <v>192</v>
      </c>
      <c r="C195" s="5" t="str">
        <f t="shared" si="6"/>
        <v>C0</v>
      </c>
      <c r="D195" s="6"/>
      <c r="E195" s="6"/>
      <c r="F195" s="11">
        <v>-1</v>
      </c>
      <c r="G195" s="6"/>
      <c r="H195" s="6"/>
      <c r="I195" s="6"/>
      <c r="J195" s="6"/>
      <c r="K195" t="str">
        <f t="shared" ref="K195:K258" si="12">CONCATENATE("new OpCodeTable(0x",DEC2HEX(B195,2),",","""",E195,"""",",",F195,",","""",G195,"""",",","""",H195,"""",",","""",I195,"""",",","""",J195,"""","),")</f>
        <v>new OpCodeTable(0xC0,"",-1,"","","",""),</v>
      </c>
    </row>
    <row r="196" spans="2:11" x14ac:dyDescent="0.25">
      <c r="B196" s="13">
        <v>193</v>
      </c>
      <c r="C196" s="5" t="str">
        <f t="shared" ref="C196:C258" si="13">DEC2HEX(B196)</f>
        <v>C1</v>
      </c>
      <c r="D196" s="6"/>
      <c r="E196" s="6"/>
      <c r="F196" s="11">
        <v>-1</v>
      </c>
      <c r="G196" s="6"/>
      <c r="H196" s="6"/>
      <c r="I196" s="6"/>
      <c r="J196" s="6"/>
      <c r="K196" t="str">
        <f t="shared" si="12"/>
        <v>new OpCodeTable(0xC1,"",-1,"","","",""),</v>
      </c>
    </row>
    <row r="197" spans="2:11" x14ac:dyDescent="0.25">
      <c r="B197" s="14">
        <v>194</v>
      </c>
      <c r="C197" s="1" t="str">
        <f t="shared" si="13"/>
        <v>C2</v>
      </c>
      <c r="D197" t="s">
        <v>63</v>
      </c>
      <c r="E197" t="s">
        <v>265</v>
      </c>
      <c r="F197" s="7">
        <v>1</v>
      </c>
      <c r="G197" t="s">
        <v>13</v>
      </c>
      <c r="H197" t="s">
        <v>66</v>
      </c>
      <c r="K197" t="str">
        <f t="shared" si="12"/>
        <v>new OpCodeTable(0xC2,"ret {0}",1,"I","w","",""),</v>
      </c>
    </row>
    <row r="198" spans="2:11" x14ac:dyDescent="0.25">
      <c r="B198" s="14">
        <v>195</v>
      </c>
      <c r="C198" s="1" t="str">
        <f t="shared" si="13"/>
        <v>C3</v>
      </c>
      <c r="D198" t="s">
        <v>63</v>
      </c>
      <c r="E198" t="s">
        <v>230</v>
      </c>
      <c r="F198" s="7">
        <v>0</v>
      </c>
      <c r="K198" t="str">
        <f t="shared" si="12"/>
        <v>new OpCodeTable(0xC3,"ret",0,"","","",""),</v>
      </c>
    </row>
    <row r="199" spans="2:11" x14ac:dyDescent="0.25">
      <c r="B199" s="14">
        <v>196</v>
      </c>
      <c r="C199" s="1" t="str">
        <f t="shared" si="13"/>
        <v>C4</v>
      </c>
      <c r="D199" t="s">
        <v>64</v>
      </c>
      <c r="E199" t="str">
        <f t="shared" ref="E199:E202" si="14">CONCATENATE(LOWER(D199)," {0},{1}")</f>
        <v>les {0},{1}</v>
      </c>
      <c r="F199" s="7">
        <v>2</v>
      </c>
      <c r="G199" t="s">
        <v>147</v>
      </c>
      <c r="H199" t="s">
        <v>12</v>
      </c>
      <c r="I199" t="s">
        <v>148</v>
      </c>
      <c r="J199" t="s">
        <v>12</v>
      </c>
      <c r="K199" t="str">
        <f t="shared" si="12"/>
        <v>new OpCodeTable(0xC4,"les {0},{1}",2,"REG","v","R/M","v"),</v>
      </c>
    </row>
    <row r="200" spans="2:11" x14ac:dyDescent="0.25">
      <c r="B200" s="14">
        <v>197</v>
      </c>
      <c r="C200" s="1" t="str">
        <f t="shared" si="13"/>
        <v>C5</v>
      </c>
      <c r="D200" t="s">
        <v>65</v>
      </c>
      <c r="E200" t="str">
        <f t="shared" si="14"/>
        <v>lds {0},{1}</v>
      </c>
      <c r="F200" s="7">
        <v>2</v>
      </c>
      <c r="G200" t="s">
        <v>147</v>
      </c>
      <c r="H200" t="s">
        <v>12</v>
      </c>
      <c r="I200" t="s">
        <v>148</v>
      </c>
      <c r="J200" t="s">
        <v>12</v>
      </c>
      <c r="K200" t="str">
        <f t="shared" si="12"/>
        <v>new OpCodeTable(0xC5,"lds {0},{1}",2,"REG","v","R/M","v"),</v>
      </c>
    </row>
    <row r="201" spans="2:11" x14ac:dyDescent="0.25">
      <c r="B201" s="14">
        <v>198</v>
      </c>
      <c r="C201" s="1" t="str">
        <f t="shared" si="13"/>
        <v>C6</v>
      </c>
      <c r="D201" t="s">
        <v>50</v>
      </c>
      <c r="E201" t="str">
        <f t="shared" si="14"/>
        <v>mov {0},{1}</v>
      </c>
      <c r="F201" s="7">
        <v>2</v>
      </c>
      <c r="G201" t="s">
        <v>148</v>
      </c>
      <c r="H201" t="s">
        <v>11</v>
      </c>
      <c r="I201" t="s">
        <v>13</v>
      </c>
      <c r="J201" t="s">
        <v>11</v>
      </c>
      <c r="K201" t="str">
        <f t="shared" si="12"/>
        <v>new OpCodeTable(0xC6,"mov {0},{1}",2,"R/M","b","I","b"),</v>
      </c>
    </row>
    <row r="202" spans="2:11" x14ac:dyDescent="0.25">
      <c r="B202" s="14">
        <v>199</v>
      </c>
      <c r="C202" s="1" t="str">
        <f t="shared" si="13"/>
        <v>C7</v>
      </c>
      <c r="D202" t="s">
        <v>50</v>
      </c>
      <c r="E202" t="str">
        <f t="shared" si="14"/>
        <v>mov {0},{1}</v>
      </c>
      <c r="F202" s="7">
        <v>2</v>
      </c>
      <c r="G202" t="s">
        <v>148</v>
      </c>
      <c r="H202" t="s">
        <v>12</v>
      </c>
      <c r="I202" t="s">
        <v>13</v>
      </c>
      <c r="J202" t="s">
        <v>12</v>
      </c>
      <c r="K202" t="str">
        <f t="shared" si="12"/>
        <v>new OpCodeTable(0xC7,"mov {0},{1}",2,"R/M","v","I","v"),</v>
      </c>
    </row>
    <row r="203" spans="2:11" x14ac:dyDescent="0.25">
      <c r="B203" s="13">
        <v>200</v>
      </c>
      <c r="C203" s="5" t="str">
        <f t="shared" si="13"/>
        <v>C8</v>
      </c>
      <c r="D203" s="6"/>
      <c r="E203" s="6"/>
      <c r="F203" s="11">
        <v>-1</v>
      </c>
      <c r="G203" s="6"/>
      <c r="H203" s="6"/>
      <c r="I203" s="6"/>
      <c r="J203" s="6"/>
      <c r="K203" t="str">
        <f t="shared" si="12"/>
        <v>new OpCodeTable(0xC8,"",-1,"","","",""),</v>
      </c>
    </row>
    <row r="204" spans="2:11" x14ac:dyDescent="0.25">
      <c r="B204" s="13">
        <v>201</v>
      </c>
      <c r="C204" s="5" t="str">
        <f t="shared" si="13"/>
        <v>C9</v>
      </c>
      <c r="D204" s="6"/>
      <c r="E204" s="6"/>
      <c r="F204" s="11">
        <v>-1</v>
      </c>
      <c r="G204" s="6"/>
      <c r="H204" s="6"/>
      <c r="I204" s="6"/>
      <c r="J204" s="6"/>
      <c r="K204" t="str">
        <f t="shared" si="12"/>
        <v>new OpCodeTable(0xC9,"",-1,"","","",""),</v>
      </c>
    </row>
    <row r="205" spans="2:11" x14ac:dyDescent="0.25">
      <c r="B205" s="14">
        <v>202</v>
      </c>
      <c r="C205" s="1" t="str">
        <f t="shared" si="13"/>
        <v>CA</v>
      </c>
      <c r="D205" t="s">
        <v>119</v>
      </c>
      <c r="E205" t="s">
        <v>231</v>
      </c>
      <c r="F205" s="7">
        <v>1</v>
      </c>
      <c r="G205" t="s">
        <v>13</v>
      </c>
      <c r="H205" t="s">
        <v>66</v>
      </c>
      <c r="K205" t="str">
        <f t="shared" si="12"/>
        <v>new OpCodeTable(0xCA,"retf {0}",1,"I","w","",""),</v>
      </c>
    </row>
    <row r="206" spans="2:11" x14ac:dyDescent="0.25">
      <c r="B206" s="14">
        <v>203</v>
      </c>
      <c r="C206" s="1" t="str">
        <f t="shared" si="13"/>
        <v>CB</v>
      </c>
      <c r="D206" t="s">
        <v>119</v>
      </c>
      <c r="E206" t="s">
        <v>231</v>
      </c>
      <c r="F206" s="7">
        <v>0</v>
      </c>
      <c r="K206" t="str">
        <f t="shared" si="12"/>
        <v>new OpCodeTable(0xCB,"retf {0}",0,"","","",""),</v>
      </c>
    </row>
    <row r="207" spans="2:11" x14ac:dyDescent="0.25">
      <c r="B207" s="14">
        <v>204</v>
      </c>
      <c r="C207" s="1" t="str">
        <f t="shared" si="13"/>
        <v>CC</v>
      </c>
      <c r="D207" t="s">
        <v>120</v>
      </c>
      <c r="E207" t="s">
        <v>232</v>
      </c>
      <c r="F207" s="7">
        <v>0</v>
      </c>
      <c r="G207">
        <v>3</v>
      </c>
      <c r="K207" t="str">
        <f t="shared" si="12"/>
        <v>new OpCodeTable(0xCC,"int 3",0,"3","","",""),</v>
      </c>
    </row>
    <row r="208" spans="2:11" x14ac:dyDescent="0.25">
      <c r="B208" s="14">
        <v>205</v>
      </c>
      <c r="C208" s="1" t="str">
        <f t="shared" si="13"/>
        <v>CD</v>
      </c>
      <c r="D208" t="s">
        <v>120</v>
      </c>
      <c r="E208" t="s">
        <v>233</v>
      </c>
      <c r="F208" s="7">
        <v>1</v>
      </c>
      <c r="G208" t="s">
        <v>13</v>
      </c>
      <c r="H208" t="s">
        <v>11</v>
      </c>
      <c r="K208" t="str">
        <f t="shared" si="12"/>
        <v>new OpCodeTable(0xCD,"int {0}",1,"I","b","",""),</v>
      </c>
    </row>
    <row r="209" spans="2:13" x14ac:dyDescent="0.25">
      <c r="B209" s="14">
        <v>206</v>
      </c>
      <c r="C209" s="1" t="str">
        <f t="shared" si="13"/>
        <v>CE</v>
      </c>
      <c r="D209" t="s">
        <v>121</v>
      </c>
      <c r="E209" t="s">
        <v>234</v>
      </c>
      <c r="F209" s="7">
        <v>0</v>
      </c>
      <c r="K209" t="str">
        <f t="shared" si="12"/>
        <v>new OpCodeTable(0xCE,"into",0,"","","",""),</v>
      </c>
    </row>
    <row r="210" spans="2:13" x14ac:dyDescent="0.25">
      <c r="B210" s="14">
        <v>207</v>
      </c>
      <c r="C210" s="1" t="str">
        <f t="shared" si="13"/>
        <v>CF</v>
      </c>
      <c r="D210" t="s">
        <v>122</v>
      </c>
      <c r="E210" t="s">
        <v>235</v>
      </c>
      <c r="F210" s="7">
        <v>0</v>
      </c>
      <c r="K210" t="str">
        <f t="shared" si="12"/>
        <v>new OpCodeTable(0xCF,"iret",0,"","","",""),</v>
      </c>
    </row>
    <row r="211" spans="2:13" x14ac:dyDescent="0.25">
      <c r="B211" s="14">
        <v>208</v>
      </c>
      <c r="C211" s="1" t="str">
        <f t="shared" si="13"/>
        <v>D0</v>
      </c>
      <c r="D211" t="s">
        <v>44</v>
      </c>
      <c r="E211" t="s">
        <v>266</v>
      </c>
      <c r="F211" s="7">
        <v>2</v>
      </c>
      <c r="G211" t="s">
        <v>148</v>
      </c>
      <c r="H211" t="s">
        <v>11</v>
      </c>
      <c r="I211">
        <v>1</v>
      </c>
      <c r="K211" t="str">
        <f t="shared" si="12"/>
        <v>new OpCodeTable(0xD0,"{0} {1},{2}",2,"R/M","b","1",""),</v>
      </c>
    </row>
    <row r="212" spans="2:13" x14ac:dyDescent="0.25">
      <c r="B212" s="14">
        <v>209</v>
      </c>
      <c r="C212" s="1" t="str">
        <f t="shared" si="13"/>
        <v>D1</v>
      </c>
      <c r="D212" t="s">
        <v>44</v>
      </c>
      <c r="E212" t="s">
        <v>266</v>
      </c>
      <c r="F212" s="7">
        <v>2</v>
      </c>
      <c r="G212" t="s">
        <v>148</v>
      </c>
      <c r="H212" t="s">
        <v>12</v>
      </c>
      <c r="I212">
        <v>1</v>
      </c>
      <c r="K212" t="str">
        <f t="shared" si="12"/>
        <v>new OpCodeTable(0xD1,"{0} {1},{2}",2,"R/M","v","1",""),</v>
      </c>
    </row>
    <row r="213" spans="2:13" x14ac:dyDescent="0.25">
      <c r="B213" s="14">
        <v>210</v>
      </c>
      <c r="C213" s="1" t="str">
        <f t="shared" si="13"/>
        <v>D2</v>
      </c>
      <c r="D213" t="s">
        <v>44</v>
      </c>
      <c r="E213" t="s">
        <v>266</v>
      </c>
      <c r="F213" s="7">
        <v>2</v>
      </c>
      <c r="G213" t="s">
        <v>148</v>
      </c>
      <c r="H213" t="s">
        <v>11</v>
      </c>
      <c r="I213" t="s">
        <v>56</v>
      </c>
      <c r="K213" t="str">
        <f t="shared" si="12"/>
        <v>new OpCodeTable(0xD2,"{0} {1},{2}",2,"R/M","b","CL",""),</v>
      </c>
    </row>
    <row r="214" spans="2:13" x14ac:dyDescent="0.25">
      <c r="B214" s="14">
        <v>211</v>
      </c>
      <c r="C214" s="1" t="str">
        <f t="shared" si="13"/>
        <v>D3</v>
      </c>
      <c r="D214" t="s">
        <v>44</v>
      </c>
      <c r="E214" t="s">
        <v>266</v>
      </c>
      <c r="F214" s="7">
        <v>2</v>
      </c>
      <c r="G214" t="s">
        <v>148</v>
      </c>
      <c r="H214" t="s">
        <v>12</v>
      </c>
      <c r="I214" t="s">
        <v>56</v>
      </c>
      <c r="K214" t="str">
        <f t="shared" si="12"/>
        <v>new OpCodeTable(0xD3,"{0} {1},{2}",2,"R/M","v","CL",""),</v>
      </c>
    </row>
    <row r="215" spans="2:13" x14ac:dyDescent="0.25">
      <c r="B215" s="14">
        <v>212</v>
      </c>
      <c r="C215" s="1" t="str">
        <f t="shared" si="13"/>
        <v>D4</v>
      </c>
      <c r="D215" t="s">
        <v>69</v>
      </c>
      <c r="E215" t="s">
        <v>236</v>
      </c>
      <c r="F215" s="7">
        <v>1</v>
      </c>
      <c r="G215" t="s">
        <v>13</v>
      </c>
      <c r="H215" t="s">
        <v>11</v>
      </c>
      <c r="K215" t="str">
        <f t="shared" si="12"/>
        <v>new OpCodeTable(0xD4,"aam {0}",1,"I","b","",""),</v>
      </c>
    </row>
    <row r="216" spans="2:13" x14ac:dyDescent="0.25">
      <c r="B216" s="14">
        <v>213</v>
      </c>
      <c r="C216" s="1" t="str">
        <f t="shared" si="13"/>
        <v>D5</v>
      </c>
      <c r="D216" t="s">
        <v>70</v>
      </c>
      <c r="E216" t="s">
        <v>237</v>
      </c>
      <c r="F216" s="7">
        <v>1</v>
      </c>
      <c r="G216" t="s">
        <v>13</v>
      </c>
      <c r="H216" t="s">
        <v>11</v>
      </c>
      <c r="K216" t="str">
        <f t="shared" si="12"/>
        <v>new OpCodeTable(0xD5,"aad {0}",1,"I","b","",""),</v>
      </c>
    </row>
    <row r="217" spans="2:13" x14ac:dyDescent="0.25">
      <c r="B217" s="13">
        <v>214</v>
      </c>
      <c r="C217" s="5" t="str">
        <f t="shared" si="13"/>
        <v>D6</v>
      </c>
      <c r="D217" s="6"/>
      <c r="E217" s="6"/>
      <c r="F217" s="11">
        <v>-1</v>
      </c>
      <c r="G217" s="6"/>
      <c r="H217" s="6"/>
      <c r="I217" s="6"/>
      <c r="J217" s="6"/>
      <c r="K217" t="str">
        <f t="shared" si="12"/>
        <v>new OpCodeTable(0xD6,"",-1,"","","",""),</v>
      </c>
    </row>
    <row r="218" spans="2:13" x14ac:dyDescent="0.25">
      <c r="B218" s="14">
        <v>215</v>
      </c>
      <c r="C218" s="1" t="str">
        <f t="shared" si="13"/>
        <v>D7</v>
      </c>
      <c r="D218" t="s">
        <v>71</v>
      </c>
      <c r="E218" t="s">
        <v>238</v>
      </c>
      <c r="F218" s="7">
        <v>0</v>
      </c>
      <c r="K218" t="str">
        <f t="shared" si="12"/>
        <v>new OpCodeTable(0xD7,"xlat",0,"","","",""),</v>
      </c>
    </row>
    <row r="219" spans="2:13" x14ac:dyDescent="0.25">
      <c r="B219" s="13">
        <v>216</v>
      </c>
      <c r="C219" s="3" t="str">
        <f t="shared" si="13"/>
        <v>D8</v>
      </c>
      <c r="D219" s="4"/>
      <c r="E219" s="4"/>
      <c r="F219" s="12">
        <v>-1</v>
      </c>
      <c r="G219" s="4"/>
      <c r="H219" s="4"/>
      <c r="I219" s="4"/>
      <c r="K219" t="str">
        <f t="shared" si="12"/>
        <v>new OpCodeTable(0xD8,"",-1,"","","",""),</v>
      </c>
    </row>
    <row r="220" spans="2:13" x14ac:dyDescent="0.25">
      <c r="B220" s="13">
        <v>217</v>
      </c>
      <c r="C220" s="3" t="str">
        <f t="shared" si="13"/>
        <v>D9</v>
      </c>
      <c r="D220" s="4"/>
      <c r="E220" s="4"/>
      <c r="F220" s="12">
        <v>-1</v>
      </c>
      <c r="G220" s="4"/>
      <c r="H220" s="4"/>
      <c r="I220" s="4"/>
      <c r="K220" t="str">
        <f t="shared" si="12"/>
        <v>new OpCodeTable(0xD9,"",-1,"","","",""),</v>
      </c>
    </row>
    <row r="221" spans="2:13" x14ac:dyDescent="0.25">
      <c r="B221" s="13">
        <v>218</v>
      </c>
      <c r="C221" s="3" t="str">
        <f t="shared" si="13"/>
        <v>DA</v>
      </c>
      <c r="D221" s="4"/>
      <c r="E221" s="4"/>
      <c r="F221" s="12">
        <v>-1</v>
      </c>
      <c r="G221" s="4"/>
      <c r="H221" s="4"/>
      <c r="I221" s="4"/>
      <c r="K221" t="str">
        <f t="shared" si="12"/>
        <v>new OpCodeTable(0xDA,"",-1,"","","",""),</v>
      </c>
    </row>
    <row r="222" spans="2:13" x14ac:dyDescent="0.25">
      <c r="B222" s="13">
        <v>219</v>
      </c>
      <c r="C222" s="3" t="str">
        <f t="shared" si="13"/>
        <v>DB</v>
      </c>
      <c r="D222" s="4"/>
      <c r="E222" s="4"/>
      <c r="F222" s="12">
        <v>-1</v>
      </c>
      <c r="G222" s="4"/>
      <c r="H222" s="4"/>
      <c r="I222" s="4"/>
      <c r="K222" t="str">
        <f t="shared" si="12"/>
        <v>new OpCodeTable(0xDB,"",-1,"","","",""),</v>
      </c>
      <c r="M222" t="s">
        <v>123</v>
      </c>
    </row>
    <row r="223" spans="2:13" x14ac:dyDescent="0.25">
      <c r="B223" s="13">
        <v>220</v>
      </c>
      <c r="C223" s="3" t="str">
        <f t="shared" si="13"/>
        <v>DC</v>
      </c>
      <c r="D223" s="4"/>
      <c r="E223" s="4"/>
      <c r="F223" s="12">
        <v>-1</v>
      </c>
      <c r="G223" s="4"/>
      <c r="H223" s="4"/>
      <c r="I223" s="4"/>
      <c r="K223" t="str">
        <f t="shared" si="12"/>
        <v>new OpCodeTable(0xDC,"",-1,"","","",""),</v>
      </c>
    </row>
    <row r="224" spans="2:13" x14ac:dyDescent="0.25">
      <c r="B224" s="13">
        <v>221</v>
      </c>
      <c r="C224" s="3" t="str">
        <f t="shared" si="13"/>
        <v>DD</v>
      </c>
      <c r="D224" s="4"/>
      <c r="E224" s="4"/>
      <c r="F224" s="12">
        <v>-1</v>
      </c>
      <c r="G224" s="4"/>
      <c r="H224" s="4"/>
      <c r="I224" s="4"/>
      <c r="K224" t="str">
        <f t="shared" si="12"/>
        <v>new OpCodeTable(0xDD,"",-1,"","","",""),</v>
      </c>
    </row>
    <row r="225" spans="2:11" x14ac:dyDescent="0.25">
      <c r="B225" s="13">
        <v>222</v>
      </c>
      <c r="C225" s="3" t="str">
        <f t="shared" si="13"/>
        <v>DE</v>
      </c>
      <c r="D225" s="4"/>
      <c r="E225" s="4"/>
      <c r="F225" s="12">
        <v>-1</v>
      </c>
      <c r="G225" s="4"/>
      <c r="H225" s="4"/>
      <c r="I225" s="4"/>
      <c r="K225" t="str">
        <f t="shared" si="12"/>
        <v>new OpCodeTable(0xDE,"",-1,"","","",""),</v>
      </c>
    </row>
    <row r="226" spans="2:11" x14ac:dyDescent="0.25">
      <c r="B226" s="13">
        <v>223</v>
      </c>
      <c r="C226" s="3" t="str">
        <f t="shared" si="13"/>
        <v>DF</v>
      </c>
      <c r="D226" s="4"/>
      <c r="E226" s="4"/>
      <c r="F226" s="12">
        <v>-1</v>
      </c>
      <c r="G226" s="4"/>
      <c r="H226" s="4"/>
      <c r="I226" s="4"/>
      <c r="K226" t="str">
        <f t="shared" si="12"/>
        <v>new OpCodeTable(0xDF,"",-1,"","","",""),</v>
      </c>
    </row>
    <row r="227" spans="2:11" x14ac:dyDescent="0.25">
      <c r="B227" s="14">
        <v>224</v>
      </c>
      <c r="C227" s="1" t="str">
        <f t="shared" si="13"/>
        <v>E0</v>
      </c>
      <c r="D227" t="s">
        <v>72</v>
      </c>
      <c r="E227" t="str">
        <f t="shared" ref="E227:E230" si="15">CONCATENATE(LOWER(D227)," {0}")</f>
        <v>loopnz {0}</v>
      </c>
      <c r="F227" s="7">
        <v>1</v>
      </c>
      <c r="G227" t="s">
        <v>42</v>
      </c>
      <c r="H227" t="s">
        <v>11</v>
      </c>
      <c r="K227" t="str">
        <f t="shared" si="12"/>
        <v>new OpCodeTable(0xE0,"loopnz {0}",1,"J","b","",""),</v>
      </c>
    </row>
    <row r="228" spans="2:11" x14ac:dyDescent="0.25">
      <c r="B228" s="14">
        <v>225</v>
      </c>
      <c r="C228" s="1" t="str">
        <f t="shared" si="13"/>
        <v>E1</v>
      </c>
      <c r="D228" t="s">
        <v>73</v>
      </c>
      <c r="E228" t="str">
        <f t="shared" si="15"/>
        <v>loopz {0}</v>
      </c>
      <c r="F228" s="7">
        <v>1</v>
      </c>
      <c r="G228" t="s">
        <v>42</v>
      </c>
      <c r="H228" t="s">
        <v>11</v>
      </c>
      <c r="K228" t="str">
        <f t="shared" si="12"/>
        <v>new OpCodeTable(0xE1,"loopz {0}",1,"J","b","",""),</v>
      </c>
    </row>
    <row r="229" spans="2:11" x14ac:dyDescent="0.25">
      <c r="B229" s="14">
        <v>226</v>
      </c>
      <c r="C229" s="1" t="str">
        <f t="shared" si="13"/>
        <v>E2</v>
      </c>
      <c r="D229" t="s">
        <v>74</v>
      </c>
      <c r="E229" t="str">
        <f t="shared" si="15"/>
        <v>loop {0}</v>
      </c>
      <c r="F229" s="7">
        <v>1</v>
      </c>
      <c r="G229" t="s">
        <v>42</v>
      </c>
      <c r="H229" t="s">
        <v>11</v>
      </c>
      <c r="K229" t="str">
        <f t="shared" si="12"/>
        <v>new OpCodeTable(0xE2,"loop {0}",1,"J","b","",""),</v>
      </c>
    </row>
    <row r="230" spans="2:11" x14ac:dyDescent="0.25">
      <c r="B230" s="14">
        <v>227</v>
      </c>
      <c r="C230" s="1" t="str">
        <f t="shared" si="13"/>
        <v>E3</v>
      </c>
      <c r="D230" t="s">
        <v>75</v>
      </c>
      <c r="E230" t="str">
        <f t="shared" si="15"/>
        <v>jcxz {0}</v>
      </c>
      <c r="F230" s="7">
        <v>1</v>
      </c>
      <c r="G230" t="s">
        <v>42</v>
      </c>
      <c r="H230" t="s">
        <v>11</v>
      </c>
      <c r="K230" t="str">
        <f t="shared" si="12"/>
        <v>new OpCodeTable(0xE3,"jcxz {0}",1,"J","b","",""),</v>
      </c>
    </row>
    <row r="231" spans="2:11" x14ac:dyDescent="0.25">
      <c r="B231" s="14">
        <v>228</v>
      </c>
      <c r="C231" s="1" t="str">
        <f t="shared" si="13"/>
        <v>E4</v>
      </c>
      <c r="D231" t="s">
        <v>76</v>
      </c>
      <c r="E231" t="s">
        <v>239</v>
      </c>
      <c r="F231" s="7">
        <v>0</v>
      </c>
      <c r="G231" t="s">
        <v>9</v>
      </c>
      <c r="K231" t="str">
        <f t="shared" si="12"/>
        <v>new OpCodeTable(0xE4,"in al",0,"AL","","",""),</v>
      </c>
    </row>
    <row r="232" spans="2:11" x14ac:dyDescent="0.25">
      <c r="B232" s="14">
        <v>229</v>
      </c>
      <c r="C232" s="1" t="str">
        <f t="shared" si="13"/>
        <v>E5</v>
      </c>
      <c r="D232" t="s">
        <v>76</v>
      </c>
      <c r="E232" t="s">
        <v>240</v>
      </c>
      <c r="F232" s="7">
        <v>0</v>
      </c>
      <c r="G232" t="s">
        <v>10</v>
      </c>
      <c r="K232" t="str">
        <f t="shared" si="12"/>
        <v>new OpCodeTable(0xE5,"in ax",0,"AX","","",""),</v>
      </c>
    </row>
    <row r="233" spans="2:11" x14ac:dyDescent="0.25">
      <c r="B233" s="14">
        <v>230</v>
      </c>
      <c r="C233" s="1" t="str">
        <f t="shared" si="13"/>
        <v>E6</v>
      </c>
      <c r="D233" t="s">
        <v>77</v>
      </c>
      <c r="E233" t="s">
        <v>257</v>
      </c>
      <c r="F233" s="7">
        <v>2</v>
      </c>
      <c r="G233" t="s">
        <v>13</v>
      </c>
      <c r="H233" t="s">
        <v>11</v>
      </c>
      <c r="I233" t="s">
        <v>9</v>
      </c>
      <c r="K233" t="str">
        <f t="shared" si="12"/>
        <v>new OpCodeTable(0xE6,"out {0},{1}",2,"I","b","AL",""),</v>
      </c>
    </row>
    <row r="234" spans="2:11" x14ac:dyDescent="0.25">
      <c r="B234" s="14">
        <v>231</v>
      </c>
      <c r="C234" s="1" t="str">
        <f t="shared" si="13"/>
        <v>E7</v>
      </c>
      <c r="D234" t="s">
        <v>77</v>
      </c>
      <c r="E234" t="s">
        <v>257</v>
      </c>
      <c r="F234" s="7">
        <v>2</v>
      </c>
      <c r="G234" t="s">
        <v>13</v>
      </c>
      <c r="H234" t="s">
        <v>11</v>
      </c>
      <c r="I234" t="s">
        <v>10</v>
      </c>
      <c r="K234" t="str">
        <f t="shared" si="12"/>
        <v>new OpCodeTable(0xE7,"out {0},{1}",2,"I","b","AX",""),</v>
      </c>
    </row>
    <row r="235" spans="2:11" x14ac:dyDescent="0.25">
      <c r="B235" s="14">
        <v>232</v>
      </c>
      <c r="C235" s="1" t="str">
        <f t="shared" si="13"/>
        <v>E8</v>
      </c>
      <c r="D235" t="s">
        <v>106</v>
      </c>
      <c r="E235" t="str">
        <f t="shared" ref="E235:E238" si="16">CONCATENATE(LOWER(D235)," {0}")</f>
        <v>call {0}</v>
      </c>
      <c r="F235" s="7">
        <v>1</v>
      </c>
      <c r="G235" t="s">
        <v>42</v>
      </c>
      <c r="H235" t="s">
        <v>12</v>
      </c>
      <c r="K235" t="str">
        <f t="shared" si="12"/>
        <v>new OpCodeTable(0xE8,"call {0}",1,"J","v","",""),</v>
      </c>
    </row>
    <row r="236" spans="2:11" x14ac:dyDescent="0.25">
      <c r="B236" s="14">
        <v>233</v>
      </c>
      <c r="C236" s="1" t="str">
        <f t="shared" si="13"/>
        <v>E9</v>
      </c>
      <c r="D236" t="s">
        <v>124</v>
      </c>
      <c r="E236" t="str">
        <f t="shared" si="16"/>
        <v>jmp {0}</v>
      </c>
      <c r="F236" s="7">
        <v>1</v>
      </c>
      <c r="G236" t="s">
        <v>42</v>
      </c>
      <c r="H236" t="s">
        <v>12</v>
      </c>
      <c r="K236" t="str">
        <f t="shared" si="12"/>
        <v>new OpCodeTable(0xE9,"jmp {0}",1,"J","v","",""),</v>
      </c>
    </row>
    <row r="237" spans="2:11" x14ac:dyDescent="0.25">
      <c r="B237" s="14">
        <v>234</v>
      </c>
      <c r="C237" s="1" t="str">
        <f t="shared" si="13"/>
        <v>EA</v>
      </c>
      <c r="D237" t="s">
        <v>124</v>
      </c>
      <c r="E237" t="str">
        <f t="shared" si="16"/>
        <v>jmp {0}</v>
      </c>
      <c r="F237" s="7">
        <v>1</v>
      </c>
      <c r="G237" t="s">
        <v>107</v>
      </c>
      <c r="H237" t="s">
        <v>68</v>
      </c>
      <c r="K237" t="str">
        <f t="shared" si="12"/>
        <v>new OpCodeTable(0xEA,"jmp {0}",1,"A","p","",""),</v>
      </c>
    </row>
    <row r="238" spans="2:11" x14ac:dyDescent="0.25">
      <c r="B238" s="14">
        <v>235</v>
      </c>
      <c r="C238" s="1" t="str">
        <f t="shared" si="13"/>
        <v>EB</v>
      </c>
      <c r="D238" t="s">
        <v>124</v>
      </c>
      <c r="E238" t="str">
        <f t="shared" si="16"/>
        <v>jmp {0}</v>
      </c>
      <c r="F238" s="7">
        <v>1</v>
      </c>
      <c r="G238" t="s">
        <v>42</v>
      </c>
      <c r="H238" t="s">
        <v>11</v>
      </c>
      <c r="K238" t="str">
        <f t="shared" si="12"/>
        <v>new OpCodeTable(0xEB,"jmp {0}",1,"J","b","",""),</v>
      </c>
    </row>
    <row r="239" spans="2:11" x14ac:dyDescent="0.25">
      <c r="B239" s="14">
        <v>236</v>
      </c>
      <c r="C239" s="1" t="str">
        <f t="shared" si="13"/>
        <v>EC</v>
      </c>
      <c r="D239" t="s">
        <v>76</v>
      </c>
      <c r="E239" t="s">
        <v>241</v>
      </c>
      <c r="F239" s="7">
        <v>0</v>
      </c>
      <c r="G239" t="s">
        <v>9</v>
      </c>
      <c r="I239" t="s">
        <v>27</v>
      </c>
      <c r="K239" t="str">
        <f t="shared" si="12"/>
        <v>new OpCodeTable(0xEC,"in al,dx",0,"AL","","DX",""),</v>
      </c>
    </row>
    <row r="240" spans="2:11" x14ac:dyDescent="0.25">
      <c r="B240" s="14">
        <v>237</v>
      </c>
      <c r="C240" s="1" t="str">
        <f t="shared" si="13"/>
        <v>ED</v>
      </c>
      <c r="D240" t="s">
        <v>76</v>
      </c>
      <c r="E240" t="s">
        <v>242</v>
      </c>
      <c r="F240" s="7">
        <v>0</v>
      </c>
      <c r="G240" t="s">
        <v>10</v>
      </c>
      <c r="I240" t="s">
        <v>27</v>
      </c>
      <c r="K240" t="str">
        <f t="shared" si="12"/>
        <v>new OpCodeTable(0xED,"in ax,dx",0,"AX","","DX",""),</v>
      </c>
    </row>
    <row r="241" spans="2:11" x14ac:dyDescent="0.25">
      <c r="B241" s="14">
        <v>238</v>
      </c>
      <c r="C241" s="1" t="str">
        <f t="shared" si="13"/>
        <v>EE</v>
      </c>
      <c r="D241" t="s">
        <v>77</v>
      </c>
      <c r="E241" t="s">
        <v>243</v>
      </c>
      <c r="F241" s="7">
        <v>0</v>
      </c>
      <c r="G241" t="s">
        <v>27</v>
      </c>
      <c r="I241" t="s">
        <v>9</v>
      </c>
      <c r="K241" t="str">
        <f t="shared" si="12"/>
        <v>new OpCodeTable(0xEE,"out dx,al",0,"DX","","AL",""),</v>
      </c>
    </row>
    <row r="242" spans="2:11" x14ac:dyDescent="0.25">
      <c r="B242" s="14">
        <v>239</v>
      </c>
      <c r="C242" s="1" t="str">
        <f t="shared" si="13"/>
        <v>EF</v>
      </c>
      <c r="D242" t="s">
        <v>77</v>
      </c>
      <c r="E242" t="s">
        <v>244</v>
      </c>
      <c r="F242" s="7">
        <v>0</v>
      </c>
      <c r="G242" t="s">
        <v>27</v>
      </c>
      <c r="I242" t="s">
        <v>10</v>
      </c>
      <c r="K242" t="str">
        <f t="shared" si="12"/>
        <v>new OpCodeTable(0xEF,"out dx,ax",0,"DX","","AX",""),</v>
      </c>
    </row>
    <row r="243" spans="2:11" x14ac:dyDescent="0.25">
      <c r="B243" s="14">
        <v>240</v>
      </c>
      <c r="C243" s="1" t="str">
        <f t="shared" si="13"/>
        <v>F0</v>
      </c>
      <c r="D243" t="s">
        <v>78</v>
      </c>
      <c r="E243" t="s">
        <v>245</v>
      </c>
      <c r="F243" s="7">
        <v>0</v>
      </c>
      <c r="K243" t="str">
        <f t="shared" si="12"/>
        <v>new OpCodeTable(0xF0,"lock",0,"","","",""),</v>
      </c>
    </row>
    <row r="244" spans="2:11" x14ac:dyDescent="0.25">
      <c r="B244" s="13">
        <v>241</v>
      </c>
      <c r="C244" s="5" t="str">
        <f t="shared" si="13"/>
        <v>F1</v>
      </c>
      <c r="D244" s="6"/>
      <c r="E244" s="6"/>
      <c r="F244" s="11">
        <v>-1</v>
      </c>
      <c r="G244" s="6"/>
      <c r="H244" s="6"/>
      <c r="I244" s="6"/>
      <c r="J244" s="6"/>
      <c r="K244" t="str">
        <f t="shared" si="12"/>
        <v>new OpCodeTable(0xF1,"",-1,"","","",""),</v>
      </c>
    </row>
    <row r="245" spans="2:11" x14ac:dyDescent="0.25">
      <c r="B245" s="14">
        <v>242</v>
      </c>
      <c r="C245" s="1" t="str">
        <f t="shared" si="13"/>
        <v>F2</v>
      </c>
      <c r="D245" t="s">
        <v>79</v>
      </c>
      <c r="E245" t="s">
        <v>246</v>
      </c>
      <c r="F245" s="7">
        <v>0</v>
      </c>
      <c r="K245" t="str">
        <f t="shared" si="12"/>
        <v>new OpCodeTable(0xF2,"repnx",0,"","","",""),</v>
      </c>
    </row>
    <row r="246" spans="2:11" x14ac:dyDescent="0.25">
      <c r="B246" s="14">
        <v>243</v>
      </c>
      <c r="C246" s="1" t="str">
        <f t="shared" si="13"/>
        <v>F3</v>
      </c>
      <c r="D246" t="s">
        <v>80</v>
      </c>
      <c r="E246" t="s">
        <v>247</v>
      </c>
      <c r="F246" s="7">
        <v>0</v>
      </c>
      <c r="K246" t="str">
        <f t="shared" si="12"/>
        <v>new OpCodeTable(0xF3,"repz",0,"","","",""),</v>
      </c>
    </row>
    <row r="247" spans="2:11" x14ac:dyDescent="0.25">
      <c r="B247" s="14">
        <v>244</v>
      </c>
      <c r="C247" s="1" t="str">
        <f t="shared" si="13"/>
        <v>F4</v>
      </c>
      <c r="D247" t="s">
        <v>81</v>
      </c>
      <c r="E247" t="s">
        <v>248</v>
      </c>
      <c r="F247" s="7">
        <v>0</v>
      </c>
      <c r="K247" t="str">
        <f t="shared" si="12"/>
        <v>new OpCodeTable(0xF4,"hlt",0,"","","",""),</v>
      </c>
    </row>
    <row r="248" spans="2:11" x14ac:dyDescent="0.25">
      <c r="B248" s="14">
        <v>245</v>
      </c>
      <c r="C248" s="1" t="str">
        <f t="shared" si="13"/>
        <v>F5</v>
      </c>
      <c r="D248" t="s">
        <v>82</v>
      </c>
      <c r="E248" t="s">
        <v>249</v>
      </c>
      <c r="F248" s="7">
        <v>0</v>
      </c>
      <c r="K248" t="str">
        <f t="shared" si="12"/>
        <v>new OpCodeTable(0xF5,"cmc",0,"","","",""),</v>
      </c>
    </row>
    <row r="249" spans="2:11" x14ac:dyDescent="0.25">
      <c r="B249" s="14">
        <v>246</v>
      </c>
      <c r="C249" s="1" t="str">
        <f t="shared" si="13"/>
        <v>F6</v>
      </c>
      <c r="D249" t="s">
        <v>83</v>
      </c>
      <c r="E249" t="s">
        <v>267</v>
      </c>
      <c r="F249" s="7">
        <v>1</v>
      </c>
      <c r="G249" t="s">
        <v>148</v>
      </c>
      <c r="H249" t="s">
        <v>11</v>
      </c>
      <c r="K249" t="str">
        <f t="shared" si="12"/>
        <v>new OpCodeTable(0xF6,"{0} {1}",1,"R/M","b","",""),</v>
      </c>
    </row>
    <row r="250" spans="2:11" x14ac:dyDescent="0.25">
      <c r="B250" s="14">
        <v>247</v>
      </c>
      <c r="C250" s="1" t="str">
        <f t="shared" si="13"/>
        <v>F7</v>
      </c>
      <c r="D250" t="s">
        <v>84</v>
      </c>
      <c r="E250" t="s">
        <v>267</v>
      </c>
      <c r="F250" s="7">
        <v>1</v>
      </c>
      <c r="G250" t="s">
        <v>148</v>
      </c>
      <c r="H250" t="s">
        <v>12</v>
      </c>
      <c r="K250" t="str">
        <f t="shared" si="12"/>
        <v>new OpCodeTable(0xF7,"{0} {1}",1,"R/M","v","",""),</v>
      </c>
    </row>
    <row r="251" spans="2:11" x14ac:dyDescent="0.25">
      <c r="B251" s="14">
        <v>248</v>
      </c>
      <c r="C251" s="1" t="str">
        <f t="shared" si="13"/>
        <v>F8</v>
      </c>
      <c r="D251" t="s">
        <v>125</v>
      </c>
      <c r="E251" t="s">
        <v>250</v>
      </c>
      <c r="F251" s="7">
        <v>0</v>
      </c>
      <c r="K251" t="str">
        <f t="shared" si="12"/>
        <v>new OpCodeTable(0xF8,"clc",0,"","","",""),</v>
      </c>
    </row>
    <row r="252" spans="2:11" x14ac:dyDescent="0.25">
      <c r="B252" s="14">
        <v>249</v>
      </c>
      <c r="C252" s="1" t="str">
        <f t="shared" si="13"/>
        <v>F9</v>
      </c>
      <c r="D252" t="s">
        <v>126</v>
      </c>
      <c r="E252" t="s">
        <v>251</v>
      </c>
      <c r="F252" s="7">
        <v>0</v>
      </c>
      <c r="K252" t="str">
        <f t="shared" si="12"/>
        <v>new OpCodeTable(0xF9,"stc",0,"","","",""),</v>
      </c>
    </row>
    <row r="253" spans="2:11" x14ac:dyDescent="0.25">
      <c r="B253" s="14">
        <v>250</v>
      </c>
      <c r="C253" s="1" t="str">
        <f t="shared" si="13"/>
        <v>FA</v>
      </c>
      <c r="D253" t="s">
        <v>127</v>
      </c>
      <c r="E253" t="s">
        <v>252</v>
      </c>
      <c r="F253" s="7">
        <v>0</v>
      </c>
      <c r="K253" t="str">
        <f t="shared" si="12"/>
        <v>new OpCodeTable(0xFA,"cli",0,"","","",""),</v>
      </c>
    </row>
    <row r="254" spans="2:11" x14ac:dyDescent="0.25">
      <c r="B254" s="14">
        <v>251</v>
      </c>
      <c r="C254" s="1" t="str">
        <f t="shared" si="13"/>
        <v>FB</v>
      </c>
      <c r="D254" t="s">
        <v>128</v>
      </c>
      <c r="E254" t="s">
        <v>253</v>
      </c>
      <c r="F254" s="7">
        <v>0</v>
      </c>
      <c r="K254" t="str">
        <f t="shared" si="12"/>
        <v>new OpCodeTable(0xFB,"sti",0,"","","",""),</v>
      </c>
    </row>
    <row r="255" spans="2:11" x14ac:dyDescent="0.25">
      <c r="B255" s="14">
        <v>252</v>
      </c>
      <c r="C255" s="1" t="str">
        <f t="shared" si="13"/>
        <v>FC</v>
      </c>
      <c r="D255" t="s">
        <v>129</v>
      </c>
      <c r="E255" t="s">
        <v>254</v>
      </c>
      <c r="F255" s="7">
        <v>0</v>
      </c>
      <c r="K255" t="str">
        <f t="shared" si="12"/>
        <v>new OpCodeTable(0xFC,"cld",0,"","","",""),</v>
      </c>
    </row>
    <row r="256" spans="2:11" x14ac:dyDescent="0.25">
      <c r="B256" s="14">
        <v>253</v>
      </c>
      <c r="C256" s="1" t="str">
        <f t="shared" si="13"/>
        <v>FD</v>
      </c>
      <c r="D256" t="s">
        <v>130</v>
      </c>
      <c r="E256" t="s">
        <v>255</v>
      </c>
      <c r="F256" s="7">
        <v>0</v>
      </c>
      <c r="K256" t="str">
        <f t="shared" si="12"/>
        <v>new OpCodeTable(0xFD,"std",0,"","","",""),</v>
      </c>
    </row>
    <row r="257" spans="2:11" x14ac:dyDescent="0.25">
      <c r="B257" s="14">
        <v>254</v>
      </c>
      <c r="C257" s="1" t="str">
        <f t="shared" si="13"/>
        <v>FE</v>
      </c>
      <c r="D257" t="s">
        <v>46</v>
      </c>
      <c r="E257" t="s">
        <v>267</v>
      </c>
      <c r="F257" s="7">
        <v>1</v>
      </c>
      <c r="G257" t="s">
        <v>148</v>
      </c>
      <c r="H257" t="s">
        <v>11</v>
      </c>
      <c r="K257" t="str">
        <f t="shared" si="12"/>
        <v>new OpCodeTable(0xFE,"{0} {1}",1,"R/M","b","",""),</v>
      </c>
    </row>
    <row r="258" spans="2:11" x14ac:dyDescent="0.25">
      <c r="B258" s="14">
        <v>255</v>
      </c>
      <c r="C258" s="1" t="str">
        <f t="shared" si="13"/>
        <v>FF</v>
      </c>
      <c r="D258" t="s">
        <v>131</v>
      </c>
      <c r="E258" t="s">
        <v>267</v>
      </c>
      <c r="F258" s="7">
        <v>1</v>
      </c>
      <c r="G258" t="s">
        <v>148</v>
      </c>
      <c r="H258" t="s">
        <v>12</v>
      </c>
      <c r="K258" t="str">
        <f t="shared" si="12"/>
        <v>new OpCodeTable(0xFF,"{0} {1}",1,"R/M","v","",""),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8"/>
  <sheetViews>
    <sheetView topLeftCell="A260" workbookViewId="0">
      <selection activeCell="E267" sqref="E267"/>
    </sheetView>
  </sheetViews>
  <sheetFormatPr defaultRowHeight="15" x14ac:dyDescent="0.25"/>
  <cols>
    <col min="2" max="2" width="9.140625" style="2"/>
    <col min="3" max="3" width="9.140625" style="1"/>
    <col min="5" max="5" width="10.5703125" customWidth="1"/>
    <col min="6" max="6" width="9.140625" style="7"/>
    <col min="7" max="7" width="11.42578125" customWidth="1"/>
    <col min="11" max="11" width="43.5703125" customWidth="1"/>
    <col min="15" max="15" width="10.85546875" bestFit="1" customWidth="1"/>
  </cols>
  <sheetData>
    <row r="1" spans="2:16" x14ac:dyDescent="0.25">
      <c r="F1" s="7" t="s">
        <v>149</v>
      </c>
      <c r="G1" t="s">
        <v>2</v>
      </c>
      <c r="I1" t="s">
        <v>5</v>
      </c>
    </row>
    <row r="2" spans="2:16" x14ac:dyDescent="0.25">
      <c r="B2" s="2" t="s">
        <v>258</v>
      </c>
      <c r="C2" s="1" t="s">
        <v>259</v>
      </c>
      <c r="D2" t="s">
        <v>1</v>
      </c>
      <c r="E2" t="s">
        <v>151</v>
      </c>
      <c r="F2" s="7" t="s">
        <v>150</v>
      </c>
      <c r="G2" t="s">
        <v>260</v>
      </c>
      <c r="H2" t="s">
        <v>4</v>
      </c>
      <c r="I2" t="s">
        <v>261</v>
      </c>
      <c r="J2" t="s">
        <v>4</v>
      </c>
      <c r="K2" t="s">
        <v>256</v>
      </c>
      <c r="O2" t="s">
        <v>3</v>
      </c>
      <c r="P2" t="s">
        <v>134</v>
      </c>
    </row>
    <row r="3" spans="2:16" x14ac:dyDescent="0.25">
      <c r="B3" s="2">
        <v>180</v>
      </c>
      <c r="C3" s="1" t="str">
        <f t="shared" ref="C3:C66" si="0">DEC2HEX(B3)</f>
        <v>B4</v>
      </c>
      <c r="D3" t="s">
        <v>50</v>
      </c>
      <c r="E3" t="str">
        <f>CONCATENATE(LOWER(D3)," {0},{1}")</f>
        <v>mov {0},{1}</v>
      </c>
      <c r="F3" s="7">
        <v>2</v>
      </c>
      <c r="G3" t="s">
        <v>59</v>
      </c>
      <c r="I3" t="s">
        <v>13</v>
      </c>
      <c r="J3" t="s">
        <v>12</v>
      </c>
      <c r="K3" t="str">
        <f t="shared" ref="K3:K66" si="1">CONCATENATE("new OpCodeTable(0x",DEC2HEX(B3,2),",","""",E3,"""",",",F3,",","""",G3,"""",",","""",H3,"""",",","""",I3,"""",",","""",J3,"""","),")</f>
        <v>new OpCodeTable(0xB4,"mov {0},{1}",2,"AH","","I","v"),</v>
      </c>
      <c r="O3" s="7" t="s">
        <v>107</v>
      </c>
      <c r="P3" t="s">
        <v>135</v>
      </c>
    </row>
    <row r="4" spans="2:16" x14ac:dyDescent="0.25">
      <c r="B4" s="2">
        <v>4</v>
      </c>
      <c r="C4" s="1" t="str">
        <f t="shared" si="0"/>
        <v>4</v>
      </c>
      <c r="D4" t="s">
        <v>6</v>
      </c>
      <c r="E4" t="s">
        <v>152</v>
      </c>
      <c r="F4" s="7">
        <v>2</v>
      </c>
      <c r="G4" t="s">
        <v>9</v>
      </c>
      <c r="I4" t="s">
        <v>13</v>
      </c>
      <c r="J4" t="s">
        <v>11</v>
      </c>
      <c r="K4" t="str">
        <f t="shared" si="1"/>
        <v>new OpCodeTable(0x04,"add {0},{1}",2,"AL","","I","b"),</v>
      </c>
      <c r="O4" s="7" t="s">
        <v>7</v>
      </c>
      <c r="P4" t="s">
        <v>142</v>
      </c>
    </row>
    <row r="5" spans="2:16" x14ac:dyDescent="0.25">
      <c r="B5" s="2">
        <v>12</v>
      </c>
      <c r="C5" s="1" t="str">
        <f t="shared" si="0"/>
        <v>C</v>
      </c>
      <c r="D5" t="s">
        <v>85</v>
      </c>
      <c r="E5" t="s">
        <v>155</v>
      </c>
      <c r="F5" s="7">
        <v>2</v>
      </c>
      <c r="G5" t="s">
        <v>9</v>
      </c>
      <c r="I5" t="s">
        <v>13</v>
      </c>
      <c r="J5" t="s">
        <v>11</v>
      </c>
      <c r="K5" t="str">
        <f t="shared" si="1"/>
        <v>new OpCodeTable(0x0C,"or {0},{1}",2,"AL","","I","b"),</v>
      </c>
      <c r="O5" s="7"/>
      <c r="P5" t="s">
        <v>143</v>
      </c>
    </row>
    <row r="6" spans="2:16" x14ac:dyDescent="0.25">
      <c r="B6" s="2">
        <v>20</v>
      </c>
      <c r="C6" s="1" t="str">
        <f t="shared" si="0"/>
        <v>14</v>
      </c>
      <c r="D6" t="s">
        <v>17</v>
      </c>
      <c r="E6" t="s">
        <v>158</v>
      </c>
      <c r="F6" s="7">
        <v>2</v>
      </c>
      <c r="G6" t="s">
        <v>9</v>
      </c>
      <c r="I6" t="s">
        <v>13</v>
      </c>
      <c r="J6" t="s">
        <v>11</v>
      </c>
      <c r="K6" t="str">
        <f t="shared" si="1"/>
        <v>new OpCodeTable(0x14,"adc {0},{1}",2,"AL","","I","b"),</v>
      </c>
      <c r="O6" s="7" t="s">
        <v>8</v>
      </c>
      <c r="P6" t="s">
        <v>136</v>
      </c>
    </row>
    <row r="7" spans="2:16" x14ac:dyDescent="0.25">
      <c r="B7" s="2">
        <v>28</v>
      </c>
      <c r="C7" s="1" t="str">
        <f t="shared" si="0"/>
        <v>1C</v>
      </c>
      <c r="D7" t="s">
        <v>86</v>
      </c>
      <c r="E7" t="s">
        <v>161</v>
      </c>
      <c r="F7" s="7">
        <v>2</v>
      </c>
      <c r="G7" t="s">
        <v>9</v>
      </c>
      <c r="I7" t="s">
        <v>13</v>
      </c>
      <c r="J7" t="s">
        <v>11</v>
      </c>
      <c r="K7" t="str">
        <f t="shared" si="1"/>
        <v>new OpCodeTable(0x1C,"sbb {0},{1}",2,"AL","","I","b"),</v>
      </c>
      <c r="O7" s="7" t="s">
        <v>13</v>
      </c>
      <c r="P7" t="s">
        <v>137</v>
      </c>
    </row>
    <row r="8" spans="2:16" x14ac:dyDescent="0.25">
      <c r="B8" s="2">
        <v>36</v>
      </c>
      <c r="C8" s="1" t="str">
        <f t="shared" si="0"/>
        <v>24</v>
      </c>
      <c r="D8" t="s">
        <v>19</v>
      </c>
      <c r="E8" t="s">
        <v>164</v>
      </c>
      <c r="F8" s="7">
        <v>2</v>
      </c>
      <c r="G8" t="s">
        <v>9</v>
      </c>
      <c r="I8" t="s">
        <v>13</v>
      </c>
      <c r="J8" t="s">
        <v>11</v>
      </c>
      <c r="K8" t="str">
        <f t="shared" si="1"/>
        <v>new OpCodeTable(0x24,"and {0},{1}",2,"AL","","I","b"),</v>
      </c>
      <c r="O8" s="7" t="s">
        <v>42</v>
      </c>
      <c r="P8" t="s">
        <v>138</v>
      </c>
    </row>
    <row r="9" spans="2:16" x14ac:dyDescent="0.25">
      <c r="B9" s="2">
        <v>44</v>
      </c>
      <c r="C9" s="1" t="str">
        <f t="shared" si="0"/>
        <v>2C</v>
      </c>
      <c r="D9" t="s">
        <v>88</v>
      </c>
      <c r="E9" t="s">
        <v>167</v>
      </c>
      <c r="F9" s="7">
        <v>2</v>
      </c>
      <c r="G9" t="s">
        <v>9</v>
      </c>
      <c r="I9" t="s">
        <v>13</v>
      </c>
      <c r="J9" t="s">
        <v>11</v>
      </c>
      <c r="K9" t="str">
        <f t="shared" si="1"/>
        <v>new OpCodeTable(0x2C,"sub {0},{1}",2,"AL","","I","b"),</v>
      </c>
      <c r="O9" s="7" t="s">
        <v>67</v>
      </c>
      <c r="P9" t="s">
        <v>139</v>
      </c>
    </row>
    <row r="10" spans="2:16" x14ac:dyDescent="0.25">
      <c r="B10" s="2">
        <v>52</v>
      </c>
      <c r="C10" s="1" t="str">
        <f t="shared" si="0"/>
        <v>34</v>
      </c>
      <c r="D10" t="s">
        <v>22</v>
      </c>
      <c r="E10" t="s">
        <v>170</v>
      </c>
      <c r="F10" s="7">
        <v>2</v>
      </c>
      <c r="G10" t="s">
        <v>9</v>
      </c>
      <c r="I10" t="s">
        <v>13</v>
      </c>
      <c r="J10" t="s">
        <v>11</v>
      </c>
      <c r="K10" t="str">
        <f t="shared" si="1"/>
        <v>new OpCodeTable(0x34,"xor {0},{1}",2,"AL","","I","b"),</v>
      </c>
      <c r="O10" s="7" t="s">
        <v>51</v>
      </c>
    </row>
    <row r="11" spans="2:16" x14ac:dyDescent="0.25">
      <c r="B11" s="2">
        <v>60</v>
      </c>
      <c r="C11" s="1" t="str">
        <f t="shared" si="0"/>
        <v>3C</v>
      </c>
      <c r="D11" t="s">
        <v>91</v>
      </c>
      <c r="E11" t="s">
        <v>173</v>
      </c>
      <c r="F11" s="7">
        <v>2</v>
      </c>
      <c r="G11" t="s">
        <v>9</v>
      </c>
      <c r="I11" t="s">
        <v>13</v>
      </c>
      <c r="J11" t="s">
        <v>11</v>
      </c>
      <c r="K11" t="str">
        <f t="shared" si="1"/>
        <v>new OpCodeTable(0x3C,"cmp {0},{1}",2,"AL","","I","b"),</v>
      </c>
      <c r="O11" s="7" t="s">
        <v>95</v>
      </c>
      <c r="P11" t="s">
        <v>140</v>
      </c>
    </row>
    <row r="12" spans="2:16" x14ac:dyDescent="0.25">
      <c r="B12" s="2">
        <v>168</v>
      </c>
      <c r="C12" s="1" t="str">
        <f t="shared" si="0"/>
        <v>A8</v>
      </c>
      <c r="D12" t="s">
        <v>47</v>
      </c>
      <c r="E12" t="str">
        <f>CONCATENATE(LOWER(D12)," {0},{1}")</f>
        <v>test {0},{1}</v>
      </c>
      <c r="F12" s="7">
        <v>2</v>
      </c>
      <c r="G12" t="s">
        <v>9</v>
      </c>
      <c r="I12" t="s">
        <v>13</v>
      </c>
      <c r="J12" t="s">
        <v>11</v>
      </c>
      <c r="K12" t="str">
        <f t="shared" si="1"/>
        <v>new OpCodeTable(0xA8,"test {0},{1}",2,"AL","","I","b"),</v>
      </c>
    </row>
    <row r="13" spans="2:16" x14ac:dyDescent="0.25">
      <c r="B13" s="2">
        <v>176</v>
      </c>
      <c r="C13" s="1" t="str">
        <f t="shared" si="0"/>
        <v>B0</v>
      </c>
      <c r="D13" t="s">
        <v>50</v>
      </c>
      <c r="E13" t="str">
        <f>CONCATENATE(LOWER(D13)," {0},{1}")</f>
        <v>mov {0},{1}</v>
      </c>
      <c r="F13" s="7">
        <v>2</v>
      </c>
      <c r="G13" t="s">
        <v>9</v>
      </c>
      <c r="I13" t="s">
        <v>13</v>
      </c>
      <c r="J13" t="s">
        <v>12</v>
      </c>
      <c r="K13" t="str">
        <f t="shared" si="1"/>
        <v>new OpCodeTable(0xB0,"mov {0},{1}",2,"AL","","I","v"),</v>
      </c>
      <c r="O13" s="7" t="s">
        <v>141</v>
      </c>
      <c r="P13" t="s">
        <v>134</v>
      </c>
    </row>
    <row r="14" spans="2:16" x14ac:dyDescent="0.25">
      <c r="B14" s="2">
        <v>160</v>
      </c>
      <c r="C14" s="1" t="str">
        <f t="shared" si="0"/>
        <v>A0</v>
      </c>
      <c r="D14" t="s">
        <v>50</v>
      </c>
      <c r="E14" t="str">
        <f>CONCATENATE(LOWER(D14)," {0},{1}")</f>
        <v>mov {0},{1}</v>
      </c>
      <c r="F14" s="7">
        <v>2</v>
      </c>
      <c r="G14" t="s">
        <v>9</v>
      </c>
      <c r="I14" t="s">
        <v>51</v>
      </c>
      <c r="J14" t="s">
        <v>11</v>
      </c>
      <c r="K14" t="str">
        <f t="shared" si="1"/>
        <v>new OpCodeTable(0xA0,"mov {0},{1}",2,"AL","","O","b"),</v>
      </c>
      <c r="O14" s="7">
        <v>0</v>
      </c>
      <c r="P14" t="s">
        <v>144</v>
      </c>
    </row>
    <row r="15" spans="2:16" x14ac:dyDescent="0.25">
      <c r="B15" s="2">
        <v>5</v>
      </c>
      <c r="C15" s="1" t="str">
        <f t="shared" si="0"/>
        <v>5</v>
      </c>
      <c r="D15" t="s">
        <v>6</v>
      </c>
      <c r="E15" t="s">
        <v>152</v>
      </c>
      <c r="F15" s="7">
        <v>2</v>
      </c>
      <c r="G15" t="s">
        <v>10</v>
      </c>
      <c r="I15" t="s">
        <v>13</v>
      </c>
      <c r="J15" t="s">
        <v>12</v>
      </c>
      <c r="K15" t="str">
        <f t="shared" si="1"/>
        <v>new OpCodeTable(0x05,"add {0},{1}",2,"AX","","I","v"),</v>
      </c>
      <c r="O15" s="7" t="s">
        <v>11</v>
      </c>
      <c r="P15" t="s">
        <v>144</v>
      </c>
    </row>
    <row r="16" spans="2:16" x14ac:dyDescent="0.25">
      <c r="B16" s="2">
        <v>13</v>
      </c>
      <c r="C16" s="1" t="str">
        <f t="shared" si="0"/>
        <v>D</v>
      </c>
      <c r="D16" t="s">
        <v>85</v>
      </c>
      <c r="E16" t="s">
        <v>155</v>
      </c>
      <c r="F16" s="7">
        <v>2</v>
      </c>
      <c r="G16" t="s">
        <v>10</v>
      </c>
      <c r="I16" t="s">
        <v>13</v>
      </c>
      <c r="J16" t="s">
        <v>12</v>
      </c>
      <c r="K16" t="str">
        <f t="shared" si="1"/>
        <v>new OpCodeTable(0x0D,"or {0},{1}",2,"AX","","I","v"),</v>
      </c>
      <c r="O16" s="7" t="s">
        <v>68</v>
      </c>
      <c r="P16" t="s">
        <v>145</v>
      </c>
    </row>
    <row r="17" spans="2:16" x14ac:dyDescent="0.25">
      <c r="B17" s="2">
        <v>21</v>
      </c>
      <c r="C17" s="1" t="str">
        <f t="shared" si="0"/>
        <v>15</v>
      </c>
      <c r="D17" t="s">
        <v>17</v>
      </c>
      <c r="E17" t="s">
        <v>158</v>
      </c>
      <c r="F17" s="7">
        <v>2</v>
      </c>
      <c r="G17" t="s">
        <v>10</v>
      </c>
      <c r="I17" t="s">
        <v>13</v>
      </c>
      <c r="J17" t="s">
        <v>12</v>
      </c>
      <c r="K17" t="str">
        <f t="shared" si="1"/>
        <v>new OpCodeTable(0x15,"adc {0},{1}",2,"AX","","I","v"),</v>
      </c>
      <c r="O17" s="7" t="s">
        <v>66</v>
      </c>
      <c r="P17" t="s">
        <v>146</v>
      </c>
    </row>
    <row r="18" spans="2:16" x14ac:dyDescent="0.25">
      <c r="B18" s="2">
        <v>29</v>
      </c>
      <c r="C18" s="1" t="str">
        <f t="shared" si="0"/>
        <v>1D</v>
      </c>
      <c r="D18" t="s">
        <v>86</v>
      </c>
      <c r="E18" t="s">
        <v>161</v>
      </c>
      <c r="F18" s="7">
        <v>2</v>
      </c>
      <c r="G18" t="s">
        <v>10</v>
      </c>
      <c r="I18" t="s">
        <v>13</v>
      </c>
      <c r="J18" t="s">
        <v>12</v>
      </c>
      <c r="K18" t="str">
        <f t="shared" si="1"/>
        <v>new OpCodeTable(0x1D,"sbb {0},{1}",2,"AX","","I","v"),</v>
      </c>
      <c r="O18" s="7" t="s">
        <v>12</v>
      </c>
      <c r="P18" t="s">
        <v>146</v>
      </c>
    </row>
    <row r="19" spans="2:16" x14ac:dyDescent="0.25">
      <c r="B19" s="2">
        <v>37</v>
      </c>
      <c r="C19" s="1" t="str">
        <f t="shared" si="0"/>
        <v>25</v>
      </c>
      <c r="D19" t="s">
        <v>19</v>
      </c>
      <c r="E19" t="s">
        <v>164</v>
      </c>
      <c r="F19" s="7">
        <v>2</v>
      </c>
      <c r="G19" t="s">
        <v>10</v>
      </c>
      <c r="I19" t="s">
        <v>13</v>
      </c>
      <c r="J19" t="s">
        <v>12</v>
      </c>
      <c r="K19" t="str">
        <f t="shared" si="1"/>
        <v>new OpCodeTable(0x25,"and {0},{1}",2,"AX","","I","v"),</v>
      </c>
    </row>
    <row r="20" spans="2:16" x14ac:dyDescent="0.25">
      <c r="B20" s="2">
        <v>45</v>
      </c>
      <c r="C20" s="1" t="str">
        <f t="shared" si="0"/>
        <v>2D</v>
      </c>
      <c r="D20" t="s">
        <v>88</v>
      </c>
      <c r="E20" t="s">
        <v>167</v>
      </c>
      <c r="F20" s="7">
        <v>2</v>
      </c>
      <c r="G20" t="s">
        <v>10</v>
      </c>
      <c r="I20" t="s">
        <v>13</v>
      </c>
      <c r="J20" t="s">
        <v>12</v>
      </c>
      <c r="K20" t="str">
        <f t="shared" si="1"/>
        <v>new OpCodeTable(0x2D,"sub {0},{1}",2,"AX","","I","v"),</v>
      </c>
    </row>
    <row r="21" spans="2:16" x14ac:dyDescent="0.25">
      <c r="B21" s="2">
        <v>53</v>
      </c>
      <c r="C21" s="1" t="str">
        <f t="shared" si="0"/>
        <v>35</v>
      </c>
      <c r="D21" t="s">
        <v>22</v>
      </c>
      <c r="E21" t="s">
        <v>170</v>
      </c>
      <c r="F21" s="7">
        <v>2</v>
      </c>
      <c r="G21" t="s">
        <v>10</v>
      </c>
      <c r="I21" t="s">
        <v>13</v>
      </c>
      <c r="J21" t="s">
        <v>12</v>
      </c>
      <c r="K21" t="str">
        <f t="shared" si="1"/>
        <v>new OpCodeTable(0x35,"xor {0},{1}",2,"AX","","I","v"),</v>
      </c>
    </row>
    <row r="22" spans="2:16" x14ac:dyDescent="0.25">
      <c r="B22" s="2">
        <v>61</v>
      </c>
      <c r="C22" s="1" t="str">
        <f t="shared" si="0"/>
        <v>3D</v>
      </c>
      <c r="D22" t="s">
        <v>91</v>
      </c>
      <c r="E22" t="s">
        <v>173</v>
      </c>
      <c r="F22" s="7">
        <v>2</v>
      </c>
      <c r="G22" t="s">
        <v>10</v>
      </c>
      <c r="I22" t="s">
        <v>13</v>
      </c>
      <c r="J22" t="s">
        <v>12</v>
      </c>
      <c r="K22" t="str">
        <f t="shared" si="1"/>
        <v>new OpCodeTable(0x3D,"cmp {0},{1}",2,"AX","","I","v"),</v>
      </c>
    </row>
    <row r="23" spans="2:16" x14ac:dyDescent="0.25">
      <c r="B23" s="2">
        <v>169</v>
      </c>
      <c r="C23" s="1" t="str">
        <f t="shared" si="0"/>
        <v>A9</v>
      </c>
      <c r="D23" t="s">
        <v>47</v>
      </c>
      <c r="E23" t="str">
        <f t="shared" ref="E23:E36" si="2">CONCATENATE(LOWER(D23)," {0},{1}")</f>
        <v>test {0},{1}</v>
      </c>
      <c r="F23" s="7">
        <v>2</v>
      </c>
      <c r="G23" t="s">
        <v>10</v>
      </c>
      <c r="I23" t="s">
        <v>13</v>
      </c>
      <c r="J23" t="s">
        <v>12</v>
      </c>
      <c r="K23" t="str">
        <f t="shared" si="1"/>
        <v>new OpCodeTable(0xA9,"test {0},{1}",2,"AX","","I","v"),</v>
      </c>
    </row>
    <row r="24" spans="2:16" x14ac:dyDescent="0.25">
      <c r="B24" s="2">
        <v>184</v>
      </c>
      <c r="C24" s="1" t="str">
        <f t="shared" si="0"/>
        <v>B8</v>
      </c>
      <c r="D24" t="s">
        <v>50</v>
      </c>
      <c r="E24" t="str">
        <f t="shared" si="2"/>
        <v>mov {0},{1}</v>
      </c>
      <c r="F24" s="7">
        <v>2</v>
      </c>
      <c r="G24" t="s">
        <v>10</v>
      </c>
      <c r="I24" t="s">
        <v>13</v>
      </c>
      <c r="J24" t="s">
        <v>12</v>
      </c>
      <c r="K24" t="str">
        <f t="shared" si="1"/>
        <v>new OpCodeTable(0xB8,"mov {0},{1}",2,"AX","","I","v"),</v>
      </c>
    </row>
    <row r="25" spans="2:16" x14ac:dyDescent="0.25">
      <c r="B25" s="2">
        <v>161</v>
      </c>
      <c r="C25" s="1" t="str">
        <f t="shared" si="0"/>
        <v>A1</v>
      </c>
      <c r="D25" t="s">
        <v>50</v>
      </c>
      <c r="E25" t="str">
        <f t="shared" si="2"/>
        <v>mov {0},{1}</v>
      </c>
      <c r="F25" s="7">
        <v>2</v>
      </c>
      <c r="G25" t="s">
        <v>10</v>
      </c>
      <c r="I25" t="s">
        <v>51</v>
      </c>
      <c r="J25" t="s">
        <v>12</v>
      </c>
      <c r="K25" t="str">
        <f t="shared" si="1"/>
        <v>new OpCodeTable(0xA1,"mov {0},{1}",2,"AX","","O","v"),</v>
      </c>
    </row>
    <row r="26" spans="2:16" x14ac:dyDescent="0.25">
      <c r="B26" s="2">
        <v>183</v>
      </c>
      <c r="C26" s="1" t="str">
        <f t="shared" si="0"/>
        <v>B7</v>
      </c>
      <c r="D26" t="s">
        <v>50</v>
      </c>
      <c r="E26" t="str">
        <f t="shared" si="2"/>
        <v>mov {0},{1}</v>
      </c>
      <c r="F26" s="7">
        <v>2</v>
      </c>
      <c r="G26" t="s">
        <v>62</v>
      </c>
      <c r="I26" t="s">
        <v>13</v>
      </c>
      <c r="J26" t="s">
        <v>12</v>
      </c>
      <c r="K26" t="str">
        <f t="shared" si="1"/>
        <v>new OpCodeTable(0xB7,"mov {0},{1}",2,"BH","","I","v"),</v>
      </c>
    </row>
    <row r="27" spans="2:16" x14ac:dyDescent="0.25">
      <c r="B27" s="2">
        <v>179</v>
      </c>
      <c r="C27" s="1" t="str">
        <f t="shared" si="0"/>
        <v>B3</v>
      </c>
      <c r="D27" t="s">
        <v>50</v>
      </c>
      <c r="E27" t="str">
        <f t="shared" si="2"/>
        <v>mov {0},{1}</v>
      </c>
      <c r="F27" s="7">
        <v>2</v>
      </c>
      <c r="G27" t="s">
        <v>58</v>
      </c>
      <c r="I27" t="s">
        <v>13</v>
      </c>
      <c r="J27" t="s">
        <v>12</v>
      </c>
      <c r="K27" t="str">
        <f t="shared" si="1"/>
        <v>new OpCodeTable(0xB3,"mov {0},{1}",2,"BL","","I","v"),</v>
      </c>
    </row>
    <row r="28" spans="2:16" x14ac:dyDescent="0.25">
      <c r="B28" s="2">
        <v>189</v>
      </c>
      <c r="C28" s="1" t="str">
        <f t="shared" si="0"/>
        <v>BD</v>
      </c>
      <c r="D28" t="s">
        <v>50</v>
      </c>
      <c r="E28" t="str">
        <f t="shared" si="2"/>
        <v>mov {0},{1}</v>
      </c>
      <c r="F28" s="7">
        <v>2</v>
      </c>
      <c r="G28" t="s">
        <v>31</v>
      </c>
      <c r="I28" t="s">
        <v>13</v>
      </c>
      <c r="J28" t="s">
        <v>12</v>
      </c>
      <c r="K28" t="str">
        <f t="shared" si="1"/>
        <v>new OpCodeTable(0xBD,"mov {0},{1}",2,"BP","","I","v"),</v>
      </c>
    </row>
    <row r="29" spans="2:16" x14ac:dyDescent="0.25">
      <c r="B29" s="2">
        <v>187</v>
      </c>
      <c r="C29" s="1" t="str">
        <f t="shared" si="0"/>
        <v>BB</v>
      </c>
      <c r="D29" t="s">
        <v>50</v>
      </c>
      <c r="E29" t="str">
        <f t="shared" si="2"/>
        <v>mov {0},{1}</v>
      </c>
      <c r="F29" s="7">
        <v>2</v>
      </c>
      <c r="G29" t="s">
        <v>29</v>
      </c>
      <c r="I29" t="s">
        <v>13</v>
      </c>
      <c r="J29" t="s">
        <v>12</v>
      </c>
      <c r="K29" t="str">
        <f t="shared" si="1"/>
        <v>new OpCodeTable(0xBB,"mov {0},{1}",2,"BX","","I","v"),</v>
      </c>
    </row>
    <row r="30" spans="2:16" x14ac:dyDescent="0.25">
      <c r="B30" s="2">
        <v>181</v>
      </c>
      <c r="C30" s="1" t="str">
        <f t="shared" si="0"/>
        <v>B5</v>
      </c>
      <c r="D30" t="s">
        <v>50</v>
      </c>
      <c r="E30" t="str">
        <f t="shared" si="2"/>
        <v>mov {0},{1}</v>
      </c>
      <c r="F30" s="7">
        <v>2</v>
      </c>
      <c r="G30" t="s">
        <v>60</v>
      </c>
      <c r="I30" t="s">
        <v>13</v>
      </c>
      <c r="J30" t="s">
        <v>12</v>
      </c>
      <c r="K30" t="str">
        <f t="shared" si="1"/>
        <v>new OpCodeTable(0xB5,"mov {0},{1}",2,"CH","","I","v"),</v>
      </c>
    </row>
    <row r="31" spans="2:16" x14ac:dyDescent="0.25">
      <c r="B31" s="2">
        <v>177</v>
      </c>
      <c r="C31" s="1" t="str">
        <f t="shared" si="0"/>
        <v>B1</v>
      </c>
      <c r="D31" t="s">
        <v>50</v>
      </c>
      <c r="E31" t="str">
        <f t="shared" si="2"/>
        <v>mov {0},{1}</v>
      </c>
      <c r="F31" s="7">
        <v>2</v>
      </c>
      <c r="G31" t="s">
        <v>56</v>
      </c>
      <c r="I31" t="s">
        <v>13</v>
      </c>
      <c r="J31" t="s">
        <v>12</v>
      </c>
      <c r="K31" t="str">
        <f t="shared" si="1"/>
        <v>new OpCodeTable(0xB1,"mov {0},{1}",2,"CL","","I","v"),</v>
      </c>
    </row>
    <row r="32" spans="2:16" x14ac:dyDescent="0.25">
      <c r="B32" s="2">
        <v>185</v>
      </c>
      <c r="C32" s="1" t="str">
        <f t="shared" si="0"/>
        <v>B9</v>
      </c>
      <c r="D32" t="s">
        <v>50</v>
      </c>
      <c r="E32" t="str">
        <f t="shared" si="2"/>
        <v>mov {0},{1}</v>
      </c>
      <c r="F32" s="7">
        <v>2</v>
      </c>
      <c r="G32" t="s">
        <v>28</v>
      </c>
      <c r="I32" t="s">
        <v>13</v>
      </c>
      <c r="J32" t="s">
        <v>12</v>
      </c>
      <c r="K32" t="str">
        <f t="shared" si="1"/>
        <v>new OpCodeTable(0xB9,"mov {0},{1}",2,"CX","","I","v"),</v>
      </c>
    </row>
    <row r="33" spans="2:11" x14ac:dyDescent="0.25">
      <c r="B33" s="2">
        <v>182</v>
      </c>
      <c r="C33" s="1" t="str">
        <f t="shared" si="0"/>
        <v>B6</v>
      </c>
      <c r="D33" t="s">
        <v>50</v>
      </c>
      <c r="E33" t="str">
        <f t="shared" si="2"/>
        <v>mov {0},{1}</v>
      </c>
      <c r="F33" s="7">
        <v>2</v>
      </c>
      <c r="G33" t="s">
        <v>61</v>
      </c>
      <c r="I33" t="s">
        <v>13</v>
      </c>
      <c r="J33" t="s">
        <v>12</v>
      </c>
      <c r="K33" t="str">
        <f t="shared" si="1"/>
        <v>new OpCodeTable(0xB6,"mov {0},{1}",2,"DH","","I","v"),</v>
      </c>
    </row>
    <row r="34" spans="2:11" x14ac:dyDescent="0.25">
      <c r="B34" s="2">
        <v>191</v>
      </c>
      <c r="C34" s="1" t="str">
        <f t="shared" si="0"/>
        <v>BF</v>
      </c>
      <c r="D34" t="s">
        <v>50</v>
      </c>
      <c r="E34" t="str">
        <f t="shared" si="2"/>
        <v>mov {0},{1}</v>
      </c>
      <c r="F34" s="7">
        <v>2</v>
      </c>
      <c r="G34" t="s">
        <v>33</v>
      </c>
      <c r="I34" t="s">
        <v>13</v>
      </c>
      <c r="J34" t="s">
        <v>12</v>
      </c>
      <c r="K34" t="str">
        <f t="shared" si="1"/>
        <v>new OpCodeTable(0xBF,"mov {0},{1}",2,"DI","","I","v"),</v>
      </c>
    </row>
    <row r="35" spans="2:11" x14ac:dyDescent="0.25">
      <c r="B35" s="2">
        <v>178</v>
      </c>
      <c r="C35" s="1" t="str">
        <f t="shared" si="0"/>
        <v>B2</v>
      </c>
      <c r="D35" t="s">
        <v>50</v>
      </c>
      <c r="E35" t="str">
        <f t="shared" si="2"/>
        <v>mov {0},{1}</v>
      </c>
      <c r="F35" s="7">
        <v>2</v>
      </c>
      <c r="G35" t="s">
        <v>57</v>
      </c>
      <c r="I35" t="s">
        <v>13</v>
      </c>
      <c r="J35" t="s">
        <v>12</v>
      </c>
      <c r="K35" t="str">
        <f t="shared" si="1"/>
        <v>new OpCodeTable(0xB2,"mov {0},{1}",2,"DL","","I","v"),</v>
      </c>
    </row>
    <row r="36" spans="2:11" x14ac:dyDescent="0.25">
      <c r="B36" s="2">
        <v>186</v>
      </c>
      <c r="C36" s="1" t="str">
        <f t="shared" si="0"/>
        <v>BA</v>
      </c>
      <c r="D36" t="s">
        <v>50</v>
      </c>
      <c r="E36" t="str">
        <f t="shared" si="2"/>
        <v>mov {0},{1}</v>
      </c>
      <c r="F36" s="7">
        <v>2</v>
      </c>
      <c r="G36" t="s">
        <v>27</v>
      </c>
      <c r="I36" t="s">
        <v>13</v>
      </c>
      <c r="J36" t="s">
        <v>12</v>
      </c>
      <c r="K36" t="str">
        <f t="shared" si="1"/>
        <v>new OpCodeTable(0xBA,"mov {0},{1}",2,"DX","","I","v"),</v>
      </c>
    </row>
    <row r="37" spans="2:11" x14ac:dyDescent="0.25">
      <c r="B37" s="2">
        <v>230</v>
      </c>
      <c r="C37" s="1" t="str">
        <f t="shared" si="0"/>
        <v>E6</v>
      </c>
      <c r="D37" t="s">
        <v>77</v>
      </c>
      <c r="E37" t="s">
        <v>257</v>
      </c>
      <c r="F37" s="7">
        <v>2</v>
      </c>
      <c r="G37" t="s">
        <v>13</v>
      </c>
      <c r="H37" t="s">
        <v>11</v>
      </c>
      <c r="I37" t="s">
        <v>9</v>
      </c>
      <c r="K37" t="str">
        <f t="shared" si="1"/>
        <v>new OpCodeTable(0xE6,"out {0},{1}",2,"I","b","AL",""),</v>
      </c>
    </row>
    <row r="38" spans="2:11" x14ac:dyDescent="0.25">
      <c r="B38" s="2">
        <v>231</v>
      </c>
      <c r="C38" s="1" t="str">
        <f t="shared" si="0"/>
        <v>E7</v>
      </c>
      <c r="D38" t="s">
        <v>77</v>
      </c>
      <c r="E38" t="s">
        <v>257</v>
      </c>
      <c r="F38" s="7">
        <v>2</v>
      </c>
      <c r="G38" t="s">
        <v>13</v>
      </c>
      <c r="H38" t="s">
        <v>11</v>
      </c>
      <c r="I38" t="s">
        <v>10</v>
      </c>
      <c r="K38" t="str">
        <f t="shared" si="1"/>
        <v>new OpCodeTable(0xE7,"out {0},{1}",2,"I","b","AX",""),</v>
      </c>
    </row>
    <row r="39" spans="2:11" x14ac:dyDescent="0.25">
      <c r="B39" s="2">
        <v>162</v>
      </c>
      <c r="C39" s="1" t="str">
        <f t="shared" si="0"/>
        <v>A2</v>
      </c>
      <c r="D39" t="s">
        <v>50</v>
      </c>
      <c r="E39" t="str">
        <f>CONCATENATE(LOWER(D39)," {0},{1}")</f>
        <v>mov {0},{1}</v>
      </c>
      <c r="F39" s="7">
        <v>2</v>
      </c>
      <c r="G39" t="s">
        <v>51</v>
      </c>
      <c r="H39" t="s">
        <v>11</v>
      </c>
      <c r="I39" t="s">
        <v>9</v>
      </c>
      <c r="K39" t="str">
        <f t="shared" si="1"/>
        <v>new OpCodeTable(0xA2,"mov {0},{1}",2,"O","b","AL",""),</v>
      </c>
    </row>
    <row r="40" spans="2:11" x14ac:dyDescent="0.25">
      <c r="B40" s="2">
        <v>163</v>
      </c>
      <c r="C40" s="1" t="str">
        <f t="shared" si="0"/>
        <v>A3</v>
      </c>
      <c r="D40" t="s">
        <v>50</v>
      </c>
      <c r="E40" t="str">
        <f>CONCATENATE(LOWER(D40)," {0},{1}")</f>
        <v>mov {0},{1}</v>
      </c>
      <c r="F40" s="7">
        <v>2</v>
      </c>
      <c r="G40" t="s">
        <v>51</v>
      </c>
      <c r="H40" t="s">
        <v>12</v>
      </c>
      <c r="I40" t="s">
        <v>10</v>
      </c>
      <c r="K40" t="str">
        <f t="shared" si="1"/>
        <v>new OpCodeTable(0xA3,"mov {0},{1}",2,"O","v","AX",""),</v>
      </c>
    </row>
    <row r="41" spans="2:11" x14ac:dyDescent="0.25">
      <c r="B41" s="2">
        <v>198</v>
      </c>
      <c r="C41" s="1" t="str">
        <f t="shared" si="0"/>
        <v>C6</v>
      </c>
      <c r="D41" t="s">
        <v>50</v>
      </c>
      <c r="E41" t="str">
        <f>CONCATENATE(LOWER(D41)," {0},{1}")</f>
        <v>mov {0},{1}</v>
      </c>
      <c r="F41" s="7">
        <v>2</v>
      </c>
      <c r="G41" t="s">
        <v>148</v>
      </c>
      <c r="H41" t="s">
        <v>11</v>
      </c>
      <c r="I41" t="s">
        <v>13</v>
      </c>
      <c r="J41" t="s">
        <v>11</v>
      </c>
      <c r="K41" t="str">
        <f t="shared" si="1"/>
        <v>new OpCodeTable(0xC6,"mov {0},{1}",2,"R/M","b","I","b"),</v>
      </c>
    </row>
    <row r="42" spans="2:11" x14ac:dyDescent="0.25">
      <c r="B42" s="2">
        <v>199</v>
      </c>
      <c r="C42" s="1" t="str">
        <f t="shared" si="0"/>
        <v>C7</v>
      </c>
      <c r="D42" t="s">
        <v>50</v>
      </c>
      <c r="E42" t="str">
        <f>CONCATENATE(LOWER(D42)," {0},{1}")</f>
        <v>mov {0},{1}</v>
      </c>
      <c r="F42" s="7">
        <v>2</v>
      </c>
      <c r="G42" t="s">
        <v>148</v>
      </c>
      <c r="H42" t="s">
        <v>12</v>
      </c>
      <c r="I42" t="s">
        <v>13</v>
      </c>
      <c r="J42" t="s">
        <v>12</v>
      </c>
      <c r="K42" t="str">
        <f t="shared" si="1"/>
        <v>new OpCodeTable(0xC7,"mov {0},{1}",2,"R/M","v","I","v"),</v>
      </c>
    </row>
    <row r="43" spans="2:11" x14ac:dyDescent="0.25">
      <c r="B43" s="2">
        <v>0</v>
      </c>
      <c r="C43" s="1" t="str">
        <f t="shared" si="0"/>
        <v>0</v>
      </c>
      <c r="D43" t="s">
        <v>6</v>
      </c>
      <c r="E43" t="s">
        <v>152</v>
      </c>
      <c r="F43" s="7">
        <v>2</v>
      </c>
      <c r="G43" t="s">
        <v>148</v>
      </c>
      <c r="H43" t="s">
        <v>11</v>
      </c>
      <c r="I43" t="s">
        <v>147</v>
      </c>
      <c r="J43" t="s">
        <v>11</v>
      </c>
      <c r="K43" t="str">
        <f t="shared" si="1"/>
        <v>new OpCodeTable(0x00,"add {0},{1}",2,"R/M","b","REG","b"),</v>
      </c>
    </row>
    <row r="44" spans="2:11" x14ac:dyDescent="0.25">
      <c r="B44" s="2">
        <v>1</v>
      </c>
      <c r="C44" s="1" t="str">
        <f t="shared" si="0"/>
        <v>1</v>
      </c>
      <c r="D44" t="s">
        <v>6</v>
      </c>
      <c r="E44" t="s">
        <v>152</v>
      </c>
      <c r="F44" s="7">
        <v>2</v>
      </c>
      <c r="G44" t="s">
        <v>148</v>
      </c>
      <c r="H44" t="s">
        <v>12</v>
      </c>
      <c r="I44" t="s">
        <v>147</v>
      </c>
      <c r="J44" t="s">
        <v>12</v>
      </c>
      <c r="K44" t="str">
        <f t="shared" si="1"/>
        <v>new OpCodeTable(0x01,"add {0},{1}",2,"R/M","v","REG","v"),</v>
      </c>
    </row>
    <row r="45" spans="2:11" x14ac:dyDescent="0.25">
      <c r="B45" s="2">
        <v>8</v>
      </c>
      <c r="C45" s="1" t="str">
        <f t="shared" si="0"/>
        <v>8</v>
      </c>
      <c r="D45" t="s">
        <v>85</v>
      </c>
      <c r="E45" t="s">
        <v>155</v>
      </c>
      <c r="F45" s="7">
        <v>2</v>
      </c>
      <c r="G45" t="s">
        <v>148</v>
      </c>
      <c r="H45" t="s">
        <v>11</v>
      </c>
      <c r="I45" t="s">
        <v>147</v>
      </c>
      <c r="J45" t="s">
        <v>11</v>
      </c>
      <c r="K45" t="str">
        <f t="shared" si="1"/>
        <v>new OpCodeTable(0x08,"or {0},{1}",2,"R/M","b","REG","b"),</v>
      </c>
    </row>
    <row r="46" spans="2:11" x14ac:dyDescent="0.25">
      <c r="B46" s="2">
        <v>9</v>
      </c>
      <c r="C46" s="1" t="str">
        <f t="shared" si="0"/>
        <v>9</v>
      </c>
      <c r="D46" t="s">
        <v>85</v>
      </c>
      <c r="E46" t="s">
        <v>155</v>
      </c>
      <c r="F46" s="7">
        <v>2</v>
      </c>
      <c r="G46" t="s">
        <v>148</v>
      </c>
      <c r="H46" t="s">
        <v>12</v>
      </c>
      <c r="I46" t="s">
        <v>147</v>
      </c>
      <c r="J46" t="s">
        <v>12</v>
      </c>
      <c r="K46" t="str">
        <f t="shared" si="1"/>
        <v>new OpCodeTable(0x09,"or {0},{1}",2,"R/M","v","REG","v"),</v>
      </c>
    </row>
    <row r="47" spans="2:11" x14ac:dyDescent="0.25">
      <c r="B47" s="2">
        <v>16</v>
      </c>
      <c r="C47" s="1" t="str">
        <f t="shared" si="0"/>
        <v>10</v>
      </c>
      <c r="D47" t="s">
        <v>17</v>
      </c>
      <c r="E47" t="s">
        <v>158</v>
      </c>
      <c r="F47" s="7">
        <v>2</v>
      </c>
      <c r="G47" t="s">
        <v>148</v>
      </c>
      <c r="H47" t="s">
        <v>11</v>
      </c>
      <c r="I47" t="s">
        <v>147</v>
      </c>
      <c r="J47" t="s">
        <v>11</v>
      </c>
      <c r="K47" t="str">
        <f t="shared" si="1"/>
        <v>new OpCodeTable(0x10,"adc {0},{1}",2,"R/M","b","REG","b"),</v>
      </c>
    </row>
    <row r="48" spans="2:11" x14ac:dyDescent="0.25">
      <c r="B48" s="2">
        <v>17</v>
      </c>
      <c r="C48" s="1" t="str">
        <f t="shared" si="0"/>
        <v>11</v>
      </c>
      <c r="D48" t="s">
        <v>17</v>
      </c>
      <c r="E48" t="s">
        <v>158</v>
      </c>
      <c r="F48" s="7">
        <v>2</v>
      </c>
      <c r="G48" t="s">
        <v>148</v>
      </c>
      <c r="H48" t="s">
        <v>12</v>
      </c>
      <c r="I48" t="s">
        <v>147</v>
      </c>
      <c r="J48" t="s">
        <v>12</v>
      </c>
      <c r="K48" t="str">
        <f t="shared" si="1"/>
        <v>new OpCodeTable(0x11,"adc {0},{1}",2,"R/M","v","REG","v"),</v>
      </c>
    </row>
    <row r="49" spans="2:11" x14ac:dyDescent="0.25">
      <c r="B49" s="2">
        <v>24</v>
      </c>
      <c r="C49" s="1" t="str">
        <f t="shared" si="0"/>
        <v>18</v>
      </c>
      <c r="D49" t="s">
        <v>86</v>
      </c>
      <c r="E49" t="s">
        <v>161</v>
      </c>
      <c r="F49" s="7">
        <v>2</v>
      </c>
      <c r="G49" t="s">
        <v>148</v>
      </c>
      <c r="H49" t="s">
        <v>11</v>
      </c>
      <c r="I49" t="s">
        <v>147</v>
      </c>
      <c r="J49" t="s">
        <v>11</v>
      </c>
      <c r="K49" t="str">
        <f t="shared" si="1"/>
        <v>new OpCodeTable(0x18,"sbb {0},{1}",2,"R/M","b","REG","b"),</v>
      </c>
    </row>
    <row r="50" spans="2:11" x14ac:dyDescent="0.25">
      <c r="B50" s="2">
        <v>25</v>
      </c>
      <c r="C50" s="1" t="str">
        <f t="shared" si="0"/>
        <v>19</v>
      </c>
      <c r="D50" t="s">
        <v>86</v>
      </c>
      <c r="E50" t="s">
        <v>161</v>
      </c>
      <c r="F50" s="7">
        <v>2</v>
      </c>
      <c r="G50" t="s">
        <v>148</v>
      </c>
      <c r="H50" t="s">
        <v>12</v>
      </c>
      <c r="I50" t="s">
        <v>147</v>
      </c>
      <c r="J50" t="s">
        <v>12</v>
      </c>
      <c r="K50" t="str">
        <f t="shared" si="1"/>
        <v>new OpCodeTable(0x19,"sbb {0},{1}",2,"R/M","v","REG","v"),</v>
      </c>
    </row>
    <row r="51" spans="2:11" x14ac:dyDescent="0.25">
      <c r="B51" s="2">
        <v>32</v>
      </c>
      <c r="C51" s="1" t="str">
        <f t="shared" si="0"/>
        <v>20</v>
      </c>
      <c r="D51" t="s">
        <v>19</v>
      </c>
      <c r="E51" t="s">
        <v>164</v>
      </c>
      <c r="F51" s="7">
        <v>2</v>
      </c>
      <c r="G51" t="s">
        <v>148</v>
      </c>
      <c r="H51" t="s">
        <v>11</v>
      </c>
      <c r="I51" t="s">
        <v>147</v>
      </c>
      <c r="J51" t="s">
        <v>11</v>
      </c>
      <c r="K51" t="str">
        <f t="shared" si="1"/>
        <v>new OpCodeTable(0x20,"and {0},{1}",2,"R/M","b","REG","b"),</v>
      </c>
    </row>
    <row r="52" spans="2:11" x14ac:dyDescent="0.25">
      <c r="B52" s="2">
        <v>33</v>
      </c>
      <c r="C52" s="1" t="str">
        <f t="shared" si="0"/>
        <v>21</v>
      </c>
      <c r="D52" t="s">
        <v>19</v>
      </c>
      <c r="E52" t="s">
        <v>164</v>
      </c>
      <c r="F52" s="7">
        <v>2</v>
      </c>
      <c r="G52" t="s">
        <v>148</v>
      </c>
      <c r="H52" t="s">
        <v>12</v>
      </c>
      <c r="I52" t="s">
        <v>147</v>
      </c>
      <c r="J52" t="s">
        <v>12</v>
      </c>
      <c r="K52" t="str">
        <f t="shared" si="1"/>
        <v>new OpCodeTable(0x21,"and {0},{1}",2,"R/M","v","REG","v"),</v>
      </c>
    </row>
    <row r="53" spans="2:11" x14ac:dyDescent="0.25">
      <c r="B53" s="2">
        <v>40</v>
      </c>
      <c r="C53" s="1" t="str">
        <f t="shared" si="0"/>
        <v>28</v>
      </c>
      <c r="D53" t="s">
        <v>88</v>
      </c>
      <c r="E53" t="s">
        <v>167</v>
      </c>
      <c r="F53" s="7">
        <v>2</v>
      </c>
      <c r="G53" t="s">
        <v>148</v>
      </c>
      <c r="H53" t="s">
        <v>11</v>
      </c>
      <c r="I53" t="s">
        <v>147</v>
      </c>
      <c r="J53" t="s">
        <v>11</v>
      </c>
      <c r="K53" t="str">
        <f t="shared" si="1"/>
        <v>new OpCodeTable(0x28,"sub {0},{1}",2,"R/M","b","REG","b"),</v>
      </c>
    </row>
    <row r="54" spans="2:11" x14ac:dyDescent="0.25">
      <c r="B54" s="2">
        <v>41</v>
      </c>
      <c r="C54" s="1" t="str">
        <f t="shared" si="0"/>
        <v>29</v>
      </c>
      <c r="D54" t="s">
        <v>88</v>
      </c>
      <c r="E54" t="s">
        <v>167</v>
      </c>
      <c r="F54" s="7">
        <v>2</v>
      </c>
      <c r="G54" t="s">
        <v>148</v>
      </c>
      <c r="H54" t="s">
        <v>12</v>
      </c>
      <c r="I54" t="s">
        <v>147</v>
      </c>
      <c r="J54" t="s">
        <v>12</v>
      </c>
      <c r="K54" t="str">
        <f t="shared" si="1"/>
        <v>new OpCodeTable(0x29,"sub {0},{1}",2,"R/M","v","REG","v"),</v>
      </c>
    </row>
    <row r="55" spans="2:11" x14ac:dyDescent="0.25">
      <c r="B55" s="2">
        <v>48</v>
      </c>
      <c r="C55" s="1" t="str">
        <f t="shared" si="0"/>
        <v>30</v>
      </c>
      <c r="D55" t="s">
        <v>22</v>
      </c>
      <c r="E55" t="s">
        <v>170</v>
      </c>
      <c r="F55" s="7">
        <v>2</v>
      </c>
      <c r="G55" t="s">
        <v>148</v>
      </c>
      <c r="H55" t="s">
        <v>11</v>
      </c>
      <c r="I55" t="s">
        <v>147</v>
      </c>
      <c r="J55" t="s">
        <v>11</v>
      </c>
      <c r="K55" t="str">
        <f t="shared" si="1"/>
        <v>new OpCodeTable(0x30,"xor {0},{1}",2,"R/M","b","REG","b"),</v>
      </c>
    </row>
    <row r="56" spans="2:11" x14ac:dyDescent="0.25">
      <c r="B56" s="2">
        <v>49</v>
      </c>
      <c r="C56" s="1" t="str">
        <f t="shared" si="0"/>
        <v>31</v>
      </c>
      <c r="D56" t="s">
        <v>22</v>
      </c>
      <c r="E56" t="s">
        <v>170</v>
      </c>
      <c r="F56" s="7">
        <v>2</v>
      </c>
      <c r="G56" t="s">
        <v>148</v>
      </c>
      <c r="H56" t="s">
        <v>12</v>
      </c>
      <c r="I56" t="s">
        <v>147</v>
      </c>
      <c r="J56" t="s">
        <v>12</v>
      </c>
      <c r="K56" t="str">
        <f t="shared" si="1"/>
        <v>new OpCodeTable(0x31,"xor {0},{1}",2,"R/M","v","REG","v"),</v>
      </c>
    </row>
    <row r="57" spans="2:11" x14ac:dyDescent="0.25">
      <c r="B57" s="2">
        <v>56</v>
      </c>
      <c r="C57" s="1" t="str">
        <f t="shared" si="0"/>
        <v>38</v>
      </c>
      <c r="D57" t="s">
        <v>91</v>
      </c>
      <c r="E57" t="s">
        <v>173</v>
      </c>
      <c r="F57" s="7">
        <v>2</v>
      </c>
      <c r="G57" t="s">
        <v>148</v>
      </c>
      <c r="H57" t="s">
        <v>11</v>
      </c>
      <c r="I57" t="s">
        <v>147</v>
      </c>
      <c r="J57" t="s">
        <v>11</v>
      </c>
      <c r="K57" t="str">
        <f t="shared" si="1"/>
        <v>new OpCodeTable(0x38,"cmp {0},{1}",2,"R/M","b","REG","b"),</v>
      </c>
    </row>
    <row r="58" spans="2:11" x14ac:dyDescent="0.25">
      <c r="B58" s="2">
        <v>57</v>
      </c>
      <c r="C58" s="1" t="str">
        <f t="shared" si="0"/>
        <v>39</v>
      </c>
      <c r="D58" t="s">
        <v>91</v>
      </c>
      <c r="E58" t="s">
        <v>173</v>
      </c>
      <c r="F58" s="7">
        <v>2</v>
      </c>
      <c r="G58" t="s">
        <v>148</v>
      </c>
      <c r="H58" t="s">
        <v>12</v>
      </c>
      <c r="I58" t="s">
        <v>147</v>
      </c>
      <c r="J58" t="s">
        <v>12</v>
      </c>
      <c r="K58" t="str">
        <f t="shared" si="1"/>
        <v>new OpCodeTable(0x39,"cmp {0},{1}",2,"R/M","v","REG","v"),</v>
      </c>
    </row>
    <row r="59" spans="2:11" x14ac:dyDescent="0.25">
      <c r="B59" s="2">
        <v>96</v>
      </c>
      <c r="C59" s="1" t="str">
        <f t="shared" si="0"/>
        <v>60</v>
      </c>
      <c r="D59" t="s">
        <v>50</v>
      </c>
      <c r="E59" t="s">
        <v>208</v>
      </c>
      <c r="F59" s="7">
        <v>2</v>
      </c>
      <c r="G59" t="s">
        <v>148</v>
      </c>
      <c r="H59" t="s">
        <v>11</v>
      </c>
      <c r="I59" t="s">
        <v>147</v>
      </c>
      <c r="J59" t="s">
        <v>11</v>
      </c>
      <c r="K59" t="str">
        <f t="shared" si="1"/>
        <v>new OpCodeTable(0x60,"mov {0},{1}",2,"R/M","b","REG","b"),</v>
      </c>
    </row>
    <row r="60" spans="2:11" x14ac:dyDescent="0.25">
      <c r="B60" s="2">
        <v>97</v>
      </c>
      <c r="C60" s="1" t="str">
        <f t="shared" si="0"/>
        <v>61</v>
      </c>
      <c r="D60" t="s">
        <v>50</v>
      </c>
      <c r="E60" t="s">
        <v>208</v>
      </c>
      <c r="F60" s="7">
        <v>2</v>
      </c>
      <c r="G60" t="s">
        <v>148</v>
      </c>
      <c r="H60" t="s">
        <v>12</v>
      </c>
      <c r="I60" t="s">
        <v>147</v>
      </c>
      <c r="J60" t="s">
        <v>12</v>
      </c>
      <c r="K60" t="str">
        <f t="shared" si="1"/>
        <v>new OpCodeTable(0x61,"mov {0},{1}",2,"R/M","v","REG","v"),</v>
      </c>
    </row>
    <row r="61" spans="2:11" x14ac:dyDescent="0.25">
      <c r="B61" s="2">
        <v>132</v>
      </c>
      <c r="C61" s="1" t="str">
        <f t="shared" si="0"/>
        <v>84</v>
      </c>
      <c r="D61" t="s">
        <v>47</v>
      </c>
      <c r="E61" t="str">
        <f t="shared" ref="E61:E66" si="3">CONCATENATE(LOWER(D61)," {0},{1}")</f>
        <v>test {0},{1}</v>
      </c>
      <c r="F61" s="7">
        <v>2</v>
      </c>
      <c r="G61" t="s">
        <v>148</v>
      </c>
      <c r="H61" t="s">
        <v>11</v>
      </c>
      <c r="I61" t="s">
        <v>147</v>
      </c>
      <c r="J61" t="s">
        <v>11</v>
      </c>
      <c r="K61" t="str">
        <f t="shared" si="1"/>
        <v>new OpCodeTable(0x84,"test {0},{1}",2,"R/M","b","REG","b"),</v>
      </c>
    </row>
    <row r="62" spans="2:11" x14ac:dyDescent="0.25">
      <c r="B62" s="2">
        <v>133</v>
      </c>
      <c r="C62" s="1" t="str">
        <f t="shared" si="0"/>
        <v>85</v>
      </c>
      <c r="D62" t="s">
        <v>47</v>
      </c>
      <c r="E62" t="str">
        <f t="shared" si="3"/>
        <v>test {0},{1}</v>
      </c>
      <c r="F62" s="7">
        <v>2</v>
      </c>
      <c r="G62" t="s">
        <v>148</v>
      </c>
      <c r="H62" t="s">
        <v>12</v>
      </c>
      <c r="I62" t="s">
        <v>147</v>
      </c>
      <c r="J62" t="s">
        <v>12</v>
      </c>
      <c r="K62" t="str">
        <f t="shared" si="1"/>
        <v>new OpCodeTable(0x85,"test {0},{1}",2,"R/M","v","REG","v"),</v>
      </c>
    </row>
    <row r="63" spans="2:11" x14ac:dyDescent="0.25">
      <c r="B63" s="2">
        <v>134</v>
      </c>
      <c r="C63" s="1" t="str">
        <f t="shared" si="0"/>
        <v>86</v>
      </c>
      <c r="D63" t="s">
        <v>48</v>
      </c>
      <c r="E63" t="str">
        <f t="shared" si="3"/>
        <v>xchg {0},{1}</v>
      </c>
      <c r="F63" s="7">
        <v>2</v>
      </c>
      <c r="G63" t="s">
        <v>148</v>
      </c>
      <c r="H63" t="s">
        <v>11</v>
      </c>
      <c r="I63" t="s">
        <v>147</v>
      </c>
      <c r="J63" t="s">
        <v>11</v>
      </c>
      <c r="K63" t="str">
        <f t="shared" si="1"/>
        <v>new OpCodeTable(0x86,"xchg {0},{1}",2,"R/M","b","REG","b"),</v>
      </c>
    </row>
    <row r="64" spans="2:11" x14ac:dyDescent="0.25">
      <c r="B64" s="2">
        <v>135</v>
      </c>
      <c r="C64" s="1" t="str">
        <f t="shared" si="0"/>
        <v>87</v>
      </c>
      <c r="D64" t="s">
        <v>48</v>
      </c>
      <c r="E64" t="str">
        <f t="shared" si="3"/>
        <v>xchg {0},{1}</v>
      </c>
      <c r="F64" s="7">
        <v>2</v>
      </c>
      <c r="G64" t="s">
        <v>148</v>
      </c>
      <c r="H64" t="s">
        <v>12</v>
      </c>
      <c r="I64" t="s">
        <v>147</v>
      </c>
      <c r="J64" t="s">
        <v>12</v>
      </c>
      <c r="K64" t="str">
        <f t="shared" si="1"/>
        <v>new OpCodeTable(0x87,"xchg {0},{1}",2,"R/M","v","REG","v"),</v>
      </c>
    </row>
    <row r="65" spans="2:11" x14ac:dyDescent="0.25">
      <c r="B65" s="2">
        <v>136</v>
      </c>
      <c r="C65" s="1" t="str">
        <f t="shared" si="0"/>
        <v>88</v>
      </c>
      <c r="D65" t="s">
        <v>50</v>
      </c>
      <c r="E65" t="str">
        <f t="shared" si="3"/>
        <v>mov {0},{1}</v>
      </c>
      <c r="F65" s="7">
        <v>2</v>
      </c>
      <c r="G65" t="s">
        <v>148</v>
      </c>
      <c r="H65" t="s">
        <v>11</v>
      </c>
      <c r="I65" t="s">
        <v>147</v>
      </c>
      <c r="J65" t="s">
        <v>11</v>
      </c>
      <c r="K65" t="str">
        <f t="shared" si="1"/>
        <v>new OpCodeTable(0x88,"mov {0},{1}",2,"R/M","b","REG","b"),</v>
      </c>
    </row>
    <row r="66" spans="2:11" x14ac:dyDescent="0.25">
      <c r="B66" s="2">
        <v>137</v>
      </c>
      <c r="C66" s="1" t="str">
        <f t="shared" si="0"/>
        <v>89</v>
      </c>
      <c r="D66" t="s">
        <v>50</v>
      </c>
      <c r="E66" t="str">
        <f t="shared" si="3"/>
        <v>mov {0},{1}</v>
      </c>
      <c r="F66" s="7">
        <v>2</v>
      </c>
      <c r="G66" t="s">
        <v>148</v>
      </c>
      <c r="H66" t="s">
        <v>12</v>
      </c>
      <c r="I66" t="s">
        <v>147</v>
      </c>
      <c r="J66" t="s">
        <v>12</v>
      </c>
      <c r="K66" t="str">
        <f t="shared" si="1"/>
        <v>new OpCodeTable(0x89,"mov {0},{1}",2,"R/M","v","REG","v"),</v>
      </c>
    </row>
    <row r="67" spans="2:11" x14ac:dyDescent="0.25">
      <c r="B67" s="2">
        <v>100</v>
      </c>
      <c r="C67" s="1" t="str">
        <f t="shared" ref="C67:C130" si="4">DEC2HEX(B67)</f>
        <v>64</v>
      </c>
      <c r="D67" t="s">
        <v>50</v>
      </c>
      <c r="E67" t="s">
        <v>208</v>
      </c>
      <c r="F67" s="7">
        <v>2</v>
      </c>
      <c r="G67" t="s">
        <v>148</v>
      </c>
      <c r="H67" t="s">
        <v>66</v>
      </c>
      <c r="I67" t="s">
        <v>95</v>
      </c>
      <c r="J67" t="s">
        <v>66</v>
      </c>
      <c r="K67" t="str">
        <f t="shared" ref="K67:K130" si="5">CONCATENATE("new OpCodeTable(0x",DEC2HEX(B67,2),",","""",E67,"""",",",F67,",","""",G67,"""",",","""",H67,"""",",","""",I67,"""",",","""",J67,"""","),")</f>
        <v>new OpCodeTable(0x64,"mov {0},{1}",2,"R/M","w","S","w"),</v>
      </c>
    </row>
    <row r="68" spans="2:11" x14ac:dyDescent="0.25">
      <c r="B68" s="2">
        <v>140</v>
      </c>
      <c r="C68" s="1" t="str">
        <f t="shared" si="4"/>
        <v>8C</v>
      </c>
      <c r="D68" t="s">
        <v>50</v>
      </c>
      <c r="E68" t="str">
        <f>CONCATENATE(LOWER(D68)," {0},{1}")</f>
        <v>mov {0},{1}</v>
      </c>
      <c r="F68" s="7">
        <v>2</v>
      </c>
      <c r="G68" t="s">
        <v>148</v>
      </c>
      <c r="H68" t="s">
        <v>66</v>
      </c>
      <c r="I68" t="s">
        <v>95</v>
      </c>
      <c r="J68" t="s">
        <v>66</v>
      </c>
      <c r="K68" t="str">
        <f t="shared" si="5"/>
        <v>new OpCodeTable(0x8C,"mov {0},{1}",2,"R/M","w","S","w"),</v>
      </c>
    </row>
    <row r="69" spans="2:11" x14ac:dyDescent="0.25">
      <c r="B69" s="2">
        <v>101</v>
      </c>
      <c r="C69" s="1" t="str">
        <f t="shared" si="4"/>
        <v>65</v>
      </c>
      <c r="D69" t="s">
        <v>96</v>
      </c>
      <c r="E69" t="s">
        <v>209</v>
      </c>
      <c r="F69" s="7">
        <v>2</v>
      </c>
      <c r="G69" t="s">
        <v>147</v>
      </c>
      <c r="H69" t="s">
        <v>12</v>
      </c>
      <c r="I69" t="s">
        <v>67</v>
      </c>
      <c r="K69" t="str">
        <f t="shared" si="5"/>
        <v>new OpCodeTable(0x65,"lea {0},{1}",2,"REG","v","M",""),</v>
      </c>
    </row>
    <row r="70" spans="2:11" x14ac:dyDescent="0.25">
      <c r="B70" s="2">
        <v>141</v>
      </c>
      <c r="C70" s="1" t="str">
        <f t="shared" si="4"/>
        <v>8D</v>
      </c>
      <c r="D70" t="s">
        <v>96</v>
      </c>
      <c r="E70" t="str">
        <f>CONCATENATE(LOWER(D70)," {0},{1}")</f>
        <v>lea {0},{1}</v>
      </c>
      <c r="F70" s="7">
        <v>2</v>
      </c>
      <c r="G70" t="s">
        <v>147</v>
      </c>
      <c r="H70" t="s">
        <v>12</v>
      </c>
      <c r="I70" t="s">
        <v>67</v>
      </c>
      <c r="K70" t="str">
        <f t="shared" si="5"/>
        <v>new OpCodeTable(0x8D,"lea {0},{1}",2,"REG","v","M",""),</v>
      </c>
    </row>
    <row r="71" spans="2:11" x14ac:dyDescent="0.25">
      <c r="B71" s="2">
        <v>196</v>
      </c>
      <c r="C71" s="1" t="str">
        <f t="shared" si="4"/>
        <v>C4</v>
      </c>
      <c r="D71" t="s">
        <v>64</v>
      </c>
      <c r="E71" t="str">
        <f>CONCATENATE(LOWER(D71)," {0},{1}")</f>
        <v>les {0},{1}</v>
      </c>
      <c r="F71" s="7">
        <v>2</v>
      </c>
      <c r="G71" t="s">
        <v>147</v>
      </c>
      <c r="H71" t="s">
        <v>12</v>
      </c>
      <c r="I71" t="s">
        <v>67</v>
      </c>
      <c r="J71" t="s">
        <v>68</v>
      </c>
      <c r="K71" t="str">
        <f t="shared" si="5"/>
        <v>new OpCodeTable(0xC4,"les {0},{1}",2,"REG","v","M","p"),</v>
      </c>
    </row>
    <row r="72" spans="2:11" x14ac:dyDescent="0.25">
      <c r="B72" s="2">
        <v>197</v>
      </c>
      <c r="C72" s="1" t="str">
        <f t="shared" si="4"/>
        <v>C5</v>
      </c>
      <c r="D72" t="s">
        <v>65</v>
      </c>
      <c r="E72" t="str">
        <f>CONCATENATE(LOWER(D72)," {0},{1}")</f>
        <v>lds {0},{1}</v>
      </c>
      <c r="F72" s="7">
        <v>2</v>
      </c>
      <c r="G72" t="s">
        <v>147</v>
      </c>
      <c r="H72" t="s">
        <v>12</v>
      </c>
      <c r="I72" t="s">
        <v>67</v>
      </c>
      <c r="J72" t="s">
        <v>68</v>
      </c>
      <c r="K72" t="str">
        <f t="shared" si="5"/>
        <v>new OpCodeTable(0xC5,"lds {0},{1}",2,"REG","v","M","p"),</v>
      </c>
    </row>
    <row r="73" spans="2:11" x14ac:dyDescent="0.25">
      <c r="B73" s="2">
        <v>2</v>
      </c>
      <c r="C73" s="1" t="str">
        <f t="shared" si="4"/>
        <v>2</v>
      </c>
      <c r="D73" t="s">
        <v>6</v>
      </c>
      <c r="E73" t="s">
        <v>152</v>
      </c>
      <c r="F73" s="7">
        <v>2</v>
      </c>
      <c r="G73" t="s">
        <v>147</v>
      </c>
      <c r="H73" t="s">
        <v>11</v>
      </c>
      <c r="I73" t="s">
        <v>148</v>
      </c>
      <c r="J73" t="s">
        <v>11</v>
      </c>
      <c r="K73" t="str">
        <f t="shared" si="5"/>
        <v>new OpCodeTable(0x02,"add {0},{1}",2,"REG","b","R/M","b"),</v>
      </c>
    </row>
    <row r="74" spans="2:11" x14ac:dyDescent="0.25">
      <c r="B74" s="2">
        <v>3</v>
      </c>
      <c r="C74" s="1" t="str">
        <f t="shared" si="4"/>
        <v>3</v>
      </c>
      <c r="D74" t="s">
        <v>6</v>
      </c>
      <c r="E74" t="s">
        <v>152</v>
      </c>
      <c r="F74" s="7">
        <v>2</v>
      </c>
      <c r="G74" t="s">
        <v>147</v>
      </c>
      <c r="H74" t="s">
        <v>12</v>
      </c>
      <c r="I74" t="s">
        <v>148</v>
      </c>
      <c r="J74" t="s">
        <v>12</v>
      </c>
      <c r="K74" t="str">
        <f t="shared" si="5"/>
        <v>new OpCodeTable(0x03,"add {0},{1}",2,"REG","v","R/M","v"),</v>
      </c>
    </row>
    <row r="75" spans="2:11" x14ac:dyDescent="0.25">
      <c r="B75" s="2">
        <v>10</v>
      </c>
      <c r="C75" s="1" t="str">
        <f t="shared" si="4"/>
        <v>A</v>
      </c>
      <c r="D75" t="s">
        <v>85</v>
      </c>
      <c r="E75" t="s">
        <v>155</v>
      </c>
      <c r="F75" s="7">
        <v>2</v>
      </c>
      <c r="G75" t="s">
        <v>147</v>
      </c>
      <c r="H75" t="s">
        <v>11</v>
      </c>
      <c r="I75" t="s">
        <v>148</v>
      </c>
      <c r="J75" t="s">
        <v>11</v>
      </c>
      <c r="K75" t="str">
        <f t="shared" si="5"/>
        <v>new OpCodeTable(0x0A,"or {0},{1}",2,"REG","b","R/M","b"),</v>
      </c>
    </row>
    <row r="76" spans="2:11" x14ac:dyDescent="0.25">
      <c r="B76" s="2">
        <v>11</v>
      </c>
      <c r="C76" s="1" t="str">
        <f t="shared" si="4"/>
        <v>B</v>
      </c>
      <c r="D76" t="s">
        <v>85</v>
      </c>
      <c r="E76" t="s">
        <v>155</v>
      </c>
      <c r="F76" s="7">
        <v>2</v>
      </c>
      <c r="G76" t="s">
        <v>147</v>
      </c>
      <c r="H76" t="s">
        <v>12</v>
      </c>
      <c r="I76" t="s">
        <v>148</v>
      </c>
      <c r="J76" t="s">
        <v>12</v>
      </c>
      <c r="K76" t="str">
        <f t="shared" si="5"/>
        <v>new OpCodeTable(0x0B,"or {0},{1}",2,"REG","v","R/M","v"),</v>
      </c>
    </row>
    <row r="77" spans="2:11" x14ac:dyDescent="0.25">
      <c r="B77" s="2">
        <v>18</v>
      </c>
      <c r="C77" s="1" t="str">
        <f t="shared" si="4"/>
        <v>12</v>
      </c>
      <c r="D77" t="s">
        <v>17</v>
      </c>
      <c r="E77" t="s">
        <v>158</v>
      </c>
      <c r="F77" s="7">
        <v>2</v>
      </c>
      <c r="G77" t="s">
        <v>147</v>
      </c>
      <c r="H77" t="s">
        <v>11</v>
      </c>
      <c r="I77" t="s">
        <v>148</v>
      </c>
      <c r="J77" t="s">
        <v>11</v>
      </c>
      <c r="K77" t="str">
        <f t="shared" si="5"/>
        <v>new OpCodeTable(0x12,"adc {0},{1}",2,"REG","b","R/M","b"),</v>
      </c>
    </row>
    <row r="78" spans="2:11" x14ac:dyDescent="0.25">
      <c r="B78" s="2">
        <v>19</v>
      </c>
      <c r="C78" s="1" t="str">
        <f t="shared" si="4"/>
        <v>13</v>
      </c>
      <c r="D78" t="s">
        <v>17</v>
      </c>
      <c r="E78" t="s">
        <v>158</v>
      </c>
      <c r="F78" s="7">
        <v>2</v>
      </c>
      <c r="G78" t="s">
        <v>147</v>
      </c>
      <c r="H78" t="s">
        <v>12</v>
      </c>
      <c r="I78" t="s">
        <v>148</v>
      </c>
      <c r="J78" t="s">
        <v>12</v>
      </c>
      <c r="K78" t="str">
        <f t="shared" si="5"/>
        <v>new OpCodeTable(0x13,"adc {0},{1}",2,"REG","v","R/M","v"),</v>
      </c>
    </row>
    <row r="79" spans="2:11" x14ac:dyDescent="0.25">
      <c r="B79" s="2">
        <v>26</v>
      </c>
      <c r="C79" s="1" t="str">
        <f t="shared" si="4"/>
        <v>1A</v>
      </c>
      <c r="D79" t="s">
        <v>86</v>
      </c>
      <c r="E79" t="s">
        <v>161</v>
      </c>
      <c r="F79" s="7">
        <v>2</v>
      </c>
      <c r="G79" t="s">
        <v>147</v>
      </c>
      <c r="H79" t="s">
        <v>11</v>
      </c>
      <c r="I79" t="s">
        <v>148</v>
      </c>
      <c r="J79" t="s">
        <v>11</v>
      </c>
      <c r="K79" t="str">
        <f t="shared" si="5"/>
        <v>new OpCodeTable(0x1A,"sbb {0},{1}",2,"REG","b","R/M","b"),</v>
      </c>
    </row>
    <row r="80" spans="2:11" x14ac:dyDescent="0.25">
      <c r="B80" s="2">
        <v>27</v>
      </c>
      <c r="C80" s="1" t="str">
        <f t="shared" si="4"/>
        <v>1B</v>
      </c>
      <c r="D80" t="s">
        <v>86</v>
      </c>
      <c r="E80" t="s">
        <v>161</v>
      </c>
      <c r="F80" s="7">
        <v>2</v>
      </c>
      <c r="G80" t="s">
        <v>147</v>
      </c>
      <c r="H80" t="s">
        <v>12</v>
      </c>
      <c r="I80" t="s">
        <v>148</v>
      </c>
      <c r="J80" t="s">
        <v>12</v>
      </c>
      <c r="K80" t="str">
        <f t="shared" si="5"/>
        <v>new OpCodeTable(0x1B,"sbb {0},{1}",2,"REG","v","R/M","v"),</v>
      </c>
    </row>
    <row r="81" spans="2:11" x14ac:dyDescent="0.25">
      <c r="B81" s="2">
        <v>34</v>
      </c>
      <c r="C81" s="1" t="str">
        <f t="shared" si="4"/>
        <v>22</v>
      </c>
      <c r="D81" t="s">
        <v>19</v>
      </c>
      <c r="E81" t="s">
        <v>164</v>
      </c>
      <c r="F81" s="7">
        <v>2</v>
      </c>
      <c r="G81" t="s">
        <v>147</v>
      </c>
      <c r="H81" t="s">
        <v>11</v>
      </c>
      <c r="I81" t="s">
        <v>148</v>
      </c>
      <c r="J81" t="s">
        <v>11</v>
      </c>
      <c r="K81" t="str">
        <f t="shared" si="5"/>
        <v>new OpCodeTable(0x22,"and {0},{1}",2,"REG","b","R/M","b"),</v>
      </c>
    </row>
    <row r="82" spans="2:11" x14ac:dyDescent="0.25">
      <c r="B82" s="2">
        <v>35</v>
      </c>
      <c r="C82" s="1" t="str">
        <f t="shared" si="4"/>
        <v>23</v>
      </c>
      <c r="D82" t="s">
        <v>19</v>
      </c>
      <c r="E82" t="s">
        <v>164</v>
      </c>
      <c r="F82" s="7">
        <v>2</v>
      </c>
      <c r="G82" t="s">
        <v>147</v>
      </c>
      <c r="H82" t="s">
        <v>12</v>
      </c>
      <c r="I82" t="s">
        <v>148</v>
      </c>
      <c r="J82" t="s">
        <v>12</v>
      </c>
      <c r="K82" t="str">
        <f t="shared" si="5"/>
        <v>new OpCodeTable(0x23,"and {0},{1}",2,"REG","v","R/M","v"),</v>
      </c>
    </row>
    <row r="83" spans="2:11" x14ac:dyDescent="0.25">
      <c r="B83" s="2">
        <v>42</v>
      </c>
      <c r="C83" s="1" t="str">
        <f t="shared" si="4"/>
        <v>2A</v>
      </c>
      <c r="D83" t="s">
        <v>88</v>
      </c>
      <c r="E83" t="s">
        <v>167</v>
      </c>
      <c r="F83" s="7">
        <v>2</v>
      </c>
      <c r="G83" t="s">
        <v>147</v>
      </c>
      <c r="H83" t="s">
        <v>11</v>
      </c>
      <c r="I83" t="s">
        <v>148</v>
      </c>
      <c r="J83" t="s">
        <v>11</v>
      </c>
      <c r="K83" t="str">
        <f t="shared" si="5"/>
        <v>new OpCodeTable(0x2A,"sub {0},{1}",2,"REG","b","R/M","b"),</v>
      </c>
    </row>
    <row r="84" spans="2:11" x14ac:dyDescent="0.25">
      <c r="B84" s="2">
        <v>43</v>
      </c>
      <c r="C84" s="1" t="str">
        <f t="shared" si="4"/>
        <v>2B</v>
      </c>
      <c r="D84" t="s">
        <v>88</v>
      </c>
      <c r="E84" t="s">
        <v>167</v>
      </c>
      <c r="F84" s="7">
        <v>2</v>
      </c>
      <c r="G84" t="s">
        <v>147</v>
      </c>
      <c r="H84" t="s">
        <v>12</v>
      </c>
      <c r="I84" t="s">
        <v>148</v>
      </c>
      <c r="J84" t="s">
        <v>12</v>
      </c>
      <c r="K84" t="str">
        <f t="shared" si="5"/>
        <v>new OpCodeTable(0x2B,"sub {0},{1}",2,"REG","v","R/M","v"),</v>
      </c>
    </row>
    <row r="85" spans="2:11" x14ac:dyDescent="0.25">
      <c r="B85" s="2">
        <v>50</v>
      </c>
      <c r="C85" s="1" t="str">
        <f t="shared" si="4"/>
        <v>32</v>
      </c>
      <c r="D85" t="s">
        <v>22</v>
      </c>
      <c r="E85" t="s">
        <v>170</v>
      </c>
      <c r="F85" s="7">
        <v>2</v>
      </c>
      <c r="G85" t="s">
        <v>147</v>
      </c>
      <c r="H85" t="s">
        <v>11</v>
      </c>
      <c r="I85" t="s">
        <v>148</v>
      </c>
      <c r="J85" t="s">
        <v>11</v>
      </c>
      <c r="K85" t="str">
        <f t="shared" si="5"/>
        <v>new OpCodeTable(0x32,"xor {0},{1}",2,"REG","b","R/M","b"),</v>
      </c>
    </row>
    <row r="86" spans="2:11" x14ac:dyDescent="0.25">
      <c r="B86" s="2">
        <v>51</v>
      </c>
      <c r="C86" s="1" t="str">
        <f t="shared" si="4"/>
        <v>33</v>
      </c>
      <c r="D86" t="s">
        <v>22</v>
      </c>
      <c r="E86" t="s">
        <v>170</v>
      </c>
      <c r="F86" s="7">
        <v>2</v>
      </c>
      <c r="G86" t="s">
        <v>147</v>
      </c>
      <c r="H86" t="s">
        <v>12</v>
      </c>
      <c r="I86" t="s">
        <v>148</v>
      </c>
      <c r="J86" t="s">
        <v>12</v>
      </c>
      <c r="K86" t="str">
        <f t="shared" si="5"/>
        <v>new OpCodeTable(0x33,"xor {0},{1}",2,"REG","v","R/M","v"),</v>
      </c>
    </row>
    <row r="87" spans="2:11" x14ac:dyDescent="0.25">
      <c r="B87" s="2">
        <v>58</v>
      </c>
      <c r="C87" s="1" t="str">
        <f t="shared" si="4"/>
        <v>3A</v>
      </c>
      <c r="D87" t="s">
        <v>91</v>
      </c>
      <c r="E87" t="s">
        <v>173</v>
      </c>
      <c r="F87" s="7">
        <v>2</v>
      </c>
      <c r="G87" t="s">
        <v>147</v>
      </c>
      <c r="H87" t="s">
        <v>11</v>
      </c>
      <c r="I87" t="s">
        <v>148</v>
      </c>
      <c r="J87" t="s">
        <v>11</v>
      </c>
      <c r="K87" t="str">
        <f t="shared" si="5"/>
        <v>new OpCodeTable(0x3A,"cmp {0},{1}",2,"REG","b","R/M","b"),</v>
      </c>
    </row>
    <row r="88" spans="2:11" x14ac:dyDescent="0.25">
      <c r="B88" s="2">
        <v>59</v>
      </c>
      <c r="C88" s="1" t="str">
        <f t="shared" si="4"/>
        <v>3B</v>
      </c>
      <c r="D88" t="s">
        <v>91</v>
      </c>
      <c r="E88" t="s">
        <v>173</v>
      </c>
      <c r="F88" s="7">
        <v>2</v>
      </c>
      <c r="G88" t="s">
        <v>147</v>
      </c>
      <c r="H88" t="s">
        <v>12</v>
      </c>
      <c r="I88" t="s">
        <v>148</v>
      </c>
      <c r="J88" t="s">
        <v>12</v>
      </c>
      <c r="K88" t="str">
        <f t="shared" si="5"/>
        <v>new OpCodeTable(0x3B,"cmp {0},{1}",2,"REG","v","R/M","v"),</v>
      </c>
    </row>
    <row r="89" spans="2:11" x14ac:dyDescent="0.25">
      <c r="B89" s="2">
        <v>98</v>
      </c>
      <c r="C89" s="1" t="str">
        <f t="shared" si="4"/>
        <v>62</v>
      </c>
      <c r="D89" t="s">
        <v>50</v>
      </c>
      <c r="E89" t="s">
        <v>208</v>
      </c>
      <c r="F89" s="7">
        <v>2</v>
      </c>
      <c r="G89" t="s">
        <v>147</v>
      </c>
      <c r="H89" t="s">
        <v>11</v>
      </c>
      <c r="I89" t="s">
        <v>148</v>
      </c>
      <c r="J89" t="s">
        <v>11</v>
      </c>
      <c r="K89" t="str">
        <f t="shared" si="5"/>
        <v>new OpCodeTable(0x62,"mov {0},{1}",2,"REG","b","R/M","b"),</v>
      </c>
    </row>
    <row r="90" spans="2:11" x14ac:dyDescent="0.25">
      <c r="B90" s="2">
        <v>99</v>
      </c>
      <c r="C90" s="1" t="str">
        <f t="shared" si="4"/>
        <v>63</v>
      </c>
      <c r="D90" t="s">
        <v>50</v>
      </c>
      <c r="E90" t="s">
        <v>208</v>
      </c>
      <c r="F90" s="7">
        <v>2</v>
      </c>
      <c r="G90" t="s">
        <v>147</v>
      </c>
      <c r="H90" t="s">
        <v>12</v>
      </c>
      <c r="I90" t="s">
        <v>148</v>
      </c>
      <c r="J90" t="s">
        <v>12</v>
      </c>
      <c r="K90" t="str">
        <f t="shared" si="5"/>
        <v>new OpCodeTable(0x63,"mov {0},{1}",2,"REG","v","R/M","v"),</v>
      </c>
    </row>
    <row r="91" spans="2:11" x14ac:dyDescent="0.25">
      <c r="B91" s="2">
        <v>138</v>
      </c>
      <c r="C91" s="1" t="str">
        <f t="shared" si="4"/>
        <v>8A</v>
      </c>
      <c r="D91" t="s">
        <v>50</v>
      </c>
      <c r="E91" t="str">
        <f>CONCATENATE(LOWER(D91)," {0},{1}")</f>
        <v>mov {0},{1}</v>
      </c>
      <c r="F91" s="7">
        <v>2</v>
      </c>
      <c r="G91" t="s">
        <v>147</v>
      </c>
      <c r="H91" t="s">
        <v>11</v>
      </c>
      <c r="I91" t="s">
        <v>148</v>
      </c>
      <c r="J91" t="s">
        <v>11</v>
      </c>
      <c r="K91" t="str">
        <f t="shared" si="5"/>
        <v>new OpCodeTable(0x8A,"mov {0},{1}",2,"REG","b","R/M","b"),</v>
      </c>
    </row>
    <row r="92" spans="2:11" x14ac:dyDescent="0.25">
      <c r="B92" s="2">
        <v>139</v>
      </c>
      <c r="C92" s="1" t="str">
        <f t="shared" si="4"/>
        <v>8B</v>
      </c>
      <c r="D92" t="s">
        <v>50</v>
      </c>
      <c r="E92" t="str">
        <f>CONCATENATE(LOWER(D92)," {0},{1}")</f>
        <v>mov {0},{1}</v>
      </c>
      <c r="F92" s="7">
        <v>2</v>
      </c>
      <c r="G92" t="s">
        <v>147</v>
      </c>
      <c r="H92" t="s">
        <v>12</v>
      </c>
      <c r="I92" t="s">
        <v>148</v>
      </c>
      <c r="J92" t="s">
        <v>12</v>
      </c>
      <c r="K92" t="str">
        <f t="shared" si="5"/>
        <v>new OpCodeTable(0x8B,"mov {0},{1}",2,"REG","v","R/M","v"),</v>
      </c>
    </row>
    <row r="93" spans="2:11" x14ac:dyDescent="0.25">
      <c r="B93" s="2">
        <v>102</v>
      </c>
      <c r="C93" s="3" t="str">
        <f t="shared" si="4"/>
        <v>66</v>
      </c>
      <c r="D93" s="4" t="s">
        <v>50</v>
      </c>
      <c r="E93" s="4" t="s">
        <v>208</v>
      </c>
      <c r="F93" s="12">
        <v>2</v>
      </c>
      <c r="G93" s="4" t="s">
        <v>95</v>
      </c>
      <c r="H93" s="4" t="s">
        <v>66</v>
      </c>
      <c r="I93" s="4" t="s">
        <v>148</v>
      </c>
      <c r="J93" s="4" t="s">
        <v>66</v>
      </c>
      <c r="K93" t="str">
        <f t="shared" si="5"/>
        <v>new OpCodeTable(0x66,"mov {0},{1}",2,"S","w","R/M","w"),</v>
      </c>
    </row>
    <row r="94" spans="2:11" x14ac:dyDescent="0.25">
      <c r="B94" s="2">
        <v>142</v>
      </c>
      <c r="C94" s="1" t="str">
        <f t="shared" si="4"/>
        <v>8E</v>
      </c>
      <c r="D94" t="s">
        <v>50</v>
      </c>
      <c r="E94" t="str">
        <f>CONCATENATE(LOWER(D94)," {0},{1}")</f>
        <v>mov {0},{1}</v>
      </c>
      <c r="F94" s="7">
        <v>2</v>
      </c>
      <c r="G94" t="s">
        <v>95</v>
      </c>
      <c r="H94" t="s">
        <v>66</v>
      </c>
      <c r="I94" t="s">
        <v>148</v>
      </c>
      <c r="J94" t="s">
        <v>66</v>
      </c>
      <c r="K94" t="str">
        <f t="shared" si="5"/>
        <v>new OpCodeTable(0x8E,"mov {0},{1}",2,"S","w","R/M","w"),</v>
      </c>
    </row>
    <row r="95" spans="2:11" x14ac:dyDescent="0.25">
      <c r="B95" s="2">
        <v>190</v>
      </c>
      <c r="C95" s="1" t="str">
        <f t="shared" si="4"/>
        <v>BE</v>
      </c>
      <c r="D95" t="s">
        <v>50</v>
      </c>
      <c r="E95" t="str">
        <f>CONCATENATE(LOWER(D95)," {0},{1}")</f>
        <v>mov {0},{1}</v>
      </c>
      <c r="F95" s="7">
        <v>2</v>
      </c>
      <c r="G95" t="s">
        <v>32</v>
      </c>
      <c r="I95" t="s">
        <v>13</v>
      </c>
      <c r="J95" t="s">
        <v>12</v>
      </c>
      <c r="K95" t="str">
        <f t="shared" si="5"/>
        <v>new OpCodeTable(0xBE,"mov {0},{1}",2,"SI","","I","v"),</v>
      </c>
    </row>
    <row r="96" spans="2:11" x14ac:dyDescent="0.25">
      <c r="B96" s="2">
        <v>188</v>
      </c>
      <c r="C96" s="1" t="str">
        <f t="shared" si="4"/>
        <v>BC</v>
      </c>
      <c r="D96" t="s">
        <v>50</v>
      </c>
      <c r="E96" t="str">
        <f>CONCATENATE(LOWER(D96)," {0},{1}")</f>
        <v>mov {0},{1}</v>
      </c>
      <c r="F96" s="7">
        <v>2</v>
      </c>
      <c r="G96" t="s">
        <v>30</v>
      </c>
      <c r="I96" t="s">
        <v>13</v>
      </c>
      <c r="J96" t="s">
        <v>12</v>
      </c>
      <c r="K96" t="str">
        <f t="shared" si="5"/>
        <v>new OpCodeTable(0xBC,"mov {0},{1}",2,"SP","","I","v"),</v>
      </c>
    </row>
    <row r="97" spans="2:11" x14ac:dyDescent="0.25">
      <c r="B97" s="2">
        <v>154</v>
      </c>
      <c r="C97" s="1" t="str">
        <f t="shared" si="4"/>
        <v>9A</v>
      </c>
      <c r="D97" t="s">
        <v>106</v>
      </c>
      <c r="E97" t="s">
        <v>213</v>
      </c>
      <c r="F97" s="7">
        <v>1</v>
      </c>
      <c r="G97" t="s">
        <v>107</v>
      </c>
      <c r="H97" t="s">
        <v>68</v>
      </c>
      <c r="K97" t="str">
        <f t="shared" si="5"/>
        <v>new OpCodeTable(0x9A,"call {0}",1,"A","p","",""),</v>
      </c>
    </row>
    <row r="98" spans="2:11" x14ac:dyDescent="0.25">
      <c r="B98" s="2">
        <v>234</v>
      </c>
      <c r="C98" s="1" t="str">
        <f t="shared" si="4"/>
        <v>EA</v>
      </c>
      <c r="D98" t="s">
        <v>124</v>
      </c>
      <c r="E98" t="str">
        <f>CONCATENATE(LOWER(D98)," {0}")</f>
        <v>jmp {0}</v>
      </c>
      <c r="F98" s="7">
        <v>1</v>
      </c>
      <c r="G98" t="s">
        <v>107</v>
      </c>
      <c r="H98" t="s">
        <v>68</v>
      </c>
      <c r="K98" t="str">
        <f t="shared" si="5"/>
        <v>new OpCodeTable(0xEA,"jmp {0}",1,"A","p","",""),</v>
      </c>
    </row>
    <row r="99" spans="2:11" x14ac:dyDescent="0.25">
      <c r="B99" s="2">
        <v>194</v>
      </c>
      <c r="C99" s="1" t="str">
        <f t="shared" si="4"/>
        <v>C2</v>
      </c>
      <c r="D99" t="s">
        <v>63</v>
      </c>
      <c r="E99" t="s">
        <v>229</v>
      </c>
      <c r="F99" s="7">
        <v>1</v>
      </c>
      <c r="G99" t="s">
        <v>13</v>
      </c>
      <c r="H99" t="s">
        <v>66</v>
      </c>
      <c r="K99" t="str">
        <f t="shared" si="5"/>
        <v>new OpCodeTable(0xC2,"reg {0}",1,"I","w","",""),</v>
      </c>
    </row>
    <row r="100" spans="2:11" x14ac:dyDescent="0.25">
      <c r="B100" s="2">
        <v>202</v>
      </c>
      <c r="C100" s="1" t="str">
        <f t="shared" si="4"/>
        <v>CA</v>
      </c>
      <c r="D100" t="s">
        <v>119</v>
      </c>
      <c r="E100" t="s">
        <v>231</v>
      </c>
      <c r="F100" s="7">
        <v>1</v>
      </c>
      <c r="G100" t="s">
        <v>13</v>
      </c>
      <c r="H100" t="s">
        <v>66</v>
      </c>
      <c r="K100" t="str">
        <f t="shared" si="5"/>
        <v>new OpCodeTable(0xCA,"retf {0}",1,"I","w","",""),</v>
      </c>
    </row>
    <row r="101" spans="2:11" x14ac:dyDescent="0.25">
      <c r="B101" s="2">
        <v>205</v>
      </c>
      <c r="C101" s="1" t="str">
        <f t="shared" si="4"/>
        <v>CD</v>
      </c>
      <c r="D101" t="s">
        <v>120</v>
      </c>
      <c r="E101" t="s">
        <v>233</v>
      </c>
      <c r="F101" s="7">
        <v>1</v>
      </c>
      <c r="G101" t="s">
        <v>13</v>
      </c>
      <c r="H101" t="s">
        <v>11</v>
      </c>
      <c r="K101" t="str">
        <f t="shared" si="5"/>
        <v>new OpCodeTable(0xCD,"int {0}",1,"I","b","",""),</v>
      </c>
    </row>
    <row r="102" spans="2:11" x14ac:dyDescent="0.25">
      <c r="B102" s="2">
        <v>212</v>
      </c>
      <c r="C102" s="1" t="str">
        <f t="shared" si="4"/>
        <v>D4</v>
      </c>
      <c r="D102" t="s">
        <v>69</v>
      </c>
      <c r="E102" t="s">
        <v>236</v>
      </c>
      <c r="F102" s="7">
        <v>1</v>
      </c>
      <c r="G102" t="s">
        <v>13</v>
      </c>
      <c r="H102">
        <v>0</v>
      </c>
      <c r="K102" t="str">
        <f t="shared" si="5"/>
        <v>new OpCodeTable(0xD4,"aam {0}",1,"I","0","",""),</v>
      </c>
    </row>
    <row r="103" spans="2:11" x14ac:dyDescent="0.25">
      <c r="B103" s="2">
        <v>213</v>
      </c>
      <c r="C103" s="1" t="str">
        <f t="shared" si="4"/>
        <v>D5</v>
      </c>
      <c r="D103" t="s">
        <v>70</v>
      </c>
      <c r="E103" t="s">
        <v>237</v>
      </c>
      <c r="F103" s="7">
        <v>1</v>
      </c>
      <c r="G103" t="s">
        <v>13</v>
      </c>
      <c r="H103">
        <v>0</v>
      </c>
      <c r="K103" t="str">
        <f t="shared" si="5"/>
        <v>new OpCodeTable(0xD5,"aad {0}",1,"I","0","",""),</v>
      </c>
    </row>
    <row r="104" spans="2:11" x14ac:dyDescent="0.25">
      <c r="B104" s="2">
        <v>112</v>
      </c>
      <c r="C104" s="1" t="str">
        <f t="shared" si="4"/>
        <v>70</v>
      </c>
      <c r="D104" t="s">
        <v>34</v>
      </c>
      <c r="E104" t="str">
        <f t="shared" ref="E104:E126" si="6">CONCATENATE(LOWER(D104)," {0}")</f>
        <v>jo {0}</v>
      </c>
      <c r="F104" s="7">
        <v>1</v>
      </c>
      <c r="G104" t="s">
        <v>42</v>
      </c>
      <c r="H104" t="s">
        <v>11</v>
      </c>
      <c r="K104" t="str">
        <f t="shared" si="5"/>
        <v>new OpCodeTable(0x70,"jo {0}",1,"J","b","",""),</v>
      </c>
    </row>
    <row r="105" spans="2:11" x14ac:dyDescent="0.25">
      <c r="B105" s="2">
        <v>113</v>
      </c>
      <c r="C105" s="1" t="str">
        <f t="shared" si="4"/>
        <v>71</v>
      </c>
      <c r="D105" t="s">
        <v>35</v>
      </c>
      <c r="E105" t="str">
        <f t="shared" si="6"/>
        <v>jno {0}</v>
      </c>
      <c r="F105" s="7">
        <v>1</v>
      </c>
      <c r="G105" t="s">
        <v>42</v>
      </c>
      <c r="H105" t="s">
        <v>11</v>
      </c>
      <c r="K105" t="str">
        <f t="shared" si="5"/>
        <v>new OpCodeTable(0x71,"jno {0}",1,"J","b","",""),</v>
      </c>
    </row>
    <row r="106" spans="2:11" x14ac:dyDescent="0.25">
      <c r="B106" s="2">
        <v>114</v>
      </c>
      <c r="C106" s="1" t="str">
        <f t="shared" si="4"/>
        <v>72</v>
      </c>
      <c r="D106" t="s">
        <v>36</v>
      </c>
      <c r="E106" t="str">
        <f t="shared" si="6"/>
        <v>jb {0}</v>
      </c>
      <c r="F106" s="7">
        <v>1</v>
      </c>
      <c r="G106" t="s">
        <v>42</v>
      </c>
      <c r="H106" t="s">
        <v>11</v>
      </c>
      <c r="K106" t="str">
        <f t="shared" si="5"/>
        <v>new OpCodeTable(0x72,"jb {0}",1,"J","b","",""),</v>
      </c>
    </row>
    <row r="107" spans="2:11" x14ac:dyDescent="0.25">
      <c r="B107" s="2">
        <v>115</v>
      </c>
      <c r="C107" s="1" t="str">
        <f t="shared" si="4"/>
        <v>73</v>
      </c>
      <c r="D107" t="s">
        <v>37</v>
      </c>
      <c r="E107" t="str">
        <f t="shared" si="6"/>
        <v>jnb {0}</v>
      </c>
      <c r="F107" s="7">
        <v>1</v>
      </c>
      <c r="G107" t="s">
        <v>42</v>
      </c>
      <c r="H107" t="s">
        <v>11</v>
      </c>
      <c r="K107" t="str">
        <f t="shared" si="5"/>
        <v>new OpCodeTable(0x73,"jnb {0}",1,"J","b","",""),</v>
      </c>
    </row>
    <row r="108" spans="2:11" x14ac:dyDescent="0.25">
      <c r="B108" s="2">
        <v>116</v>
      </c>
      <c r="C108" s="1" t="str">
        <f t="shared" si="4"/>
        <v>74</v>
      </c>
      <c r="D108" t="s">
        <v>38</v>
      </c>
      <c r="E108" t="str">
        <f t="shared" si="6"/>
        <v>jz {0}</v>
      </c>
      <c r="F108" s="7">
        <v>1</v>
      </c>
      <c r="G108" t="s">
        <v>42</v>
      </c>
      <c r="H108" t="s">
        <v>11</v>
      </c>
      <c r="K108" t="str">
        <f t="shared" si="5"/>
        <v>new OpCodeTable(0x74,"jz {0}",1,"J","b","",""),</v>
      </c>
    </row>
    <row r="109" spans="2:11" x14ac:dyDescent="0.25">
      <c r="B109" s="2">
        <v>117</v>
      </c>
      <c r="C109" s="1" t="str">
        <f t="shared" si="4"/>
        <v>75</v>
      </c>
      <c r="D109" t="s">
        <v>39</v>
      </c>
      <c r="E109" t="str">
        <f t="shared" si="6"/>
        <v>jnz {0}</v>
      </c>
      <c r="F109" s="7">
        <v>1</v>
      </c>
      <c r="G109" t="s">
        <v>42</v>
      </c>
      <c r="H109" t="s">
        <v>11</v>
      </c>
      <c r="K109" t="str">
        <f t="shared" si="5"/>
        <v>new OpCodeTable(0x75,"jnz {0}",1,"J","b","",""),</v>
      </c>
    </row>
    <row r="110" spans="2:11" x14ac:dyDescent="0.25">
      <c r="B110" s="2">
        <v>118</v>
      </c>
      <c r="C110" s="1" t="str">
        <f t="shared" si="4"/>
        <v>76</v>
      </c>
      <c r="D110" t="s">
        <v>40</v>
      </c>
      <c r="E110" t="str">
        <f t="shared" si="6"/>
        <v>jbe {0}</v>
      </c>
      <c r="F110" s="7">
        <v>1</v>
      </c>
      <c r="G110" t="s">
        <v>42</v>
      </c>
      <c r="H110" t="s">
        <v>11</v>
      </c>
      <c r="K110" t="str">
        <f t="shared" si="5"/>
        <v>new OpCodeTable(0x76,"jbe {0}",1,"J","b","",""),</v>
      </c>
    </row>
    <row r="111" spans="2:11" x14ac:dyDescent="0.25">
      <c r="B111" s="2">
        <v>119</v>
      </c>
      <c r="C111" s="1" t="str">
        <f t="shared" si="4"/>
        <v>77</v>
      </c>
      <c r="D111" t="s">
        <v>41</v>
      </c>
      <c r="E111" t="str">
        <f t="shared" si="6"/>
        <v>ja {0}</v>
      </c>
      <c r="F111" s="7">
        <v>1</v>
      </c>
      <c r="G111" t="s">
        <v>42</v>
      </c>
      <c r="H111" t="s">
        <v>11</v>
      </c>
      <c r="K111" t="str">
        <f t="shared" si="5"/>
        <v>new OpCodeTable(0x77,"ja {0}",1,"J","b","",""),</v>
      </c>
    </row>
    <row r="112" spans="2:11" x14ac:dyDescent="0.25">
      <c r="B112" s="2">
        <v>120</v>
      </c>
      <c r="C112" s="1" t="str">
        <f t="shared" si="4"/>
        <v>78</v>
      </c>
      <c r="D112" t="s">
        <v>97</v>
      </c>
      <c r="E112" t="str">
        <f t="shared" si="6"/>
        <v>js {0}</v>
      </c>
      <c r="F112" s="7">
        <v>1</v>
      </c>
      <c r="G112" t="s">
        <v>42</v>
      </c>
      <c r="H112" t="s">
        <v>11</v>
      </c>
      <c r="K112" t="str">
        <f t="shared" si="5"/>
        <v>new OpCodeTable(0x78,"js {0}",1,"J","b","",""),</v>
      </c>
    </row>
    <row r="113" spans="2:11" x14ac:dyDescent="0.25">
      <c r="B113" s="2">
        <v>121</v>
      </c>
      <c r="C113" s="1" t="str">
        <f t="shared" si="4"/>
        <v>79</v>
      </c>
      <c r="D113" t="s">
        <v>98</v>
      </c>
      <c r="E113" t="str">
        <f t="shared" si="6"/>
        <v>jns {0}</v>
      </c>
      <c r="F113" s="7">
        <v>1</v>
      </c>
      <c r="G113" t="s">
        <v>42</v>
      </c>
      <c r="H113" t="s">
        <v>11</v>
      </c>
      <c r="K113" t="str">
        <f t="shared" si="5"/>
        <v>new OpCodeTable(0x79,"jns {0}",1,"J","b","",""),</v>
      </c>
    </row>
    <row r="114" spans="2:11" x14ac:dyDescent="0.25">
      <c r="B114" s="2">
        <v>122</v>
      </c>
      <c r="C114" s="1" t="str">
        <f t="shared" si="4"/>
        <v>7A</v>
      </c>
      <c r="D114" t="s">
        <v>99</v>
      </c>
      <c r="E114" t="str">
        <f t="shared" si="6"/>
        <v>jpe {0}</v>
      </c>
      <c r="F114" s="7">
        <v>1</v>
      </c>
      <c r="G114" t="s">
        <v>42</v>
      </c>
      <c r="H114" t="s">
        <v>11</v>
      </c>
      <c r="K114" t="str">
        <f t="shared" si="5"/>
        <v>new OpCodeTable(0x7A,"jpe {0}",1,"J","b","",""),</v>
      </c>
    </row>
    <row r="115" spans="2:11" x14ac:dyDescent="0.25">
      <c r="B115" s="2">
        <v>123</v>
      </c>
      <c r="C115" s="1" t="str">
        <f t="shared" si="4"/>
        <v>7B</v>
      </c>
      <c r="D115" t="s">
        <v>100</v>
      </c>
      <c r="E115" t="str">
        <f t="shared" si="6"/>
        <v>jpo {0}</v>
      </c>
      <c r="F115" s="7">
        <v>1</v>
      </c>
      <c r="G115" t="s">
        <v>42</v>
      </c>
      <c r="H115" t="s">
        <v>11</v>
      </c>
      <c r="K115" t="str">
        <f t="shared" si="5"/>
        <v>new OpCodeTable(0x7B,"jpo {0}",1,"J","b","",""),</v>
      </c>
    </row>
    <row r="116" spans="2:11" x14ac:dyDescent="0.25">
      <c r="B116" s="2">
        <v>124</v>
      </c>
      <c r="C116" s="1" t="str">
        <f t="shared" si="4"/>
        <v>7C</v>
      </c>
      <c r="D116" t="s">
        <v>101</v>
      </c>
      <c r="E116" t="str">
        <f t="shared" si="6"/>
        <v>jl {0}</v>
      </c>
      <c r="F116" s="7">
        <v>1</v>
      </c>
      <c r="G116" t="s">
        <v>42</v>
      </c>
      <c r="H116" t="s">
        <v>11</v>
      </c>
      <c r="K116" t="str">
        <f t="shared" si="5"/>
        <v>new OpCodeTable(0x7C,"jl {0}",1,"J","b","",""),</v>
      </c>
    </row>
    <row r="117" spans="2:11" x14ac:dyDescent="0.25">
      <c r="B117" s="2">
        <v>125</v>
      </c>
      <c r="C117" s="1" t="str">
        <f t="shared" si="4"/>
        <v>7D</v>
      </c>
      <c r="D117" t="s">
        <v>102</v>
      </c>
      <c r="E117" t="str">
        <f t="shared" si="6"/>
        <v>jge {0}</v>
      </c>
      <c r="F117" s="7">
        <v>1</v>
      </c>
      <c r="G117" t="s">
        <v>42</v>
      </c>
      <c r="H117" t="s">
        <v>11</v>
      </c>
      <c r="K117" t="str">
        <f t="shared" si="5"/>
        <v>new OpCodeTable(0x7D,"jge {0}",1,"J","b","",""),</v>
      </c>
    </row>
    <row r="118" spans="2:11" x14ac:dyDescent="0.25">
      <c r="B118" s="2">
        <v>126</v>
      </c>
      <c r="C118" s="1" t="str">
        <f t="shared" si="4"/>
        <v>7E</v>
      </c>
      <c r="D118" t="s">
        <v>103</v>
      </c>
      <c r="E118" t="str">
        <f t="shared" si="6"/>
        <v>jle {0}</v>
      </c>
      <c r="F118" s="7">
        <v>1</v>
      </c>
      <c r="G118" t="s">
        <v>42</v>
      </c>
      <c r="H118" t="s">
        <v>11</v>
      </c>
      <c r="K118" t="str">
        <f t="shared" si="5"/>
        <v>new OpCodeTable(0x7E,"jle {0}",1,"J","b","",""),</v>
      </c>
    </row>
    <row r="119" spans="2:11" x14ac:dyDescent="0.25">
      <c r="B119" s="2">
        <v>127</v>
      </c>
      <c r="C119" s="1" t="str">
        <f t="shared" si="4"/>
        <v>7F</v>
      </c>
      <c r="D119" t="s">
        <v>102</v>
      </c>
      <c r="E119" t="str">
        <f t="shared" si="6"/>
        <v>jge {0}</v>
      </c>
      <c r="F119" s="7">
        <v>1</v>
      </c>
      <c r="G119" t="s">
        <v>42</v>
      </c>
      <c r="H119" t="s">
        <v>11</v>
      </c>
      <c r="K119" t="str">
        <f t="shared" si="5"/>
        <v>new OpCodeTable(0x7F,"jge {0}",1,"J","b","",""),</v>
      </c>
    </row>
    <row r="120" spans="2:11" x14ac:dyDescent="0.25">
      <c r="B120" s="2">
        <v>224</v>
      </c>
      <c r="C120" s="1" t="str">
        <f t="shared" si="4"/>
        <v>E0</v>
      </c>
      <c r="D120" t="s">
        <v>72</v>
      </c>
      <c r="E120" t="str">
        <f t="shared" si="6"/>
        <v>loopnz {0}</v>
      </c>
      <c r="F120" s="7">
        <v>1</v>
      </c>
      <c r="G120" t="s">
        <v>42</v>
      </c>
      <c r="H120" t="s">
        <v>11</v>
      </c>
      <c r="K120" t="str">
        <f t="shared" si="5"/>
        <v>new OpCodeTable(0xE0,"loopnz {0}",1,"J","b","",""),</v>
      </c>
    </row>
    <row r="121" spans="2:11" x14ac:dyDescent="0.25">
      <c r="B121" s="2">
        <v>225</v>
      </c>
      <c r="C121" s="1" t="str">
        <f t="shared" si="4"/>
        <v>E1</v>
      </c>
      <c r="D121" t="s">
        <v>73</v>
      </c>
      <c r="E121" t="str">
        <f t="shared" si="6"/>
        <v>loopz {0}</v>
      </c>
      <c r="F121" s="7">
        <v>1</v>
      </c>
      <c r="G121" t="s">
        <v>42</v>
      </c>
      <c r="H121" t="s">
        <v>11</v>
      </c>
      <c r="K121" t="str">
        <f t="shared" si="5"/>
        <v>new OpCodeTable(0xE1,"loopz {0}",1,"J","b","",""),</v>
      </c>
    </row>
    <row r="122" spans="2:11" x14ac:dyDescent="0.25">
      <c r="B122" s="2">
        <v>226</v>
      </c>
      <c r="C122" s="1" t="str">
        <f t="shared" si="4"/>
        <v>E2</v>
      </c>
      <c r="D122" t="s">
        <v>74</v>
      </c>
      <c r="E122" t="str">
        <f t="shared" si="6"/>
        <v>loop {0}</v>
      </c>
      <c r="F122" s="7">
        <v>1</v>
      </c>
      <c r="G122" t="s">
        <v>42</v>
      </c>
      <c r="H122" t="s">
        <v>11</v>
      </c>
      <c r="K122" t="str">
        <f t="shared" si="5"/>
        <v>new OpCodeTable(0xE2,"loop {0}",1,"J","b","",""),</v>
      </c>
    </row>
    <row r="123" spans="2:11" x14ac:dyDescent="0.25">
      <c r="B123" s="2">
        <v>227</v>
      </c>
      <c r="C123" s="1" t="str">
        <f t="shared" si="4"/>
        <v>E3</v>
      </c>
      <c r="D123" t="s">
        <v>75</v>
      </c>
      <c r="E123" t="str">
        <f t="shared" si="6"/>
        <v>jcxz {0}</v>
      </c>
      <c r="F123" s="7">
        <v>1</v>
      </c>
      <c r="G123" t="s">
        <v>42</v>
      </c>
      <c r="H123" t="s">
        <v>11</v>
      </c>
      <c r="K123" t="str">
        <f t="shared" si="5"/>
        <v>new OpCodeTable(0xE3,"jcxz {0}",1,"J","b","",""),</v>
      </c>
    </row>
    <row r="124" spans="2:11" x14ac:dyDescent="0.25">
      <c r="B124" s="2">
        <v>232</v>
      </c>
      <c r="C124" s="1" t="str">
        <f t="shared" si="4"/>
        <v>E8</v>
      </c>
      <c r="D124" t="s">
        <v>106</v>
      </c>
      <c r="E124" t="str">
        <f t="shared" si="6"/>
        <v>call {0}</v>
      </c>
      <c r="F124" s="7">
        <v>1</v>
      </c>
      <c r="G124" t="s">
        <v>42</v>
      </c>
      <c r="H124" t="s">
        <v>12</v>
      </c>
      <c r="K124" t="str">
        <f t="shared" si="5"/>
        <v>new OpCodeTable(0xE8,"call {0}",1,"J","v","",""),</v>
      </c>
    </row>
    <row r="125" spans="2:11" x14ac:dyDescent="0.25">
      <c r="B125" s="2">
        <v>233</v>
      </c>
      <c r="C125" s="1" t="str">
        <f t="shared" si="4"/>
        <v>E9</v>
      </c>
      <c r="D125" t="s">
        <v>124</v>
      </c>
      <c r="E125" t="str">
        <f t="shared" si="6"/>
        <v>jmp {0}</v>
      </c>
      <c r="F125" s="7">
        <v>1</v>
      </c>
      <c r="G125" t="s">
        <v>42</v>
      </c>
      <c r="H125" t="s">
        <v>12</v>
      </c>
      <c r="K125" t="str">
        <f t="shared" si="5"/>
        <v>new OpCodeTable(0xE9,"jmp {0}",1,"J","v","",""),</v>
      </c>
    </row>
    <row r="126" spans="2:11" x14ac:dyDescent="0.25">
      <c r="B126" s="2">
        <v>235</v>
      </c>
      <c r="C126" s="1" t="str">
        <f t="shared" si="4"/>
        <v>EB</v>
      </c>
      <c r="D126" t="s">
        <v>124</v>
      </c>
      <c r="E126" t="str">
        <f t="shared" si="6"/>
        <v>jmp {0}</v>
      </c>
      <c r="F126" s="7">
        <v>1</v>
      </c>
      <c r="G126" t="s">
        <v>42</v>
      </c>
      <c r="H126" t="s">
        <v>11</v>
      </c>
      <c r="K126" t="str">
        <f t="shared" si="5"/>
        <v>new OpCodeTable(0xEB,"jmp {0}",1,"J","b","",""),</v>
      </c>
    </row>
    <row r="127" spans="2:11" x14ac:dyDescent="0.25">
      <c r="B127" s="2">
        <v>103</v>
      </c>
      <c r="C127" s="3" t="str">
        <f t="shared" si="4"/>
        <v>67</v>
      </c>
      <c r="D127" s="4" t="s">
        <v>16</v>
      </c>
      <c r="E127" s="4" t="s">
        <v>210</v>
      </c>
      <c r="F127" s="12">
        <v>1</v>
      </c>
      <c r="G127" s="4" t="s">
        <v>148</v>
      </c>
      <c r="H127" s="4" t="s">
        <v>12</v>
      </c>
      <c r="I127" s="4"/>
      <c r="J127" s="4"/>
      <c r="K127" t="str">
        <f t="shared" si="5"/>
        <v>new OpCodeTable(0x67,"pop {0}",1,"R/M","v","",""),</v>
      </c>
    </row>
    <row r="128" spans="2:11" x14ac:dyDescent="0.25">
      <c r="B128" s="2">
        <v>143</v>
      </c>
      <c r="C128" s="1" t="str">
        <f t="shared" si="4"/>
        <v>8F</v>
      </c>
      <c r="D128" t="s">
        <v>16</v>
      </c>
      <c r="E128" t="s">
        <v>210</v>
      </c>
      <c r="F128" s="7">
        <v>1</v>
      </c>
      <c r="G128" t="s">
        <v>148</v>
      </c>
      <c r="H128" t="s">
        <v>12</v>
      </c>
      <c r="K128" t="str">
        <f t="shared" si="5"/>
        <v>new OpCodeTable(0x8F,"pop {0}",1,"R/M","v","",""),</v>
      </c>
    </row>
    <row r="129" spans="2:13" x14ac:dyDescent="0.25">
      <c r="B129" s="2">
        <v>204</v>
      </c>
      <c r="C129" s="1" t="str">
        <f t="shared" si="4"/>
        <v>CC</v>
      </c>
      <c r="D129" t="s">
        <v>120</v>
      </c>
      <c r="E129" t="s">
        <v>232</v>
      </c>
      <c r="F129" s="7">
        <v>0</v>
      </c>
      <c r="G129">
        <v>3</v>
      </c>
      <c r="K129" t="str">
        <f t="shared" si="5"/>
        <v>new OpCodeTable(0xCC,"int 3",0,"3","","",""),</v>
      </c>
    </row>
    <row r="130" spans="2:13" x14ac:dyDescent="0.25">
      <c r="B130" s="2">
        <v>236</v>
      </c>
      <c r="C130" s="1" t="str">
        <f t="shared" si="4"/>
        <v>EC</v>
      </c>
      <c r="D130" t="s">
        <v>76</v>
      </c>
      <c r="E130" t="s">
        <v>241</v>
      </c>
      <c r="F130" s="7">
        <v>0</v>
      </c>
      <c r="G130" t="s">
        <v>9</v>
      </c>
      <c r="I130" t="s">
        <v>27</v>
      </c>
      <c r="K130" t="str">
        <f t="shared" si="5"/>
        <v>new OpCodeTable(0xEC,"in al,dx",0,"AL","","DX",""),</v>
      </c>
    </row>
    <row r="131" spans="2:13" x14ac:dyDescent="0.25">
      <c r="B131" s="2">
        <v>228</v>
      </c>
      <c r="C131" s="1" t="str">
        <f t="shared" ref="C131:C194" si="7">DEC2HEX(B131)</f>
        <v>E4</v>
      </c>
      <c r="D131" t="s">
        <v>76</v>
      </c>
      <c r="E131" t="s">
        <v>239</v>
      </c>
      <c r="F131" s="7">
        <v>0</v>
      </c>
      <c r="G131" t="s">
        <v>9</v>
      </c>
      <c r="K131" t="str">
        <f t="shared" ref="K131:K194" si="8">CONCATENATE("new OpCodeTable(0x",DEC2HEX(B131,2),",","""",E131,"""",",",F131,",","""",G131,"""",",","""",H131,"""",",","""",I131,"""",",","""",J131,"""","),")</f>
        <v>new OpCodeTable(0xE4,"in al",0,"AL","","",""),</v>
      </c>
    </row>
    <row r="132" spans="2:13" x14ac:dyDescent="0.25">
      <c r="B132" s="2">
        <v>237</v>
      </c>
      <c r="C132" s="1" t="str">
        <f t="shared" si="7"/>
        <v>ED</v>
      </c>
      <c r="D132" t="s">
        <v>76</v>
      </c>
      <c r="E132" t="s">
        <v>242</v>
      </c>
      <c r="F132" s="7">
        <v>0</v>
      </c>
      <c r="G132" t="s">
        <v>10</v>
      </c>
      <c r="I132" t="s">
        <v>27</v>
      </c>
      <c r="K132" t="str">
        <f t="shared" si="8"/>
        <v>new OpCodeTable(0xED,"in ax,dx",0,"AX","","DX",""),</v>
      </c>
    </row>
    <row r="133" spans="2:13" x14ac:dyDescent="0.25">
      <c r="B133" s="2">
        <v>64</v>
      </c>
      <c r="C133" s="1" t="str">
        <f t="shared" si="7"/>
        <v>40</v>
      </c>
      <c r="D133" t="s">
        <v>25</v>
      </c>
      <c r="E133" t="s">
        <v>176</v>
      </c>
      <c r="F133" s="7">
        <v>0</v>
      </c>
      <c r="G133" t="s">
        <v>10</v>
      </c>
      <c r="K133" t="str">
        <f t="shared" si="8"/>
        <v>new OpCodeTable(0x40,"inc ax",0,"AX","","",""),</v>
      </c>
    </row>
    <row r="134" spans="2:13" x14ac:dyDescent="0.25">
      <c r="B134" s="2">
        <v>72</v>
      </c>
      <c r="C134" s="1" t="str">
        <f t="shared" si="7"/>
        <v>48</v>
      </c>
      <c r="D134" t="s">
        <v>94</v>
      </c>
      <c r="E134" t="s">
        <v>184</v>
      </c>
      <c r="F134" s="7">
        <v>0</v>
      </c>
      <c r="G134" t="s">
        <v>10</v>
      </c>
      <c r="K134" t="str">
        <f t="shared" si="8"/>
        <v>new OpCodeTable(0x48,"dec ax",0,"AX","","",""),</v>
      </c>
    </row>
    <row r="135" spans="2:13" x14ac:dyDescent="0.25">
      <c r="B135" s="2">
        <v>80</v>
      </c>
      <c r="C135" s="1" t="str">
        <f t="shared" si="7"/>
        <v>50</v>
      </c>
      <c r="D135" t="s">
        <v>14</v>
      </c>
      <c r="E135" t="s">
        <v>192</v>
      </c>
      <c r="F135" s="7">
        <v>0</v>
      </c>
      <c r="G135" t="s">
        <v>10</v>
      </c>
      <c r="K135" t="str">
        <f t="shared" si="8"/>
        <v>new OpCodeTable(0x50,"push ax",0,"AX","","",""),</v>
      </c>
      <c r="M135" t="s">
        <v>132</v>
      </c>
    </row>
    <row r="136" spans="2:13" x14ac:dyDescent="0.25">
      <c r="B136" s="2">
        <v>88</v>
      </c>
      <c r="C136" s="1" t="str">
        <f t="shared" si="7"/>
        <v>58</v>
      </c>
      <c r="D136" t="s">
        <v>16</v>
      </c>
      <c r="E136" t="s">
        <v>200</v>
      </c>
      <c r="F136" s="7">
        <v>0</v>
      </c>
      <c r="G136" t="s">
        <v>10</v>
      </c>
      <c r="K136" t="str">
        <f t="shared" si="8"/>
        <v>new OpCodeTable(0x58,"pop ax",0,"AX","","",""),</v>
      </c>
      <c r="M136" t="s">
        <v>133</v>
      </c>
    </row>
    <row r="137" spans="2:13" x14ac:dyDescent="0.25">
      <c r="B137" s="2">
        <v>229</v>
      </c>
      <c r="C137" s="1" t="str">
        <f t="shared" si="7"/>
        <v>E5</v>
      </c>
      <c r="D137" t="s">
        <v>76</v>
      </c>
      <c r="E137" t="s">
        <v>240</v>
      </c>
      <c r="F137" s="7">
        <v>0</v>
      </c>
      <c r="G137" t="s">
        <v>10</v>
      </c>
      <c r="K137" t="str">
        <f t="shared" si="8"/>
        <v>new OpCodeTable(0xE5,"in ax",0,"AX","","",""),</v>
      </c>
    </row>
    <row r="138" spans="2:13" x14ac:dyDescent="0.25">
      <c r="B138" s="2">
        <v>69</v>
      </c>
      <c r="C138" s="1" t="str">
        <f t="shared" si="7"/>
        <v>45</v>
      </c>
      <c r="D138" t="s">
        <v>25</v>
      </c>
      <c r="E138" t="s">
        <v>181</v>
      </c>
      <c r="F138" s="7">
        <v>0</v>
      </c>
      <c r="G138" t="s">
        <v>31</v>
      </c>
      <c r="K138" t="str">
        <f t="shared" si="8"/>
        <v>new OpCodeTable(0x45,"inc bp",0,"BP","","",""),</v>
      </c>
    </row>
    <row r="139" spans="2:13" x14ac:dyDescent="0.25">
      <c r="B139" s="2">
        <v>77</v>
      </c>
      <c r="C139" s="1" t="str">
        <f t="shared" si="7"/>
        <v>4D</v>
      </c>
      <c r="D139" t="s">
        <v>94</v>
      </c>
      <c r="E139" t="s">
        <v>189</v>
      </c>
      <c r="F139" s="7">
        <v>0</v>
      </c>
      <c r="G139" t="s">
        <v>31</v>
      </c>
      <c r="K139" t="str">
        <f t="shared" si="8"/>
        <v>new OpCodeTable(0x4D,"dec bp",0,"BP","","",""),</v>
      </c>
    </row>
    <row r="140" spans="2:13" x14ac:dyDescent="0.25">
      <c r="B140" s="2">
        <v>85</v>
      </c>
      <c r="C140" s="1" t="str">
        <f t="shared" si="7"/>
        <v>55</v>
      </c>
      <c r="D140" t="s">
        <v>14</v>
      </c>
      <c r="E140" t="s">
        <v>197</v>
      </c>
      <c r="F140" s="7">
        <v>0</v>
      </c>
      <c r="G140" t="s">
        <v>31</v>
      </c>
      <c r="K140" t="str">
        <f t="shared" si="8"/>
        <v>new OpCodeTable(0x55,"push bp",0,"BP","","",""),</v>
      </c>
    </row>
    <row r="141" spans="2:13" x14ac:dyDescent="0.25">
      <c r="B141" s="2">
        <v>93</v>
      </c>
      <c r="C141" s="1" t="str">
        <f t="shared" si="7"/>
        <v>5D</v>
      </c>
      <c r="D141" t="s">
        <v>16</v>
      </c>
      <c r="E141" t="s">
        <v>205</v>
      </c>
      <c r="F141" s="7">
        <v>0</v>
      </c>
      <c r="G141" t="s">
        <v>31</v>
      </c>
      <c r="K141" t="str">
        <f t="shared" si="8"/>
        <v>new OpCodeTable(0x5D,"pop bp",0,"BP","","",""),</v>
      </c>
    </row>
    <row r="142" spans="2:13" x14ac:dyDescent="0.25">
      <c r="B142" s="2">
        <v>149</v>
      </c>
      <c r="C142" s="1" t="str">
        <f t="shared" si="7"/>
        <v>95</v>
      </c>
      <c r="D142" t="s">
        <v>48</v>
      </c>
      <c r="E142" t="str">
        <f>CONCATENATE(LOWER(D142)," ",LOWER(G142),",",LOWER(H142))</f>
        <v>xchg bp,ax</v>
      </c>
      <c r="F142" s="7">
        <v>0</v>
      </c>
      <c r="G142" t="s">
        <v>31</v>
      </c>
      <c r="H142" t="s">
        <v>10</v>
      </c>
      <c r="K142" t="str">
        <f t="shared" si="8"/>
        <v>new OpCodeTable(0x95,"xchg bp,ax",0,"BP","AX","",""),</v>
      </c>
    </row>
    <row r="143" spans="2:13" x14ac:dyDescent="0.25">
      <c r="B143" s="2">
        <v>67</v>
      </c>
      <c r="C143" s="1" t="str">
        <f t="shared" si="7"/>
        <v>43</v>
      </c>
      <c r="D143" t="s">
        <v>25</v>
      </c>
      <c r="E143" t="s">
        <v>179</v>
      </c>
      <c r="F143" s="7">
        <v>0</v>
      </c>
      <c r="G143" t="s">
        <v>29</v>
      </c>
      <c r="K143" t="str">
        <f t="shared" si="8"/>
        <v>new OpCodeTable(0x43,"inc bx",0,"BX","","",""),</v>
      </c>
    </row>
    <row r="144" spans="2:13" x14ac:dyDescent="0.25">
      <c r="B144" s="2">
        <v>75</v>
      </c>
      <c r="C144" s="1" t="str">
        <f t="shared" si="7"/>
        <v>4B</v>
      </c>
      <c r="D144" t="s">
        <v>94</v>
      </c>
      <c r="E144" t="s">
        <v>187</v>
      </c>
      <c r="F144" s="7">
        <v>0</v>
      </c>
      <c r="G144" t="s">
        <v>29</v>
      </c>
      <c r="K144" t="str">
        <f t="shared" si="8"/>
        <v>new OpCodeTable(0x4B,"dec bx",0,"BX","","",""),</v>
      </c>
    </row>
    <row r="145" spans="2:11" x14ac:dyDescent="0.25">
      <c r="B145" s="2">
        <v>83</v>
      </c>
      <c r="C145" s="1" t="str">
        <f t="shared" si="7"/>
        <v>53</v>
      </c>
      <c r="D145" t="s">
        <v>14</v>
      </c>
      <c r="E145" t="s">
        <v>195</v>
      </c>
      <c r="F145" s="7">
        <v>0</v>
      </c>
      <c r="G145" t="s">
        <v>29</v>
      </c>
      <c r="K145" t="str">
        <f t="shared" si="8"/>
        <v>new OpCodeTable(0x53,"push bx",0,"BX","","",""),</v>
      </c>
    </row>
    <row r="146" spans="2:11" x14ac:dyDescent="0.25">
      <c r="B146" s="2">
        <v>91</v>
      </c>
      <c r="C146" s="1" t="str">
        <f t="shared" si="7"/>
        <v>5B</v>
      </c>
      <c r="D146" t="s">
        <v>16</v>
      </c>
      <c r="E146" t="s">
        <v>203</v>
      </c>
      <c r="F146" s="7">
        <v>0</v>
      </c>
      <c r="G146" t="s">
        <v>29</v>
      </c>
      <c r="K146" t="str">
        <f t="shared" si="8"/>
        <v>new OpCodeTable(0x5B,"pop bx",0,"BX","","",""),</v>
      </c>
    </row>
    <row r="147" spans="2:11" x14ac:dyDescent="0.25">
      <c r="B147" s="2">
        <v>147</v>
      </c>
      <c r="C147" s="1" t="str">
        <f t="shared" si="7"/>
        <v>93</v>
      </c>
      <c r="D147" t="s">
        <v>48</v>
      </c>
      <c r="E147" t="str">
        <f>CONCATENATE(LOWER(D147)," ",LOWER(G147),",",LOWER(H147))</f>
        <v>xchg bx,ax</v>
      </c>
      <c r="F147" s="7">
        <v>0</v>
      </c>
      <c r="G147" t="s">
        <v>29</v>
      </c>
      <c r="H147" t="s">
        <v>10</v>
      </c>
      <c r="K147" t="str">
        <f t="shared" si="8"/>
        <v>new OpCodeTable(0x93,"xchg bx,ax",0,"BX","AX","",""),</v>
      </c>
    </row>
    <row r="148" spans="2:11" x14ac:dyDescent="0.25">
      <c r="B148" s="2">
        <v>14</v>
      </c>
      <c r="C148" s="1" t="str">
        <f t="shared" si="7"/>
        <v>E</v>
      </c>
      <c r="D148" t="s">
        <v>14</v>
      </c>
      <c r="E148" t="s">
        <v>156</v>
      </c>
      <c r="F148" s="7">
        <v>0</v>
      </c>
      <c r="G148" t="s">
        <v>26</v>
      </c>
      <c r="K148" t="str">
        <f t="shared" si="8"/>
        <v>new OpCodeTable(0x0E,"push cs",0,"CS","","",""),</v>
      </c>
    </row>
    <row r="149" spans="2:11" x14ac:dyDescent="0.25">
      <c r="B149" s="2">
        <v>15</v>
      </c>
      <c r="C149" s="8" t="str">
        <f t="shared" si="7"/>
        <v>F</v>
      </c>
      <c r="D149" s="9" t="s">
        <v>16</v>
      </c>
      <c r="E149" s="9" t="s">
        <v>157</v>
      </c>
      <c r="F149" s="10">
        <v>0</v>
      </c>
      <c r="G149" s="9" t="s">
        <v>26</v>
      </c>
      <c r="H149" s="9"/>
      <c r="I149" s="9"/>
      <c r="J149" s="9"/>
      <c r="K149" t="str">
        <f t="shared" si="8"/>
        <v>new OpCodeTable(0x0F,"pop cs",0,"CS","","",""),</v>
      </c>
    </row>
    <row r="150" spans="2:11" x14ac:dyDescent="0.25">
      <c r="B150" s="2">
        <v>65</v>
      </c>
      <c r="C150" s="1" t="str">
        <f t="shared" si="7"/>
        <v>41</v>
      </c>
      <c r="D150" t="s">
        <v>25</v>
      </c>
      <c r="E150" t="s">
        <v>177</v>
      </c>
      <c r="F150" s="7">
        <v>0</v>
      </c>
      <c r="G150" t="s">
        <v>28</v>
      </c>
      <c r="K150" t="str">
        <f t="shared" si="8"/>
        <v>new OpCodeTable(0x41,"inc cx",0,"CX","","",""),</v>
      </c>
    </row>
    <row r="151" spans="2:11" x14ac:dyDescent="0.25">
      <c r="B151" s="2">
        <v>73</v>
      </c>
      <c r="C151" s="1" t="str">
        <f t="shared" si="7"/>
        <v>49</v>
      </c>
      <c r="D151" t="s">
        <v>94</v>
      </c>
      <c r="E151" t="s">
        <v>185</v>
      </c>
      <c r="F151" s="7">
        <v>0</v>
      </c>
      <c r="G151" t="s">
        <v>28</v>
      </c>
      <c r="K151" t="str">
        <f t="shared" si="8"/>
        <v>new OpCodeTable(0x49,"dec cx",0,"CX","","",""),</v>
      </c>
    </row>
    <row r="152" spans="2:11" x14ac:dyDescent="0.25">
      <c r="B152" s="2">
        <v>81</v>
      </c>
      <c r="C152" s="1" t="str">
        <f t="shared" si="7"/>
        <v>51</v>
      </c>
      <c r="D152" t="s">
        <v>14</v>
      </c>
      <c r="E152" t="s">
        <v>193</v>
      </c>
      <c r="F152" s="7">
        <v>0</v>
      </c>
      <c r="G152" t="s">
        <v>28</v>
      </c>
      <c r="K152" t="str">
        <f t="shared" si="8"/>
        <v>new OpCodeTable(0x51,"push cx",0,"CX","","",""),</v>
      </c>
    </row>
    <row r="153" spans="2:11" x14ac:dyDescent="0.25">
      <c r="B153" s="2">
        <v>89</v>
      </c>
      <c r="C153" s="1" t="str">
        <f t="shared" si="7"/>
        <v>59</v>
      </c>
      <c r="D153" t="s">
        <v>16</v>
      </c>
      <c r="E153" t="s">
        <v>201</v>
      </c>
      <c r="F153" s="7">
        <v>0</v>
      </c>
      <c r="G153" t="s">
        <v>28</v>
      </c>
      <c r="K153" t="str">
        <f t="shared" si="8"/>
        <v>new OpCodeTable(0x59,"pop cx",0,"CX","","",""),</v>
      </c>
    </row>
    <row r="154" spans="2:11" x14ac:dyDescent="0.25">
      <c r="B154" s="2">
        <v>145</v>
      </c>
      <c r="C154" s="1" t="str">
        <f t="shared" si="7"/>
        <v>91</v>
      </c>
      <c r="D154" t="s">
        <v>48</v>
      </c>
      <c r="E154" t="str">
        <f>CONCATENATE(LOWER(D154)," ",LOWER(G154),",",LOWER(H154))</f>
        <v>xchg cx,ax</v>
      </c>
      <c r="F154" s="7">
        <v>0</v>
      </c>
      <c r="G154" t="s">
        <v>28</v>
      </c>
      <c r="H154" t="s">
        <v>10</v>
      </c>
      <c r="K154" t="str">
        <f t="shared" si="8"/>
        <v>new OpCodeTable(0x91,"xchg cx,ax",0,"CX","AX","",""),</v>
      </c>
    </row>
    <row r="155" spans="2:11" x14ac:dyDescent="0.25">
      <c r="B155" s="2">
        <v>71</v>
      </c>
      <c r="C155" s="1" t="str">
        <f t="shared" si="7"/>
        <v>47</v>
      </c>
      <c r="D155" t="s">
        <v>25</v>
      </c>
      <c r="E155" t="s">
        <v>183</v>
      </c>
      <c r="F155" s="7">
        <v>0</v>
      </c>
      <c r="G155" t="s">
        <v>33</v>
      </c>
      <c r="K155" t="str">
        <f t="shared" si="8"/>
        <v>new OpCodeTable(0x47,"inc di",0,"DI","","",""),</v>
      </c>
    </row>
    <row r="156" spans="2:11" x14ac:dyDescent="0.25">
      <c r="B156" s="2">
        <v>79</v>
      </c>
      <c r="C156" s="1" t="str">
        <f t="shared" si="7"/>
        <v>4F</v>
      </c>
      <c r="D156" t="s">
        <v>94</v>
      </c>
      <c r="E156" t="s">
        <v>191</v>
      </c>
      <c r="F156" s="7">
        <v>0</v>
      </c>
      <c r="G156" t="s">
        <v>33</v>
      </c>
      <c r="K156" t="str">
        <f t="shared" si="8"/>
        <v>new OpCodeTable(0x4F,"dec di",0,"DI","","",""),</v>
      </c>
    </row>
    <row r="157" spans="2:11" x14ac:dyDescent="0.25">
      <c r="B157" s="2">
        <v>87</v>
      </c>
      <c r="C157" s="1" t="str">
        <f t="shared" si="7"/>
        <v>57</v>
      </c>
      <c r="D157" t="s">
        <v>14</v>
      </c>
      <c r="E157" t="s">
        <v>199</v>
      </c>
      <c r="F157" s="7">
        <v>0</v>
      </c>
      <c r="G157" t="s">
        <v>33</v>
      </c>
      <c r="K157" t="str">
        <f t="shared" si="8"/>
        <v>new OpCodeTable(0x57,"push di",0,"DI","","",""),</v>
      </c>
    </row>
    <row r="158" spans="2:11" x14ac:dyDescent="0.25">
      <c r="B158" s="2">
        <v>95</v>
      </c>
      <c r="C158" s="1" t="str">
        <f t="shared" si="7"/>
        <v>5F</v>
      </c>
      <c r="D158" t="s">
        <v>16</v>
      </c>
      <c r="E158" t="s">
        <v>207</v>
      </c>
      <c r="F158" s="7">
        <v>0</v>
      </c>
      <c r="G158" t="s">
        <v>33</v>
      </c>
      <c r="K158" t="str">
        <f t="shared" si="8"/>
        <v>new OpCodeTable(0x5F,"pop di",0,"DI","","",""),</v>
      </c>
    </row>
    <row r="159" spans="2:11" x14ac:dyDescent="0.25">
      <c r="B159" s="2">
        <v>151</v>
      </c>
      <c r="C159" s="1" t="str">
        <f t="shared" si="7"/>
        <v>97</v>
      </c>
      <c r="D159" t="s">
        <v>48</v>
      </c>
      <c r="E159" t="str">
        <f>CONCATENATE(LOWER(D159)," ",LOWER(G159),",",LOWER(H159))</f>
        <v>xchg di,ax</v>
      </c>
      <c r="F159" s="7">
        <v>0</v>
      </c>
      <c r="G159" t="s">
        <v>33</v>
      </c>
      <c r="H159" t="s">
        <v>10</v>
      </c>
      <c r="K159" t="str">
        <f t="shared" si="8"/>
        <v>new OpCodeTable(0x97,"xchg di,ax",0,"DI","AX","",""),</v>
      </c>
    </row>
    <row r="160" spans="2:11" x14ac:dyDescent="0.25">
      <c r="B160" s="2">
        <v>30</v>
      </c>
      <c r="C160" s="1" t="str">
        <f t="shared" si="7"/>
        <v>1E</v>
      </c>
      <c r="D160" t="s">
        <v>14</v>
      </c>
      <c r="E160" t="s">
        <v>162</v>
      </c>
      <c r="F160" s="7">
        <v>0</v>
      </c>
      <c r="G160" t="s">
        <v>87</v>
      </c>
      <c r="K160" t="str">
        <f t="shared" si="8"/>
        <v>new OpCodeTable(0x1E,"push ds",0,"DS","","",""),</v>
      </c>
    </row>
    <row r="161" spans="2:11" x14ac:dyDescent="0.25">
      <c r="B161" s="2">
        <v>31</v>
      </c>
      <c r="C161" s="1" t="str">
        <f t="shared" si="7"/>
        <v>1F</v>
      </c>
      <c r="D161" t="s">
        <v>16</v>
      </c>
      <c r="E161" t="s">
        <v>163</v>
      </c>
      <c r="F161" s="7">
        <v>0</v>
      </c>
      <c r="G161" t="s">
        <v>87</v>
      </c>
      <c r="K161" t="str">
        <f t="shared" si="8"/>
        <v>new OpCodeTable(0x1F,"pop ds",0,"DS","","",""),</v>
      </c>
    </row>
    <row r="162" spans="2:11" x14ac:dyDescent="0.25">
      <c r="B162" s="2">
        <v>238</v>
      </c>
      <c r="C162" s="1" t="str">
        <f t="shared" si="7"/>
        <v>EE</v>
      </c>
      <c r="D162" t="s">
        <v>77</v>
      </c>
      <c r="E162" t="s">
        <v>243</v>
      </c>
      <c r="F162" s="7">
        <v>0</v>
      </c>
      <c r="G162" t="s">
        <v>27</v>
      </c>
      <c r="I162" t="s">
        <v>9</v>
      </c>
      <c r="K162" t="str">
        <f t="shared" si="8"/>
        <v>new OpCodeTable(0xEE,"out dx,al",0,"DX","","AL",""),</v>
      </c>
    </row>
    <row r="163" spans="2:11" x14ac:dyDescent="0.25">
      <c r="B163" s="2">
        <v>239</v>
      </c>
      <c r="C163" s="1" t="str">
        <f t="shared" si="7"/>
        <v>EF</v>
      </c>
      <c r="D163" t="s">
        <v>77</v>
      </c>
      <c r="E163" t="s">
        <v>244</v>
      </c>
      <c r="F163" s="7">
        <v>0</v>
      </c>
      <c r="G163" t="s">
        <v>27</v>
      </c>
      <c r="I163" t="s">
        <v>10</v>
      </c>
      <c r="K163" t="str">
        <f t="shared" si="8"/>
        <v>new OpCodeTable(0xEF,"out dx,ax",0,"DX","","AX",""),</v>
      </c>
    </row>
    <row r="164" spans="2:11" x14ac:dyDescent="0.25">
      <c r="B164" s="2">
        <v>66</v>
      </c>
      <c r="C164" s="1" t="str">
        <f t="shared" si="7"/>
        <v>42</v>
      </c>
      <c r="D164" t="s">
        <v>25</v>
      </c>
      <c r="E164" t="s">
        <v>178</v>
      </c>
      <c r="F164" s="7">
        <v>0</v>
      </c>
      <c r="G164" t="s">
        <v>27</v>
      </c>
      <c r="K164" t="str">
        <f t="shared" si="8"/>
        <v>new OpCodeTable(0x42,"inc dx",0,"DX","","",""),</v>
      </c>
    </row>
    <row r="165" spans="2:11" x14ac:dyDescent="0.25">
      <c r="B165" s="2">
        <v>74</v>
      </c>
      <c r="C165" s="1" t="str">
        <f t="shared" si="7"/>
        <v>4A</v>
      </c>
      <c r="D165" t="s">
        <v>94</v>
      </c>
      <c r="E165" t="s">
        <v>186</v>
      </c>
      <c r="F165" s="7">
        <v>0</v>
      </c>
      <c r="G165" t="s">
        <v>27</v>
      </c>
      <c r="K165" t="str">
        <f t="shared" si="8"/>
        <v>new OpCodeTable(0x4A,"dec dx",0,"DX","","",""),</v>
      </c>
    </row>
    <row r="166" spans="2:11" x14ac:dyDescent="0.25">
      <c r="B166" s="2">
        <v>82</v>
      </c>
      <c r="C166" s="1" t="str">
        <f t="shared" si="7"/>
        <v>52</v>
      </c>
      <c r="D166" t="s">
        <v>14</v>
      </c>
      <c r="E166" t="s">
        <v>194</v>
      </c>
      <c r="F166" s="7">
        <v>0</v>
      </c>
      <c r="G166" t="s">
        <v>27</v>
      </c>
      <c r="K166" t="str">
        <f t="shared" si="8"/>
        <v>new OpCodeTable(0x52,"push dx",0,"DX","","",""),</v>
      </c>
    </row>
    <row r="167" spans="2:11" x14ac:dyDescent="0.25">
      <c r="B167" s="2">
        <v>90</v>
      </c>
      <c r="C167" s="1" t="str">
        <f t="shared" si="7"/>
        <v>5A</v>
      </c>
      <c r="D167" t="s">
        <v>16</v>
      </c>
      <c r="E167" t="s">
        <v>202</v>
      </c>
      <c r="F167" s="7">
        <v>0</v>
      </c>
      <c r="G167" t="s">
        <v>27</v>
      </c>
      <c r="K167" t="str">
        <f t="shared" si="8"/>
        <v>new OpCodeTable(0x5A,"pop dx",0,"DX","","",""),</v>
      </c>
    </row>
    <row r="168" spans="2:11" x14ac:dyDescent="0.25">
      <c r="B168" s="2">
        <v>146</v>
      </c>
      <c r="C168" s="1" t="str">
        <f t="shared" si="7"/>
        <v>92</v>
      </c>
      <c r="D168" t="s">
        <v>48</v>
      </c>
      <c r="E168" t="str">
        <f>CONCATENATE(LOWER(D168)," ",LOWER(G168),",",LOWER(H168))</f>
        <v>xchg dx,ax</v>
      </c>
      <c r="F168" s="7">
        <v>0</v>
      </c>
      <c r="G168" t="s">
        <v>27</v>
      </c>
      <c r="H168" t="s">
        <v>10</v>
      </c>
      <c r="K168" t="str">
        <f t="shared" si="8"/>
        <v>new OpCodeTable(0x92,"xchg dx,ax",0,"DX","AX","",""),</v>
      </c>
    </row>
    <row r="169" spans="2:11" x14ac:dyDescent="0.25">
      <c r="B169" s="2">
        <v>6</v>
      </c>
      <c r="C169" s="1" t="str">
        <f t="shared" si="7"/>
        <v>6</v>
      </c>
      <c r="D169" t="s">
        <v>14</v>
      </c>
      <c r="E169" t="s">
        <v>153</v>
      </c>
      <c r="F169" s="7">
        <v>0</v>
      </c>
      <c r="G169" t="s">
        <v>15</v>
      </c>
      <c r="K169" t="str">
        <f t="shared" si="8"/>
        <v>new OpCodeTable(0x06,"push es",0,"ES","","",""),</v>
      </c>
    </row>
    <row r="170" spans="2:11" x14ac:dyDescent="0.25">
      <c r="B170" s="2">
        <v>7</v>
      </c>
      <c r="C170" s="1" t="str">
        <f t="shared" si="7"/>
        <v>7</v>
      </c>
      <c r="D170" t="s">
        <v>16</v>
      </c>
      <c r="E170" t="s">
        <v>154</v>
      </c>
      <c r="F170" s="7">
        <v>0</v>
      </c>
      <c r="G170" t="s">
        <v>15</v>
      </c>
      <c r="K170" t="str">
        <f t="shared" si="8"/>
        <v>new OpCodeTable(0x07,"pop es",0,"ES","","",""),</v>
      </c>
    </row>
    <row r="171" spans="2:11" x14ac:dyDescent="0.25">
      <c r="B171" s="2">
        <v>70</v>
      </c>
      <c r="C171" s="1" t="str">
        <f t="shared" si="7"/>
        <v>46</v>
      </c>
      <c r="D171" t="s">
        <v>25</v>
      </c>
      <c r="E171" t="s">
        <v>182</v>
      </c>
      <c r="F171" s="7">
        <v>0</v>
      </c>
      <c r="G171" t="s">
        <v>32</v>
      </c>
      <c r="K171" t="str">
        <f t="shared" si="8"/>
        <v>new OpCodeTable(0x46,"inc si",0,"SI","","",""),</v>
      </c>
    </row>
    <row r="172" spans="2:11" x14ac:dyDescent="0.25">
      <c r="B172" s="2">
        <v>78</v>
      </c>
      <c r="C172" s="1" t="str">
        <f t="shared" si="7"/>
        <v>4E</v>
      </c>
      <c r="D172" t="s">
        <v>94</v>
      </c>
      <c r="E172" t="s">
        <v>190</v>
      </c>
      <c r="F172" s="7">
        <v>0</v>
      </c>
      <c r="G172" t="s">
        <v>32</v>
      </c>
      <c r="K172" t="str">
        <f t="shared" si="8"/>
        <v>new OpCodeTable(0x4E,"dec si",0,"SI","","",""),</v>
      </c>
    </row>
    <row r="173" spans="2:11" x14ac:dyDescent="0.25">
      <c r="B173" s="2">
        <v>86</v>
      </c>
      <c r="C173" s="1" t="str">
        <f t="shared" si="7"/>
        <v>56</v>
      </c>
      <c r="D173" t="s">
        <v>14</v>
      </c>
      <c r="E173" t="s">
        <v>198</v>
      </c>
      <c r="F173" s="7">
        <v>0</v>
      </c>
      <c r="G173" t="s">
        <v>32</v>
      </c>
      <c r="K173" t="str">
        <f t="shared" si="8"/>
        <v>new OpCodeTable(0x56,"push si",0,"SI","","",""),</v>
      </c>
    </row>
    <row r="174" spans="2:11" x14ac:dyDescent="0.25">
      <c r="B174" s="2">
        <v>94</v>
      </c>
      <c r="C174" s="1" t="str">
        <f t="shared" si="7"/>
        <v>5E</v>
      </c>
      <c r="D174" t="s">
        <v>16</v>
      </c>
      <c r="E174" t="s">
        <v>206</v>
      </c>
      <c r="F174" s="7">
        <v>0</v>
      </c>
      <c r="G174" t="s">
        <v>32</v>
      </c>
      <c r="K174" t="str">
        <f t="shared" si="8"/>
        <v>new OpCodeTable(0x5E,"pop si",0,"SI","","",""),</v>
      </c>
    </row>
    <row r="175" spans="2:11" x14ac:dyDescent="0.25">
      <c r="B175" s="2">
        <v>150</v>
      </c>
      <c r="C175" s="1" t="str">
        <f t="shared" si="7"/>
        <v>96</v>
      </c>
      <c r="D175" t="s">
        <v>48</v>
      </c>
      <c r="E175" t="str">
        <f>CONCATENATE(LOWER(D175)," ",LOWER(G175),",",LOWER(H175))</f>
        <v>xchg si,ax</v>
      </c>
      <c r="F175" s="7">
        <v>0</v>
      </c>
      <c r="G175" t="s">
        <v>32</v>
      </c>
      <c r="H175" t="s">
        <v>10</v>
      </c>
      <c r="K175" t="str">
        <f t="shared" si="8"/>
        <v>new OpCodeTable(0x96,"xchg si,ax",0,"SI","AX","",""),</v>
      </c>
    </row>
    <row r="176" spans="2:11" x14ac:dyDescent="0.25">
      <c r="B176" s="2">
        <v>68</v>
      </c>
      <c r="C176" s="1" t="str">
        <f t="shared" si="7"/>
        <v>44</v>
      </c>
      <c r="D176" t="s">
        <v>25</v>
      </c>
      <c r="E176" t="s">
        <v>180</v>
      </c>
      <c r="F176" s="7">
        <v>0</v>
      </c>
      <c r="G176" t="s">
        <v>30</v>
      </c>
      <c r="K176" t="str">
        <f t="shared" si="8"/>
        <v>new OpCodeTable(0x44,"inc sp",0,"SP","","",""),</v>
      </c>
    </row>
    <row r="177" spans="2:11" x14ac:dyDescent="0.25">
      <c r="B177" s="2">
        <v>76</v>
      </c>
      <c r="C177" s="1" t="str">
        <f t="shared" si="7"/>
        <v>4C</v>
      </c>
      <c r="D177" t="s">
        <v>94</v>
      </c>
      <c r="E177" t="s">
        <v>188</v>
      </c>
      <c r="F177" s="7">
        <v>0</v>
      </c>
      <c r="G177" t="s">
        <v>30</v>
      </c>
      <c r="K177" t="str">
        <f t="shared" si="8"/>
        <v>new OpCodeTable(0x4C,"dec sp",0,"SP","","",""),</v>
      </c>
    </row>
    <row r="178" spans="2:11" x14ac:dyDescent="0.25">
      <c r="B178" s="2">
        <v>84</v>
      </c>
      <c r="C178" s="1" t="str">
        <f t="shared" si="7"/>
        <v>54</v>
      </c>
      <c r="D178" t="s">
        <v>14</v>
      </c>
      <c r="E178" t="s">
        <v>196</v>
      </c>
      <c r="F178" s="7">
        <v>0</v>
      </c>
      <c r="G178" t="s">
        <v>30</v>
      </c>
      <c r="K178" t="str">
        <f t="shared" si="8"/>
        <v>new OpCodeTable(0x54,"push sp",0,"SP","","",""),</v>
      </c>
    </row>
    <row r="179" spans="2:11" x14ac:dyDescent="0.25">
      <c r="B179" s="2">
        <v>92</v>
      </c>
      <c r="C179" s="1" t="str">
        <f t="shared" si="7"/>
        <v>5C</v>
      </c>
      <c r="D179" t="s">
        <v>16</v>
      </c>
      <c r="E179" t="s">
        <v>204</v>
      </c>
      <c r="F179" s="7">
        <v>0</v>
      </c>
      <c r="G179" t="s">
        <v>30</v>
      </c>
      <c r="K179" t="str">
        <f t="shared" si="8"/>
        <v>new OpCodeTable(0x5C,"pop sp",0,"SP","","",""),</v>
      </c>
    </row>
    <row r="180" spans="2:11" x14ac:dyDescent="0.25">
      <c r="B180" s="2">
        <v>148</v>
      </c>
      <c r="C180" s="1" t="str">
        <f t="shared" si="7"/>
        <v>94</v>
      </c>
      <c r="D180" t="s">
        <v>48</v>
      </c>
      <c r="E180" t="str">
        <f>CONCATENATE(LOWER(D180)," ",LOWER(G180),",",LOWER(H180))</f>
        <v>xchg sp,ax</v>
      </c>
      <c r="F180" s="7">
        <v>0</v>
      </c>
      <c r="G180" t="s">
        <v>30</v>
      </c>
      <c r="H180" t="s">
        <v>10</v>
      </c>
      <c r="K180" t="str">
        <f t="shared" si="8"/>
        <v>new OpCodeTable(0x94,"xchg sp,ax",0,"SP","AX","",""),</v>
      </c>
    </row>
    <row r="181" spans="2:11" x14ac:dyDescent="0.25">
      <c r="B181" s="2">
        <v>22</v>
      </c>
      <c r="C181" s="1" t="str">
        <f t="shared" si="7"/>
        <v>16</v>
      </c>
      <c r="D181" t="s">
        <v>14</v>
      </c>
      <c r="E181" t="s">
        <v>159</v>
      </c>
      <c r="F181" s="7">
        <v>0</v>
      </c>
      <c r="G181" t="s">
        <v>18</v>
      </c>
      <c r="K181" t="str">
        <f t="shared" si="8"/>
        <v>new OpCodeTable(0x16,"push ss",0,"SS","","",""),</v>
      </c>
    </row>
    <row r="182" spans="2:11" x14ac:dyDescent="0.25">
      <c r="B182" s="2">
        <v>23</v>
      </c>
      <c r="C182" s="1" t="str">
        <f t="shared" si="7"/>
        <v>17</v>
      </c>
      <c r="D182" t="s">
        <v>16</v>
      </c>
      <c r="E182" t="s">
        <v>160</v>
      </c>
      <c r="F182" s="7">
        <v>0</v>
      </c>
      <c r="G182" t="s">
        <v>18</v>
      </c>
      <c r="K182" t="str">
        <f t="shared" si="8"/>
        <v>new OpCodeTable(0x17,"pop ss",0,"SS","","",""),</v>
      </c>
    </row>
    <row r="183" spans="2:11" x14ac:dyDescent="0.25">
      <c r="B183" s="2">
        <v>38</v>
      </c>
      <c r="C183" s="1" t="str">
        <f t="shared" si="7"/>
        <v>26</v>
      </c>
      <c r="D183" t="s">
        <v>20</v>
      </c>
      <c r="E183" t="s">
        <v>165</v>
      </c>
      <c r="F183" s="7">
        <v>0</v>
      </c>
      <c r="K183" t="str">
        <f t="shared" si="8"/>
        <v>new OpCodeTable(0x26,"es:",0,"","","",""),</v>
      </c>
    </row>
    <row r="184" spans="2:11" x14ac:dyDescent="0.25">
      <c r="B184" s="2">
        <v>39</v>
      </c>
      <c r="C184" s="1" t="str">
        <f t="shared" si="7"/>
        <v>27</v>
      </c>
      <c r="D184" t="s">
        <v>21</v>
      </c>
      <c r="E184" t="s">
        <v>166</v>
      </c>
      <c r="F184" s="7">
        <v>0</v>
      </c>
      <c r="K184" t="str">
        <f t="shared" si="8"/>
        <v>new OpCodeTable(0x27,"daa",0,"","","",""),</v>
      </c>
    </row>
    <row r="185" spans="2:11" x14ac:dyDescent="0.25">
      <c r="B185" s="2">
        <v>46</v>
      </c>
      <c r="C185" s="1" t="str">
        <f t="shared" si="7"/>
        <v>2E</v>
      </c>
      <c r="D185" t="s">
        <v>90</v>
      </c>
      <c r="E185" t="s">
        <v>168</v>
      </c>
      <c r="F185" s="7">
        <v>0</v>
      </c>
      <c r="K185" t="str">
        <f t="shared" si="8"/>
        <v>new OpCodeTable(0x2E,"cs:",0,"","","",""),</v>
      </c>
    </row>
    <row r="186" spans="2:11" x14ac:dyDescent="0.25">
      <c r="B186" s="2">
        <v>47</v>
      </c>
      <c r="C186" s="1" t="str">
        <f t="shared" si="7"/>
        <v>2F</v>
      </c>
      <c r="D186" t="s">
        <v>89</v>
      </c>
      <c r="E186" t="s">
        <v>169</v>
      </c>
      <c r="F186" s="7">
        <v>0</v>
      </c>
      <c r="K186" t="str">
        <f t="shared" si="8"/>
        <v>new OpCodeTable(0x2F,"das",0,"","","",""),</v>
      </c>
    </row>
    <row r="187" spans="2:11" x14ac:dyDescent="0.25">
      <c r="B187" s="2">
        <v>54</v>
      </c>
      <c r="C187" s="1" t="str">
        <f t="shared" si="7"/>
        <v>36</v>
      </c>
      <c r="D187" t="s">
        <v>23</v>
      </c>
      <c r="E187" t="s">
        <v>171</v>
      </c>
      <c r="F187" s="7">
        <v>0</v>
      </c>
      <c r="K187" t="str">
        <f t="shared" si="8"/>
        <v>new OpCodeTable(0x36,"ss:",0,"","","",""),</v>
      </c>
    </row>
    <row r="188" spans="2:11" x14ac:dyDescent="0.25">
      <c r="B188" s="2">
        <v>55</v>
      </c>
      <c r="C188" s="1" t="str">
        <f t="shared" si="7"/>
        <v>37</v>
      </c>
      <c r="D188" t="s">
        <v>24</v>
      </c>
      <c r="E188" t="s">
        <v>172</v>
      </c>
      <c r="F188" s="7">
        <v>0</v>
      </c>
      <c r="K188" t="str">
        <f t="shared" si="8"/>
        <v>new OpCodeTable(0x37,"aaa",0,"","","",""),</v>
      </c>
    </row>
    <row r="189" spans="2:11" x14ac:dyDescent="0.25">
      <c r="B189" s="2">
        <v>62</v>
      </c>
      <c r="C189" s="1" t="str">
        <f t="shared" si="7"/>
        <v>3E</v>
      </c>
      <c r="D189" t="s">
        <v>92</v>
      </c>
      <c r="E189" t="s">
        <v>174</v>
      </c>
      <c r="F189" s="7">
        <v>0</v>
      </c>
      <c r="K189" t="str">
        <f t="shared" si="8"/>
        <v>new OpCodeTable(0x3E,"ds:",0,"","","",""),</v>
      </c>
    </row>
    <row r="190" spans="2:11" x14ac:dyDescent="0.25">
      <c r="B190" s="2">
        <v>63</v>
      </c>
      <c r="C190" s="1" t="str">
        <f t="shared" si="7"/>
        <v>3F</v>
      </c>
      <c r="D190" t="s">
        <v>93</v>
      </c>
      <c r="E190" t="s">
        <v>175</v>
      </c>
      <c r="F190" s="7">
        <v>0</v>
      </c>
      <c r="K190" t="str">
        <f t="shared" si="8"/>
        <v>new OpCodeTable(0x3F,"aas",0,"","","",""),</v>
      </c>
    </row>
    <row r="191" spans="2:11" x14ac:dyDescent="0.25">
      <c r="B191" s="2">
        <v>144</v>
      </c>
      <c r="C191" s="1" t="str">
        <f t="shared" si="7"/>
        <v>90</v>
      </c>
      <c r="D191" t="s">
        <v>49</v>
      </c>
      <c r="F191" s="7">
        <v>0</v>
      </c>
      <c r="K191" t="str">
        <f t="shared" si="8"/>
        <v>new OpCodeTable(0x90,"",0,"","","",""),</v>
      </c>
    </row>
    <row r="192" spans="2:11" x14ac:dyDescent="0.25">
      <c r="B192" s="2">
        <v>152</v>
      </c>
      <c r="C192" s="1" t="str">
        <f t="shared" si="7"/>
        <v>98</v>
      </c>
      <c r="D192" t="s">
        <v>104</v>
      </c>
      <c r="E192" t="s">
        <v>211</v>
      </c>
      <c r="F192" s="7">
        <v>0</v>
      </c>
      <c r="K192" t="str">
        <f t="shared" si="8"/>
        <v>new OpCodeTable(0x98,"cbw",0,"","","",""),</v>
      </c>
    </row>
    <row r="193" spans="2:11" x14ac:dyDescent="0.25">
      <c r="B193" s="2">
        <v>153</v>
      </c>
      <c r="C193" s="1" t="str">
        <f t="shared" si="7"/>
        <v>99</v>
      </c>
      <c r="D193" t="s">
        <v>105</v>
      </c>
      <c r="E193" t="s">
        <v>212</v>
      </c>
      <c r="F193" s="7">
        <v>0</v>
      </c>
      <c r="K193" t="str">
        <f t="shared" si="8"/>
        <v>new OpCodeTable(0x99,"cwd",0,"","","",""),</v>
      </c>
    </row>
    <row r="194" spans="2:11" x14ac:dyDescent="0.25">
      <c r="B194" s="2">
        <v>155</v>
      </c>
      <c r="C194" s="1" t="str">
        <f t="shared" si="7"/>
        <v>9B</v>
      </c>
      <c r="D194" t="s">
        <v>108</v>
      </c>
      <c r="E194" t="s">
        <v>214</v>
      </c>
      <c r="F194" s="7">
        <v>0</v>
      </c>
      <c r="K194" t="str">
        <f t="shared" si="8"/>
        <v>new OpCodeTable(0x9B,"wait",0,"","","",""),</v>
      </c>
    </row>
    <row r="195" spans="2:11" x14ac:dyDescent="0.25">
      <c r="B195" s="2">
        <v>156</v>
      </c>
      <c r="C195" s="1" t="str">
        <f t="shared" ref="C195:C258" si="9">DEC2HEX(B195)</f>
        <v>9C</v>
      </c>
      <c r="D195" t="s">
        <v>109</v>
      </c>
      <c r="E195" t="s">
        <v>215</v>
      </c>
      <c r="F195" s="7">
        <v>0</v>
      </c>
      <c r="K195" t="str">
        <f t="shared" ref="K195:K258" si="10">CONCATENATE("new OpCodeTable(0x",DEC2HEX(B195,2),",","""",E195,"""",",",F195,",","""",G195,"""",",","""",H195,"""",",","""",I195,"""",",","""",J195,"""","),")</f>
        <v>new OpCodeTable(0x9C,"pushf",0,"","","",""),</v>
      </c>
    </row>
    <row r="196" spans="2:11" x14ac:dyDescent="0.25">
      <c r="B196" s="2">
        <v>157</v>
      </c>
      <c r="C196" s="1" t="str">
        <f t="shared" si="9"/>
        <v>9D</v>
      </c>
      <c r="D196" t="s">
        <v>110</v>
      </c>
      <c r="E196" t="s">
        <v>216</v>
      </c>
      <c r="F196" s="7">
        <v>0</v>
      </c>
      <c r="K196" t="str">
        <f t="shared" si="10"/>
        <v>new OpCodeTable(0x9D,"popf",0,"","","",""),</v>
      </c>
    </row>
    <row r="197" spans="2:11" x14ac:dyDescent="0.25">
      <c r="B197" s="2">
        <v>158</v>
      </c>
      <c r="C197" s="1" t="str">
        <f t="shared" si="9"/>
        <v>9E</v>
      </c>
      <c r="D197" t="s">
        <v>111</v>
      </c>
      <c r="E197" t="s">
        <v>217</v>
      </c>
      <c r="F197" s="7">
        <v>0</v>
      </c>
      <c r="K197" t="str">
        <f t="shared" si="10"/>
        <v>new OpCodeTable(0x9E,"sahf",0,"","","",""),</v>
      </c>
    </row>
    <row r="198" spans="2:11" x14ac:dyDescent="0.25">
      <c r="B198" s="2">
        <v>159</v>
      </c>
      <c r="C198" s="1" t="str">
        <f t="shared" si="9"/>
        <v>9F</v>
      </c>
      <c r="D198" t="s">
        <v>112</v>
      </c>
      <c r="E198" t="s">
        <v>218</v>
      </c>
      <c r="F198" s="7">
        <v>0</v>
      </c>
      <c r="K198" t="str">
        <f t="shared" si="10"/>
        <v>new OpCodeTable(0x9F,"lahf",0,"","","",""),</v>
      </c>
    </row>
    <row r="199" spans="2:11" x14ac:dyDescent="0.25">
      <c r="B199" s="2">
        <v>164</v>
      </c>
      <c r="C199" s="1" t="str">
        <f t="shared" si="9"/>
        <v>A4</v>
      </c>
      <c r="D199" t="s">
        <v>52</v>
      </c>
      <c r="E199" t="s">
        <v>219</v>
      </c>
      <c r="F199" s="7">
        <v>0</v>
      </c>
      <c r="K199" t="str">
        <f t="shared" si="10"/>
        <v>new OpCodeTable(0xA4,"movsb",0,"","","",""),</v>
      </c>
    </row>
    <row r="200" spans="2:11" x14ac:dyDescent="0.25">
      <c r="B200" s="2">
        <v>165</v>
      </c>
      <c r="C200" s="1" t="str">
        <f t="shared" si="9"/>
        <v>A5</v>
      </c>
      <c r="D200" t="s">
        <v>53</v>
      </c>
      <c r="E200" t="s">
        <v>220</v>
      </c>
      <c r="F200" s="7">
        <v>0</v>
      </c>
      <c r="K200" t="str">
        <f t="shared" si="10"/>
        <v>new OpCodeTable(0xA5,"movsw",0,"","","",""),</v>
      </c>
    </row>
    <row r="201" spans="2:11" x14ac:dyDescent="0.25">
      <c r="B201" s="2">
        <v>166</v>
      </c>
      <c r="C201" s="1" t="str">
        <f t="shared" si="9"/>
        <v>A6</v>
      </c>
      <c r="D201" t="s">
        <v>54</v>
      </c>
      <c r="E201" t="s">
        <v>221</v>
      </c>
      <c r="F201" s="7">
        <v>0</v>
      </c>
      <c r="K201" t="str">
        <f t="shared" si="10"/>
        <v>new OpCodeTable(0xA6,"cmpsb",0,"","","",""),</v>
      </c>
    </row>
    <row r="202" spans="2:11" x14ac:dyDescent="0.25">
      <c r="B202" s="2">
        <v>167</v>
      </c>
      <c r="C202" s="1" t="str">
        <f t="shared" si="9"/>
        <v>A7</v>
      </c>
      <c r="D202" t="s">
        <v>55</v>
      </c>
      <c r="E202" t="s">
        <v>222</v>
      </c>
      <c r="F202" s="7">
        <v>0</v>
      </c>
      <c r="K202" t="str">
        <f t="shared" si="10"/>
        <v>new OpCodeTable(0xA7,"cmpsw",0,"","","",""),</v>
      </c>
    </row>
    <row r="203" spans="2:11" x14ac:dyDescent="0.25">
      <c r="B203" s="2">
        <v>170</v>
      </c>
      <c r="C203" s="1" t="str">
        <f t="shared" si="9"/>
        <v>AA</v>
      </c>
      <c r="D203" t="s">
        <v>113</v>
      </c>
      <c r="E203" t="s">
        <v>223</v>
      </c>
      <c r="F203" s="7">
        <v>0</v>
      </c>
      <c r="K203" t="str">
        <f t="shared" si="10"/>
        <v>new OpCodeTable(0xAA,"stosb",0,"","","",""),</v>
      </c>
    </row>
    <row r="204" spans="2:11" x14ac:dyDescent="0.25">
      <c r="B204" s="2">
        <v>171</v>
      </c>
      <c r="C204" s="1" t="str">
        <f t="shared" si="9"/>
        <v>AB</v>
      </c>
      <c r="D204" t="s">
        <v>114</v>
      </c>
      <c r="E204" t="s">
        <v>224</v>
      </c>
      <c r="F204" s="7">
        <v>0</v>
      </c>
      <c r="K204" t="str">
        <f t="shared" si="10"/>
        <v>new OpCodeTable(0xAB,"stosw",0,"","","",""),</v>
      </c>
    </row>
    <row r="205" spans="2:11" x14ac:dyDescent="0.25">
      <c r="B205" s="2">
        <v>172</v>
      </c>
      <c r="C205" s="1" t="str">
        <f t="shared" si="9"/>
        <v>AC</v>
      </c>
      <c r="D205" t="s">
        <v>115</v>
      </c>
      <c r="E205" t="s">
        <v>225</v>
      </c>
      <c r="F205" s="7">
        <v>0</v>
      </c>
      <c r="K205" t="str">
        <f t="shared" si="10"/>
        <v>new OpCodeTable(0xAC,"lodsb",0,"","","",""),</v>
      </c>
    </row>
    <row r="206" spans="2:11" x14ac:dyDescent="0.25">
      <c r="B206" s="2">
        <v>173</v>
      </c>
      <c r="C206" s="1" t="str">
        <f t="shared" si="9"/>
        <v>AD</v>
      </c>
      <c r="D206" t="s">
        <v>116</v>
      </c>
      <c r="E206" t="s">
        <v>226</v>
      </c>
      <c r="F206" s="7">
        <v>0</v>
      </c>
      <c r="K206" t="str">
        <f t="shared" si="10"/>
        <v>new OpCodeTable(0xAD,"lodsw",0,"","","",""),</v>
      </c>
    </row>
    <row r="207" spans="2:11" x14ac:dyDescent="0.25">
      <c r="B207" s="2">
        <v>174</v>
      </c>
      <c r="C207" s="1" t="str">
        <f t="shared" si="9"/>
        <v>AE</v>
      </c>
      <c r="D207" t="s">
        <v>117</v>
      </c>
      <c r="E207" t="s">
        <v>227</v>
      </c>
      <c r="F207" s="7">
        <v>0</v>
      </c>
      <c r="K207" t="str">
        <f t="shared" si="10"/>
        <v>new OpCodeTable(0xAE,"scasb",0,"","","",""),</v>
      </c>
    </row>
    <row r="208" spans="2:11" x14ac:dyDescent="0.25">
      <c r="B208" s="2">
        <v>175</v>
      </c>
      <c r="C208" s="1" t="str">
        <f t="shared" si="9"/>
        <v>AF</v>
      </c>
      <c r="D208" t="s">
        <v>118</v>
      </c>
      <c r="E208" t="s">
        <v>228</v>
      </c>
      <c r="F208" s="7">
        <v>0</v>
      </c>
      <c r="K208" t="str">
        <f t="shared" si="10"/>
        <v>new OpCodeTable(0xAF,"scasw",0,"","","",""),</v>
      </c>
    </row>
    <row r="209" spans="2:13" x14ac:dyDescent="0.25">
      <c r="B209" s="2">
        <v>195</v>
      </c>
      <c r="C209" s="1" t="str">
        <f t="shared" si="9"/>
        <v>C3</v>
      </c>
      <c r="D209" t="s">
        <v>63</v>
      </c>
      <c r="E209" t="s">
        <v>230</v>
      </c>
      <c r="F209" s="7">
        <v>0</v>
      </c>
      <c r="K209" t="str">
        <f t="shared" si="10"/>
        <v>new OpCodeTable(0xC3,"ret",0,"","","",""),</v>
      </c>
    </row>
    <row r="210" spans="2:13" x14ac:dyDescent="0.25">
      <c r="B210" s="2">
        <v>203</v>
      </c>
      <c r="C210" s="1" t="str">
        <f t="shared" si="9"/>
        <v>CB</v>
      </c>
      <c r="D210" t="s">
        <v>119</v>
      </c>
      <c r="E210" t="s">
        <v>231</v>
      </c>
      <c r="F210" s="7">
        <v>0</v>
      </c>
      <c r="K210" t="str">
        <f t="shared" si="10"/>
        <v>new OpCodeTable(0xCB,"retf {0}",0,"","","",""),</v>
      </c>
    </row>
    <row r="211" spans="2:13" x14ac:dyDescent="0.25">
      <c r="B211" s="2">
        <v>206</v>
      </c>
      <c r="C211" s="1" t="str">
        <f t="shared" si="9"/>
        <v>CE</v>
      </c>
      <c r="D211" t="s">
        <v>121</v>
      </c>
      <c r="E211" t="s">
        <v>234</v>
      </c>
      <c r="F211" s="7">
        <v>0</v>
      </c>
      <c r="K211" t="str">
        <f t="shared" si="10"/>
        <v>new OpCodeTable(0xCE,"into",0,"","","",""),</v>
      </c>
    </row>
    <row r="212" spans="2:13" x14ac:dyDescent="0.25">
      <c r="B212" s="2">
        <v>207</v>
      </c>
      <c r="C212" s="1" t="str">
        <f t="shared" si="9"/>
        <v>CF</v>
      </c>
      <c r="D212" t="s">
        <v>122</v>
      </c>
      <c r="E212" t="s">
        <v>235</v>
      </c>
      <c r="F212" s="7">
        <v>0</v>
      </c>
      <c r="K212" t="str">
        <f t="shared" si="10"/>
        <v>new OpCodeTable(0xCF,"iret",0,"","","",""),</v>
      </c>
    </row>
    <row r="213" spans="2:13" x14ac:dyDescent="0.25">
      <c r="B213" s="2">
        <v>215</v>
      </c>
      <c r="C213" s="1" t="str">
        <f t="shared" si="9"/>
        <v>D7</v>
      </c>
      <c r="D213" t="s">
        <v>71</v>
      </c>
      <c r="E213" t="s">
        <v>238</v>
      </c>
      <c r="F213" s="7">
        <v>0</v>
      </c>
      <c r="K213" t="str">
        <f t="shared" si="10"/>
        <v>new OpCodeTable(0xD7,"xlat",0,"","","",""),</v>
      </c>
    </row>
    <row r="214" spans="2:13" x14ac:dyDescent="0.25">
      <c r="B214" s="2">
        <v>240</v>
      </c>
      <c r="C214" s="1" t="str">
        <f t="shared" si="9"/>
        <v>F0</v>
      </c>
      <c r="D214" t="s">
        <v>78</v>
      </c>
      <c r="E214" t="s">
        <v>245</v>
      </c>
      <c r="F214" s="7">
        <v>0</v>
      </c>
      <c r="K214" t="str">
        <f t="shared" si="10"/>
        <v>new OpCodeTable(0xF0,"lock",0,"","","",""),</v>
      </c>
    </row>
    <row r="215" spans="2:13" x14ac:dyDescent="0.25">
      <c r="B215" s="2">
        <v>242</v>
      </c>
      <c r="C215" s="1" t="str">
        <f t="shared" si="9"/>
        <v>F2</v>
      </c>
      <c r="D215" t="s">
        <v>79</v>
      </c>
      <c r="E215" t="s">
        <v>246</v>
      </c>
      <c r="F215" s="7">
        <v>0</v>
      </c>
      <c r="K215" t="str">
        <f t="shared" si="10"/>
        <v>new OpCodeTable(0xF2,"repnx",0,"","","",""),</v>
      </c>
    </row>
    <row r="216" spans="2:13" x14ac:dyDescent="0.25">
      <c r="B216" s="2">
        <v>243</v>
      </c>
      <c r="C216" s="1" t="str">
        <f t="shared" si="9"/>
        <v>F3</v>
      </c>
      <c r="D216" t="s">
        <v>80</v>
      </c>
      <c r="E216" t="s">
        <v>247</v>
      </c>
      <c r="F216" s="7">
        <v>0</v>
      </c>
      <c r="K216" t="str">
        <f t="shared" si="10"/>
        <v>new OpCodeTable(0xF3,"repz",0,"","","",""),</v>
      </c>
    </row>
    <row r="217" spans="2:13" x14ac:dyDescent="0.25">
      <c r="B217" s="2">
        <v>244</v>
      </c>
      <c r="C217" s="1" t="str">
        <f t="shared" si="9"/>
        <v>F4</v>
      </c>
      <c r="D217" t="s">
        <v>81</v>
      </c>
      <c r="E217" t="s">
        <v>248</v>
      </c>
      <c r="F217" s="7">
        <v>0</v>
      </c>
      <c r="K217" t="str">
        <f t="shared" si="10"/>
        <v>new OpCodeTable(0xF4,"hlt",0,"","","",""),</v>
      </c>
    </row>
    <row r="218" spans="2:13" x14ac:dyDescent="0.25">
      <c r="B218" s="2">
        <v>245</v>
      </c>
      <c r="C218" s="1" t="str">
        <f t="shared" si="9"/>
        <v>F5</v>
      </c>
      <c r="D218" t="s">
        <v>82</v>
      </c>
      <c r="E218" t="s">
        <v>249</v>
      </c>
      <c r="F218" s="7">
        <v>0</v>
      </c>
      <c r="K218" t="str">
        <f t="shared" si="10"/>
        <v>new OpCodeTable(0xF5,"cmc",0,"","","",""),</v>
      </c>
    </row>
    <row r="219" spans="2:13" x14ac:dyDescent="0.25">
      <c r="B219" s="2">
        <v>248</v>
      </c>
      <c r="C219" s="1" t="str">
        <f t="shared" si="9"/>
        <v>F8</v>
      </c>
      <c r="D219" t="s">
        <v>125</v>
      </c>
      <c r="E219" t="s">
        <v>250</v>
      </c>
      <c r="F219" s="7">
        <v>0</v>
      </c>
      <c r="K219" t="str">
        <f t="shared" si="10"/>
        <v>new OpCodeTable(0xF8,"clc",0,"","","",""),</v>
      </c>
    </row>
    <row r="220" spans="2:13" x14ac:dyDescent="0.25">
      <c r="B220" s="2">
        <v>249</v>
      </c>
      <c r="C220" s="1" t="str">
        <f t="shared" si="9"/>
        <v>F9</v>
      </c>
      <c r="D220" t="s">
        <v>126</v>
      </c>
      <c r="E220" t="s">
        <v>251</v>
      </c>
      <c r="F220" s="7">
        <v>0</v>
      </c>
      <c r="K220" t="str">
        <f t="shared" si="10"/>
        <v>new OpCodeTable(0xF9,"stc",0,"","","",""),</v>
      </c>
    </row>
    <row r="221" spans="2:13" x14ac:dyDescent="0.25">
      <c r="B221" s="2">
        <v>250</v>
      </c>
      <c r="C221" s="1" t="str">
        <f t="shared" si="9"/>
        <v>FA</v>
      </c>
      <c r="D221" t="s">
        <v>127</v>
      </c>
      <c r="E221" t="s">
        <v>252</v>
      </c>
      <c r="F221" s="7">
        <v>0</v>
      </c>
      <c r="K221" t="str">
        <f t="shared" si="10"/>
        <v>new OpCodeTable(0xFA,"cli",0,"","","",""),</v>
      </c>
    </row>
    <row r="222" spans="2:13" x14ac:dyDescent="0.25">
      <c r="B222" s="2">
        <v>251</v>
      </c>
      <c r="C222" s="1" t="str">
        <f t="shared" si="9"/>
        <v>FB</v>
      </c>
      <c r="D222" t="s">
        <v>128</v>
      </c>
      <c r="E222" t="s">
        <v>253</v>
      </c>
      <c r="F222" s="7">
        <v>0</v>
      </c>
      <c r="K222" t="str">
        <f t="shared" si="10"/>
        <v>new OpCodeTable(0xFB,"sti",0,"","","",""),</v>
      </c>
      <c r="M222" t="s">
        <v>123</v>
      </c>
    </row>
    <row r="223" spans="2:13" x14ac:dyDescent="0.25">
      <c r="B223" s="2">
        <v>252</v>
      </c>
      <c r="C223" s="1" t="str">
        <f t="shared" si="9"/>
        <v>FC</v>
      </c>
      <c r="D223" t="s">
        <v>129</v>
      </c>
      <c r="E223" t="s">
        <v>254</v>
      </c>
      <c r="F223" s="7">
        <v>0</v>
      </c>
      <c r="K223" t="str">
        <f t="shared" si="10"/>
        <v>new OpCodeTable(0xFC,"cld",0,"","","",""),</v>
      </c>
    </row>
    <row r="224" spans="2:13" x14ac:dyDescent="0.25">
      <c r="B224" s="2">
        <v>253</v>
      </c>
      <c r="C224" s="1" t="str">
        <f t="shared" si="9"/>
        <v>FD</v>
      </c>
      <c r="D224" t="s">
        <v>130</v>
      </c>
      <c r="E224" t="s">
        <v>255</v>
      </c>
      <c r="F224" s="7">
        <v>0</v>
      </c>
      <c r="K224" t="str">
        <f t="shared" si="10"/>
        <v>new OpCodeTable(0xFD,"std",0,"","","",""),</v>
      </c>
    </row>
    <row r="225" spans="2:11" x14ac:dyDescent="0.25">
      <c r="B225" s="2">
        <v>208</v>
      </c>
      <c r="C225" s="1" t="str">
        <f t="shared" si="9"/>
        <v>D0</v>
      </c>
      <c r="D225" t="s">
        <v>44</v>
      </c>
      <c r="F225" s="7">
        <v>-1</v>
      </c>
      <c r="G225" t="s">
        <v>148</v>
      </c>
      <c r="H225" t="s">
        <v>11</v>
      </c>
      <c r="I225">
        <v>1</v>
      </c>
      <c r="K225" t="str">
        <f t="shared" si="10"/>
        <v>new OpCodeTable(0xD0,"",-1,"R/M","b","1",""),</v>
      </c>
    </row>
    <row r="226" spans="2:11" x14ac:dyDescent="0.25">
      <c r="B226" s="2">
        <v>209</v>
      </c>
      <c r="C226" s="1" t="str">
        <f t="shared" si="9"/>
        <v>D1</v>
      </c>
      <c r="D226" t="s">
        <v>44</v>
      </c>
      <c r="F226" s="7">
        <v>-1</v>
      </c>
      <c r="G226" t="s">
        <v>148</v>
      </c>
      <c r="H226" t="s">
        <v>12</v>
      </c>
      <c r="I226">
        <v>1</v>
      </c>
      <c r="K226" t="str">
        <f t="shared" si="10"/>
        <v>new OpCodeTable(0xD1,"",-1,"R/M","v","1",""),</v>
      </c>
    </row>
    <row r="227" spans="2:11" x14ac:dyDescent="0.25">
      <c r="B227" s="2">
        <v>210</v>
      </c>
      <c r="C227" s="1" t="str">
        <f t="shared" si="9"/>
        <v>D2</v>
      </c>
      <c r="D227" t="s">
        <v>44</v>
      </c>
      <c r="F227" s="7">
        <v>-1</v>
      </c>
      <c r="G227" t="s">
        <v>148</v>
      </c>
      <c r="H227" t="s">
        <v>11</v>
      </c>
      <c r="I227" t="s">
        <v>56</v>
      </c>
      <c r="K227" t="str">
        <f t="shared" si="10"/>
        <v>new OpCodeTable(0xD2,"",-1,"R/M","b","CL",""),</v>
      </c>
    </row>
    <row r="228" spans="2:11" x14ac:dyDescent="0.25">
      <c r="B228" s="2">
        <v>211</v>
      </c>
      <c r="C228" s="1" t="str">
        <f t="shared" si="9"/>
        <v>D3</v>
      </c>
      <c r="D228" t="s">
        <v>44</v>
      </c>
      <c r="F228" s="7">
        <v>-1</v>
      </c>
      <c r="G228" t="s">
        <v>148</v>
      </c>
      <c r="H228" t="s">
        <v>12</v>
      </c>
      <c r="I228" t="s">
        <v>56</v>
      </c>
      <c r="K228" t="str">
        <f t="shared" si="10"/>
        <v>new OpCodeTable(0xD3,"",-1,"R/M","v","CL",""),</v>
      </c>
    </row>
    <row r="229" spans="2:11" x14ac:dyDescent="0.25">
      <c r="B229" s="2">
        <v>128</v>
      </c>
      <c r="C229" s="1" t="str">
        <f t="shared" si="9"/>
        <v>80</v>
      </c>
      <c r="D229" t="s">
        <v>43</v>
      </c>
      <c r="F229" s="7">
        <v>-1</v>
      </c>
      <c r="G229" t="s">
        <v>148</v>
      </c>
      <c r="H229" t="s">
        <v>11</v>
      </c>
      <c r="I229" t="s">
        <v>13</v>
      </c>
      <c r="J229" t="s">
        <v>11</v>
      </c>
      <c r="K229" t="str">
        <f t="shared" si="10"/>
        <v>new OpCodeTable(0x80,"",-1,"R/M","b","I","b"),</v>
      </c>
    </row>
    <row r="230" spans="2:11" x14ac:dyDescent="0.25">
      <c r="B230" s="2">
        <v>129</v>
      </c>
      <c r="C230" s="1" t="str">
        <f t="shared" si="9"/>
        <v>81</v>
      </c>
      <c r="D230" t="s">
        <v>44</v>
      </c>
      <c r="F230" s="7">
        <v>-1</v>
      </c>
      <c r="G230" t="s">
        <v>148</v>
      </c>
      <c r="H230" t="s">
        <v>12</v>
      </c>
      <c r="I230" t="s">
        <v>13</v>
      </c>
      <c r="J230" t="s">
        <v>12</v>
      </c>
      <c r="K230" t="str">
        <f t="shared" si="10"/>
        <v>new OpCodeTable(0x81,"",-1,"R/M","v","I","v"),</v>
      </c>
    </row>
    <row r="231" spans="2:11" x14ac:dyDescent="0.25">
      <c r="B231" s="2">
        <v>130</v>
      </c>
      <c r="C231" s="1" t="str">
        <f t="shared" si="9"/>
        <v>82</v>
      </c>
      <c r="D231" t="s">
        <v>45</v>
      </c>
      <c r="F231" s="7">
        <v>-1</v>
      </c>
      <c r="G231" t="s">
        <v>148</v>
      </c>
      <c r="H231" t="s">
        <v>11</v>
      </c>
      <c r="I231" t="s">
        <v>13</v>
      </c>
      <c r="J231" t="s">
        <v>11</v>
      </c>
      <c r="K231" t="str">
        <f t="shared" si="10"/>
        <v>new OpCodeTable(0x82,"",-1,"R/M","b","I","b"),</v>
      </c>
    </row>
    <row r="232" spans="2:11" x14ac:dyDescent="0.25">
      <c r="B232" s="2">
        <v>131</v>
      </c>
      <c r="C232" s="1" t="str">
        <f t="shared" si="9"/>
        <v>83</v>
      </c>
      <c r="D232" t="s">
        <v>46</v>
      </c>
      <c r="F232" s="7">
        <v>-1</v>
      </c>
      <c r="G232" t="s">
        <v>148</v>
      </c>
      <c r="H232" t="s">
        <v>12</v>
      </c>
      <c r="I232" t="s">
        <v>13</v>
      </c>
      <c r="J232" t="s">
        <v>11</v>
      </c>
      <c r="K232" t="str">
        <f t="shared" si="10"/>
        <v>new OpCodeTable(0x83,"",-1,"R/M","v","I","b"),</v>
      </c>
    </row>
    <row r="233" spans="2:11" x14ac:dyDescent="0.25">
      <c r="B233" s="2">
        <v>246</v>
      </c>
      <c r="C233" s="1" t="str">
        <f t="shared" si="9"/>
        <v>F6</v>
      </c>
      <c r="D233" t="s">
        <v>83</v>
      </c>
      <c r="F233" s="7">
        <v>-1</v>
      </c>
      <c r="G233" t="s">
        <v>148</v>
      </c>
      <c r="H233" t="s">
        <v>11</v>
      </c>
      <c r="K233" t="str">
        <f t="shared" si="10"/>
        <v>new OpCodeTable(0xF6,"",-1,"R/M","b","",""),</v>
      </c>
    </row>
    <row r="234" spans="2:11" x14ac:dyDescent="0.25">
      <c r="B234" s="2">
        <v>247</v>
      </c>
      <c r="C234" s="1" t="str">
        <f t="shared" si="9"/>
        <v>F7</v>
      </c>
      <c r="D234" t="s">
        <v>84</v>
      </c>
      <c r="F234" s="7">
        <v>-1</v>
      </c>
      <c r="G234" t="s">
        <v>148</v>
      </c>
      <c r="H234" t="s">
        <v>12</v>
      </c>
      <c r="K234" t="str">
        <f t="shared" si="10"/>
        <v>new OpCodeTable(0xF7,"",-1,"R/M","v","",""),</v>
      </c>
    </row>
    <row r="235" spans="2:11" x14ac:dyDescent="0.25">
      <c r="B235" s="2">
        <v>254</v>
      </c>
      <c r="C235" s="1" t="str">
        <f t="shared" si="9"/>
        <v>FE</v>
      </c>
      <c r="D235" t="s">
        <v>46</v>
      </c>
      <c r="F235" s="7">
        <v>-1</v>
      </c>
      <c r="G235" t="s">
        <v>148</v>
      </c>
      <c r="H235" t="s">
        <v>11</v>
      </c>
      <c r="K235" t="str">
        <f t="shared" si="10"/>
        <v>new OpCodeTable(0xFE,"",-1,"R/M","b","",""),</v>
      </c>
    </row>
    <row r="236" spans="2:11" x14ac:dyDescent="0.25">
      <c r="B236" s="2">
        <v>255</v>
      </c>
      <c r="C236" s="1" t="str">
        <f t="shared" si="9"/>
        <v>FF</v>
      </c>
      <c r="D236" t="s">
        <v>131</v>
      </c>
      <c r="F236" s="7">
        <v>-1</v>
      </c>
      <c r="G236" t="s">
        <v>148</v>
      </c>
      <c r="H236" t="s">
        <v>12</v>
      </c>
      <c r="K236" t="str">
        <f t="shared" si="10"/>
        <v>new OpCodeTable(0xFF,"",-1,"R/M","v","",""),</v>
      </c>
    </row>
    <row r="237" spans="2:11" x14ac:dyDescent="0.25">
      <c r="B237" s="2">
        <v>104</v>
      </c>
      <c r="C237" s="5" t="str">
        <f t="shared" si="9"/>
        <v>68</v>
      </c>
      <c r="D237" s="6"/>
      <c r="E237" s="6"/>
      <c r="F237" s="11">
        <v>-1</v>
      </c>
      <c r="G237" s="6"/>
      <c r="H237" s="6"/>
      <c r="I237" s="6"/>
      <c r="J237" s="6"/>
      <c r="K237" t="str">
        <f t="shared" si="10"/>
        <v>new OpCodeTable(0x68,"",-1,"","","",""),</v>
      </c>
    </row>
    <row r="238" spans="2:11" x14ac:dyDescent="0.25">
      <c r="B238" s="2">
        <v>105</v>
      </c>
      <c r="C238" s="5" t="str">
        <f t="shared" si="9"/>
        <v>69</v>
      </c>
      <c r="D238" s="6"/>
      <c r="E238" s="6"/>
      <c r="F238" s="11">
        <v>-1</v>
      </c>
      <c r="G238" s="6"/>
      <c r="H238" s="6"/>
      <c r="I238" s="6"/>
      <c r="J238" s="6"/>
      <c r="K238" t="str">
        <f t="shared" si="10"/>
        <v>new OpCodeTable(0x69,"",-1,"","","",""),</v>
      </c>
    </row>
    <row r="239" spans="2:11" x14ac:dyDescent="0.25">
      <c r="B239" s="2">
        <v>106</v>
      </c>
      <c r="C239" s="5" t="str">
        <f t="shared" si="9"/>
        <v>6A</v>
      </c>
      <c r="D239" s="6"/>
      <c r="E239" s="6"/>
      <c r="F239" s="11">
        <v>-1</v>
      </c>
      <c r="G239" s="6"/>
      <c r="H239" s="6"/>
      <c r="I239" s="6"/>
      <c r="J239" s="6"/>
      <c r="K239" t="str">
        <f t="shared" si="10"/>
        <v>new OpCodeTable(0x6A,"",-1,"","","",""),</v>
      </c>
    </row>
    <row r="240" spans="2:11" x14ac:dyDescent="0.25">
      <c r="B240" s="2">
        <v>107</v>
      </c>
      <c r="C240" s="5" t="str">
        <f t="shared" si="9"/>
        <v>6B</v>
      </c>
      <c r="D240" s="6"/>
      <c r="E240" s="6"/>
      <c r="F240" s="11">
        <v>-1</v>
      </c>
      <c r="G240" s="6"/>
      <c r="H240" s="6"/>
      <c r="I240" s="6"/>
      <c r="J240" s="6"/>
      <c r="K240" t="str">
        <f t="shared" si="10"/>
        <v>new OpCodeTable(0x6B,"",-1,"","","",""),</v>
      </c>
    </row>
    <row r="241" spans="2:11" x14ac:dyDescent="0.25">
      <c r="B241" s="2">
        <v>108</v>
      </c>
      <c r="C241" s="5" t="str">
        <f t="shared" si="9"/>
        <v>6C</v>
      </c>
      <c r="D241" s="6"/>
      <c r="E241" s="6"/>
      <c r="F241" s="11">
        <v>-1</v>
      </c>
      <c r="G241" s="6"/>
      <c r="H241" s="6"/>
      <c r="I241" s="6"/>
      <c r="J241" s="6"/>
      <c r="K241" t="str">
        <f t="shared" si="10"/>
        <v>new OpCodeTable(0x6C,"",-1,"","","",""),</v>
      </c>
    </row>
    <row r="242" spans="2:11" x14ac:dyDescent="0.25">
      <c r="B242" s="2">
        <v>109</v>
      </c>
      <c r="C242" s="5" t="str">
        <f t="shared" si="9"/>
        <v>6D</v>
      </c>
      <c r="D242" s="6"/>
      <c r="E242" s="6"/>
      <c r="F242" s="11">
        <v>-1</v>
      </c>
      <c r="G242" s="6"/>
      <c r="H242" s="6"/>
      <c r="I242" s="6"/>
      <c r="J242" s="6"/>
      <c r="K242" t="str">
        <f t="shared" si="10"/>
        <v>new OpCodeTable(0x6D,"",-1,"","","",""),</v>
      </c>
    </row>
    <row r="243" spans="2:11" x14ac:dyDescent="0.25">
      <c r="B243" s="2">
        <v>110</v>
      </c>
      <c r="C243" s="5" t="str">
        <f t="shared" si="9"/>
        <v>6E</v>
      </c>
      <c r="D243" s="6"/>
      <c r="E243" s="6"/>
      <c r="F243" s="11">
        <v>-1</v>
      </c>
      <c r="G243" s="6"/>
      <c r="H243" s="6"/>
      <c r="I243" s="6"/>
      <c r="J243" s="6"/>
      <c r="K243" t="str">
        <f t="shared" si="10"/>
        <v>new OpCodeTable(0x6E,"",-1,"","","",""),</v>
      </c>
    </row>
    <row r="244" spans="2:11" x14ac:dyDescent="0.25">
      <c r="B244" s="2">
        <v>111</v>
      </c>
      <c r="C244" s="5" t="str">
        <f t="shared" si="9"/>
        <v>6F</v>
      </c>
      <c r="D244" s="6"/>
      <c r="E244" s="6"/>
      <c r="F244" s="11">
        <v>-1</v>
      </c>
      <c r="G244" s="6"/>
      <c r="H244" s="6"/>
      <c r="I244" s="6"/>
      <c r="J244" s="6"/>
      <c r="K244" t="str">
        <f t="shared" si="10"/>
        <v>new OpCodeTable(0x6F,"",-1,"","","",""),</v>
      </c>
    </row>
    <row r="245" spans="2:11" x14ac:dyDescent="0.25">
      <c r="B245" s="2">
        <v>192</v>
      </c>
      <c r="C245" s="5" t="str">
        <f t="shared" si="9"/>
        <v>C0</v>
      </c>
      <c r="D245" s="6"/>
      <c r="E245" s="6"/>
      <c r="F245" s="11">
        <v>-1</v>
      </c>
      <c r="G245" s="6"/>
      <c r="H245" s="6"/>
      <c r="I245" s="6"/>
      <c r="J245" s="6"/>
      <c r="K245" t="str">
        <f t="shared" si="10"/>
        <v>new OpCodeTable(0xC0,"",-1,"","","",""),</v>
      </c>
    </row>
    <row r="246" spans="2:11" x14ac:dyDescent="0.25">
      <c r="B246" s="2">
        <v>193</v>
      </c>
      <c r="C246" s="5" t="str">
        <f t="shared" si="9"/>
        <v>C1</v>
      </c>
      <c r="D246" s="6"/>
      <c r="E246" s="6"/>
      <c r="F246" s="11">
        <v>-1</v>
      </c>
      <c r="G246" s="6"/>
      <c r="H246" s="6"/>
      <c r="I246" s="6"/>
      <c r="J246" s="6"/>
      <c r="K246" t="str">
        <f t="shared" si="10"/>
        <v>new OpCodeTable(0xC1,"",-1,"","","",""),</v>
      </c>
    </row>
    <row r="247" spans="2:11" x14ac:dyDescent="0.25">
      <c r="B247" s="2">
        <v>200</v>
      </c>
      <c r="C247" s="5" t="str">
        <f t="shared" si="9"/>
        <v>C8</v>
      </c>
      <c r="D247" s="6"/>
      <c r="E247" s="6"/>
      <c r="F247" s="11">
        <v>-1</v>
      </c>
      <c r="G247" s="6"/>
      <c r="H247" s="6"/>
      <c r="I247" s="6"/>
      <c r="J247" s="6"/>
      <c r="K247" t="str">
        <f t="shared" si="10"/>
        <v>new OpCodeTable(0xC8,"",-1,"","","",""),</v>
      </c>
    </row>
    <row r="248" spans="2:11" x14ac:dyDescent="0.25">
      <c r="B248" s="2">
        <v>201</v>
      </c>
      <c r="C248" s="5" t="str">
        <f t="shared" si="9"/>
        <v>C9</v>
      </c>
      <c r="D248" s="6"/>
      <c r="E248" s="6"/>
      <c r="F248" s="11">
        <v>-1</v>
      </c>
      <c r="G248" s="6"/>
      <c r="H248" s="6"/>
      <c r="I248" s="6"/>
      <c r="J248" s="6"/>
      <c r="K248" t="str">
        <f t="shared" si="10"/>
        <v>new OpCodeTable(0xC9,"",-1,"","","",""),</v>
      </c>
    </row>
    <row r="249" spans="2:11" x14ac:dyDescent="0.25">
      <c r="B249" s="2">
        <v>214</v>
      </c>
      <c r="C249" s="5" t="str">
        <f t="shared" si="9"/>
        <v>D6</v>
      </c>
      <c r="D249" s="6"/>
      <c r="E249" s="6"/>
      <c r="F249" s="11">
        <v>-1</v>
      </c>
      <c r="G249" s="6"/>
      <c r="H249" s="6"/>
      <c r="I249" s="6"/>
      <c r="J249" s="6"/>
      <c r="K249" t="str">
        <f t="shared" si="10"/>
        <v>new OpCodeTable(0xD6,"",-1,"","","",""),</v>
      </c>
    </row>
    <row r="250" spans="2:11" x14ac:dyDescent="0.25">
      <c r="B250" s="2">
        <v>216</v>
      </c>
      <c r="C250" s="3" t="str">
        <f t="shared" si="9"/>
        <v>D8</v>
      </c>
      <c r="D250" s="4"/>
      <c r="E250" s="4"/>
      <c r="F250" s="12">
        <v>-1</v>
      </c>
      <c r="G250" s="4"/>
      <c r="H250" s="4"/>
      <c r="I250" s="4"/>
      <c r="K250" t="str">
        <f t="shared" si="10"/>
        <v>new OpCodeTable(0xD8,"",-1,"","","",""),</v>
      </c>
    </row>
    <row r="251" spans="2:11" x14ac:dyDescent="0.25">
      <c r="B251" s="2">
        <v>217</v>
      </c>
      <c r="C251" s="3" t="str">
        <f t="shared" si="9"/>
        <v>D9</v>
      </c>
      <c r="D251" s="4"/>
      <c r="E251" s="4"/>
      <c r="F251" s="12">
        <v>-1</v>
      </c>
      <c r="G251" s="4"/>
      <c r="H251" s="4"/>
      <c r="I251" s="4"/>
      <c r="K251" t="str">
        <f t="shared" si="10"/>
        <v>new OpCodeTable(0xD9,"",-1,"","","",""),</v>
      </c>
    </row>
    <row r="252" spans="2:11" x14ac:dyDescent="0.25">
      <c r="B252" s="2">
        <v>218</v>
      </c>
      <c r="C252" s="3" t="str">
        <f t="shared" si="9"/>
        <v>DA</v>
      </c>
      <c r="D252" s="4"/>
      <c r="E252" s="4"/>
      <c r="F252" s="12">
        <v>-1</v>
      </c>
      <c r="G252" s="4"/>
      <c r="H252" s="4"/>
      <c r="I252" s="4"/>
      <c r="K252" t="str">
        <f t="shared" si="10"/>
        <v>new OpCodeTable(0xDA,"",-1,"","","",""),</v>
      </c>
    </row>
    <row r="253" spans="2:11" x14ac:dyDescent="0.25">
      <c r="B253" s="2">
        <v>219</v>
      </c>
      <c r="C253" s="3" t="str">
        <f t="shared" si="9"/>
        <v>DB</v>
      </c>
      <c r="D253" s="4"/>
      <c r="E253" s="4"/>
      <c r="F253" s="12">
        <v>-1</v>
      </c>
      <c r="G253" s="4"/>
      <c r="H253" s="4"/>
      <c r="I253" s="4"/>
      <c r="K253" t="str">
        <f t="shared" si="10"/>
        <v>new OpCodeTable(0xDB,"",-1,"","","",""),</v>
      </c>
    </row>
    <row r="254" spans="2:11" x14ac:dyDescent="0.25">
      <c r="B254" s="2">
        <v>220</v>
      </c>
      <c r="C254" s="3" t="str">
        <f t="shared" si="9"/>
        <v>DC</v>
      </c>
      <c r="D254" s="4"/>
      <c r="E254" s="4"/>
      <c r="F254" s="12">
        <v>-1</v>
      </c>
      <c r="G254" s="4"/>
      <c r="H254" s="4"/>
      <c r="I254" s="4"/>
      <c r="K254" t="str">
        <f t="shared" si="10"/>
        <v>new OpCodeTable(0xDC,"",-1,"","","",""),</v>
      </c>
    </row>
    <row r="255" spans="2:11" x14ac:dyDescent="0.25">
      <c r="B255" s="2">
        <v>221</v>
      </c>
      <c r="C255" s="3" t="str">
        <f t="shared" si="9"/>
        <v>DD</v>
      </c>
      <c r="D255" s="4"/>
      <c r="E255" s="4"/>
      <c r="F255" s="12">
        <v>-1</v>
      </c>
      <c r="G255" s="4"/>
      <c r="H255" s="4"/>
      <c r="I255" s="4"/>
      <c r="K255" t="str">
        <f t="shared" si="10"/>
        <v>new OpCodeTable(0xDD,"",-1,"","","",""),</v>
      </c>
    </row>
    <row r="256" spans="2:11" x14ac:dyDescent="0.25">
      <c r="B256" s="2">
        <v>222</v>
      </c>
      <c r="C256" s="3" t="str">
        <f t="shared" si="9"/>
        <v>DE</v>
      </c>
      <c r="D256" s="4"/>
      <c r="E256" s="4"/>
      <c r="F256" s="12">
        <v>-1</v>
      </c>
      <c r="G256" s="4"/>
      <c r="H256" s="4"/>
      <c r="I256" s="4"/>
      <c r="K256" t="str">
        <f t="shared" si="10"/>
        <v>new OpCodeTable(0xDE,"",-1,"","","",""),</v>
      </c>
    </row>
    <row r="257" spans="2:11" x14ac:dyDescent="0.25">
      <c r="B257" s="2">
        <v>223</v>
      </c>
      <c r="C257" s="3" t="str">
        <f t="shared" si="9"/>
        <v>DF</v>
      </c>
      <c r="D257" s="4"/>
      <c r="E257" s="4"/>
      <c r="F257" s="12">
        <v>-1</v>
      </c>
      <c r="G257" s="4"/>
      <c r="H257" s="4"/>
      <c r="I257" s="4"/>
      <c r="K257" t="str">
        <f t="shared" si="10"/>
        <v>new OpCodeTable(0xDF,"",-1,"","","",""),</v>
      </c>
    </row>
    <row r="258" spans="2:11" x14ac:dyDescent="0.25">
      <c r="B258" s="2">
        <v>241</v>
      </c>
      <c r="C258" s="5" t="str">
        <f t="shared" si="9"/>
        <v>F1</v>
      </c>
      <c r="D258" s="6"/>
      <c r="E258" s="6"/>
      <c r="F258" s="11">
        <v>-1</v>
      </c>
      <c r="G258" s="6"/>
      <c r="H258" s="6"/>
      <c r="I258" s="6"/>
      <c r="J258" s="6"/>
      <c r="K258" t="str">
        <f t="shared" si="10"/>
        <v>new OpCodeTable(0xF1,"",-1,"","","",""),</v>
      </c>
    </row>
  </sheetData>
  <sortState ref="B3:K258">
    <sortCondition descending="1" ref="F3:F258"/>
    <sortCondition ref="G3:G258"/>
    <sortCondition ref="I3:I258"/>
    <sortCondition ref="B3:B25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8"/>
  <sheetViews>
    <sheetView tabSelected="1" workbookViewId="0">
      <pane xSplit="1" ySplit="2" topLeftCell="B111" activePane="bottomRight" state="frozen"/>
      <selection pane="topRight" activeCell="B1" sqref="B1"/>
      <selection pane="bottomLeft" activeCell="A3" sqref="A3"/>
      <selection pane="bottomRight" activeCell="C114" sqref="C114"/>
    </sheetView>
  </sheetViews>
  <sheetFormatPr defaultRowHeight="15" x14ac:dyDescent="0.25"/>
  <cols>
    <col min="3" max="3" width="13.7109375" customWidth="1"/>
    <col min="4" max="4" width="16.5703125" customWidth="1"/>
    <col min="5" max="5" width="11.7109375" bestFit="1" customWidth="1"/>
    <col min="6" max="6" width="12.7109375" style="19" bestFit="1" customWidth="1"/>
    <col min="7" max="7" width="9.140625" style="19"/>
    <col min="8" max="8" width="16.85546875" customWidth="1"/>
  </cols>
  <sheetData>
    <row r="2" spans="1:9" x14ac:dyDescent="0.25">
      <c r="B2" t="s">
        <v>0</v>
      </c>
      <c r="C2" t="s">
        <v>268</v>
      </c>
      <c r="D2" t="s">
        <v>272</v>
      </c>
      <c r="E2" t="s">
        <v>273</v>
      </c>
      <c r="F2" s="19" t="s">
        <v>274</v>
      </c>
      <c r="G2" s="19" t="s">
        <v>275</v>
      </c>
      <c r="I2" t="s">
        <v>256</v>
      </c>
    </row>
    <row r="3" spans="1:9" x14ac:dyDescent="0.25">
      <c r="A3">
        <v>55</v>
      </c>
      <c r="B3" s="7" t="str">
        <f>DEC2HEX(A3,2)</f>
        <v>37</v>
      </c>
      <c r="E3" t="s">
        <v>24</v>
      </c>
      <c r="I3" t="str">
        <f>CONCATENATE("new OpCodeTable(0x",DEC2HEX(A3,2),",","""",C3,"""",",","""",D3,"""",",","""",E3,"""",",","""",F3,"""",",","""",G3,"""),")</f>
        <v>new OpCodeTable(0x37,"","","AAA","",""),</v>
      </c>
    </row>
    <row r="4" spans="1:9" x14ac:dyDescent="0.25">
      <c r="A4">
        <v>213</v>
      </c>
      <c r="B4" s="7" t="str">
        <f>DEC2HEX(A4,2)</f>
        <v>D5</v>
      </c>
      <c r="C4" t="s">
        <v>270</v>
      </c>
      <c r="E4" t="s">
        <v>70</v>
      </c>
      <c r="F4" s="19" t="s">
        <v>284</v>
      </c>
      <c r="I4" t="str">
        <f>CONCATENATE("new OpCodeTable(0x",DEC2HEX(A4,2),",","""",C4,"""",",","""",D4,"""",",","""",E4,"""",",","""",F4,"""",",","""",G4,"""),")</f>
        <v>new OpCodeTable(0xD5,"D-8","","AAD","I-8",""),</v>
      </c>
    </row>
    <row r="5" spans="1:9" x14ac:dyDescent="0.25">
      <c r="A5">
        <v>212</v>
      </c>
      <c r="B5" s="7" t="str">
        <f>DEC2HEX(A5,2)</f>
        <v>D4</v>
      </c>
      <c r="C5" t="s">
        <v>270</v>
      </c>
      <c r="E5" t="s">
        <v>69</v>
      </c>
      <c r="F5" s="19" t="s">
        <v>284</v>
      </c>
      <c r="I5" t="str">
        <f>CONCATENATE("new OpCodeTable(0x",DEC2HEX(A5,2),",","""",C5,"""",",","""",D5,"""",",","""",E5,"""",",","""",F5,"""",",","""",G5,"""),")</f>
        <v>new OpCodeTable(0xD4,"D-8","","AAM","I-8",""),</v>
      </c>
    </row>
    <row r="6" spans="1:9" x14ac:dyDescent="0.25">
      <c r="A6">
        <v>63</v>
      </c>
      <c r="B6" s="7" t="str">
        <f>DEC2HEX(A6,2)</f>
        <v>3F</v>
      </c>
      <c r="E6" t="s">
        <v>93</v>
      </c>
      <c r="I6" t="str">
        <f>CONCATENATE("new OpCodeTable(0x",DEC2HEX(A6,2),",","""",C6,"""",",","""",D6,"""",",","""",E6,"""",",","""",F6,"""",",","""",G6,"""),")</f>
        <v>new OpCodeTable(0x3F,"","","AAS","",""),</v>
      </c>
    </row>
    <row r="7" spans="1:9" x14ac:dyDescent="0.25">
      <c r="A7">
        <v>16</v>
      </c>
      <c r="B7" s="7" t="str">
        <f>DEC2HEX(A7,2)</f>
        <v>10</v>
      </c>
      <c r="C7" t="s">
        <v>269</v>
      </c>
      <c r="D7" t="s">
        <v>276</v>
      </c>
      <c r="E7" t="s">
        <v>17</v>
      </c>
      <c r="F7" s="19" t="s">
        <v>280</v>
      </c>
      <c r="G7" s="19" t="s">
        <v>281</v>
      </c>
      <c r="I7" t="str">
        <f>CONCATENATE("new OpCodeTable(0x",DEC2HEX(A7,2),",","""",C7,"""",",","""",D7,"""",",","""",E7,"""",",","""",F7,"""",",","""",G7,"""),")</f>
        <v>new OpCodeTable(0x10,"MRR","DISP","ADC","RM-8","R-8"),</v>
      </c>
    </row>
    <row r="8" spans="1:9" x14ac:dyDescent="0.25">
      <c r="A8">
        <v>17</v>
      </c>
      <c r="B8" s="7" t="str">
        <f>DEC2HEX(A8,2)</f>
        <v>11</v>
      </c>
      <c r="C8" t="s">
        <v>269</v>
      </c>
      <c r="D8" t="s">
        <v>276</v>
      </c>
      <c r="E8" t="s">
        <v>17</v>
      </c>
      <c r="F8" s="19" t="s">
        <v>282</v>
      </c>
      <c r="G8" s="19" t="s">
        <v>283</v>
      </c>
      <c r="I8" t="str">
        <f>CONCATENATE("new OpCodeTable(0x",DEC2HEX(A8,2),",","""",C8,"""",",","""",D8,"""",",","""",E8,"""",",","""",F8,"""",",","""",G8,"""),")</f>
        <v>new OpCodeTable(0x11,"MRR","DISP","ADC","RM-16","R-16"),</v>
      </c>
    </row>
    <row r="9" spans="1:9" x14ac:dyDescent="0.25">
      <c r="A9">
        <v>18</v>
      </c>
      <c r="B9" s="7" t="str">
        <f>DEC2HEX(A9,2)</f>
        <v>12</v>
      </c>
      <c r="C9" t="s">
        <v>269</v>
      </c>
      <c r="D9" t="s">
        <v>276</v>
      </c>
      <c r="E9" t="s">
        <v>17</v>
      </c>
      <c r="F9" s="19" t="s">
        <v>281</v>
      </c>
      <c r="G9" s="19" t="s">
        <v>280</v>
      </c>
      <c r="I9" t="str">
        <f>CONCATENATE("new OpCodeTable(0x",DEC2HEX(A9,2),",","""",C9,"""",",","""",D9,"""",",","""",E9,"""",",","""",F9,"""",",","""",G9,"""),")</f>
        <v>new OpCodeTable(0x12,"MRR","DISP","ADC","R-8","RM-8"),</v>
      </c>
    </row>
    <row r="10" spans="1:9" x14ac:dyDescent="0.25">
      <c r="A10">
        <v>19</v>
      </c>
      <c r="B10" s="7" t="str">
        <f>DEC2HEX(A10,2)</f>
        <v>13</v>
      </c>
      <c r="C10" t="s">
        <v>269</v>
      </c>
      <c r="D10" t="s">
        <v>276</v>
      </c>
      <c r="E10" t="s">
        <v>17</v>
      </c>
      <c r="F10" s="19" t="s">
        <v>283</v>
      </c>
      <c r="G10" s="19" t="s">
        <v>282</v>
      </c>
      <c r="I10" t="str">
        <f>CONCATENATE("new OpCodeTable(0x",DEC2HEX(A10,2),",","""",C10,"""",",","""",D10,"""",",","""",E10,"""",",","""",F10,"""",",","""",G10,"""),")</f>
        <v>new OpCodeTable(0x13,"MRR","DISP","ADC","R-16","RM-16"),</v>
      </c>
    </row>
    <row r="11" spans="1:9" x14ac:dyDescent="0.25">
      <c r="A11">
        <v>20</v>
      </c>
      <c r="B11" s="7" t="str">
        <f>DEC2HEX(A11,2)</f>
        <v>14</v>
      </c>
      <c r="C11" t="s">
        <v>270</v>
      </c>
      <c r="E11" t="s">
        <v>17</v>
      </c>
      <c r="F11" s="19" t="s">
        <v>9</v>
      </c>
      <c r="G11" s="19" t="s">
        <v>284</v>
      </c>
      <c r="I11" t="str">
        <f>CONCATENATE("new OpCodeTable(0x",DEC2HEX(A11,2),",","""",C11,"""",",","""",D11,"""",",","""",E11,"""",",","""",F11,"""",",","""",G11,"""),")</f>
        <v>new OpCodeTable(0x14,"D-8","","ADC","AL","I-8"),</v>
      </c>
    </row>
    <row r="12" spans="1:9" x14ac:dyDescent="0.25">
      <c r="A12">
        <v>21</v>
      </c>
      <c r="B12" s="7" t="str">
        <f>DEC2HEX(A12,2)</f>
        <v>15</v>
      </c>
      <c r="C12" t="s">
        <v>271</v>
      </c>
      <c r="D12" t="s">
        <v>277</v>
      </c>
      <c r="E12" t="s">
        <v>17</v>
      </c>
      <c r="F12" s="19" t="s">
        <v>10</v>
      </c>
      <c r="G12" s="19" t="s">
        <v>285</v>
      </c>
      <c r="I12" t="str">
        <f>CONCATENATE("new OpCodeTable(0x",DEC2HEX(A12,2),",","""",C12,"""",",","""",D12,"""",",","""",E12,"""",",","""",F12,"""",",","""",G12,"""),")</f>
        <v>new OpCodeTable(0x15,"D-LO","D-HI","ADC","AX","I-16"),</v>
      </c>
    </row>
    <row r="13" spans="1:9" x14ac:dyDescent="0.25">
      <c r="A13">
        <v>0</v>
      </c>
      <c r="B13" s="7" t="str">
        <f>DEC2HEX(0,2)</f>
        <v>00</v>
      </c>
      <c r="C13" t="s">
        <v>269</v>
      </c>
      <c r="D13" t="s">
        <v>276</v>
      </c>
      <c r="E13" t="s">
        <v>6</v>
      </c>
      <c r="F13" s="19" t="s">
        <v>280</v>
      </c>
      <c r="G13" s="19" t="s">
        <v>281</v>
      </c>
      <c r="I13" t="str">
        <f>CONCATENATE("new OpCodeTable(0x",DEC2HEX(A13,2),",","""",C13,"""",",","""",D13,"""",",","""",E13,"""",",","""",F13,"""",",","""",G13,"""),")</f>
        <v>new OpCodeTable(0x00,"MRR","DISP","ADD","RM-8","R-8"),</v>
      </c>
    </row>
    <row r="14" spans="1:9" x14ac:dyDescent="0.25">
      <c r="A14">
        <v>1</v>
      </c>
      <c r="B14" s="7" t="str">
        <f>DEC2HEX(A14,2)</f>
        <v>01</v>
      </c>
      <c r="C14" t="s">
        <v>269</v>
      </c>
      <c r="D14" t="s">
        <v>276</v>
      </c>
      <c r="E14" t="s">
        <v>6</v>
      </c>
      <c r="F14" s="19" t="s">
        <v>282</v>
      </c>
      <c r="G14" s="19" t="s">
        <v>283</v>
      </c>
      <c r="I14" t="str">
        <f>CONCATENATE("new OpCodeTable(0x",DEC2HEX(A14,2),",","""",C14,"""",",","""",D14,"""",",","""",E14,"""",",","""",F14,"""",",","""",G14,"""),")</f>
        <v>new OpCodeTable(0x01,"MRR","DISP","ADD","RM-16","R-16"),</v>
      </c>
    </row>
    <row r="15" spans="1:9" x14ac:dyDescent="0.25">
      <c r="A15">
        <v>2</v>
      </c>
      <c r="B15" s="7" t="str">
        <f>DEC2HEX(A15,2)</f>
        <v>02</v>
      </c>
      <c r="C15" t="s">
        <v>269</v>
      </c>
      <c r="D15" t="s">
        <v>276</v>
      </c>
      <c r="E15" t="s">
        <v>6</v>
      </c>
      <c r="F15" s="19" t="s">
        <v>281</v>
      </c>
      <c r="G15" s="19" t="s">
        <v>280</v>
      </c>
      <c r="I15" t="str">
        <f>CONCATENATE("new OpCodeTable(0x",DEC2HEX(A15,2),",","""",C15,"""",",","""",D15,"""",",","""",E15,"""",",","""",F15,"""",",","""",G15,"""),")</f>
        <v>new OpCodeTable(0x02,"MRR","DISP","ADD","R-8","RM-8"),</v>
      </c>
    </row>
    <row r="16" spans="1:9" x14ac:dyDescent="0.25">
      <c r="A16">
        <v>3</v>
      </c>
      <c r="B16" s="7" t="str">
        <f>DEC2HEX(A16,2)</f>
        <v>03</v>
      </c>
      <c r="C16" t="s">
        <v>269</v>
      </c>
      <c r="D16" t="s">
        <v>276</v>
      </c>
      <c r="E16" t="s">
        <v>6</v>
      </c>
      <c r="F16" s="19" t="s">
        <v>283</v>
      </c>
      <c r="G16" s="19" t="s">
        <v>282</v>
      </c>
      <c r="I16" t="str">
        <f>CONCATENATE("new OpCodeTable(0x",DEC2HEX(A16,2),",","""",C16,"""",",","""",D16,"""",",","""",E16,"""",",","""",F16,"""",",","""",G16,"""),")</f>
        <v>new OpCodeTable(0x03,"MRR","DISP","ADD","R-16","RM-16"),</v>
      </c>
    </row>
    <row r="17" spans="1:9" x14ac:dyDescent="0.25">
      <c r="A17">
        <v>4</v>
      </c>
      <c r="B17" s="7" t="str">
        <f>DEC2HEX(A17,2)</f>
        <v>04</v>
      </c>
      <c r="C17" t="s">
        <v>270</v>
      </c>
      <c r="E17" t="s">
        <v>6</v>
      </c>
      <c r="F17" s="19" t="s">
        <v>9</v>
      </c>
      <c r="G17" s="19" t="s">
        <v>284</v>
      </c>
      <c r="I17" t="str">
        <f>CONCATENATE("new OpCodeTable(0x",DEC2HEX(A17,2),",","""",C17,"""",",","""",D17,"""",",","""",E17,"""",",","""",F17,"""",",","""",G17,"""),")</f>
        <v>new OpCodeTable(0x04,"D-8","","ADD","AL","I-8"),</v>
      </c>
    </row>
    <row r="18" spans="1:9" x14ac:dyDescent="0.25">
      <c r="A18">
        <v>5</v>
      </c>
      <c r="B18" s="7" t="str">
        <f>DEC2HEX(A18,2)</f>
        <v>05</v>
      </c>
      <c r="C18" t="s">
        <v>271</v>
      </c>
      <c r="D18" t="s">
        <v>277</v>
      </c>
      <c r="E18" t="s">
        <v>6</v>
      </c>
      <c r="F18" s="19" t="s">
        <v>10</v>
      </c>
      <c r="G18" s="19" t="s">
        <v>285</v>
      </c>
      <c r="I18" t="str">
        <f>CONCATENATE("new OpCodeTable(0x",DEC2HEX(A18,2),",","""",C18,"""",",","""",D18,"""",",","""",E18,"""",",","""",F18,"""",",","""",G18,"""),")</f>
        <v>new OpCodeTable(0x05,"D-LO","D-HI","ADD","AX","I-16"),</v>
      </c>
    </row>
    <row r="19" spans="1:9" x14ac:dyDescent="0.25">
      <c r="A19">
        <v>32</v>
      </c>
      <c r="B19" s="7" t="str">
        <f>DEC2HEX(A19,2)</f>
        <v>20</v>
      </c>
      <c r="C19" t="s">
        <v>269</v>
      </c>
      <c r="D19" t="s">
        <v>276</v>
      </c>
      <c r="E19" t="s">
        <v>19</v>
      </c>
      <c r="F19" s="19" t="s">
        <v>280</v>
      </c>
      <c r="G19" s="19" t="s">
        <v>281</v>
      </c>
      <c r="I19" t="str">
        <f>CONCATENATE("new OpCodeTable(0x",DEC2HEX(A19,2),",","""",C19,"""",",","""",D19,"""",",","""",E19,"""",",","""",F19,"""",",","""",G19,"""),")</f>
        <v>new OpCodeTable(0x20,"MRR","DISP","AND","RM-8","R-8"),</v>
      </c>
    </row>
    <row r="20" spans="1:9" x14ac:dyDescent="0.25">
      <c r="A20">
        <v>33</v>
      </c>
      <c r="B20" s="7" t="str">
        <f>DEC2HEX(A20,2)</f>
        <v>21</v>
      </c>
      <c r="C20" t="s">
        <v>269</v>
      </c>
      <c r="D20" t="s">
        <v>276</v>
      </c>
      <c r="E20" t="s">
        <v>19</v>
      </c>
      <c r="F20" s="19" t="s">
        <v>282</v>
      </c>
      <c r="G20" s="19" t="s">
        <v>283</v>
      </c>
      <c r="I20" t="str">
        <f>CONCATENATE("new OpCodeTable(0x",DEC2HEX(A20,2),",","""",C20,"""",",","""",D20,"""",",","""",E20,"""",",","""",F20,"""",",","""",G20,"""),")</f>
        <v>new OpCodeTable(0x21,"MRR","DISP","AND","RM-16","R-16"),</v>
      </c>
    </row>
    <row r="21" spans="1:9" x14ac:dyDescent="0.25">
      <c r="A21">
        <v>34</v>
      </c>
      <c r="B21" s="7" t="str">
        <f>DEC2HEX(A21,2)</f>
        <v>22</v>
      </c>
      <c r="C21" t="s">
        <v>269</v>
      </c>
      <c r="D21" t="s">
        <v>276</v>
      </c>
      <c r="E21" t="s">
        <v>19</v>
      </c>
      <c r="F21" s="19" t="s">
        <v>281</v>
      </c>
      <c r="G21" s="19" t="s">
        <v>280</v>
      </c>
      <c r="I21" t="str">
        <f>CONCATENATE("new OpCodeTable(0x",DEC2HEX(A21,2),",","""",C21,"""",",","""",D21,"""",",","""",E21,"""",",","""",F21,"""",",","""",G21,"""),")</f>
        <v>new OpCodeTable(0x22,"MRR","DISP","AND","R-8","RM-8"),</v>
      </c>
    </row>
    <row r="22" spans="1:9" x14ac:dyDescent="0.25">
      <c r="A22">
        <v>35</v>
      </c>
      <c r="B22" s="7" t="str">
        <f>DEC2HEX(A22,2)</f>
        <v>23</v>
      </c>
      <c r="C22" t="s">
        <v>269</v>
      </c>
      <c r="D22" t="s">
        <v>276</v>
      </c>
      <c r="E22" t="s">
        <v>19</v>
      </c>
      <c r="F22" s="19" t="s">
        <v>283</v>
      </c>
      <c r="G22" s="19" t="s">
        <v>282</v>
      </c>
      <c r="I22" t="str">
        <f>CONCATENATE("new OpCodeTable(0x",DEC2HEX(A22,2),",","""",C22,"""",",","""",D22,"""",",","""",E22,"""",",","""",F22,"""",",","""",G22,"""),")</f>
        <v>new OpCodeTable(0x23,"MRR","DISP","AND","R-16","RM-16"),</v>
      </c>
    </row>
    <row r="23" spans="1:9" x14ac:dyDescent="0.25">
      <c r="A23">
        <v>36</v>
      </c>
      <c r="B23" s="7" t="str">
        <f>DEC2HEX(A23,2)</f>
        <v>24</v>
      </c>
      <c r="C23" t="s">
        <v>270</v>
      </c>
      <c r="E23" t="s">
        <v>19</v>
      </c>
      <c r="F23" s="19" t="s">
        <v>9</v>
      </c>
      <c r="G23" s="19" t="s">
        <v>284</v>
      </c>
      <c r="I23" t="str">
        <f>CONCATENATE("new OpCodeTable(0x",DEC2HEX(A23,2),",","""",C23,"""",",","""",D23,"""",",","""",E23,"""",",","""",F23,"""",",","""",G23,"""),")</f>
        <v>new OpCodeTable(0x24,"D-8","","AND","AL","I-8"),</v>
      </c>
    </row>
    <row r="24" spans="1:9" x14ac:dyDescent="0.25">
      <c r="A24">
        <v>37</v>
      </c>
      <c r="B24" s="7" t="str">
        <f>DEC2HEX(A24,2)</f>
        <v>25</v>
      </c>
      <c r="C24" t="s">
        <v>271</v>
      </c>
      <c r="D24" t="s">
        <v>277</v>
      </c>
      <c r="E24" t="s">
        <v>19</v>
      </c>
      <c r="F24" s="19" t="s">
        <v>10</v>
      </c>
      <c r="G24" s="19" t="s">
        <v>285</v>
      </c>
      <c r="I24" t="str">
        <f>CONCATENATE("new OpCodeTable(0x",DEC2HEX(A24,2),",","""",C24,"""",",","""",D24,"""",",","""",E24,"""",",","""",F24,"""",",","""",G24,"""),")</f>
        <v>new OpCodeTable(0x25,"D-LO","D-HI","AND","AX","I-16"),</v>
      </c>
    </row>
    <row r="25" spans="1:9" x14ac:dyDescent="0.25">
      <c r="A25">
        <v>154</v>
      </c>
      <c r="B25" s="7" t="str">
        <f>DEC2HEX(A25,2)</f>
        <v>9A</v>
      </c>
      <c r="C25" t="s">
        <v>271</v>
      </c>
      <c r="D25" t="s">
        <v>333</v>
      </c>
      <c r="E25" t="s">
        <v>106</v>
      </c>
      <c r="F25" s="19" t="s">
        <v>334</v>
      </c>
      <c r="I25" t="str">
        <f>CONCATENATE("new OpCodeTable(0x",DEC2HEX(A25,2),",","""",C25,"""",",","""",D25,"""",",","""",E25,"""",",","""",F25,"""",",","""",G25,"""),")</f>
        <v>new OpCodeTable(0x9A,"D-LO","D-HI,S-LO,S-HI","CALL","FAR",""),</v>
      </c>
    </row>
    <row r="26" spans="1:9" x14ac:dyDescent="0.25">
      <c r="A26">
        <v>232</v>
      </c>
      <c r="B26" s="7" t="str">
        <f>DEC2HEX(A26,2)</f>
        <v>E8</v>
      </c>
      <c r="C26" t="s">
        <v>350</v>
      </c>
      <c r="D26" t="s">
        <v>351</v>
      </c>
      <c r="E26" t="s">
        <v>106</v>
      </c>
      <c r="F26" s="19" t="s">
        <v>352</v>
      </c>
      <c r="I26" t="str">
        <f>CONCATENATE("new OpCodeTable(0x",DEC2HEX(A26,2),",","""",C26,"""",",","""",D26,"""",",","""",E26,"""",",","""",F26,"""",",","""",G26,"""),")</f>
        <v>new OpCodeTable(0xE8,"IP-INC-LO","IP-INC-HI","CALL","NEAR",""),</v>
      </c>
    </row>
    <row r="27" spans="1:9" x14ac:dyDescent="0.25">
      <c r="A27">
        <v>152</v>
      </c>
      <c r="B27" s="7" t="str">
        <f>DEC2HEX(A27,2)</f>
        <v>98</v>
      </c>
      <c r="E27" t="s">
        <v>104</v>
      </c>
      <c r="I27" t="str">
        <f>CONCATENATE("new OpCodeTable(0x",DEC2HEX(A27,2),",","""",C27,"""",",","""",D27,"""",",","""",E27,"""",",","""",F27,"""",",","""",G27,"""),")</f>
        <v>new OpCodeTable(0x98,"","","CBW","",""),</v>
      </c>
    </row>
    <row r="28" spans="1:9" x14ac:dyDescent="0.25">
      <c r="A28">
        <v>248</v>
      </c>
      <c r="B28" s="7" t="str">
        <f>DEC2HEX(A28,2)</f>
        <v>F8</v>
      </c>
      <c r="E28" t="s">
        <v>125</v>
      </c>
      <c r="I28" t="str">
        <f>CONCATENATE("new OpCodeTable(0x",DEC2HEX(A28,2),",","""",C28,"""",",","""",D28,"""",",","""",E28,"""",",","""",F28,"""",",","""",G28,"""),")</f>
        <v>new OpCodeTable(0xF8,"","","CLC","",""),</v>
      </c>
    </row>
    <row r="29" spans="1:9" x14ac:dyDescent="0.25">
      <c r="A29">
        <v>252</v>
      </c>
      <c r="B29" s="7" t="str">
        <f>DEC2HEX(A29,2)</f>
        <v>FC</v>
      </c>
      <c r="E29" t="s">
        <v>129</v>
      </c>
      <c r="I29" t="str">
        <f>CONCATENATE("new OpCodeTable(0x",DEC2HEX(A29,2),",","""",C29,"""",",","""",D29,"""",",","""",E29,"""",",","""",F29,"""",",","""",G29,"""),")</f>
        <v>new OpCodeTable(0xFC,"","","CLD","",""),</v>
      </c>
    </row>
    <row r="30" spans="1:9" x14ac:dyDescent="0.25">
      <c r="A30">
        <v>250</v>
      </c>
      <c r="B30" s="7" t="str">
        <f>DEC2HEX(A30,2)</f>
        <v>FA</v>
      </c>
      <c r="E30" t="s">
        <v>127</v>
      </c>
      <c r="I30" t="str">
        <f>CONCATENATE("new OpCodeTable(0x",DEC2HEX(A30,2),",","""",C30,"""",",","""",D30,"""",",","""",E30,"""",",","""",F30,"""",",","""",G30,"""),")</f>
        <v>new OpCodeTable(0xFA,"","","CLI","",""),</v>
      </c>
    </row>
    <row r="31" spans="1:9" x14ac:dyDescent="0.25">
      <c r="A31">
        <v>245</v>
      </c>
      <c r="B31" s="7" t="str">
        <f>DEC2HEX(A31,2)</f>
        <v>F5</v>
      </c>
      <c r="E31" t="s">
        <v>82</v>
      </c>
      <c r="I31" t="str">
        <f>CONCATENATE("new OpCodeTable(0x",DEC2HEX(A31,2),",","""",C31,"""",",","""",D31,"""",",","""",E31,"""",",","""",F31,"""",",","""",G31,"""),")</f>
        <v>new OpCodeTable(0xF5,"","","CMC","",""),</v>
      </c>
    </row>
    <row r="32" spans="1:9" x14ac:dyDescent="0.25">
      <c r="A32">
        <v>56</v>
      </c>
      <c r="B32" s="7" t="str">
        <f>DEC2HEX(A32,2)</f>
        <v>38</v>
      </c>
      <c r="C32" t="s">
        <v>269</v>
      </c>
      <c r="D32" t="s">
        <v>276</v>
      </c>
      <c r="E32" t="s">
        <v>91</v>
      </c>
      <c r="F32" s="19" t="s">
        <v>280</v>
      </c>
      <c r="G32" s="19" t="s">
        <v>281</v>
      </c>
      <c r="I32" t="str">
        <f>CONCATENATE("new OpCodeTable(0x",DEC2HEX(A32,2),",","""",C32,"""",",","""",D32,"""",",","""",E32,"""",",","""",F32,"""",",","""",G32,"""),")</f>
        <v>new OpCodeTable(0x38,"MRR","DISP","CMP","RM-8","R-8"),</v>
      </c>
    </row>
    <row r="33" spans="1:9" x14ac:dyDescent="0.25">
      <c r="A33">
        <v>57</v>
      </c>
      <c r="B33" s="7" t="str">
        <f>DEC2HEX(A33,2)</f>
        <v>39</v>
      </c>
      <c r="C33" t="s">
        <v>269</v>
      </c>
      <c r="D33" t="s">
        <v>276</v>
      </c>
      <c r="E33" t="s">
        <v>91</v>
      </c>
      <c r="F33" s="19" t="s">
        <v>282</v>
      </c>
      <c r="G33" s="19" t="s">
        <v>283</v>
      </c>
      <c r="I33" t="str">
        <f>CONCATENATE("new OpCodeTable(0x",DEC2HEX(A33,2),",","""",C33,"""",",","""",D33,"""",",","""",E33,"""",",","""",F33,"""",",","""",G33,"""),")</f>
        <v>new OpCodeTable(0x39,"MRR","DISP","CMP","RM-16","R-16"),</v>
      </c>
    </row>
    <row r="34" spans="1:9" x14ac:dyDescent="0.25">
      <c r="A34">
        <v>58</v>
      </c>
      <c r="B34" s="7" t="str">
        <f>DEC2HEX(A34,2)</f>
        <v>3A</v>
      </c>
      <c r="C34" t="s">
        <v>269</v>
      </c>
      <c r="D34" t="s">
        <v>276</v>
      </c>
      <c r="E34" t="s">
        <v>91</v>
      </c>
      <c r="F34" s="19" t="s">
        <v>281</v>
      </c>
      <c r="G34" s="19" t="s">
        <v>280</v>
      </c>
      <c r="I34" t="str">
        <f>CONCATENATE("new OpCodeTable(0x",DEC2HEX(A34,2),",","""",C34,"""",",","""",D34,"""",",","""",E34,"""",",","""",F34,"""",",","""",G34,"""),")</f>
        <v>new OpCodeTable(0x3A,"MRR","DISP","CMP","R-8","RM-8"),</v>
      </c>
    </row>
    <row r="35" spans="1:9" x14ac:dyDescent="0.25">
      <c r="A35">
        <v>59</v>
      </c>
      <c r="B35" s="7" t="str">
        <f>DEC2HEX(A35,2)</f>
        <v>3B</v>
      </c>
      <c r="C35" t="s">
        <v>269</v>
      </c>
      <c r="D35" t="s">
        <v>276</v>
      </c>
      <c r="E35" t="s">
        <v>91</v>
      </c>
      <c r="F35" s="19" t="s">
        <v>283</v>
      </c>
      <c r="G35" s="19" t="s">
        <v>282</v>
      </c>
      <c r="I35" t="str">
        <f>CONCATENATE("new OpCodeTable(0x",DEC2HEX(A35,2),",","""",C35,"""",",","""",D35,"""",",","""",E35,"""",",","""",F35,"""",",","""",G35,"""),")</f>
        <v>new OpCodeTable(0x3B,"MRR","DISP","CMP","R-16","RM-16"),</v>
      </c>
    </row>
    <row r="36" spans="1:9" x14ac:dyDescent="0.25">
      <c r="A36">
        <v>60</v>
      </c>
      <c r="B36" s="7" t="str">
        <f>DEC2HEX(A36,2)</f>
        <v>3C</v>
      </c>
      <c r="C36" t="s">
        <v>270</v>
      </c>
      <c r="E36" t="s">
        <v>91</v>
      </c>
      <c r="F36" s="19" t="s">
        <v>9</v>
      </c>
      <c r="G36" s="19" t="s">
        <v>284</v>
      </c>
      <c r="I36" t="str">
        <f>CONCATENATE("new OpCodeTable(0x",DEC2HEX(A36,2),",","""",C36,"""",",","""",D36,"""",",","""",E36,"""",",","""",F36,"""",",","""",G36,"""),")</f>
        <v>new OpCodeTable(0x3C,"D-8","","CMP","AL","I-8"),</v>
      </c>
    </row>
    <row r="37" spans="1:9" x14ac:dyDescent="0.25">
      <c r="A37">
        <v>61</v>
      </c>
      <c r="B37" s="7" t="str">
        <f>DEC2HEX(A37,2)</f>
        <v>3D</v>
      </c>
      <c r="C37" t="s">
        <v>271</v>
      </c>
      <c r="D37" t="s">
        <v>277</v>
      </c>
      <c r="E37" t="s">
        <v>91</v>
      </c>
      <c r="F37" s="19" t="s">
        <v>10</v>
      </c>
      <c r="G37" s="19" t="s">
        <v>285</v>
      </c>
      <c r="I37" t="str">
        <f>CONCATENATE("new OpCodeTable(0x",DEC2HEX(A37,2),",","""",C37,"""",",","""",D37,"""",",","""",E37,"""",",","""",F37,"""",",","""",G37,"""),")</f>
        <v>new OpCodeTable(0x3D,"D-LO","D-HI","CMP","AX","I-16"),</v>
      </c>
    </row>
    <row r="38" spans="1:9" x14ac:dyDescent="0.25">
      <c r="A38">
        <v>166</v>
      </c>
      <c r="B38" s="7" t="str">
        <f>DEC2HEX(A38,2)</f>
        <v>A6</v>
      </c>
      <c r="E38" t="s">
        <v>54</v>
      </c>
      <c r="I38" t="str">
        <f>CONCATENATE("new OpCodeTable(0x",DEC2HEX(A38,2),",","""",C38,"""",",","""",D38,"""",",","""",E38,"""",",","""",F38,"""",",","""",G38,"""),")</f>
        <v>new OpCodeTable(0xA6,"","","CMPSB","",""),</v>
      </c>
    </row>
    <row r="39" spans="1:9" x14ac:dyDescent="0.25">
      <c r="A39">
        <v>167</v>
      </c>
      <c r="B39" s="7" t="str">
        <f>DEC2HEX(A39,2)</f>
        <v>A7</v>
      </c>
      <c r="E39" t="s">
        <v>55</v>
      </c>
      <c r="I39" t="str">
        <f>CONCATENATE("new OpCodeTable(0x",DEC2HEX(A39,2),",","""",C39,"""",",","""",D39,"""",",","""",E39,"""",",","""",F39,"""",",","""",G39,"""),")</f>
        <v>new OpCodeTable(0xA7,"","","CMPSW","",""),</v>
      </c>
    </row>
    <row r="40" spans="1:9" x14ac:dyDescent="0.25">
      <c r="A40">
        <v>46</v>
      </c>
      <c r="B40" s="7" t="str">
        <f>DEC2HEX(A40,2)</f>
        <v>2E</v>
      </c>
      <c r="E40" t="s">
        <v>90</v>
      </c>
      <c r="I40" t="str">
        <f>CONCATENATE("new OpCodeTable(0x",DEC2HEX(A40,2),",","""",C40,"""",",","""",D40,"""",",","""",E40,"""",",","""",F40,"""",",","""",G40,"""),")</f>
        <v>new OpCodeTable(0x2E,"","","CS:","",""),</v>
      </c>
    </row>
    <row r="41" spans="1:9" x14ac:dyDescent="0.25">
      <c r="A41">
        <v>153</v>
      </c>
      <c r="B41" s="7" t="str">
        <f>DEC2HEX(A41,2)</f>
        <v>99</v>
      </c>
      <c r="E41" t="s">
        <v>105</v>
      </c>
      <c r="I41" t="str">
        <f>CONCATENATE("new OpCodeTable(0x",DEC2HEX(A41,2),",","""",C41,"""",",","""",D41,"""",",","""",E41,"""",",","""",F41,"""",",","""",G41,"""),")</f>
        <v>new OpCodeTable(0x99,"","","CWD","",""),</v>
      </c>
    </row>
    <row r="42" spans="1:9" x14ac:dyDescent="0.25">
      <c r="A42">
        <v>39</v>
      </c>
      <c r="B42" s="7" t="str">
        <f>DEC2HEX(A42,2)</f>
        <v>27</v>
      </c>
      <c r="E42" t="s">
        <v>21</v>
      </c>
      <c r="I42" t="str">
        <f>CONCATENATE("new OpCodeTable(0x",DEC2HEX(A42,2),",","""",C42,"""",",","""",D42,"""",",","""",E42,"""",",","""",F42,"""",",","""",G42,"""),")</f>
        <v>new OpCodeTable(0x27,"","","DAA","",""),</v>
      </c>
    </row>
    <row r="43" spans="1:9" x14ac:dyDescent="0.25">
      <c r="A43">
        <v>47</v>
      </c>
      <c r="B43" s="7" t="str">
        <f>DEC2HEX(A43,2)</f>
        <v>2F</v>
      </c>
      <c r="E43" t="s">
        <v>89</v>
      </c>
      <c r="I43" t="str">
        <f>CONCATENATE("new OpCodeTable(0x",DEC2HEX(A43,2),",","""",C43,"""",",","""",D43,"""",",","""",E43,"""",",","""",F43,"""",",","""",G43,"""),")</f>
        <v>new OpCodeTable(0x2F,"","","DAS","",""),</v>
      </c>
    </row>
    <row r="44" spans="1:9" x14ac:dyDescent="0.25">
      <c r="A44">
        <v>72</v>
      </c>
      <c r="B44" s="7" t="str">
        <f>DEC2HEX(A44,2)</f>
        <v>48</v>
      </c>
      <c r="E44" t="s">
        <v>300</v>
      </c>
      <c r="I44" t="str">
        <f>CONCATENATE("new OpCodeTable(0x",DEC2HEX(A44,2),",","""",C44,"""",",","""",D44,"""",",","""",E44,"""",",","""",F44,"""",",","""",G44,"""),")</f>
        <v>new OpCodeTable(0x48,"","","DEC AX","",""),</v>
      </c>
    </row>
    <row r="45" spans="1:9" x14ac:dyDescent="0.25">
      <c r="A45">
        <v>77</v>
      </c>
      <c r="B45" s="7" t="str">
        <f>DEC2HEX(A45,2)</f>
        <v>4D</v>
      </c>
      <c r="E45" t="s">
        <v>305</v>
      </c>
      <c r="I45" t="str">
        <f>CONCATENATE("new OpCodeTable(0x",DEC2HEX(A45,2),",","""",C45,"""",",","""",D45,"""",",","""",E45,"""",",","""",F45,"""",",","""",G45,"""),")</f>
        <v>new OpCodeTable(0x4D,"","","DEC BP","",""),</v>
      </c>
    </row>
    <row r="46" spans="1:9" x14ac:dyDescent="0.25">
      <c r="A46">
        <v>75</v>
      </c>
      <c r="B46" s="7" t="str">
        <f>DEC2HEX(A46,2)</f>
        <v>4B</v>
      </c>
      <c r="E46" t="s">
        <v>303</v>
      </c>
      <c r="I46" t="str">
        <f>CONCATENATE("new OpCodeTable(0x",DEC2HEX(A46,2),",","""",C46,"""",",","""",D46,"""",",","""",E46,"""",",","""",F46,"""",",","""",G46,"""),")</f>
        <v>new OpCodeTable(0x4B,"","","DEC BX","",""),</v>
      </c>
    </row>
    <row r="47" spans="1:9" x14ac:dyDescent="0.25">
      <c r="A47">
        <v>73</v>
      </c>
      <c r="B47" s="7" t="str">
        <f>DEC2HEX(A47,2)</f>
        <v>49</v>
      </c>
      <c r="E47" t="s">
        <v>301</v>
      </c>
      <c r="I47" t="str">
        <f>CONCATENATE("new OpCodeTable(0x",DEC2HEX(A47,2),",","""",C47,"""",",","""",D47,"""",",","""",E47,"""",",","""",F47,"""",",","""",G47,"""),")</f>
        <v>new OpCodeTable(0x49,"","","DEC CX","",""),</v>
      </c>
    </row>
    <row r="48" spans="1:9" x14ac:dyDescent="0.25">
      <c r="A48">
        <v>79</v>
      </c>
      <c r="B48" s="7" t="str">
        <f>DEC2HEX(A48,2)</f>
        <v>4F</v>
      </c>
      <c r="E48" t="s">
        <v>307</v>
      </c>
      <c r="I48" t="str">
        <f>CONCATENATE("new OpCodeTable(0x",DEC2HEX(A48,2),",","""",C48,"""",",","""",D48,"""",",","""",E48,"""",",","""",F48,"""",",","""",G48,"""),")</f>
        <v>new OpCodeTable(0x4F,"","","DEC DI","",""),</v>
      </c>
    </row>
    <row r="49" spans="1:9" x14ac:dyDescent="0.25">
      <c r="A49">
        <v>74</v>
      </c>
      <c r="B49" s="7" t="str">
        <f>DEC2HEX(A49,2)</f>
        <v>4A</v>
      </c>
      <c r="E49" t="s">
        <v>302</v>
      </c>
      <c r="I49" t="str">
        <f>CONCATENATE("new OpCodeTable(0x",DEC2HEX(A49,2),",","""",C49,"""",",","""",D49,"""",",","""",E49,"""",",","""",F49,"""",",","""",G49,"""),")</f>
        <v>new OpCodeTable(0x4A,"","","DEC DX","",""),</v>
      </c>
    </row>
    <row r="50" spans="1:9" x14ac:dyDescent="0.25">
      <c r="A50">
        <v>78</v>
      </c>
      <c r="B50" s="7" t="str">
        <f>DEC2HEX(A50,2)</f>
        <v>4E</v>
      </c>
      <c r="E50" t="s">
        <v>306</v>
      </c>
      <c r="I50" t="str">
        <f>CONCATENATE("new OpCodeTable(0x",DEC2HEX(A50,2),",","""",C50,"""",",","""",D50,"""",",","""",E50,"""",",","""",F50,"""",",","""",G50,"""),")</f>
        <v>new OpCodeTable(0x4E,"","","DEC SI","",""),</v>
      </c>
    </row>
    <row r="51" spans="1:9" x14ac:dyDescent="0.25">
      <c r="A51">
        <v>76</v>
      </c>
      <c r="B51" s="7" t="str">
        <f>DEC2HEX(A51,2)</f>
        <v>4C</v>
      </c>
      <c r="E51" t="s">
        <v>304</v>
      </c>
      <c r="I51" t="str">
        <f>CONCATENATE("new OpCodeTable(0x",DEC2HEX(A51,2),",","""",C51,"""",",","""",D51,"""",",","""",E51,"""",",","""",F51,"""",",","""",G51,"""),")</f>
        <v>new OpCodeTable(0x4C,"","","DEC SP","",""),</v>
      </c>
    </row>
    <row r="52" spans="1:9" x14ac:dyDescent="0.25">
      <c r="A52">
        <v>62</v>
      </c>
      <c r="B52" s="7" t="str">
        <f>DEC2HEX(A52,2)</f>
        <v>3E</v>
      </c>
      <c r="E52" t="s">
        <v>92</v>
      </c>
      <c r="I52" t="str">
        <f>CONCATENATE("new OpCodeTable(0x",DEC2HEX(A52,2),",","""",C52,"""",",","""",D52,"""",",","""",E52,"""",",","""",F52,"""",",","""",G52,"""),")</f>
        <v>new OpCodeTable(0x3E,"","","DS:","",""),</v>
      </c>
    </row>
    <row r="53" spans="1:9" x14ac:dyDescent="0.25">
      <c r="A53">
        <v>38</v>
      </c>
      <c r="B53" s="7" t="str">
        <f>DEC2HEX(A53,2)</f>
        <v>26</v>
      </c>
      <c r="E53" t="s">
        <v>20</v>
      </c>
      <c r="I53" t="str">
        <f>CONCATENATE("new OpCodeTable(0x",DEC2HEX(A53,2),",","""",C53,"""",",","""",D53,"""",",","""",E53,"""",",","""",F53,"""",",","""",G53,"""),")</f>
        <v>new OpCodeTable(0x26,"","","ES:","",""),</v>
      </c>
    </row>
    <row r="54" spans="1:9" x14ac:dyDescent="0.25">
      <c r="A54">
        <v>216</v>
      </c>
      <c r="B54" s="7" t="str">
        <f>DEC2HEX(A54,2)</f>
        <v>D8</v>
      </c>
      <c r="C54" t="s">
        <v>269</v>
      </c>
      <c r="D54" t="s">
        <v>276</v>
      </c>
      <c r="E54" t="s">
        <v>345</v>
      </c>
      <c r="F54" s="19" t="s">
        <v>346</v>
      </c>
      <c r="G54" s="19" t="s">
        <v>347</v>
      </c>
      <c r="I54" t="str">
        <f>CONCATENATE("new OpCodeTable(0x",DEC2HEX(A54,2),",","""",C54,"""",",","""",D54,"""",",","""",E54,"""",",","""",F54,"""",",","""",G54,"""),")</f>
        <v>new OpCodeTable(0xD8,"MRR","DISP","ESC","OPCODE","SOURCE"),</v>
      </c>
    </row>
    <row r="55" spans="1:9" x14ac:dyDescent="0.25">
      <c r="A55">
        <v>128</v>
      </c>
      <c r="B55" s="7" t="str">
        <f>DEC2HEX(A55,2)</f>
        <v>80</v>
      </c>
      <c r="C55" t="s">
        <v>269</v>
      </c>
      <c r="D55" t="s">
        <v>276</v>
      </c>
      <c r="E55" t="s">
        <v>43</v>
      </c>
      <c r="F55" s="19" t="s">
        <v>280</v>
      </c>
      <c r="G55" s="19" t="s">
        <v>284</v>
      </c>
      <c r="I55" t="str">
        <f>CONCATENATE("new OpCodeTable(0x",DEC2HEX(A55,2),",","""",C55,"""",",","""",D55,"""",",","""",E55,"""",",","""",F55,"""",",","""",G55,"""),")</f>
        <v>new OpCodeTable(0x80,"MRR","DISP","GRP1","RM-8","I-8"),</v>
      </c>
    </row>
    <row r="56" spans="1:9" x14ac:dyDescent="0.25">
      <c r="A56">
        <v>129</v>
      </c>
      <c r="B56" s="7" t="str">
        <f>DEC2HEX(A56,2)</f>
        <v>81</v>
      </c>
      <c r="C56" t="s">
        <v>269</v>
      </c>
      <c r="D56" t="s">
        <v>276</v>
      </c>
      <c r="E56" t="s">
        <v>43</v>
      </c>
      <c r="F56" s="19" t="s">
        <v>282</v>
      </c>
      <c r="G56" s="19" t="s">
        <v>285</v>
      </c>
      <c r="I56" t="str">
        <f>CONCATENATE("new OpCodeTable(0x",DEC2HEX(A56,2),",","""",C56,"""",",","""",D56,"""",",","""",E56,"""",",","""",F56,"""",",","""",G56,"""),")</f>
        <v>new OpCodeTable(0x81,"MRR","DISP","GRP1","RM-16","I-16"),</v>
      </c>
    </row>
    <row r="57" spans="1:9" x14ac:dyDescent="0.25">
      <c r="A57">
        <v>130</v>
      </c>
      <c r="B57" s="7" t="str">
        <f>DEC2HEX(A57,2)</f>
        <v>82</v>
      </c>
      <c r="C57" t="s">
        <v>269</v>
      </c>
      <c r="D57" t="s">
        <v>276</v>
      </c>
      <c r="E57" t="s">
        <v>43</v>
      </c>
      <c r="F57" s="19" t="s">
        <v>280</v>
      </c>
      <c r="G57" s="21" t="s">
        <v>284</v>
      </c>
      <c r="I57" t="str">
        <f>CONCATENATE("new OpCodeTable(0x",DEC2HEX(A57,2),",","""",C57,"""",",","""",D57,"""",",","""",E57,"""",",","""",F57,"""",",","""",G57,"""),")</f>
        <v>new OpCodeTable(0x82,"MRR","DISP","GRP1","RM-8","I-8"),</v>
      </c>
    </row>
    <row r="58" spans="1:9" x14ac:dyDescent="0.25">
      <c r="A58">
        <v>131</v>
      </c>
      <c r="B58" s="7" t="str">
        <f>DEC2HEX(A58,2)</f>
        <v>83</v>
      </c>
      <c r="C58" t="s">
        <v>269</v>
      </c>
      <c r="D58" t="s">
        <v>366</v>
      </c>
      <c r="E58" t="s">
        <v>43</v>
      </c>
      <c r="F58" s="19" t="s">
        <v>282</v>
      </c>
      <c r="G58" s="19" t="s">
        <v>284</v>
      </c>
      <c r="I58" t="str">
        <f>CONCATENATE("new OpCodeTable(0x",DEC2HEX(A58,2),",","""",C58,"""",",","""",D58,"""",",","""",E58,"""",",","""",F58,"""",",","""",G58,"""),")</f>
        <v>new OpCodeTable(0x83,"MRR","DISP-SX","GRP1","RM-16","I-8"),</v>
      </c>
    </row>
    <row r="59" spans="1:9" x14ac:dyDescent="0.25">
      <c r="A59">
        <v>208</v>
      </c>
      <c r="B59" s="7" t="str">
        <f>DEC2HEX(A59,2)</f>
        <v>D0</v>
      </c>
      <c r="C59" t="s">
        <v>269</v>
      </c>
      <c r="D59" t="s">
        <v>276</v>
      </c>
      <c r="E59" t="s">
        <v>44</v>
      </c>
      <c r="F59" s="19" t="s">
        <v>280</v>
      </c>
      <c r="G59" s="19">
        <v>1</v>
      </c>
      <c r="I59" t="str">
        <f>CONCATENATE("new OpCodeTable(0x",DEC2HEX(A59,2),",","""",C59,"""",",","""",D59,"""",",","""",E59,"""",",","""",F59,"""",",","""",G59,"""),")</f>
        <v>new OpCodeTable(0xD0,"MRR","DISP","GRP2","RM-8","1"),</v>
      </c>
    </row>
    <row r="60" spans="1:9" x14ac:dyDescent="0.25">
      <c r="A60">
        <v>209</v>
      </c>
      <c r="B60" s="7" t="str">
        <f>DEC2HEX(A60,2)</f>
        <v>D1</v>
      </c>
      <c r="C60" t="s">
        <v>269</v>
      </c>
      <c r="D60" t="s">
        <v>276</v>
      </c>
      <c r="E60" t="s">
        <v>44</v>
      </c>
      <c r="F60" s="19" t="s">
        <v>282</v>
      </c>
      <c r="G60" s="19">
        <v>1</v>
      </c>
      <c r="I60" t="str">
        <f>CONCATENATE("new OpCodeTable(0x",DEC2HEX(A60,2),",","""",C60,"""",",","""",D60,"""",",","""",E60,"""",",","""",F60,"""",",","""",G60,"""),")</f>
        <v>new OpCodeTable(0xD1,"MRR","DISP","GRP2","RM-16","1"),</v>
      </c>
    </row>
    <row r="61" spans="1:9" x14ac:dyDescent="0.25">
      <c r="A61">
        <v>210</v>
      </c>
      <c r="B61" s="7" t="str">
        <f>DEC2HEX(A61,2)</f>
        <v>D2</v>
      </c>
      <c r="C61" t="s">
        <v>269</v>
      </c>
      <c r="D61" t="s">
        <v>276</v>
      </c>
      <c r="E61" t="s">
        <v>44</v>
      </c>
      <c r="F61" s="19" t="s">
        <v>280</v>
      </c>
      <c r="G61" s="19" t="s">
        <v>56</v>
      </c>
      <c r="I61" t="str">
        <f>CONCATENATE("new OpCodeTable(0x",DEC2HEX(A61,2),",","""",C61,"""",",","""",D61,"""",",","""",E61,"""",",","""",F61,"""",",","""",G61,"""),")</f>
        <v>new OpCodeTable(0xD2,"MRR","DISP","GRP2","RM-8","CL"),</v>
      </c>
    </row>
    <row r="62" spans="1:9" x14ac:dyDescent="0.25">
      <c r="A62">
        <v>211</v>
      </c>
      <c r="B62" s="7" t="str">
        <f>DEC2HEX(A62,2)</f>
        <v>D3</v>
      </c>
      <c r="C62" t="s">
        <v>269</v>
      </c>
      <c r="D62" t="s">
        <v>276</v>
      </c>
      <c r="E62" t="s">
        <v>44</v>
      </c>
      <c r="F62" s="19" t="s">
        <v>282</v>
      </c>
      <c r="G62" s="19" t="s">
        <v>56</v>
      </c>
      <c r="I62" t="str">
        <f>CONCATENATE("new OpCodeTable(0x",DEC2HEX(A62,2),",","""",C62,"""",",","""",D62,"""",",","""",E62,"""",",","""",F62,"""",",","""",G62,"""),")</f>
        <v>new OpCodeTable(0xD3,"MRR","DISP","GRP2","RM-16","CL"),</v>
      </c>
    </row>
    <row r="63" spans="1:9" x14ac:dyDescent="0.25">
      <c r="A63">
        <v>246</v>
      </c>
      <c r="B63" s="7" t="str">
        <f>DEC2HEX(A63,2)</f>
        <v>F6</v>
      </c>
      <c r="C63" t="s">
        <v>269</v>
      </c>
      <c r="D63" t="s">
        <v>276</v>
      </c>
      <c r="E63" t="s">
        <v>45</v>
      </c>
      <c r="F63" s="19" t="s">
        <v>280</v>
      </c>
      <c r="G63" s="19" t="s">
        <v>284</v>
      </c>
      <c r="I63" t="str">
        <f>CONCATENATE("new OpCodeTable(0x",DEC2HEX(A63,2),",","""",C63,"""",",","""",D63,"""",",","""",E63,"""",",","""",F63,"""",",","""",G63,"""),")</f>
        <v>new OpCodeTable(0xF6,"MRR","DISP","GRP3","RM-8","I-8"),</v>
      </c>
    </row>
    <row r="64" spans="1:9" x14ac:dyDescent="0.25">
      <c r="A64">
        <v>247</v>
      </c>
      <c r="B64" s="7" t="str">
        <f>DEC2HEX(A64,2)</f>
        <v>F7</v>
      </c>
      <c r="C64" t="s">
        <v>269</v>
      </c>
      <c r="D64" t="s">
        <v>276</v>
      </c>
      <c r="E64" t="s">
        <v>45</v>
      </c>
      <c r="F64" s="19" t="s">
        <v>282</v>
      </c>
      <c r="G64" s="19" t="s">
        <v>285</v>
      </c>
      <c r="I64" t="str">
        <f>CONCATENATE("new OpCodeTable(0x",DEC2HEX(A64,2),",","""",C64,"""",",","""",D64,"""",",","""",E64,"""",",","""",F64,"""",",","""",G64,"""),")</f>
        <v>new OpCodeTable(0xF7,"MRR","DISP","GRP3","RM-16","I-16"),</v>
      </c>
    </row>
    <row r="65" spans="1:9" x14ac:dyDescent="0.25">
      <c r="A65">
        <v>254</v>
      </c>
      <c r="B65" s="7" t="str">
        <f>DEC2HEX(A65,2)</f>
        <v>FE</v>
      </c>
      <c r="C65" t="s">
        <v>269</v>
      </c>
      <c r="D65" t="s">
        <v>276</v>
      </c>
      <c r="E65" t="s">
        <v>46</v>
      </c>
      <c r="F65" s="19" t="s">
        <v>280</v>
      </c>
      <c r="I65" t="str">
        <f>CONCATENATE("new OpCodeTable(0x",DEC2HEX(A65,2),",","""",C65,"""",",","""",D65,"""",",","""",E65,"""",",","""",F65,"""",",","""",G65,"""),")</f>
        <v>new OpCodeTable(0xFE,"MRR","DISP","GRP4","RM-8",""),</v>
      </c>
    </row>
    <row r="66" spans="1:9" x14ac:dyDescent="0.25">
      <c r="A66">
        <v>255</v>
      </c>
      <c r="B66" s="7" t="str">
        <f>DEC2HEX(A66,2)</f>
        <v>FF</v>
      </c>
      <c r="C66" t="s">
        <v>269</v>
      </c>
      <c r="D66" t="s">
        <v>276</v>
      </c>
      <c r="E66" t="s">
        <v>131</v>
      </c>
      <c r="F66" s="19" t="s">
        <v>282</v>
      </c>
      <c r="I66" t="str">
        <f>CONCATENATE("new OpCodeTable(0x",DEC2HEX(A66,2),",","""",C66,"""",",","""",D66,"""",",","""",E66,"""",",","""",F66,"""",",","""",G66,"""),")</f>
        <v>new OpCodeTable(0xFF,"MRR","DISP","GRP5","RM-16",""),</v>
      </c>
    </row>
    <row r="67" spans="1:9" x14ac:dyDescent="0.25">
      <c r="A67">
        <v>244</v>
      </c>
      <c r="B67" s="7" t="str">
        <f>DEC2HEX(A67,2)</f>
        <v>F4</v>
      </c>
      <c r="E67" t="s">
        <v>81</v>
      </c>
      <c r="I67" t="str">
        <f>CONCATENATE("new OpCodeTable(0x",DEC2HEX(A67,2),",","""",C67,"""",",","""",D67,"""",",","""",E67,"""",",","""",F67,"""",",","""",G67,"""),")</f>
        <v>new OpCodeTable(0xF4,"","","HLT","",""),</v>
      </c>
    </row>
    <row r="68" spans="1:9" x14ac:dyDescent="0.25">
      <c r="A68">
        <v>228</v>
      </c>
      <c r="B68" s="7" t="str">
        <f>DEC2HEX(A68,2)</f>
        <v>E4</v>
      </c>
      <c r="C68" t="s">
        <v>270</v>
      </c>
      <c r="E68" t="s">
        <v>76</v>
      </c>
      <c r="F68" s="19" t="s">
        <v>9</v>
      </c>
      <c r="G68" s="19" t="s">
        <v>284</v>
      </c>
      <c r="I68" t="str">
        <f>CONCATENATE("new OpCodeTable(0x",DEC2HEX(A68,2),",","""",C68,"""",",","""",D68,"""",",","""",E68,"""",",","""",F68,"""",",","""",G68,"""),")</f>
        <v>new OpCodeTable(0xE4,"D-8","","IN","AL","I-8"),</v>
      </c>
    </row>
    <row r="69" spans="1:9" x14ac:dyDescent="0.25">
      <c r="A69">
        <v>229</v>
      </c>
      <c r="B69" s="7" t="str">
        <f>DEC2HEX(A69,2)</f>
        <v>E5</v>
      </c>
      <c r="C69" t="s">
        <v>270</v>
      </c>
      <c r="E69" t="s">
        <v>76</v>
      </c>
      <c r="F69" s="19" t="s">
        <v>10</v>
      </c>
      <c r="G69" s="19" t="s">
        <v>284</v>
      </c>
      <c r="I69" t="str">
        <f>CONCATENATE("new OpCodeTable(0x",DEC2HEX(A69,2),",","""",C69,"""",",","""",D69,"""",",","""",E69,"""",",","""",F69,"""",",","""",G69,"""),")</f>
        <v>new OpCodeTable(0xE5,"D-8","","IN","AX","I-8"),</v>
      </c>
    </row>
    <row r="70" spans="1:9" x14ac:dyDescent="0.25">
      <c r="A70">
        <v>236</v>
      </c>
      <c r="B70" s="7" t="str">
        <f>DEC2HEX(A70,2)</f>
        <v>EC</v>
      </c>
      <c r="E70" t="s">
        <v>356</v>
      </c>
      <c r="I70" t="str">
        <f>CONCATENATE("new OpCodeTable(0x",DEC2HEX(A70,2),",","""",C70,"""",",","""",D70,"""",",","""",E70,"""",",","""",F70,"""",",","""",G70,"""),")</f>
        <v>new OpCodeTable(0xEC,"","","IN AL,DX","",""),</v>
      </c>
    </row>
    <row r="71" spans="1:9" x14ac:dyDescent="0.25">
      <c r="A71">
        <v>237</v>
      </c>
      <c r="B71" s="7" t="str">
        <f>DEC2HEX(A71,2)</f>
        <v>ED</v>
      </c>
      <c r="E71" t="s">
        <v>357</v>
      </c>
      <c r="I71" t="str">
        <f>CONCATENATE("new OpCodeTable(0x",DEC2HEX(A71,2),",","""",C71,"""",",","""",D71,"""",",","""",E71,"""",",","""",F71,"""",",","""",G71,"""),")</f>
        <v>new OpCodeTable(0xED,"","","IN AX,DX","",""),</v>
      </c>
    </row>
    <row r="72" spans="1:9" x14ac:dyDescent="0.25">
      <c r="A72">
        <v>64</v>
      </c>
      <c r="B72" s="7" t="str">
        <f>DEC2HEX(A72,2)</f>
        <v>40</v>
      </c>
      <c r="E72" t="s">
        <v>292</v>
      </c>
      <c r="I72" t="str">
        <f>CONCATENATE("new OpCodeTable(0x",DEC2HEX(A72,2),",","""",C72,"""",",","""",D72,"""",",","""",E72,"""",",","""",F72,"""",",","""",G72,"""),")</f>
        <v>new OpCodeTable(0x40,"","","INC AX","",""),</v>
      </c>
    </row>
    <row r="73" spans="1:9" x14ac:dyDescent="0.25">
      <c r="A73">
        <v>69</v>
      </c>
      <c r="B73" s="7" t="str">
        <f>DEC2HEX(A73,2)</f>
        <v>45</v>
      </c>
      <c r="E73" t="s">
        <v>297</v>
      </c>
      <c r="I73" t="str">
        <f>CONCATENATE("new OpCodeTable(0x",DEC2HEX(A73,2),",","""",C73,"""",",","""",D73,"""",",","""",E73,"""",",","""",F73,"""",",","""",G73,"""),")</f>
        <v>new OpCodeTable(0x45,"","","INC BP","",""),</v>
      </c>
    </row>
    <row r="74" spans="1:9" x14ac:dyDescent="0.25">
      <c r="A74">
        <v>67</v>
      </c>
      <c r="B74" s="7" t="str">
        <f>DEC2HEX(A74,2)</f>
        <v>43</v>
      </c>
      <c r="E74" t="s">
        <v>295</v>
      </c>
      <c r="I74" t="str">
        <f>CONCATENATE("new OpCodeTable(0x",DEC2HEX(A74,2),",","""",C74,"""",",","""",D74,"""",",","""",E74,"""",",","""",F74,"""",",","""",G74,"""),")</f>
        <v>new OpCodeTable(0x43,"","","INC BX","",""),</v>
      </c>
    </row>
    <row r="75" spans="1:9" x14ac:dyDescent="0.25">
      <c r="A75">
        <v>65</v>
      </c>
      <c r="B75" s="7" t="str">
        <f>DEC2HEX(A75,2)</f>
        <v>41</v>
      </c>
      <c r="E75" t="s">
        <v>293</v>
      </c>
      <c r="I75" t="str">
        <f>CONCATENATE("new OpCodeTable(0x",DEC2HEX(A75,2),",","""",C75,"""",",","""",D75,"""",",","""",E75,"""",",","""",F75,"""",",","""",G75,"""),")</f>
        <v>new OpCodeTable(0x41,"","","INC CX","",""),</v>
      </c>
    </row>
    <row r="76" spans="1:9" x14ac:dyDescent="0.25">
      <c r="A76">
        <v>71</v>
      </c>
      <c r="B76" s="7" t="str">
        <f>DEC2HEX(A76,2)</f>
        <v>47</v>
      </c>
      <c r="E76" t="s">
        <v>299</v>
      </c>
      <c r="I76" t="str">
        <f>CONCATENATE("new OpCodeTable(0x",DEC2HEX(A76,2),",","""",C76,"""",",","""",D76,"""",",","""",E76,"""",",","""",F76,"""",",","""",G76,"""),")</f>
        <v>new OpCodeTable(0x47,"","","INC DI","",""),</v>
      </c>
    </row>
    <row r="77" spans="1:9" x14ac:dyDescent="0.25">
      <c r="A77">
        <v>66</v>
      </c>
      <c r="B77" s="7" t="str">
        <f>DEC2HEX(A77,2)</f>
        <v>42</v>
      </c>
      <c r="E77" t="s">
        <v>294</v>
      </c>
      <c r="I77" t="str">
        <f>CONCATENATE("new OpCodeTable(0x",DEC2HEX(A77,2),",","""",C77,"""",",","""",D77,"""",",","""",E77,"""",",","""",F77,"""",",","""",G77,"""),")</f>
        <v>new OpCodeTable(0x42,"","","INC DX","",""),</v>
      </c>
    </row>
    <row r="78" spans="1:9" x14ac:dyDescent="0.25">
      <c r="A78">
        <v>70</v>
      </c>
      <c r="B78" s="7" t="str">
        <f>DEC2HEX(A78,2)</f>
        <v>46</v>
      </c>
      <c r="E78" t="s">
        <v>298</v>
      </c>
      <c r="I78" t="str">
        <f>CONCATENATE("new OpCodeTable(0x",DEC2HEX(A78,2),",","""",C78,"""",",","""",D78,"""",",","""",E78,"""",",","""",F78,"""",",","""",G78,"""),")</f>
        <v>new OpCodeTable(0x46,"","","INC SI","",""),</v>
      </c>
    </row>
    <row r="79" spans="1:9" x14ac:dyDescent="0.25">
      <c r="A79">
        <v>68</v>
      </c>
      <c r="B79" s="7" t="str">
        <f>DEC2HEX(A79,2)</f>
        <v>44</v>
      </c>
      <c r="E79" t="s">
        <v>296</v>
      </c>
      <c r="I79" t="str">
        <f>CONCATENATE("new OpCodeTable(0x",DEC2HEX(A79,2),",","""",C79,"""",",","""",D79,"""",",","""",E79,"""",",","""",F79,"""",",","""",G79,"""),")</f>
        <v>new OpCodeTable(0x44,"","","INC SP","",""),</v>
      </c>
    </row>
    <row r="80" spans="1:9" x14ac:dyDescent="0.25">
      <c r="A80">
        <v>205</v>
      </c>
      <c r="B80" s="7" t="str">
        <f>DEC2HEX(A80,2)</f>
        <v>CD</v>
      </c>
      <c r="C80" t="s">
        <v>270</v>
      </c>
      <c r="E80" t="s">
        <v>120</v>
      </c>
      <c r="F80" s="19" t="s">
        <v>284</v>
      </c>
      <c r="I80" t="str">
        <f>CONCATENATE("new OpCodeTable(0x",DEC2HEX(A80,2),",","""",C80,"""",",","""",D80,"""",",","""",E80,"""",",","""",F80,"""",",","""",G80,"""),")</f>
        <v>new OpCodeTable(0xCD,"D-8","","INT","I-8",""),</v>
      </c>
    </row>
    <row r="81" spans="1:9" x14ac:dyDescent="0.25">
      <c r="A81">
        <v>204</v>
      </c>
      <c r="B81" s="7" t="str">
        <f>DEC2HEX(A81,2)</f>
        <v>CC</v>
      </c>
      <c r="E81" t="s">
        <v>365</v>
      </c>
      <c r="I81" t="str">
        <f>CONCATENATE("new OpCodeTable(0x",DEC2HEX(A81,2),",","""",C81,"""",",","""",D81,"""",",","""",E81,"""",",","""",F81,"""",",","""",G81,"""),")</f>
        <v>new OpCodeTable(0xCC,"","","INT3","",""),</v>
      </c>
    </row>
    <row r="82" spans="1:9" x14ac:dyDescent="0.25">
      <c r="A82">
        <v>206</v>
      </c>
      <c r="B82" s="7" t="str">
        <f>DEC2HEX(A82,2)</f>
        <v>CE</v>
      </c>
      <c r="E82" t="s">
        <v>121</v>
      </c>
      <c r="I82" t="str">
        <f>CONCATENATE("new OpCodeTable(0x",DEC2HEX(A82,2),",","""",C82,"""",",","""",D82,"""",",","""",E82,"""",",","""",F82,"""",",","""",G82,"""),")</f>
        <v>new OpCodeTable(0xCE,"","","INTO","",""),</v>
      </c>
    </row>
    <row r="83" spans="1:9" x14ac:dyDescent="0.25">
      <c r="A83">
        <v>207</v>
      </c>
      <c r="B83" s="7" t="str">
        <f>DEC2HEX(A83,2)</f>
        <v>CF</v>
      </c>
      <c r="E83" t="s">
        <v>122</v>
      </c>
      <c r="I83" t="str">
        <f>CONCATENATE("new OpCodeTable(0x",DEC2HEX(A83,2),",","""",C83,"""",",","""",D83,"""",",","""",E83,"""",",","""",F83,"""",",","""",G83,"""),")</f>
        <v>new OpCodeTable(0xCF,"","","IRET","",""),</v>
      </c>
    </row>
    <row r="84" spans="1:9" x14ac:dyDescent="0.25">
      <c r="A84">
        <v>119</v>
      </c>
      <c r="B84" s="7" t="str">
        <f>DEC2HEX(A84,2)</f>
        <v>77</v>
      </c>
      <c r="C84" t="s">
        <v>349</v>
      </c>
      <c r="E84" t="s">
        <v>41</v>
      </c>
      <c r="F84" s="19" t="s">
        <v>355</v>
      </c>
      <c r="I84" t="str">
        <f>CONCATENATE("new OpCodeTable(0x",DEC2HEX(A84,2),",","""",C84,"""",",","""",D84,"""",",","""",E84,"""",",","""",F84,"""",",","""",G84,"""),")</f>
        <v>new OpCodeTable(0x77,"IP-INC-8","","JA","SHORT",""),</v>
      </c>
    </row>
    <row r="85" spans="1:9" x14ac:dyDescent="0.25">
      <c r="A85">
        <v>114</v>
      </c>
      <c r="B85" s="7" t="str">
        <f>DEC2HEX(A85,2)</f>
        <v>72</v>
      </c>
      <c r="C85" t="s">
        <v>349</v>
      </c>
      <c r="E85" t="s">
        <v>36</v>
      </c>
      <c r="F85" s="19" t="s">
        <v>355</v>
      </c>
      <c r="I85" t="str">
        <f>CONCATENATE("new OpCodeTable(0x",DEC2HEX(A85,2),",","""",C85,"""",",","""",D85,"""",",","""",E85,"""",",","""",F85,"""",",","""",G85,"""),")</f>
        <v>new OpCodeTable(0x72,"IP-INC-8","","JB","SHORT",""),</v>
      </c>
    </row>
    <row r="86" spans="1:9" x14ac:dyDescent="0.25">
      <c r="A86">
        <v>118</v>
      </c>
      <c r="B86" s="7" t="str">
        <f>DEC2HEX(A86,2)</f>
        <v>76</v>
      </c>
      <c r="C86" t="s">
        <v>349</v>
      </c>
      <c r="E86" t="s">
        <v>40</v>
      </c>
      <c r="F86" s="19" t="s">
        <v>355</v>
      </c>
      <c r="I86" t="str">
        <f>CONCATENATE("new OpCodeTable(0x",DEC2HEX(A86,2),",","""",C86,"""",",","""",D86,"""",",","""",E86,"""",",","""",F86,"""",",","""",G86,"""),")</f>
        <v>new OpCodeTable(0x76,"IP-INC-8","","JBE","SHORT",""),</v>
      </c>
    </row>
    <row r="87" spans="1:9" x14ac:dyDescent="0.25">
      <c r="A87">
        <v>227</v>
      </c>
      <c r="B87" s="7" t="str">
        <f>DEC2HEX(A87,2)</f>
        <v>E3</v>
      </c>
      <c r="C87" t="s">
        <v>349</v>
      </c>
      <c r="E87" t="s">
        <v>75</v>
      </c>
      <c r="F87" s="19" t="s">
        <v>355</v>
      </c>
      <c r="I87" t="str">
        <f>CONCATENATE("new OpCodeTable(0x",DEC2HEX(A87,2),",","""",C87,"""",",","""",D87,"""",",","""",E87,"""",",","""",F87,"""",",","""",G87,"""),")</f>
        <v>new OpCodeTable(0xE3,"IP-INC-8","","JCXZ","SHORT",""),</v>
      </c>
    </row>
    <row r="88" spans="1:9" x14ac:dyDescent="0.25">
      <c r="A88">
        <v>125</v>
      </c>
      <c r="B88" s="7" t="str">
        <f>DEC2HEX(A88,2)</f>
        <v>7D</v>
      </c>
      <c r="C88" t="s">
        <v>349</v>
      </c>
      <c r="E88" t="s">
        <v>102</v>
      </c>
      <c r="F88" s="19" t="s">
        <v>355</v>
      </c>
      <c r="I88" t="str">
        <f>CONCATENATE("new OpCodeTable(0x",DEC2HEX(A88,2),",","""",C88,"""",",","""",D88,"""",",","""",E88,"""",",","""",F88,"""",",","""",G88,"""),")</f>
        <v>new OpCodeTable(0x7D,"IP-INC-8","","JGE","SHORT",""),</v>
      </c>
    </row>
    <row r="89" spans="1:9" x14ac:dyDescent="0.25">
      <c r="A89">
        <v>127</v>
      </c>
      <c r="B89" s="7" t="str">
        <f>DEC2HEX(A89,2)</f>
        <v>7F</v>
      </c>
      <c r="C89" t="s">
        <v>349</v>
      </c>
      <c r="E89" t="s">
        <v>102</v>
      </c>
      <c r="F89" s="19" t="s">
        <v>355</v>
      </c>
      <c r="I89" t="str">
        <f>CONCATENATE("new OpCodeTable(0x",DEC2HEX(A89,2),",","""",C89,"""",",","""",D89,"""",",","""",E89,"""",",","""",F89,"""",",","""",G89,"""),")</f>
        <v>new OpCodeTable(0x7F,"IP-INC-8","","JGE","SHORT",""),</v>
      </c>
    </row>
    <row r="90" spans="1:9" x14ac:dyDescent="0.25">
      <c r="A90">
        <v>124</v>
      </c>
      <c r="B90" s="7" t="str">
        <f>DEC2HEX(A90,2)</f>
        <v>7C</v>
      </c>
      <c r="C90" t="s">
        <v>349</v>
      </c>
      <c r="E90" t="s">
        <v>101</v>
      </c>
      <c r="F90" s="19" t="s">
        <v>355</v>
      </c>
      <c r="I90" t="str">
        <f>CONCATENATE("new OpCodeTable(0x",DEC2HEX(A90,2),",","""",C90,"""",",","""",D90,"""",",","""",E90,"""",",","""",F90,"""",",","""",G90,"""),")</f>
        <v>new OpCodeTable(0x7C,"IP-INC-8","","JL","SHORT",""),</v>
      </c>
    </row>
    <row r="91" spans="1:9" x14ac:dyDescent="0.25">
      <c r="A91">
        <v>126</v>
      </c>
      <c r="B91" s="7" t="str">
        <f>DEC2HEX(A91,2)</f>
        <v>7E</v>
      </c>
      <c r="C91" t="s">
        <v>349</v>
      </c>
      <c r="E91" t="s">
        <v>103</v>
      </c>
      <c r="F91" s="19" t="s">
        <v>355</v>
      </c>
      <c r="I91" t="str">
        <f>CONCATENATE("new OpCodeTable(0x",DEC2HEX(A91,2),",","""",C91,"""",",","""",D91,"""",",","""",E91,"""",",","""",F91,"""",",","""",G91,"""),")</f>
        <v>new OpCodeTable(0x7E,"IP-INC-8","","JLE","SHORT",""),</v>
      </c>
    </row>
    <row r="92" spans="1:9" x14ac:dyDescent="0.25">
      <c r="A92">
        <v>233</v>
      </c>
      <c r="B92" s="7" t="str">
        <f>DEC2HEX(A92,2)</f>
        <v>E9</v>
      </c>
      <c r="C92" t="s">
        <v>350</v>
      </c>
      <c r="D92" t="s">
        <v>351</v>
      </c>
      <c r="E92" t="s">
        <v>124</v>
      </c>
      <c r="F92" s="19" t="s">
        <v>352</v>
      </c>
      <c r="I92" t="str">
        <f>CONCATENATE("new OpCodeTable(0x",DEC2HEX(A92,2),",","""",C92,"""",",","""",D92,"""",",","""",E92,"""",",","""",F92,"""",",","""",G92,"""),")</f>
        <v>new OpCodeTable(0xE9,"IP-INC-LO","IP-INC-HI","JMP","NEAR",""),</v>
      </c>
    </row>
    <row r="93" spans="1:9" x14ac:dyDescent="0.25">
      <c r="A93">
        <v>234</v>
      </c>
      <c r="B93" s="7" t="str">
        <f>DEC2HEX(A93,2)</f>
        <v>EA</v>
      </c>
      <c r="C93" t="s">
        <v>353</v>
      </c>
      <c r="D93" t="s">
        <v>354</v>
      </c>
      <c r="E93" t="s">
        <v>124</v>
      </c>
      <c r="F93" s="19" t="s">
        <v>334</v>
      </c>
      <c r="I93" t="str">
        <f>CONCATENATE("new OpCodeTable(0x",DEC2HEX(A93,2),",","""",C93,"""",",","""",D93,"""",",","""",E93,"""",",","""",F93,"""",",","""",G93,"""),")</f>
        <v>new OpCodeTable(0xEA,"IP-LO","IP-HI,CS-LO,CS-HI","JMP","FAR",""),</v>
      </c>
    </row>
    <row r="94" spans="1:9" x14ac:dyDescent="0.25">
      <c r="A94">
        <v>235</v>
      </c>
      <c r="B94" s="7" t="str">
        <f>DEC2HEX(A94,2)</f>
        <v>EB</v>
      </c>
      <c r="C94" t="s">
        <v>349</v>
      </c>
      <c r="E94" t="s">
        <v>124</v>
      </c>
      <c r="F94" s="19" t="s">
        <v>355</v>
      </c>
      <c r="I94" t="str">
        <f>CONCATENATE("new OpCodeTable(0x",DEC2HEX(A94,2),",","""",C94,"""",",","""",D94,"""",",","""",E94,"""",",","""",F94,"""",",","""",G94,"""),")</f>
        <v>new OpCodeTable(0xEB,"IP-INC-8","","JMP","SHORT",""),</v>
      </c>
    </row>
    <row r="95" spans="1:9" x14ac:dyDescent="0.25">
      <c r="A95">
        <v>115</v>
      </c>
      <c r="B95" s="7" t="str">
        <f>DEC2HEX(A95,2)</f>
        <v>73</v>
      </c>
      <c r="C95" t="s">
        <v>349</v>
      </c>
      <c r="E95" t="s">
        <v>37</v>
      </c>
      <c r="F95" s="19" t="s">
        <v>355</v>
      </c>
      <c r="I95" t="str">
        <f>CONCATENATE("new OpCodeTable(0x",DEC2HEX(A95,2),",","""",C95,"""",",","""",D95,"""",",","""",E95,"""",",","""",F95,"""",",","""",G95,"""),")</f>
        <v>new OpCodeTable(0x73,"IP-INC-8","","JNB","SHORT",""),</v>
      </c>
    </row>
    <row r="96" spans="1:9" x14ac:dyDescent="0.25">
      <c r="A96">
        <v>113</v>
      </c>
      <c r="B96" s="7" t="str">
        <f>DEC2HEX(A96,2)</f>
        <v>71</v>
      </c>
      <c r="C96" t="s">
        <v>349</v>
      </c>
      <c r="E96" t="s">
        <v>35</v>
      </c>
      <c r="F96" s="19" t="s">
        <v>355</v>
      </c>
      <c r="I96" t="str">
        <f>CONCATENATE("new OpCodeTable(0x",DEC2HEX(A96,2),",","""",C96,"""",",","""",D96,"""",",","""",E96,"""",",","""",F96,"""",",","""",G96,"""),")</f>
        <v>new OpCodeTable(0x71,"IP-INC-8","","JNO","SHORT",""),</v>
      </c>
    </row>
    <row r="97" spans="1:9" x14ac:dyDescent="0.25">
      <c r="A97">
        <v>121</v>
      </c>
      <c r="B97" s="7" t="str">
        <f>DEC2HEX(A97,2)</f>
        <v>79</v>
      </c>
      <c r="C97" t="s">
        <v>349</v>
      </c>
      <c r="E97" t="s">
        <v>98</v>
      </c>
      <c r="F97" s="19" t="s">
        <v>355</v>
      </c>
      <c r="I97" t="str">
        <f>CONCATENATE("new OpCodeTable(0x",DEC2HEX(A97,2),",","""",C97,"""",",","""",D97,"""",",","""",E97,"""",",","""",F97,"""",",","""",G97,"""),")</f>
        <v>new OpCodeTable(0x79,"IP-INC-8","","JNS","SHORT",""),</v>
      </c>
    </row>
    <row r="98" spans="1:9" x14ac:dyDescent="0.25">
      <c r="A98">
        <v>117</v>
      </c>
      <c r="B98" s="7" t="str">
        <f>DEC2HEX(A98,2)</f>
        <v>75</v>
      </c>
      <c r="C98" t="s">
        <v>349</v>
      </c>
      <c r="E98" t="s">
        <v>39</v>
      </c>
      <c r="F98" s="19" t="s">
        <v>355</v>
      </c>
      <c r="I98" t="str">
        <f>CONCATENATE("new OpCodeTable(0x",DEC2HEX(A98,2),",","""",C98,"""",",","""",D98,"""",",","""",E98,"""",",","""",F98,"""",",","""",G98,"""),")</f>
        <v>new OpCodeTable(0x75,"IP-INC-8","","JNZ","SHORT",""),</v>
      </c>
    </row>
    <row r="99" spans="1:9" x14ac:dyDescent="0.25">
      <c r="A99">
        <v>112</v>
      </c>
      <c r="B99" s="17" t="str">
        <f>DEC2HEX(A99,2)</f>
        <v>70</v>
      </c>
      <c r="C99" t="s">
        <v>349</v>
      </c>
      <c r="E99" t="s">
        <v>34</v>
      </c>
      <c r="F99" s="19" t="s">
        <v>355</v>
      </c>
      <c r="I99" t="str">
        <f>CONCATENATE("new OpCodeTable(0x",DEC2HEX(A99,2),",","""",C99,"""",",","""",D99,"""",",","""",E99,"""",",","""",F99,"""",",","""",G99,"""),")</f>
        <v>new OpCodeTable(0x70,"IP-INC-8","","JO","SHORT",""),</v>
      </c>
    </row>
    <row r="100" spans="1:9" x14ac:dyDescent="0.25">
      <c r="A100">
        <v>122</v>
      </c>
      <c r="B100" s="7" t="str">
        <f>DEC2HEX(A100,2)</f>
        <v>7A</v>
      </c>
      <c r="C100" t="s">
        <v>349</v>
      </c>
      <c r="E100" t="s">
        <v>99</v>
      </c>
      <c r="F100" s="19" t="s">
        <v>355</v>
      </c>
      <c r="I100" t="str">
        <f>CONCATENATE("new OpCodeTable(0x",DEC2HEX(A100,2),",","""",C100,"""",",","""",D100,"""",",","""",E100,"""",",","""",F100,"""",",","""",G100,"""),")</f>
        <v>new OpCodeTable(0x7A,"IP-INC-8","","JPE","SHORT",""),</v>
      </c>
    </row>
    <row r="101" spans="1:9" x14ac:dyDescent="0.25">
      <c r="A101">
        <v>123</v>
      </c>
      <c r="B101" s="7" t="str">
        <f>DEC2HEX(A101,2)</f>
        <v>7B</v>
      </c>
      <c r="C101" t="s">
        <v>349</v>
      </c>
      <c r="E101" t="s">
        <v>100</v>
      </c>
      <c r="F101" s="19" t="s">
        <v>355</v>
      </c>
      <c r="I101" t="str">
        <f>CONCATENATE("new OpCodeTable(0x",DEC2HEX(A101,2),",","""",C101,"""",",","""",D101,"""",",","""",E101,"""",",","""",F101,"""",",","""",G101,"""),")</f>
        <v>new OpCodeTable(0x7B,"IP-INC-8","","JPO","SHORT",""),</v>
      </c>
    </row>
    <row r="102" spans="1:9" x14ac:dyDescent="0.25">
      <c r="A102">
        <v>120</v>
      </c>
      <c r="B102" s="7" t="str">
        <f>DEC2HEX(A102,2)</f>
        <v>78</v>
      </c>
      <c r="C102" t="s">
        <v>349</v>
      </c>
      <c r="E102" t="s">
        <v>97</v>
      </c>
      <c r="F102" s="19" t="s">
        <v>355</v>
      </c>
      <c r="I102" t="str">
        <f>CONCATENATE("new OpCodeTable(0x",DEC2HEX(A102,2),",","""",C102,"""",",","""",D102,"""",",","""",E102,"""",",","""",F102,"""",",","""",G102,"""),")</f>
        <v>new OpCodeTable(0x78,"IP-INC-8","","JS","SHORT",""),</v>
      </c>
    </row>
    <row r="103" spans="1:9" x14ac:dyDescent="0.25">
      <c r="A103">
        <v>116</v>
      </c>
      <c r="B103" s="7" t="str">
        <f>DEC2HEX(A103,2)</f>
        <v>74</v>
      </c>
      <c r="C103" t="s">
        <v>349</v>
      </c>
      <c r="E103" t="s">
        <v>38</v>
      </c>
      <c r="F103" s="19" t="s">
        <v>355</v>
      </c>
      <c r="I103" t="str">
        <f>CONCATENATE("new OpCodeTable(0x",DEC2HEX(A103,2),",","""",C103,"""",",","""",D103,"""",",","""",E103,"""",",","""",F103,"""",",","""",G103,"""),")</f>
        <v>new OpCodeTable(0x74,"IP-INC-8","","JZ","SHORT",""),</v>
      </c>
    </row>
    <row r="104" spans="1:9" x14ac:dyDescent="0.25">
      <c r="A104">
        <v>159</v>
      </c>
      <c r="B104" s="7" t="str">
        <f>DEC2HEX(A104,2)</f>
        <v>9F</v>
      </c>
      <c r="E104" t="s">
        <v>112</v>
      </c>
      <c r="I104" t="str">
        <f>CONCATENATE("new OpCodeTable(0x",DEC2HEX(A104,2),",","""",C104,"""",",","""",D104,"""",",","""",E104,"""",",","""",F104,"""",",","""",G104,"""),")</f>
        <v>new OpCodeTable(0x9F,"","","LAHF","",""),</v>
      </c>
    </row>
    <row r="105" spans="1:9" x14ac:dyDescent="0.25">
      <c r="A105">
        <v>197</v>
      </c>
      <c r="B105" s="7" t="str">
        <f>DEC2HEX(A105,2)</f>
        <v>C5</v>
      </c>
      <c r="C105" t="s">
        <v>269</v>
      </c>
      <c r="D105" t="s">
        <v>276</v>
      </c>
      <c r="E105" t="s">
        <v>65</v>
      </c>
      <c r="F105" s="19" t="s">
        <v>283</v>
      </c>
      <c r="G105" s="19" t="s">
        <v>325</v>
      </c>
      <c r="I105" t="str">
        <f>CONCATENATE("new OpCodeTable(0x",DEC2HEX(A105,2),",","""",C105,"""",",","""",D105,"""",",","""",E105,"""",",","""",F105,"""",",","""",G105,"""),")</f>
        <v>new OpCodeTable(0xC5,"MRR","DISP","LDS","R-16","M-16"),</v>
      </c>
    </row>
    <row r="106" spans="1:9" x14ac:dyDescent="0.25">
      <c r="A106">
        <v>141</v>
      </c>
      <c r="B106" s="7" t="str">
        <f>DEC2HEX(A106,2)</f>
        <v>8D</v>
      </c>
      <c r="C106" t="s">
        <v>269</v>
      </c>
      <c r="D106" t="s">
        <v>276</v>
      </c>
      <c r="E106" t="s">
        <v>96</v>
      </c>
      <c r="F106" s="19" t="s">
        <v>283</v>
      </c>
      <c r="G106" s="19" t="s">
        <v>325</v>
      </c>
      <c r="I106" t="str">
        <f>CONCATENATE("new OpCodeTable(0x",DEC2HEX(A106,2),",","""",C106,"""",",","""",D106,"""",",","""",E106,"""",",","""",F106,"""",",","""",G106,"""),")</f>
        <v>new OpCodeTable(0x8D,"MRR","DISP","LEA","R-16","M-16"),</v>
      </c>
    </row>
    <row r="107" spans="1:9" x14ac:dyDescent="0.25">
      <c r="A107">
        <v>196</v>
      </c>
      <c r="B107" s="7" t="str">
        <f>DEC2HEX(A107,2)</f>
        <v>C4</v>
      </c>
      <c r="C107" t="s">
        <v>269</v>
      </c>
      <c r="D107" t="s">
        <v>276</v>
      </c>
      <c r="E107" t="s">
        <v>64</v>
      </c>
      <c r="F107" s="19" t="s">
        <v>283</v>
      </c>
      <c r="G107" s="19" t="s">
        <v>325</v>
      </c>
      <c r="I107" t="str">
        <f>CONCATENATE("new OpCodeTable(0x",DEC2HEX(A107,2),",","""",C107,"""",",","""",D107,"""",",","""",E107,"""",",","""",F107,"""",",","""",G107,"""),")</f>
        <v>new OpCodeTable(0xC4,"MRR","DISP","LES","R-16","M-16"),</v>
      </c>
    </row>
    <row r="108" spans="1:9" x14ac:dyDescent="0.25">
      <c r="A108">
        <v>240</v>
      </c>
      <c r="B108" s="7" t="str">
        <f>DEC2HEX(A108,2)</f>
        <v>F0</v>
      </c>
      <c r="E108" t="s">
        <v>78</v>
      </c>
      <c r="I108" t="str">
        <f>CONCATENATE("new OpCodeTable(0x",DEC2HEX(A108,2),",","""",C108,"""",",","""",D108,"""",",","""",E108,"""",",","""",F108,"""",",","""",G108,"""),")</f>
        <v>new OpCodeTable(0xF0,"","","LOCK","",""),</v>
      </c>
    </row>
    <row r="109" spans="1:9" x14ac:dyDescent="0.25">
      <c r="A109">
        <v>172</v>
      </c>
      <c r="B109" s="7" t="str">
        <f>DEC2HEX(A109,2)</f>
        <v>AC</v>
      </c>
      <c r="E109" t="s">
        <v>115</v>
      </c>
      <c r="I109" t="str">
        <f>CONCATENATE("new OpCodeTable(0x",DEC2HEX(A109,2),",","""",C109,"""",",","""",D109,"""",",","""",E109,"""",",","""",F109,"""",",","""",G109,"""),")</f>
        <v>new OpCodeTable(0xAC,"","","LODSB","",""),</v>
      </c>
    </row>
    <row r="110" spans="1:9" x14ac:dyDescent="0.25">
      <c r="A110">
        <v>173</v>
      </c>
      <c r="B110" s="7" t="str">
        <f>DEC2HEX(A110,2)</f>
        <v>AD</v>
      </c>
      <c r="E110" t="s">
        <v>116</v>
      </c>
      <c r="I110" t="str">
        <f>CONCATENATE("new OpCodeTable(0x",DEC2HEX(A110,2),",","""",C110,"""",",","""",D110,"""",",","""",E110,"""",",","""",F110,"""",",","""",G110,"""),")</f>
        <v>new OpCodeTable(0xAD,"","","LODSW","",""),</v>
      </c>
    </row>
    <row r="111" spans="1:9" x14ac:dyDescent="0.25">
      <c r="A111">
        <v>226</v>
      </c>
      <c r="B111" s="7" t="str">
        <f>DEC2HEX(A111,2)</f>
        <v>E2</v>
      </c>
      <c r="C111" t="s">
        <v>349</v>
      </c>
      <c r="E111" t="s">
        <v>74</v>
      </c>
      <c r="F111" s="19" t="s">
        <v>355</v>
      </c>
      <c r="I111" t="str">
        <f>CONCATENATE("new OpCodeTable(0x",DEC2HEX(A111,2),",","""",C111,"""",",","""",D111,"""",",","""",E111,"""",",","""",F111,"""",",","""",G111,"""),")</f>
        <v>new OpCodeTable(0xE2,"IP-INC-8","","LOOP","SHORT",""),</v>
      </c>
    </row>
    <row r="112" spans="1:9" x14ac:dyDescent="0.25">
      <c r="A112">
        <v>224</v>
      </c>
      <c r="B112" s="7" t="str">
        <f>DEC2HEX(A112,2)</f>
        <v>E0</v>
      </c>
      <c r="C112" t="s">
        <v>349</v>
      </c>
      <c r="E112" t="s">
        <v>72</v>
      </c>
      <c r="F112" s="19" t="s">
        <v>355</v>
      </c>
      <c r="I112" t="str">
        <f>CONCATENATE("new OpCodeTable(0x",DEC2HEX(A112,2),",","""",C112,"""",",","""",D112,"""",",","""",E112,"""",",","""",F112,"""",",","""",G112,"""),")</f>
        <v>new OpCodeTable(0xE0,"IP-INC-8","","LOOPNZ","SHORT",""),</v>
      </c>
    </row>
    <row r="113" spans="1:9" x14ac:dyDescent="0.25">
      <c r="A113">
        <v>225</v>
      </c>
      <c r="B113" s="7" t="str">
        <f>DEC2HEX(A113,2)</f>
        <v>E1</v>
      </c>
      <c r="C113" t="s">
        <v>349</v>
      </c>
      <c r="E113" t="s">
        <v>73</v>
      </c>
      <c r="F113" s="19" t="s">
        <v>355</v>
      </c>
      <c r="I113" t="str">
        <f>CONCATENATE("new OpCodeTable(0x",DEC2HEX(A113,2),",","""",C113,"""",",","""",D113,"""",",","""",E113,"""",",","""",F113,"""",",","""",G113,"""),")</f>
        <v>new OpCodeTable(0xE1,"IP-INC-8","","LOOPZ","SHORT",""),</v>
      </c>
    </row>
    <row r="114" spans="1:9" x14ac:dyDescent="0.25">
      <c r="A114">
        <v>136</v>
      </c>
      <c r="B114" s="7" t="str">
        <f>DEC2HEX(A114,2)</f>
        <v>88</v>
      </c>
      <c r="C114" t="s">
        <v>269</v>
      </c>
      <c r="D114" t="s">
        <v>276</v>
      </c>
      <c r="E114" t="s">
        <v>50</v>
      </c>
      <c r="F114" s="19" t="s">
        <v>280</v>
      </c>
      <c r="G114" s="19" t="s">
        <v>281</v>
      </c>
      <c r="I114" t="str">
        <f>CONCATENATE("new OpCodeTable(0x",DEC2HEX(A114,2),",","""",C114,"""",",","""",D114,"""",",","""",E114,"""",",","""",F114,"""",",","""",G114,"""),")</f>
        <v>new OpCodeTable(0x88,"MRR","DISP","MOV","RM-8","R-8"),</v>
      </c>
    </row>
    <row r="115" spans="1:9" x14ac:dyDescent="0.25">
      <c r="A115">
        <v>137</v>
      </c>
      <c r="B115" s="7" t="str">
        <f>DEC2HEX(A115,2)</f>
        <v>89</v>
      </c>
      <c r="C115" t="s">
        <v>269</v>
      </c>
      <c r="D115" t="s">
        <v>276</v>
      </c>
      <c r="E115" t="s">
        <v>50</v>
      </c>
      <c r="F115" s="19" t="s">
        <v>282</v>
      </c>
      <c r="G115" s="19" t="s">
        <v>283</v>
      </c>
      <c r="I115" t="str">
        <f>CONCATENATE("new OpCodeTable(0x",DEC2HEX(A115,2),",","""",C115,"""",",","""",D115,"""",",","""",E115,"""",",","""",F115,"""",",","""",G115,"""),")</f>
        <v>new OpCodeTable(0x89,"MRR","DISP","MOV","RM-16","R-16"),</v>
      </c>
    </row>
    <row r="116" spans="1:9" x14ac:dyDescent="0.25">
      <c r="A116">
        <v>138</v>
      </c>
      <c r="B116" s="7" t="str">
        <f>DEC2HEX(A116,2)</f>
        <v>8A</v>
      </c>
      <c r="C116" t="s">
        <v>269</v>
      </c>
      <c r="D116" t="s">
        <v>276</v>
      </c>
      <c r="E116" t="s">
        <v>50</v>
      </c>
      <c r="F116" s="19" t="s">
        <v>281</v>
      </c>
      <c r="G116" s="19" t="s">
        <v>280</v>
      </c>
      <c r="I116" t="str">
        <f>CONCATENATE("new OpCodeTable(0x",DEC2HEX(A116,2),",","""",C116,"""",",","""",D116,"""",",","""",E116,"""",",","""",F116,"""",",","""",G116,"""),")</f>
        <v>new OpCodeTable(0x8A,"MRR","DISP","MOV","R-8","RM-8"),</v>
      </c>
    </row>
    <row r="117" spans="1:9" x14ac:dyDescent="0.25">
      <c r="A117">
        <v>139</v>
      </c>
      <c r="B117" s="7" t="str">
        <f>DEC2HEX(A117,2)</f>
        <v>8B</v>
      </c>
      <c r="C117" t="s">
        <v>269</v>
      </c>
      <c r="D117" t="s">
        <v>276</v>
      </c>
      <c r="E117" t="s">
        <v>50</v>
      </c>
      <c r="F117" s="19" t="s">
        <v>283</v>
      </c>
      <c r="G117" s="19" t="s">
        <v>282</v>
      </c>
      <c r="I117" t="str">
        <f>CONCATENATE("new OpCodeTable(0x",DEC2HEX(A117,2),",","""",C117,"""",",","""",D117,"""",",","""",E117,"""",",","""",F117,"""",",","""",G117,"""),")</f>
        <v>new OpCodeTable(0x8B,"MRR","DISP","MOV","R-16","RM-16"),</v>
      </c>
    </row>
    <row r="118" spans="1:9" x14ac:dyDescent="0.25">
      <c r="A118">
        <v>140</v>
      </c>
      <c r="B118" s="7" t="str">
        <f>DEC2HEX(A118,2)</f>
        <v>8C</v>
      </c>
      <c r="C118" t="s">
        <v>269</v>
      </c>
      <c r="D118" t="s">
        <v>276</v>
      </c>
      <c r="E118" t="s">
        <v>50</v>
      </c>
      <c r="F118" s="19" t="s">
        <v>282</v>
      </c>
      <c r="G118" s="19" t="s">
        <v>324</v>
      </c>
      <c r="I118" t="str">
        <f>CONCATENATE("new OpCodeTable(0x",DEC2HEX(A118,2),",","""",C118,"""",",","""",D118,"""",",","""",E118,"""",",","""",F118,"""",",","""",G118,"""),")</f>
        <v>new OpCodeTable(0x8C,"MRR","DISP","MOV","RM-16","SEG"),</v>
      </c>
    </row>
    <row r="119" spans="1:9" x14ac:dyDescent="0.25">
      <c r="A119">
        <v>142</v>
      </c>
      <c r="B119" s="7" t="str">
        <f>DEC2HEX(A119,2)</f>
        <v>8E</v>
      </c>
      <c r="C119" t="s">
        <v>269</v>
      </c>
      <c r="D119" t="s">
        <v>276</v>
      </c>
      <c r="E119" t="s">
        <v>50</v>
      </c>
      <c r="F119" s="19" t="s">
        <v>324</v>
      </c>
      <c r="G119" s="19" t="s">
        <v>282</v>
      </c>
      <c r="I119" t="str">
        <f>CONCATENATE("new OpCodeTable(0x",DEC2HEX(A119,2),",","""",C119,"""",",","""",D119,"""",",","""",E119,"""",",","""",F119,"""",",","""",G119,"""),")</f>
        <v>new OpCodeTable(0x8E,"MRR","DISP","MOV","SEG","RM-16"),</v>
      </c>
    </row>
    <row r="120" spans="1:9" x14ac:dyDescent="0.25">
      <c r="A120">
        <v>160</v>
      </c>
      <c r="B120" s="7" t="str">
        <f>DEC2HEX(A120,2)</f>
        <v>A0</v>
      </c>
      <c r="C120" t="s">
        <v>335</v>
      </c>
      <c r="D120" t="s">
        <v>336</v>
      </c>
      <c r="E120" t="s">
        <v>50</v>
      </c>
      <c r="F120" s="19" t="s">
        <v>9</v>
      </c>
      <c r="G120" s="19" t="s">
        <v>337</v>
      </c>
      <c r="I120" t="str">
        <f>CONCATENATE("new OpCodeTable(0x",DEC2HEX(A120,2),",","""",C120,"""",",","""",D120,"""",",","""",E120,"""",",","""",F120,"""",",","""",G120,"""),")</f>
        <v>new OpCodeTable(0xA0,"A-LO","A-HI","MOV","AL","M-8"),</v>
      </c>
    </row>
    <row r="121" spans="1:9" x14ac:dyDescent="0.25">
      <c r="A121">
        <v>161</v>
      </c>
      <c r="B121" s="7" t="str">
        <f>DEC2HEX(A121,2)</f>
        <v>A1</v>
      </c>
      <c r="C121" t="s">
        <v>335</v>
      </c>
      <c r="D121" t="s">
        <v>336</v>
      </c>
      <c r="E121" t="s">
        <v>50</v>
      </c>
      <c r="F121" s="19" t="s">
        <v>10</v>
      </c>
      <c r="G121" s="19" t="s">
        <v>325</v>
      </c>
      <c r="I121" t="str">
        <f>CONCATENATE("new OpCodeTable(0x",DEC2HEX(A121,2),",","""",C121,"""",",","""",D121,"""",",","""",E121,"""",",","""",F121,"""",",","""",G121,"""),")</f>
        <v>new OpCodeTable(0xA1,"A-LO","A-HI","MOV","AX","M-16"),</v>
      </c>
    </row>
    <row r="122" spans="1:9" x14ac:dyDescent="0.25">
      <c r="A122">
        <v>162</v>
      </c>
      <c r="B122" s="7" t="str">
        <f>DEC2HEX(A122,2)</f>
        <v>A2</v>
      </c>
      <c r="C122" t="s">
        <v>335</v>
      </c>
      <c r="D122" t="s">
        <v>336</v>
      </c>
      <c r="E122" t="s">
        <v>50</v>
      </c>
      <c r="F122" s="19" t="s">
        <v>337</v>
      </c>
      <c r="G122" s="19" t="s">
        <v>9</v>
      </c>
      <c r="I122" t="str">
        <f>CONCATENATE("new OpCodeTable(0x",DEC2HEX(A122,2),",","""",C122,"""",",","""",D122,"""",",","""",E122,"""",",","""",F122,"""",",","""",G122,"""),")</f>
        <v>new OpCodeTable(0xA2,"A-LO","A-HI","MOV","M-8","AL"),</v>
      </c>
    </row>
    <row r="123" spans="1:9" x14ac:dyDescent="0.25">
      <c r="A123">
        <v>163</v>
      </c>
      <c r="B123" s="7" t="str">
        <f>DEC2HEX(A123,2)</f>
        <v>A3</v>
      </c>
      <c r="C123" t="s">
        <v>335</v>
      </c>
      <c r="D123" t="s">
        <v>336</v>
      </c>
      <c r="E123" t="s">
        <v>50</v>
      </c>
      <c r="F123" s="19" t="s">
        <v>325</v>
      </c>
      <c r="G123" s="19" t="s">
        <v>10</v>
      </c>
      <c r="H123" t="s">
        <v>364</v>
      </c>
      <c r="I123" t="str">
        <f>CONCATENATE("new OpCodeTable(0x",DEC2HEX(A123,2),",","""",C123,"""",",","""",D123,"""",",","""",E123,"""",",","""",F123,"""",",","""",G123,"""),")</f>
        <v>new OpCodeTable(0xA3,"A-LO","A-HI","MOV","M-16","AX"),</v>
      </c>
    </row>
    <row r="124" spans="1:9" x14ac:dyDescent="0.25">
      <c r="A124">
        <v>176</v>
      </c>
      <c r="B124" s="7" t="str">
        <f>DEC2HEX(A124,2)</f>
        <v>B0</v>
      </c>
      <c r="C124" t="s">
        <v>270</v>
      </c>
      <c r="E124" t="s">
        <v>50</v>
      </c>
      <c r="F124" s="19" t="s">
        <v>9</v>
      </c>
      <c r="G124" s="19" t="s">
        <v>284</v>
      </c>
      <c r="I124" t="str">
        <f>CONCATENATE("new OpCodeTable(0x",DEC2HEX(A124,2),",","""",C124,"""",",","""",D124,"""",",","""",E124,"""",",","""",F124,"""",",","""",G124,"""),")</f>
        <v>new OpCodeTable(0xB0,"D-8","","MOV","AL","I-8"),</v>
      </c>
    </row>
    <row r="125" spans="1:9" x14ac:dyDescent="0.25">
      <c r="A125">
        <v>177</v>
      </c>
      <c r="B125" s="7" t="str">
        <f>DEC2HEX(A125,2)</f>
        <v>B1</v>
      </c>
      <c r="C125" t="s">
        <v>270</v>
      </c>
      <c r="E125" t="s">
        <v>50</v>
      </c>
      <c r="F125" s="19" t="s">
        <v>56</v>
      </c>
      <c r="G125" s="19" t="s">
        <v>284</v>
      </c>
      <c r="I125" t="str">
        <f>CONCATENATE("new OpCodeTable(0x",DEC2HEX(A125,2),",","""",C125,"""",",","""",D125,"""",",","""",E125,"""",",","""",F125,"""",",","""",G125,"""),")</f>
        <v>new OpCodeTable(0xB1,"D-8","","MOV","CL","I-8"),</v>
      </c>
    </row>
    <row r="126" spans="1:9" x14ac:dyDescent="0.25">
      <c r="A126">
        <v>178</v>
      </c>
      <c r="B126" s="7" t="str">
        <f>DEC2HEX(A126,2)</f>
        <v>B2</v>
      </c>
      <c r="C126" t="s">
        <v>270</v>
      </c>
      <c r="E126" t="s">
        <v>50</v>
      </c>
      <c r="F126" s="19" t="s">
        <v>57</v>
      </c>
      <c r="G126" s="19" t="s">
        <v>284</v>
      </c>
      <c r="I126" t="str">
        <f>CONCATENATE("new OpCodeTable(0x",DEC2HEX(A126,2),",","""",C126,"""",",","""",D126,"""",",","""",E126,"""",",","""",F126,"""",",","""",G126,"""),")</f>
        <v>new OpCodeTable(0xB2,"D-8","","MOV","DL","I-8"),</v>
      </c>
    </row>
    <row r="127" spans="1:9" x14ac:dyDescent="0.25">
      <c r="A127">
        <v>179</v>
      </c>
      <c r="B127" s="7" t="str">
        <f>DEC2HEX(A127,2)</f>
        <v>B3</v>
      </c>
      <c r="C127" t="s">
        <v>270</v>
      </c>
      <c r="E127" t="s">
        <v>50</v>
      </c>
      <c r="F127" s="19" t="s">
        <v>58</v>
      </c>
      <c r="G127" s="19" t="s">
        <v>284</v>
      </c>
      <c r="I127" t="str">
        <f>CONCATENATE("new OpCodeTable(0x",DEC2HEX(A127,2),",","""",C127,"""",",","""",D127,"""",",","""",E127,"""",",","""",F127,"""",",","""",G127,"""),")</f>
        <v>new OpCodeTable(0xB3,"D-8","","MOV","BL","I-8"),</v>
      </c>
    </row>
    <row r="128" spans="1:9" x14ac:dyDescent="0.25">
      <c r="A128">
        <v>180</v>
      </c>
      <c r="B128" s="7" t="str">
        <f>DEC2HEX(A128,2)</f>
        <v>B4</v>
      </c>
      <c r="C128" t="s">
        <v>270</v>
      </c>
      <c r="E128" t="s">
        <v>50</v>
      </c>
      <c r="F128" s="19" t="s">
        <v>59</v>
      </c>
      <c r="G128" s="19" t="s">
        <v>284</v>
      </c>
      <c r="I128" t="str">
        <f>CONCATENATE("new OpCodeTable(0x",DEC2HEX(A128,2),",","""",C128,"""",",","""",D128,"""",",","""",E128,"""",",","""",F128,"""",",","""",G128,"""),")</f>
        <v>new OpCodeTable(0xB4,"D-8","","MOV","AH","I-8"),</v>
      </c>
    </row>
    <row r="129" spans="1:9" x14ac:dyDescent="0.25">
      <c r="A129">
        <v>181</v>
      </c>
      <c r="B129" s="7" t="str">
        <f>DEC2HEX(A129,2)</f>
        <v>B5</v>
      </c>
      <c r="C129" t="s">
        <v>270</v>
      </c>
      <c r="E129" t="s">
        <v>50</v>
      </c>
      <c r="F129" s="19" t="s">
        <v>60</v>
      </c>
      <c r="G129" s="19" t="s">
        <v>284</v>
      </c>
      <c r="I129" t="str">
        <f>CONCATENATE("new OpCodeTable(0x",DEC2HEX(A129,2),",","""",C129,"""",",","""",D129,"""",",","""",E129,"""",",","""",F129,"""",",","""",G129,"""),")</f>
        <v>new OpCodeTable(0xB5,"D-8","","MOV","CH","I-8"),</v>
      </c>
    </row>
    <row r="130" spans="1:9" x14ac:dyDescent="0.25">
      <c r="A130">
        <v>182</v>
      </c>
      <c r="B130" s="7" t="str">
        <f>DEC2HEX(A130,2)</f>
        <v>B6</v>
      </c>
      <c r="C130" t="s">
        <v>270</v>
      </c>
      <c r="E130" t="s">
        <v>50</v>
      </c>
      <c r="F130" s="19" t="s">
        <v>61</v>
      </c>
      <c r="G130" s="19" t="s">
        <v>284</v>
      </c>
      <c r="I130" t="str">
        <f>CONCATENATE("new OpCodeTable(0x",DEC2HEX(A130,2),",","""",C130,"""",",","""",D130,"""",",","""",E130,"""",",","""",F130,"""",",","""",G130,"""),")</f>
        <v>new OpCodeTable(0xB6,"D-8","","MOV","DH","I-8"),</v>
      </c>
    </row>
    <row r="131" spans="1:9" x14ac:dyDescent="0.25">
      <c r="A131">
        <v>183</v>
      </c>
      <c r="B131" s="7" t="str">
        <f>DEC2HEX(A131,2)</f>
        <v>B7</v>
      </c>
      <c r="C131" t="s">
        <v>270</v>
      </c>
      <c r="E131" t="s">
        <v>50</v>
      </c>
      <c r="F131" s="19" t="s">
        <v>62</v>
      </c>
      <c r="G131" s="19" t="s">
        <v>284</v>
      </c>
      <c r="I131" t="str">
        <f>CONCATENATE("new OpCodeTable(0x",DEC2HEX(A131,2),",","""",C131,"""",",","""",D131,"""",",","""",E131,"""",",","""",F131,"""",",","""",G131,"""),")</f>
        <v>new OpCodeTable(0xB7,"D-8","","MOV","BH","I-8"),</v>
      </c>
    </row>
    <row r="132" spans="1:9" x14ac:dyDescent="0.25">
      <c r="A132">
        <v>184</v>
      </c>
      <c r="B132" s="7" t="str">
        <f>DEC2HEX(A132,2)</f>
        <v>B8</v>
      </c>
      <c r="C132" t="s">
        <v>271</v>
      </c>
      <c r="D132" t="s">
        <v>277</v>
      </c>
      <c r="E132" t="s">
        <v>50</v>
      </c>
      <c r="F132" s="19" t="s">
        <v>10</v>
      </c>
      <c r="G132" s="19" t="s">
        <v>285</v>
      </c>
      <c r="I132" t="str">
        <f>CONCATENATE("new OpCodeTable(0x",DEC2HEX(A132,2),",","""",C132,"""",",","""",D132,"""",",","""",E132,"""",",","""",F132,"""",",","""",G132,"""),")</f>
        <v>new OpCodeTable(0xB8,"D-LO","D-HI","MOV","AX","I-16"),</v>
      </c>
    </row>
    <row r="133" spans="1:9" x14ac:dyDescent="0.25">
      <c r="A133">
        <v>185</v>
      </c>
      <c r="B133" s="7" t="str">
        <f>DEC2HEX(A133,2)</f>
        <v>B9</v>
      </c>
      <c r="C133" t="s">
        <v>271</v>
      </c>
      <c r="D133" t="s">
        <v>277</v>
      </c>
      <c r="E133" t="s">
        <v>50</v>
      </c>
      <c r="F133" s="19" t="s">
        <v>28</v>
      </c>
      <c r="G133" s="19" t="s">
        <v>285</v>
      </c>
      <c r="I133" t="str">
        <f>CONCATENATE("new OpCodeTable(0x",DEC2HEX(A133,2),",","""",C133,"""",",","""",D133,"""",",","""",E133,"""",",","""",F133,"""",",","""",G133,"""),")</f>
        <v>new OpCodeTable(0xB9,"D-LO","D-HI","MOV","CX","I-16"),</v>
      </c>
    </row>
    <row r="134" spans="1:9" x14ac:dyDescent="0.25">
      <c r="A134">
        <v>186</v>
      </c>
      <c r="B134" s="7" t="str">
        <f>DEC2HEX(A134,2)</f>
        <v>BA</v>
      </c>
      <c r="C134" t="s">
        <v>271</v>
      </c>
      <c r="D134" t="s">
        <v>277</v>
      </c>
      <c r="E134" t="s">
        <v>50</v>
      </c>
      <c r="F134" s="19" t="s">
        <v>27</v>
      </c>
      <c r="G134" s="19" t="s">
        <v>285</v>
      </c>
      <c r="I134" t="str">
        <f>CONCATENATE("new OpCodeTable(0x",DEC2HEX(A134,2),",","""",C134,"""",",","""",D134,"""",",","""",E134,"""",",","""",F134,"""",",","""",G134,"""),")</f>
        <v>new OpCodeTable(0xBA,"D-LO","D-HI","MOV","DX","I-16"),</v>
      </c>
    </row>
    <row r="135" spans="1:9" x14ac:dyDescent="0.25">
      <c r="A135">
        <v>187</v>
      </c>
      <c r="B135" s="7" t="str">
        <f>DEC2HEX(A135,2)</f>
        <v>BB</v>
      </c>
      <c r="C135" t="s">
        <v>271</v>
      </c>
      <c r="D135" t="s">
        <v>277</v>
      </c>
      <c r="E135" t="s">
        <v>50</v>
      </c>
      <c r="F135" s="19" t="s">
        <v>29</v>
      </c>
      <c r="G135" s="19" t="s">
        <v>285</v>
      </c>
      <c r="I135" t="str">
        <f>CONCATENATE("new OpCodeTable(0x",DEC2HEX(A135,2),",","""",C135,"""",",","""",D135,"""",",","""",E135,"""",",","""",F135,"""",",","""",G135,"""),")</f>
        <v>new OpCodeTable(0xBB,"D-LO","D-HI","MOV","BX","I-16"),</v>
      </c>
    </row>
    <row r="136" spans="1:9" x14ac:dyDescent="0.25">
      <c r="A136">
        <v>188</v>
      </c>
      <c r="B136" s="7" t="str">
        <f>DEC2HEX(A136,2)</f>
        <v>BC</v>
      </c>
      <c r="C136" t="s">
        <v>271</v>
      </c>
      <c r="D136" t="s">
        <v>277</v>
      </c>
      <c r="E136" t="s">
        <v>50</v>
      </c>
      <c r="F136" s="19" t="s">
        <v>30</v>
      </c>
      <c r="G136" s="19" t="s">
        <v>285</v>
      </c>
      <c r="I136" t="str">
        <f>CONCATENATE("new OpCodeTable(0x",DEC2HEX(A136,2),",","""",C136,"""",",","""",D136,"""",",","""",E136,"""",",","""",F136,"""",",","""",G136,"""),")</f>
        <v>new OpCodeTable(0xBC,"D-LO","D-HI","MOV","SP","I-16"),</v>
      </c>
    </row>
    <row r="137" spans="1:9" x14ac:dyDescent="0.25">
      <c r="A137">
        <v>189</v>
      </c>
      <c r="B137" s="7" t="str">
        <f>DEC2HEX(A137,2)</f>
        <v>BD</v>
      </c>
      <c r="C137" t="s">
        <v>271</v>
      </c>
      <c r="D137" t="s">
        <v>277</v>
      </c>
      <c r="E137" t="s">
        <v>50</v>
      </c>
      <c r="F137" s="19" t="s">
        <v>31</v>
      </c>
      <c r="G137" s="19" t="s">
        <v>285</v>
      </c>
      <c r="I137" t="str">
        <f>CONCATENATE("new OpCodeTable(0x",DEC2HEX(A137,2),",","""",C137,"""",",","""",D137,"""",",","""",E137,"""",",","""",F137,"""",",","""",G137,"""),")</f>
        <v>new OpCodeTable(0xBD,"D-LO","D-HI","MOV","BP","I-16"),</v>
      </c>
    </row>
    <row r="138" spans="1:9" x14ac:dyDescent="0.25">
      <c r="A138">
        <v>190</v>
      </c>
      <c r="B138" s="7" t="str">
        <f>DEC2HEX(A138,2)</f>
        <v>BE</v>
      </c>
      <c r="C138" t="s">
        <v>271</v>
      </c>
      <c r="D138" t="s">
        <v>277</v>
      </c>
      <c r="E138" t="s">
        <v>50</v>
      </c>
      <c r="F138" s="19" t="s">
        <v>32</v>
      </c>
      <c r="G138" s="19" t="s">
        <v>285</v>
      </c>
      <c r="I138" t="str">
        <f>CONCATENATE("new OpCodeTable(0x",DEC2HEX(A138,2),",","""",C138,"""",",","""",D138,"""",",","""",E138,"""",",","""",F138,"""",",","""",G138,"""),")</f>
        <v>new OpCodeTable(0xBE,"D-LO","D-HI","MOV","SI","I-16"),</v>
      </c>
    </row>
    <row r="139" spans="1:9" x14ac:dyDescent="0.25">
      <c r="A139">
        <v>191</v>
      </c>
      <c r="B139" s="7" t="str">
        <f>DEC2HEX(A139,2)</f>
        <v>BF</v>
      </c>
      <c r="C139" t="s">
        <v>271</v>
      </c>
      <c r="D139" t="s">
        <v>277</v>
      </c>
      <c r="E139" t="s">
        <v>50</v>
      </c>
      <c r="F139" s="19" t="s">
        <v>33</v>
      </c>
      <c r="G139" s="19" t="s">
        <v>285</v>
      </c>
      <c r="I139" t="str">
        <f>CONCATENATE("new OpCodeTable(0x",DEC2HEX(A139,2),",","""",C139,"""",",","""",D139,"""",",","""",E139,"""",",","""",F139,"""",",","""",G139,"""),")</f>
        <v>new OpCodeTable(0xBF,"D-LO","D-HI","MOV","DI","I-16"),</v>
      </c>
    </row>
    <row r="140" spans="1:9" x14ac:dyDescent="0.25">
      <c r="A140">
        <v>198</v>
      </c>
      <c r="B140" s="7" t="str">
        <f>DEC2HEX(A140,2)</f>
        <v>C6</v>
      </c>
      <c r="C140" t="s">
        <v>269</v>
      </c>
      <c r="D140" t="s">
        <v>276</v>
      </c>
      <c r="E140" t="s">
        <v>50</v>
      </c>
      <c r="F140" s="19" t="s">
        <v>337</v>
      </c>
      <c r="G140" s="19" t="s">
        <v>284</v>
      </c>
      <c r="I140" t="str">
        <f>CONCATENATE("new OpCodeTable(0x",DEC2HEX(A140,2),",","""",C140,"""",",","""",D140,"""",",","""",E140,"""",",","""",F140,"""",",","""",G140,"""),")</f>
        <v>new OpCodeTable(0xC6,"MRR","DISP","MOV","M-8","I-8"),</v>
      </c>
    </row>
    <row r="141" spans="1:9" x14ac:dyDescent="0.25">
      <c r="A141">
        <v>199</v>
      </c>
      <c r="B141" s="7" t="str">
        <f>DEC2HEX(A141,2)</f>
        <v>C7</v>
      </c>
      <c r="C141" t="s">
        <v>269</v>
      </c>
      <c r="D141" t="s">
        <v>276</v>
      </c>
      <c r="E141" t="s">
        <v>50</v>
      </c>
      <c r="F141" s="19" t="s">
        <v>325</v>
      </c>
      <c r="G141" s="19" t="s">
        <v>285</v>
      </c>
      <c r="I141" t="str">
        <f>CONCATENATE("new OpCodeTable(0x",DEC2HEX(A141,2),",","""",C141,"""",",","""",D141,"""",",","""",E141,"""",",","""",F141,"""",",","""",G141,"""),")</f>
        <v>new OpCodeTable(0xC7,"MRR","DISP","MOV","M-16","I-16"),</v>
      </c>
    </row>
    <row r="142" spans="1:9" x14ac:dyDescent="0.25">
      <c r="A142">
        <v>164</v>
      </c>
      <c r="B142" s="7" t="str">
        <f>DEC2HEX(A142,2)</f>
        <v>A4</v>
      </c>
      <c r="E142" t="s">
        <v>52</v>
      </c>
      <c r="I142" t="str">
        <f>CONCATENATE("new OpCodeTable(0x",DEC2HEX(A142,2),",","""",C142,"""",",","""",D142,"""",",","""",E142,"""",",","""",F142,"""",",","""",G142,"""),")</f>
        <v>new OpCodeTable(0xA4,"","","MOVSB","",""),</v>
      </c>
    </row>
    <row r="143" spans="1:9" x14ac:dyDescent="0.25">
      <c r="A143">
        <v>165</v>
      </c>
      <c r="B143" s="7" t="str">
        <f>DEC2HEX(A143,2)</f>
        <v>A5</v>
      </c>
      <c r="E143" t="s">
        <v>53</v>
      </c>
      <c r="I143" t="str">
        <f>CONCATENATE("new OpCodeTable(0x",DEC2HEX(A143,2),",","""",C143,"""",",","""",D143,"""",",","""",E143,"""",",","""",F143,"""",",","""",G143,"""),")</f>
        <v>new OpCodeTable(0xA5,"","","MOVSW","",""),</v>
      </c>
    </row>
    <row r="144" spans="1:9" x14ac:dyDescent="0.25">
      <c r="A144">
        <v>144</v>
      </c>
      <c r="B144" s="7" t="str">
        <f>DEC2HEX(A144,2)</f>
        <v>90</v>
      </c>
      <c r="E144" t="s">
        <v>49</v>
      </c>
      <c r="I144" t="str">
        <f>CONCATENATE("new OpCodeTable(0x",DEC2HEX(A144,2),",","""",C144,"""",",","""",D144,"""",",","""",E144,"""",",","""",F144,"""",",","""",G144,"""),")</f>
        <v>new OpCodeTable(0x90,"","","NOP","",""),</v>
      </c>
    </row>
    <row r="145" spans="1:9" x14ac:dyDescent="0.25">
      <c r="A145">
        <v>8</v>
      </c>
      <c r="B145" s="7" t="str">
        <f>DEC2HEX(A145,2)</f>
        <v>08</v>
      </c>
      <c r="C145" t="s">
        <v>269</v>
      </c>
      <c r="D145" t="s">
        <v>276</v>
      </c>
      <c r="E145" t="s">
        <v>85</v>
      </c>
      <c r="F145" s="19" t="s">
        <v>280</v>
      </c>
      <c r="G145" s="19" t="s">
        <v>281</v>
      </c>
      <c r="I145" t="str">
        <f>CONCATENATE("new OpCodeTable(0x",DEC2HEX(A145,2),",","""",C145,"""",",","""",D145,"""",",","""",E145,"""",",","""",F145,"""",",","""",G145,"""),")</f>
        <v>new OpCodeTable(0x08,"MRR","DISP","OR","RM-8","R-8"),</v>
      </c>
    </row>
    <row r="146" spans="1:9" x14ac:dyDescent="0.25">
      <c r="A146">
        <v>9</v>
      </c>
      <c r="B146" s="7" t="str">
        <f>DEC2HEX(A146,2)</f>
        <v>09</v>
      </c>
      <c r="C146" t="s">
        <v>269</v>
      </c>
      <c r="D146" t="s">
        <v>276</v>
      </c>
      <c r="E146" t="s">
        <v>85</v>
      </c>
      <c r="F146" s="19" t="s">
        <v>282</v>
      </c>
      <c r="G146" s="19" t="s">
        <v>283</v>
      </c>
      <c r="I146" t="str">
        <f>CONCATENATE("new OpCodeTable(0x",DEC2HEX(A146,2),",","""",C146,"""",",","""",D146,"""",",","""",E146,"""",",","""",F146,"""",",","""",G146,"""),")</f>
        <v>new OpCodeTable(0x09,"MRR","DISP","OR","RM-16","R-16"),</v>
      </c>
    </row>
    <row r="147" spans="1:9" x14ac:dyDescent="0.25">
      <c r="A147">
        <v>10</v>
      </c>
      <c r="B147" s="7" t="str">
        <f>DEC2HEX(A147,2)</f>
        <v>0A</v>
      </c>
      <c r="C147" t="s">
        <v>269</v>
      </c>
      <c r="D147" t="s">
        <v>276</v>
      </c>
      <c r="E147" t="s">
        <v>85</v>
      </c>
      <c r="F147" s="19" t="s">
        <v>281</v>
      </c>
      <c r="G147" s="19" t="s">
        <v>280</v>
      </c>
      <c r="I147" t="str">
        <f>CONCATENATE("new OpCodeTable(0x",DEC2HEX(A147,2),",","""",C147,"""",",","""",D147,"""",",","""",E147,"""",",","""",F147,"""",",","""",G147,"""),")</f>
        <v>new OpCodeTable(0x0A,"MRR","DISP","OR","R-8","RM-8"),</v>
      </c>
    </row>
    <row r="148" spans="1:9" x14ac:dyDescent="0.25">
      <c r="A148">
        <v>11</v>
      </c>
      <c r="B148" s="7" t="str">
        <f>DEC2HEX(A148,2)</f>
        <v>0B</v>
      </c>
      <c r="C148" t="s">
        <v>269</v>
      </c>
      <c r="D148" t="s">
        <v>276</v>
      </c>
      <c r="E148" t="s">
        <v>85</v>
      </c>
      <c r="F148" s="19" t="s">
        <v>283</v>
      </c>
      <c r="G148" s="19" t="s">
        <v>282</v>
      </c>
      <c r="I148" t="str">
        <f>CONCATENATE("new OpCodeTable(0x",DEC2HEX(A148,2),",","""",C148,"""",",","""",D148,"""",",","""",E148,"""",",","""",F148,"""",",","""",G148,"""),")</f>
        <v>new OpCodeTable(0x0B,"MRR","DISP","OR","R-16","RM-16"),</v>
      </c>
    </row>
    <row r="149" spans="1:9" x14ac:dyDescent="0.25">
      <c r="A149">
        <v>12</v>
      </c>
      <c r="B149" s="7" t="str">
        <f>DEC2HEX(A149,2)</f>
        <v>0C</v>
      </c>
      <c r="C149" t="s">
        <v>270</v>
      </c>
      <c r="E149" t="s">
        <v>85</v>
      </c>
      <c r="F149" s="19" t="s">
        <v>9</v>
      </c>
      <c r="G149" s="19" t="s">
        <v>284</v>
      </c>
      <c r="I149" t="str">
        <f>CONCATENATE("new OpCodeTable(0x",DEC2HEX(A149,2),",","""",C149,"""",",","""",D149,"""",",","""",E149,"""",",","""",F149,"""",",","""",G149,"""),")</f>
        <v>new OpCodeTable(0x0C,"D-8","","OR","AL","I-8"),</v>
      </c>
    </row>
    <row r="150" spans="1:9" x14ac:dyDescent="0.25">
      <c r="A150">
        <v>13</v>
      </c>
      <c r="B150" s="7" t="str">
        <f>DEC2HEX(A150,2)</f>
        <v>0D</v>
      </c>
      <c r="C150" t="s">
        <v>271</v>
      </c>
      <c r="D150" t="s">
        <v>277</v>
      </c>
      <c r="E150" t="s">
        <v>85</v>
      </c>
      <c r="F150" s="19" t="s">
        <v>10</v>
      </c>
      <c r="G150" s="19" t="s">
        <v>285</v>
      </c>
      <c r="I150" t="str">
        <f>CONCATENATE("new OpCodeTable(0x",DEC2HEX(A150,2),",","""",C150,"""",",","""",D150,"""",",","""",E150,"""",",","""",F150,"""",",","""",G150,"""),")</f>
        <v>new OpCodeTable(0x0D,"D-LO","D-HI","OR","AX","I-16"),</v>
      </c>
    </row>
    <row r="151" spans="1:9" x14ac:dyDescent="0.25">
      <c r="A151">
        <v>230</v>
      </c>
      <c r="B151" s="7" t="str">
        <f>DEC2HEX(A151,2)</f>
        <v>E6</v>
      </c>
      <c r="C151" t="s">
        <v>270</v>
      </c>
      <c r="E151" t="s">
        <v>77</v>
      </c>
      <c r="F151" s="19" t="s">
        <v>284</v>
      </c>
      <c r="G151" s="19" t="s">
        <v>9</v>
      </c>
      <c r="I151" t="str">
        <f>CONCATENATE("new OpCodeTable(0x",DEC2HEX(A151,2),",","""",C151,"""",",","""",D151,"""",",","""",E151,"""",",","""",F151,"""",",","""",G151,"""),")</f>
        <v>new OpCodeTable(0xE6,"D-8","","OUT","I-8","AL"),</v>
      </c>
    </row>
    <row r="152" spans="1:9" x14ac:dyDescent="0.25">
      <c r="A152">
        <v>231</v>
      </c>
      <c r="B152" s="7" t="str">
        <f>DEC2HEX(A152,2)</f>
        <v>E7</v>
      </c>
      <c r="C152" t="s">
        <v>270</v>
      </c>
      <c r="E152" t="s">
        <v>77</v>
      </c>
      <c r="F152" s="19" t="s">
        <v>284</v>
      </c>
      <c r="G152" s="19" t="s">
        <v>10</v>
      </c>
      <c r="I152" t="str">
        <f>CONCATENATE("new OpCodeTable(0x",DEC2HEX(A152,2),",","""",C152,"""",",","""",D152,"""",",","""",E152,"""",",","""",F152,"""",",","""",G152,"""),")</f>
        <v>new OpCodeTable(0xE7,"D-8","","OUT","I-8","AX"),</v>
      </c>
    </row>
    <row r="153" spans="1:9" x14ac:dyDescent="0.25">
      <c r="A153">
        <v>238</v>
      </c>
      <c r="B153" s="7" t="str">
        <f>DEC2HEX(A153,2)</f>
        <v>EE</v>
      </c>
      <c r="E153" t="s">
        <v>358</v>
      </c>
      <c r="I153" t="str">
        <f>CONCATENATE("new OpCodeTable(0x",DEC2HEX(A153,2),",","""",C153,"""",",","""",D153,"""",",","""",E153,"""",",","""",F153,"""",",","""",G153,"""),")</f>
        <v>new OpCodeTable(0xEE,"","","OUT AL,DX","",""),</v>
      </c>
    </row>
    <row r="154" spans="1:9" x14ac:dyDescent="0.25">
      <c r="A154">
        <v>239</v>
      </c>
      <c r="B154" s="7" t="str">
        <f>DEC2HEX(A154,2)</f>
        <v>EF</v>
      </c>
      <c r="E154" t="s">
        <v>359</v>
      </c>
      <c r="I154" t="str">
        <f>CONCATENATE("new OpCodeTable(0x",DEC2HEX(A154,2),",","""",C154,"""",",","""",D154,"""",",","""",E154,"""",",","""",F154,"""",",","""",G154,"""),")</f>
        <v>new OpCodeTable(0xEF,"","","OUT AX,DX","",""),</v>
      </c>
    </row>
    <row r="155" spans="1:9" x14ac:dyDescent="0.25">
      <c r="A155">
        <v>143</v>
      </c>
      <c r="B155" s="7" t="str">
        <f>DEC2HEX(A155,2)</f>
        <v>8F</v>
      </c>
      <c r="C155" t="s">
        <v>269</v>
      </c>
      <c r="D155" t="s">
        <v>276</v>
      </c>
      <c r="E155" t="s">
        <v>16</v>
      </c>
      <c r="F155" s="19" t="s">
        <v>282</v>
      </c>
      <c r="I155" t="str">
        <f>CONCATENATE("new OpCodeTable(0x",DEC2HEX(A155,2),",","""",C155,"""",",","""",D155,"""",",","""",E155,"""",",","""",F155,"""",",","""",G155,"""),")</f>
        <v>new OpCodeTable(0x8F,"MRR","DISP","POP","RM-16",""),</v>
      </c>
    </row>
    <row r="156" spans="1:9" x14ac:dyDescent="0.25">
      <c r="A156">
        <v>88</v>
      </c>
      <c r="B156" s="7" t="str">
        <f>DEC2HEX(A156,2)</f>
        <v>58</v>
      </c>
      <c r="E156" t="s">
        <v>316</v>
      </c>
      <c r="I156" t="str">
        <f>CONCATENATE("new OpCodeTable(0x",DEC2HEX(A156,2),",","""",C156,"""",",","""",D156,"""",",","""",E156,"""",",","""",F156,"""",",","""",G156,"""),")</f>
        <v>new OpCodeTable(0x58,"","","POP AX","",""),</v>
      </c>
    </row>
    <row r="157" spans="1:9" x14ac:dyDescent="0.25">
      <c r="A157">
        <v>93</v>
      </c>
      <c r="B157" s="7" t="str">
        <f>DEC2HEX(A157,2)</f>
        <v>5D</v>
      </c>
      <c r="E157" t="s">
        <v>321</v>
      </c>
      <c r="I157" t="str">
        <f>CONCATENATE("new OpCodeTable(0x",DEC2HEX(A157,2),",","""",C157,"""",",","""",D157,"""",",","""",E157,"""",",","""",F157,"""",",","""",G157,"""),")</f>
        <v>new OpCodeTable(0x5D,"","","POP BP","",""),</v>
      </c>
    </row>
    <row r="158" spans="1:9" x14ac:dyDescent="0.25">
      <c r="A158">
        <v>91</v>
      </c>
      <c r="B158" s="7" t="str">
        <f>DEC2HEX(A158,2)</f>
        <v>5B</v>
      </c>
      <c r="E158" t="s">
        <v>319</v>
      </c>
      <c r="I158" t="str">
        <f>CONCATENATE("new OpCodeTable(0x",DEC2HEX(A158,2),",","""",C158,"""",",","""",D158,"""",",","""",E158,"""",",","""",F158,"""",",","""",G158,"""),")</f>
        <v>new OpCodeTable(0x5B,"","","POP BX","",""),</v>
      </c>
    </row>
    <row r="159" spans="1:9" x14ac:dyDescent="0.25">
      <c r="A159">
        <v>15</v>
      </c>
      <c r="B159" s="7" t="str">
        <f>DEC2HEX(A159,2)</f>
        <v>0F</v>
      </c>
      <c r="E159" t="s">
        <v>287</v>
      </c>
      <c r="I159" t="str">
        <f>CONCATENATE("new OpCodeTable(0x",DEC2HEX(A159,2),",","""",C159,"""",",","""",D159,"""",",","""",E159,"""",",","""",F159,"""",",","""",G159,"""),")</f>
        <v>new OpCodeTable(0x0F,"","","POP CS","",""),</v>
      </c>
    </row>
    <row r="160" spans="1:9" x14ac:dyDescent="0.25">
      <c r="A160">
        <v>89</v>
      </c>
      <c r="B160" s="7" t="str">
        <f>DEC2HEX(A160,2)</f>
        <v>59</v>
      </c>
      <c r="E160" t="s">
        <v>317</v>
      </c>
      <c r="I160" t="str">
        <f>CONCATENATE("new OpCodeTable(0x",DEC2HEX(A160,2),",","""",C160,"""",",","""",D160,"""",",","""",E160,"""",",","""",F160,"""",",","""",G160,"""),")</f>
        <v>new OpCodeTable(0x59,"","","POP CX","",""),</v>
      </c>
    </row>
    <row r="161" spans="1:9" x14ac:dyDescent="0.25">
      <c r="A161">
        <v>95</v>
      </c>
      <c r="B161" s="7" t="str">
        <f>DEC2HEX(A161,2)</f>
        <v>5F</v>
      </c>
      <c r="E161" t="s">
        <v>323</v>
      </c>
      <c r="I161" t="str">
        <f>CONCATENATE("new OpCodeTable(0x",DEC2HEX(A161,2),",","""",C161,"""",",","""",D161,"""",",","""",E161,"""",",","""",F161,"""",",","""",G161,"""),")</f>
        <v>new OpCodeTable(0x5F,"","","POP DI","",""),</v>
      </c>
    </row>
    <row r="162" spans="1:9" x14ac:dyDescent="0.25">
      <c r="A162">
        <v>31</v>
      </c>
      <c r="B162" s="7" t="str">
        <f>DEC2HEX(A162,2)</f>
        <v>1F</v>
      </c>
      <c r="E162" t="s">
        <v>291</v>
      </c>
      <c r="I162" t="str">
        <f>CONCATENATE("new OpCodeTable(0x",DEC2HEX(A162,2),",","""",C162,"""",",","""",D162,"""",",","""",E162,"""",",","""",F162,"""",",","""",G162,"""),")</f>
        <v>new OpCodeTable(0x1F,"","","POP DS","",""),</v>
      </c>
    </row>
    <row r="163" spans="1:9" x14ac:dyDescent="0.25">
      <c r="A163">
        <v>90</v>
      </c>
      <c r="B163" s="7" t="str">
        <f>DEC2HEX(A163,2)</f>
        <v>5A</v>
      </c>
      <c r="E163" t="s">
        <v>318</v>
      </c>
      <c r="I163" t="str">
        <f>CONCATENATE("new OpCodeTable(0x",DEC2HEX(A163,2),",","""",C163,"""",",","""",D163,"""",",","""",E163,"""",",","""",F163,"""",",","""",G163,"""),")</f>
        <v>new OpCodeTable(0x5A,"","","POP DX","",""),</v>
      </c>
    </row>
    <row r="164" spans="1:9" x14ac:dyDescent="0.25">
      <c r="A164">
        <v>7</v>
      </c>
      <c r="B164" s="7" t="str">
        <f>DEC2HEX(A164,2)</f>
        <v>07</v>
      </c>
      <c r="E164" t="s">
        <v>279</v>
      </c>
      <c r="I164" t="str">
        <f>CONCATENATE("new OpCodeTable(0x",DEC2HEX(A164,2),",","""",C164,"""",",","""",D164,"""",",","""",E164,"""",",","""",F164,"""",",","""",G164,"""),")</f>
        <v>new OpCodeTable(0x07,"","","POP ES","",""),</v>
      </c>
    </row>
    <row r="165" spans="1:9" x14ac:dyDescent="0.25">
      <c r="A165">
        <v>94</v>
      </c>
      <c r="B165" s="7" t="str">
        <f>DEC2HEX(A165,2)</f>
        <v>5E</v>
      </c>
      <c r="E165" t="s">
        <v>322</v>
      </c>
      <c r="I165" t="str">
        <f>CONCATENATE("new OpCodeTable(0x",DEC2HEX(A165,2),",","""",C165,"""",",","""",D165,"""",",","""",E165,"""",",","""",F165,"""",",","""",G165,"""),")</f>
        <v>new OpCodeTable(0x5E,"","","POP SI","",""),</v>
      </c>
    </row>
    <row r="166" spans="1:9" x14ac:dyDescent="0.25">
      <c r="A166">
        <v>92</v>
      </c>
      <c r="B166" s="7" t="str">
        <f>DEC2HEX(A166,2)</f>
        <v>5C</v>
      </c>
      <c r="E166" t="s">
        <v>320</v>
      </c>
      <c r="I166" t="str">
        <f>CONCATENATE("new OpCodeTable(0x",DEC2HEX(A166,2),",","""",C166,"""",",","""",D166,"""",",","""",E166,"""",",","""",F166,"""",",","""",G166,"""),")</f>
        <v>new OpCodeTable(0x5C,"","","POP SP","",""),</v>
      </c>
    </row>
    <row r="167" spans="1:9" x14ac:dyDescent="0.25">
      <c r="A167">
        <v>23</v>
      </c>
      <c r="B167" s="7" t="str">
        <f>DEC2HEX(A167,2)</f>
        <v>17</v>
      </c>
      <c r="E167" t="s">
        <v>289</v>
      </c>
      <c r="I167" t="str">
        <f>CONCATENATE("new OpCodeTable(0x",DEC2HEX(A167,2),",","""",C167,"""",",","""",D167,"""",",","""",E167,"""",",","""",F167,"""",",","""",G167,"""),")</f>
        <v>new OpCodeTable(0x17,"","","POP SS","",""),</v>
      </c>
    </row>
    <row r="168" spans="1:9" x14ac:dyDescent="0.25">
      <c r="A168">
        <v>157</v>
      </c>
      <c r="B168" s="7" t="str">
        <f>DEC2HEX(A168,2)</f>
        <v>9D</v>
      </c>
      <c r="E168" t="s">
        <v>110</v>
      </c>
      <c r="I168" t="str">
        <f>CONCATENATE("new OpCodeTable(0x",DEC2HEX(A168,2),",","""",C168,"""",",","""",D168,"""",",","""",E168,"""",",","""",F168,"""",",","""",G168,"""),")</f>
        <v>new OpCodeTable(0x9D,"","","POPF","",""),</v>
      </c>
    </row>
    <row r="169" spans="1:9" x14ac:dyDescent="0.25">
      <c r="A169">
        <v>80</v>
      </c>
      <c r="B169" s="7" t="str">
        <f>DEC2HEX(A169,2)</f>
        <v>50</v>
      </c>
      <c r="E169" t="s">
        <v>308</v>
      </c>
      <c r="I169" t="str">
        <f>CONCATENATE("new OpCodeTable(0x",DEC2HEX(A169,2),",","""",C169,"""",",","""",D169,"""",",","""",E169,"""",",","""",F169,"""",",","""",G169,"""),")</f>
        <v>new OpCodeTable(0x50,"","","PUSH AX","",""),</v>
      </c>
    </row>
    <row r="170" spans="1:9" x14ac:dyDescent="0.25">
      <c r="A170">
        <v>85</v>
      </c>
      <c r="B170" s="7" t="str">
        <f>DEC2HEX(A170,2)</f>
        <v>55</v>
      </c>
      <c r="E170" t="s">
        <v>313</v>
      </c>
      <c r="I170" t="str">
        <f>CONCATENATE("new OpCodeTable(0x",DEC2HEX(A170,2),",","""",C170,"""",",","""",D170,"""",",","""",E170,"""",",","""",F170,"""",",","""",G170,"""),")</f>
        <v>new OpCodeTable(0x55,"","","PUSH BP","",""),</v>
      </c>
    </row>
    <row r="171" spans="1:9" x14ac:dyDescent="0.25">
      <c r="A171">
        <v>83</v>
      </c>
      <c r="B171" s="7" t="str">
        <f>DEC2HEX(A171,2)</f>
        <v>53</v>
      </c>
      <c r="E171" t="s">
        <v>311</v>
      </c>
      <c r="I171" t="str">
        <f>CONCATENATE("new OpCodeTable(0x",DEC2HEX(A171,2),",","""",C171,"""",",","""",D171,"""",",","""",E171,"""",",","""",F171,"""",",","""",G171,"""),")</f>
        <v>new OpCodeTable(0x53,"","","PUSH BX","",""),</v>
      </c>
    </row>
    <row r="172" spans="1:9" x14ac:dyDescent="0.25">
      <c r="A172">
        <v>14</v>
      </c>
      <c r="B172" s="7" t="str">
        <f>DEC2HEX(A172,2)</f>
        <v>0E</v>
      </c>
      <c r="E172" t="s">
        <v>286</v>
      </c>
      <c r="I172" t="str">
        <f>CONCATENATE("new OpCodeTable(0x",DEC2HEX(A172,2),",","""",C172,"""",",","""",D172,"""",",","""",E172,"""",",","""",F172,"""",",","""",G172,"""),")</f>
        <v>new OpCodeTable(0x0E,"","","PUSH CS","",""),</v>
      </c>
    </row>
    <row r="173" spans="1:9" x14ac:dyDescent="0.25">
      <c r="A173">
        <v>81</v>
      </c>
      <c r="B173" s="7" t="str">
        <f>DEC2HEX(A173,2)</f>
        <v>51</v>
      </c>
      <c r="E173" t="s">
        <v>309</v>
      </c>
      <c r="I173" t="str">
        <f>CONCATENATE("new OpCodeTable(0x",DEC2HEX(A173,2),",","""",C173,"""",",","""",D173,"""",",","""",E173,"""",",","""",F173,"""",",","""",G173,"""),")</f>
        <v>new OpCodeTable(0x51,"","","PUSH CX","",""),</v>
      </c>
    </row>
    <row r="174" spans="1:9" x14ac:dyDescent="0.25">
      <c r="A174">
        <v>87</v>
      </c>
      <c r="B174" s="7" t="str">
        <f>DEC2HEX(A174,2)</f>
        <v>57</v>
      </c>
      <c r="E174" t="s">
        <v>315</v>
      </c>
      <c r="I174" t="str">
        <f>CONCATENATE("new OpCodeTable(0x",DEC2HEX(A174,2),",","""",C174,"""",",","""",D174,"""",",","""",E174,"""",",","""",F174,"""",",","""",G174,"""),")</f>
        <v>new OpCodeTable(0x57,"","","PUSH DI","",""),</v>
      </c>
    </row>
    <row r="175" spans="1:9" x14ac:dyDescent="0.25">
      <c r="A175">
        <v>30</v>
      </c>
      <c r="B175" s="7" t="str">
        <f>DEC2HEX(A175,2)</f>
        <v>1E</v>
      </c>
      <c r="E175" t="s">
        <v>290</v>
      </c>
      <c r="I175" t="str">
        <f>CONCATENATE("new OpCodeTable(0x",DEC2HEX(A175,2),",","""",C175,"""",",","""",D175,"""",",","""",E175,"""",",","""",F175,"""",",","""",G175,"""),")</f>
        <v>new OpCodeTable(0x1E,"","","PUSH DS","",""),</v>
      </c>
    </row>
    <row r="176" spans="1:9" x14ac:dyDescent="0.25">
      <c r="A176">
        <v>82</v>
      </c>
      <c r="B176" s="7" t="str">
        <f>DEC2HEX(A176,2)</f>
        <v>52</v>
      </c>
      <c r="E176" t="s">
        <v>310</v>
      </c>
      <c r="I176" t="str">
        <f>CONCATENATE("new OpCodeTable(0x",DEC2HEX(A176,2),",","""",C176,"""",",","""",D176,"""",",","""",E176,"""",",","""",F176,"""",",","""",G176,"""),")</f>
        <v>new OpCodeTable(0x52,"","","PUSH DX","",""),</v>
      </c>
    </row>
    <row r="177" spans="1:9" x14ac:dyDescent="0.25">
      <c r="A177">
        <v>6</v>
      </c>
      <c r="B177" s="7" t="str">
        <f>DEC2HEX(A177,2)</f>
        <v>06</v>
      </c>
      <c r="E177" t="s">
        <v>278</v>
      </c>
      <c r="I177" t="str">
        <f>CONCATENATE("new OpCodeTable(0x",DEC2HEX(A177,2),",","""",C177,"""",",","""",D177,"""",",","""",E177,"""",",","""",F177,"""",",","""",G177,"""),")</f>
        <v>new OpCodeTable(0x06,"","","PUSH ES","",""),</v>
      </c>
    </row>
    <row r="178" spans="1:9" x14ac:dyDescent="0.25">
      <c r="A178">
        <v>86</v>
      </c>
      <c r="B178" s="7" t="str">
        <f>DEC2HEX(A178,2)</f>
        <v>56</v>
      </c>
      <c r="E178" t="s">
        <v>314</v>
      </c>
      <c r="I178" t="str">
        <f>CONCATENATE("new OpCodeTable(0x",DEC2HEX(A178,2),",","""",C178,"""",",","""",D178,"""",",","""",E178,"""",",","""",F178,"""",",","""",G178,"""),")</f>
        <v>new OpCodeTable(0x56,"","","PUSH SI","",""),</v>
      </c>
    </row>
    <row r="179" spans="1:9" x14ac:dyDescent="0.25">
      <c r="A179">
        <v>84</v>
      </c>
      <c r="B179" s="7" t="str">
        <f>DEC2HEX(A179,2)</f>
        <v>54</v>
      </c>
      <c r="E179" t="s">
        <v>312</v>
      </c>
      <c r="I179" t="str">
        <f>CONCATENATE("new OpCodeTable(0x",DEC2HEX(A179,2),",","""",C179,"""",",","""",D179,"""",",","""",E179,"""",",","""",F179,"""",",","""",G179,"""),")</f>
        <v>new OpCodeTable(0x54,"","","PUSH SP","",""),</v>
      </c>
    </row>
    <row r="180" spans="1:9" x14ac:dyDescent="0.25">
      <c r="A180">
        <v>22</v>
      </c>
      <c r="B180" s="7" t="str">
        <f>DEC2HEX(A180,2)</f>
        <v>16</v>
      </c>
      <c r="E180" t="s">
        <v>288</v>
      </c>
      <c r="I180" t="str">
        <f>CONCATENATE("new OpCodeTable(0x",DEC2HEX(A180,2),",","""",C180,"""",",","""",D180,"""",",","""",E180,"""",",","""",F180,"""",",","""",G180,"""),")</f>
        <v>new OpCodeTable(0x16,"","","PUSH SS","",""),</v>
      </c>
    </row>
    <row r="181" spans="1:9" x14ac:dyDescent="0.25">
      <c r="A181">
        <v>156</v>
      </c>
      <c r="B181" s="7" t="str">
        <f>DEC2HEX(A181,2)</f>
        <v>9C</v>
      </c>
      <c r="E181" t="s">
        <v>109</v>
      </c>
      <c r="I181" t="str">
        <f>CONCATENATE("new OpCodeTable(0x",DEC2HEX(A181,2),",","""",C181,"""",",","""",D181,"""",",","""",E181,"""",",","""",F181,"""",",","""",G181,"""),")</f>
        <v>new OpCodeTable(0x9C,"","","PUSHF","",""),</v>
      </c>
    </row>
    <row r="182" spans="1:9" x14ac:dyDescent="0.25">
      <c r="A182">
        <v>243</v>
      </c>
      <c r="B182" s="7" t="str">
        <f>DEC2HEX(A182,2)</f>
        <v>F3</v>
      </c>
      <c r="E182" t="s">
        <v>360</v>
      </c>
      <c r="I182" t="str">
        <f>CONCATENATE("new OpCodeTable(0x",DEC2HEX(A182,2),",","""",C182,"""",",","""",D182,"""",",","""",E182,"""",",","""",F182,"""",",","""",G182,"""),")</f>
        <v>new OpCodeTable(0xF3,"","","REP","",""),</v>
      </c>
    </row>
    <row r="183" spans="1:9" x14ac:dyDescent="0.25">
      <c r="A183">
        <v>242</v>
      </c>
      <c r="B183" s="7" t="str">
        <f>DEC2HEX(A183,2)</f>
        <v>F2</v>
      </c>
      <c r="E183" t="s">
        <v>79</v>
      </c>
      <c r="I183" t="str">
        <f>CONCATENATE("new OpCodeTable(0x",DEC2HEX(A183,2),",","""",C183,"""",",","""",D183,"""",",","""",E183,"""",",","""",F183,"""",",","""",G183,"""),")</f>
        <v>new OpCodeTable(0xF2,"","","REPNZ","",""),</v>
      </c>
    </row>
    <row r="184" spans="1:9" x14ac:dyDescent="0.25">
      <c r="A184">
        <v>194</v>
      </c>
      <c r="B184" s="7" t="str">
        <f>DEC2HEX(A184,2)</f>
        <v>C2</v>
      </c>
      <c r="C184" t="s">
        <v>271</v>
      </c>
      <c r="D184" t="s">
        <v>277</v>
      </c>
      <c r="E184" t="s">
        <v>63</v>
      </c>
      <c r="F184" s="19" t="s">
        <v>285</v>
      </c>
      <c r="H184" t="s">
        <v>343</v>
      </c>
      <c r="I184" t="str">
        <f>CONCATENATE("new OpCodeTable(0x",DEC2HEX(A184,2),",","""",C184,"""",",","""",D184,"""",",","""",E184,"""",",","""",F184,"""",",","""",G184,"""),")</f>
        <v>new OpCodeTable(0xC2,"D-LO","D-HI","RET","I-16",""),</v>
      </c>
    </row>
    <row r="185" spans="1:9" x14ac:dyDescent="0.25">
      <c r="A185">
        <v>195</v>
      </c>
      <c r="B185" s="7" t="str">
        <f>DEC2HEX(A185,2)</f>
        <v>C3</v>
      </c>
      <c r="E185" t="s">
        <v>63</v>
      </c>
      <c r="H185" t="s">
        <v>343</v>
      </c>
      <c r="I185" t="str">
        <f>CONCATENATE("new OpCodeTable(0x",DEC2HEX(A185,2),",","""",C185,"""",",","""",D185,"""",",","""",E185,"""",",","""",F185,"""",",","""",G185,"""),")</f>
        <v>new OpCodeTable(0xC3,"","","RET","",""),</v>
      </c>
    </row>
    <row r="186" spans="1:9" x14ac:dyDescent="0.25">
      <c r="A186">
        <v>202</v>
      </c>
      <c r="B186" s="7" t="str">
        <f>DEC2HEX(A186,2)</f>
        <v>CA</v>
      </c>
      <c r="C186" t="s">
        <v>271</v>
      </c>
      <c r="D186" t="s">
        <v>277</v>
      </c>
      <c r="E186" t="s">
        <v>63</v>
      </c>
      <c r="F186" s="19" t="s">
        <v>285</v>
      </c>
      <c r="H186" t="s">
        <v>343</v>
      </c>
      <c r="I186" t="str">
        <f>CONCATENATE("new OpCodeTable(0x",DEC2HEX(A186,2),",","""",C186,"""",",","""",D186,"""",",","""",E186,"""",",","""",F186,"""",",","""",G186,"""),")</f>
        <v>new OpCodeTable(0xCA,"D-LO","D-HI","RET","I-16",""),</v>
      </c>
    </row>
    <row r="187" spans="1:9" x14ac:dyDescent="0.25">
      <c r="A187">
        <v>203</v>
      </c>
      <c r="B187" s="7" t="str">
        <f>DEC2HEX(A187,2)</f>
        <v>CB</v>
      </c>
      <c r="E187" t="s">
        <v>63</v>
      </c>
      <c r="H187" t="s">
        <v>343</v>
      </c>
      <c r="I187" t="str">
        <f>CONCATENATE("new OpCodeTable(0x",DEC2HEX(A187,2),",","""",C187,"""",",","""",D187,"""",",","""",E187,"""",",","""",F187,"""",",","""",G187,"""),")</f>
        <v>new OpCodeTable(0xCB,"","","RET","",""),</v>
      </c>
    </row>
    <row r="188" spans="1:9" x14ac:dyDescent="0.25">
      <c r="A188">
        <v>158</v>
      </c>
      <c r="B188" s="7" t="str">
        <f>DEC2HEX(A188,2)</f>
        <v>9E</v>
      </c>
      <c r="E188" t="s">
        <v>111</v>
      </c>
      <c r="I188" t="str">
        <f>CONCATENATE("new OpCodeTable(0x",DEC2HEX(A188,2),",","""",C188,"""",",","""",D188,"""",",","""",E188,"""",",","""",F188,"""",",","""",G188,"""),")</f>
        <v>new OpCodeTable(0x9E,"","","SAHF","",""),</v>
      </c>
    </row>
    <row r="189" spans="1:9" x14ac:dyDescent="0.25">
      <c r="A189">
        <v>24</v>
      </c>
      <c r="B189" s="7" t="str">
        <f>DEC2HEX(A189,2)</f>
        <v>18</v>
      </c>
      <c r="C189" t="s">
        <v>269</v>
      </c>
      <c r="D189" t="s">
        <v>276</v>
      </c>
      <c r="E189" t="s">
        <v>86</v>
      </c>
      <c r="F189" s="19" t="s">
        <v>280</v>
      </c>
      <c r="G189" s="19" t="s">
        <v>281</v>
      </c>
      <c r="I189" t="str">
        <f>CONCATENATE("new OpCodeTable(0x",DEC2HEX(A189,2),",","""",C189,"""",",","""",D189,"""",",","""",E189,"""",",","""",F189,"""",",","""",G189,"""),")</f>
        <v>new OpCodeTable(0x18,"MRR","DISP","SBB","RM-8","R-8"),</v>
      </c>
    </row>
    <row r="190" spans="1:9" x14ac:dyDescent="0.25">
      <c r="A190">
        <v>25</v>
      </c>
      <c r="B190" s="7" t="str">
        <f>DEC2HEX(A190,2)</f>
        <v>19</v>
      </c>
      <c r="C190" t="s">
        <v>269</v>
      </c>
      <c r="D190" t="s">
        <v>276</v>
      </c>
      <c r="E190" t="s">
        <v>86</v>
      </c>
      <c r="F190" s="19" t="s">
        <v>282</v>
      </c>
      <c r="G190" s="19" t="s">
        <v>283</v>
      </c>
      <c r="I190" t="str">
        <f>CONCATENATE("new OpCodeTable(0x",DEC2HEX(A190,2),",","""",C190,"""",",","""",D190,"""",",","""",E190,"""",",","""",F190,"""",",","""",G190,"""),")</f>
        <v>new OpCodeTable(0x19,"MRR","DISP","SBB","RM-16","R-16"),</v>
      </c>
    </row>
    <row r="191" spans="1:9" x14ac:dyDescent="0.25">
      <c r="A191">
        <v>26</v>
      </c>
      <c r="B191" s="7" t="str">
        <f>DEC2HEX(A191,2)</f>
        <v>1A</v>
      </c>
      <c r="C191" t="s">
        <v>269</v>
      </c>
      <c r="D191" t="s">
        <v>276</v>
      </c>
      <c r="E191" t="s">
        <v>86</v>
      </c>
      <c r="F191" s="19" t="s">
        <v>281</v>
      </c>
      <c r="G191" s="19" t="s">
        <v>280</v>
      </c>
      <c r="I191" t="str">
        <f>CONCATENATE("new OpCodeTable(0x",DEC2HEX(A191,2),",","""",C191,"""",",","""",D191,"""",",","""",E191,"""",",","""",F191,"""",",","""",G191,"""),")</f>
        <v>new OpCodeTable(0x1A,"MRR","DISP","SBB","R-8","RM-8"),</v>
      </c>
    </row>
    <row r="192" spans="1:9" x14ac:dyDescent="0.25">
      <c r="A192">
        <v>27</v>
      </c>
      <c r="B192" s="7" t="str">
        <f>DEC2HEX(A192,2)</f>
        <v>1B</v>
      </c>
      <c r="C192" t="s">
        <v>269</v>
      </c>
      <c r="D192" t="s">
        <v>276</v>
      </c>
      <c r="E192" t="s">
        <v>86</v>
      </c>
      <c r="F192" s="19" t="s">
        <v>283</v>
      </c>
      <c r="G192" s="19" t="s">
        <v>282</v>
      </c>
      <c r="I192" t="str">
        <f>CONCATENATE("new OpCodeTable(0x",DEC2HEX(A192,2),",","""",C192,"""",",","""",D192,"""",",","""",E192,"""",",","""",F192,"""",",","""",G192,"""),")</f>
        <v>new OpCodeTable(0x1B,"MRR","DISP","SBB","R-16","RM-16"),</v>
      </c>
    </row>
    <row r="193" spans="1:9" x14ac:dyDescent="0.25">
      <c r="A193">
        <v>28</v>
      </c>
      <c r="B193" s="7" t="str">
        <f>DEC2HEX(A193,2)</f>
        <v>1C</v>
      </c>
      <c r="C193" t="s">
        <v>270</v>
      </c>
      <c r="E193" t="s">
        <v>86</v>
      </c>
      <c r="F193" s="19" t="s">
        <v>9</v>
      </c>
      <c r="G193" s="19" t="s">
        <v>284</v>
      </c>
      <c r="I193" t="str">
        <f>CONCATENATE("new OpCodeTable(0x",DEC2HEX(A193,2),",","""",C193,"""",",","""",D193,"""",",","""",E193,"""",",","""",F193,"""",",","""",G193,"""),")</f>
        <v>new OpCodeTable(0x1C,"D-8","","SBB","AL","I-8"),</v>
      </c>
    </row>
    <row r="194" spans="1:9" x14ac:dyDescent="0.25">
      <c r="A194">
        <v>29</v>
      </c>
      <c r="B194" s="7" t="str">
        <f>DEC2HEX(A194,2)</f>
        <v>1D</v>
      </c>
      <c r="C194" t="s">
        <v>271</v>
      </c>
      <c r="D194" t="s">
        <v>277</v>
      </c>
      <c r="E194" t="s">
        <v>86</v>
      </c>
      <c r="F194" s="19" t="s">
        <v>10</v>
      </c>
      <c r="G194" s="19" t="s">
        <v>285</v>
      </c>
      <c r="I194" t="str">
        <f>CONCATENATE("new OpCodeTable(0x",DEC2HEX(A194,2),",","""",C194,"""",",","""",D194,"""",",","""",E194,"""",",","""",F194,"""",",","""",G194,"""),")</f>
        <v>new OpCodeTable(0x1D,"D-LO","D-HI","SBB","AX","I-16"),</v>
      </c>
    </row>
    <row r="195" spans="1:9" x14ac:dyDescent="0.25">
      <c r="A195">
        <v>174</v>
      </c>
      <c r="B195" s="7" t="str">
        <f>DEC2HEX(A195,2)</f>
        <v>AE</v>
      </c>
      <c r="E195" t="s">
        <v>117</v>
      </c>
      <c r="I195" t="str">
        <f>CONCATENATE("new OpCodeTable(0x",DEC2HEX(A195,2),",","""",C195,"""",",","""",D195,"""",",","""",E195,"""",",","""",F195,"""",",","""",G195,"""),")</f>
        <v>new OpCodeTable(0xAE,"","","SCASB","",""),</v>
      </c>
    </row>
    <row r="196" spans="1:9" x14ac:dyDescent="0.25">
      <c r="A196">
        <v>175</v>
      </c>
      <c r="B196" s="7" t="str">
        <f>DEC2HEX(A196,2)</f>
        <v>AF</v>
      </c>
      <c r="E196" t="s">
        <v>118</v>
      </c>
      <c r="I196" t="str">
        <f>CONCATENATE("new OpCodeTable(0x",DEC2HEX(A196,2),",","""",C196,"""",",","""",D196,"""",",","""",E196,"""",",","""",F196,"""",",","""",G196,"""),")</f>
        <v>new OpCodeTable(0xAF,"","","SCASW","",""),</v>
      </c>
    </row>
    <row r="197" spans="1:9" x14ac:dyDescent="0.25">
      <c r="A197">
        <v>54</v>
      </c>
      <c r="B197" s="7" t="str">
        <f>DEC2HEX(A197,2)</f>
        <v>36</v>
      </c>
      <c r="E197" t="s">
        <v>23</v>
      </c>
      <c r="I197" t="str">
        <f>CONCATENATE("new OpCodeTable(0x",DEC2HEX(A197,2),",","""",C197,"""",",","""",D197,"""",",","""",E197,"""",",","""",F197,"""",",","""",G197,"""),")</f>
        <v>new OpCodeTable(0x36,"","","SS:","",""),</v>
      </c>
    </row>
    <row r="198" spans="1:9" x14ac:dyDescent="0.25">
      <c r="A198">
        <v>249</v>
      </c>
      <c r="B198" s="7" t="str">
        <f>DEC2HEX(A198,2)</f>
        <v>F9</v>
      </c>
      <c r="E198" t="s">
        <v>126</v>
      </c>
      <c r="I198" t="str">
        <f>CONCATENATE("new OpCodeTable(0x",DEC2HEX(A198,2),",","""",C198,"""",",","""",D198,"""",",","""",E198,"""",",","""",F198,"""",",","""",G198,"""),")</f>
        <v>new OpCodeTable(0xF9,"","","STC","",""),</v>
      </c>
    </row>
    <row r="199" spans="1:9" x14ac:dyDescent="0.25">
      <c r="A199">
        <v>253</v>
      </c>
      <c r="B199" s="7" t="str">
        <f>DEC2HEX(A199,2)</f>
        <v>FD</v>
      </c>
      <c r="E199" t="s">
        <v>130</v>
      </c>
      <c r="I199" t="str">
        <f>CONCATENATE("new OpCodeTable(0x",DEC2HEX(A199,2),",","""",C199,"""",",","""",D199,"""",",","""",E199,"""",",","""",F199,"""",",","""",G199,"""),")</f>
        <v>new OpCodeTable(0xFD,"","","STD","",""),</v>
      </c>
    </row>
    <row r="200" spans="1:9" x14ac:dyDescent="0.25">
      <c r="A200">
        <v>251</v>
      </c>
      <c r="B200" s="7" t="str">
        <f>DEC2HEX(A200,2)</f>
        <v>FB</v>
      </c>
      <c r="E200" t="s">
        <v>128</v>
      </c>
      <c r="I200" t="str">
        <f>CONCATENATE("new OpCodeTable(0x",DEC2HEX(A200,2),",","""",C200,"""",",","""",D200,"""",",","""",E200,"""",",","""",F200,"""",",","""",G200,"""),")</f>
        <v>new OpCodeTable(0xFB,"","","STI","",""),</v>
      </c>
    </row>
    <row r="201" spans="1:9" x14ac:dyDescent="0.25">
      <c r="A201">
        <v>170</v>
      </c>
      <c r="B201" s="7" t="str">
        <f>DEC2HEX(A201,2)</f>
        <v>AA</v>
      </c>
      <c r="E201" t="s">
        <v>113</v>
      </c>
      <c r="I201" t="str">
        <f>CONCATENATE("new OpCodeTable(0x",DEC2HEX(A201,2),",","""",C201,"""",",","""",D201,"""",",","""",E201,"""",",","""",F201,"""",",","""",G201,"""),")</f>
        <v>new OpCodeTable(0xAA,"","","STOSB","",""),</v>
      </c>
    </row>
    <row r="202" spans="1:9" x14ac:dyDescent="0.25">
      <c r="A202">
        <v>171</v>
      </c>
      <c r="B202" s="7" t="str">
        <f>DEC2HEX(A202,2)</f>
        <v>AB</v>
      </c>
      <c r="E202" t="s">
        <v>114</v>
      </c>
      <c r="I202" t="str">
        <f>CONCATENATE("new OpCodeTable(0x",DEC2HEX(A202,2),",","""",C202,"""",",","""",D202,"""",",","""",E202,"""",",","""",F202,"""",",","""",G202,"""),")</f>
        <v>new OpCodeTable(0xAB,"","","STOSW","",""),</v>
      </c>
    </row>
    <row r="203" spans="1:9" x14ac:dyDescent="0.25">
      <c r="A203">
        <v>40</v>
      </c>
      <c r="B203" s="7" t="str">
        <f>DEC2HEX(A203,2)</f>
        <v>28</v>
      </c>
      <c r="C203" t="s">
        <v>269</v>
      </c>
      <c r="D203" t="s">
        <v>276</v>
      </c>
      <c r="E203" t="s">
        <v>88</v>
      </c>
      <c r="F203" s="19" t="s">
        <v>280</v>
      </c>
      <c r="G203" s="19" t="s">
        <v>281</v>
      </c>
      <c r="I203" t="str">
        <f>CONCATENATE("new OpCodeTable(0x",DEC2HEX(A203,2),",","""",C203,"""",",","""",D203,"""",",","""",E203,"""",",","""",F203,"""",",","""",G203,"""),")</f>
        <v>new OpCodeTable(0x28,"MRR","DISP","SUB","RM-8","R-8"),</v>
      </c>
    </row>
    <row r="204" spans="1:9" x14ac:dyDescent="0.25">
      <c r="A204">
        <v>41</v>
      </c>
      <c r="B204" s="7" t="str">
        <f>DEC2HEX(A204,2)</f>
        <v>29</v>
      </c>
      <c r="C204" t="s">
        <v>269</v>
      </c>
      <c r="D204" t="s">
        <v>276</v>
      </c>
      <c r="E204" t="s">
        <v>88</v>
      </c>
      <c r="F204" s="19" t="s">
        <v>282</v>
      </c>
      <c r="G204" s="19" t="s">
        <v>283</v>
      </c>
      <c r="I204" t="str">
        <f>CONCATENATE("new OpCodeTable(0x",DEC2HEX(A204,2),",","""",C204,"""",",","""",D204,"""",",","""",E204,"""",",","""",F204,"""",",","""",G204,"""),")</f>
        <v>new OpCodeTable(0x29,"MRR","DISP","SUB","RM-16","R-16"),</v>
      </c>
    </row>
    <row r="205" spans="1:9" x14ac:dyDescent="0.25">
      <c r="A205">
        <v>42</v>
      </c>
      <c r="B205" s="7" t="str">
        <f>DEC2HEX(A205,2)</f>
        <v>2A</v>
      </c>
      <c r="C205" t="s">
        <v>269</v>
      </c>
      <c r="D205" t="s">
        <v>276</v>
      </c>
      <c r="E205" t="s">
        <v>88</v>
      </c>
      <c r="F205" s="19" t="s">
        <v>281</v>
      </c>
      <c r="G205" s="19" t="s">
        <v>280</v>
      </c>
      <c r="I205" t="str">
        <f>CONCATENATE("new OpCodeTable(0x",DEC2HEX(A205,2),",","""",C205,"""",",","""",D205,"""",",","""",E205,"""",",","""",F205,"""",",","""",G205,"""),")</f>
        <v>new OpCodeTable(0x2A,"MRR","DISP","SUB","R-8","RM-8"),</v>
      </c>
    </row>
    <row r="206" spans="1:9" x14ac:dyDescent="0.25">
      <c r="A206">
        <v>43</v>
      </c>
      <c r="B206" s="7" t="str">
        <f>DEC2HEX(A206,2)</f>
        <v>2B</v>
      </c>
      <c r="C206" t="s">
        <v>269</v>
      </c>
      <c r="D206" t="s">
        <v>276</v>
      </c>
      <c r="E206" t="s">
        <v>88</v>
      </c>
      <c r="F206" s="19" t="s">
        <v>283</v>
      </c>
      <c r="G206" s="19" t="s">
        <v>282</v>
      </c>
      <c r="I206" t="str">
        <f>CONCATENATE("new OpCodeTable(0x",DEC2HEX(A206,2),",","""",C206,"""",",","""",D206,"""",",","""",E206,"""",",","""",F206,"""",",","""",G206,"""),")</f>
        <v>new OpCodeTable(0x2B,"MRR","DISP","SUB","R-16","RM-16"),</v>
      </c>
    </row>
    <row r="207" spans="1:9" x14ac:dyDescent="0.25">
      <c r="A207">
        <v>44</v>
      </c>
      <c r="B207" s="7" t="str">
        <f>DEC2HEX(A207,2)</f>
        <v>2C</v>
      </c>
      <c r="C207" t="s">
        <v>270</v>
      </c>
      <c r="E207" t="s">
        <v>88</v>
      </c>
      <c r="F207" s="19" t="s">
        <v>9</v>
      </c>
      <c r="G207" s="19" t="s">
        <v>284</v>
      </c>
      <c r="I207" t="str">
        <f>CONCATENATE("new OpCodeTable(0x",DEC2HEX(A207,2),",","""",C207,"""",",","""",D207,"""",",","""",E207,"""",",","""",F207,"""",",","""",G207,"""),")</f>
        <v>new OpCodeTable(0x2C,"D-8","","SUB","AL","I-8"),</v>
      </c>
    </row>
    <row r="208" spans="1:9" x14ac:dyDescent="0.25">
      <c r="A208">
        <v>45</v>
      </c>
      <c r="B208" s="7" t="str">
        <f>DEC2HEX(A208,2)</f>
        <v>2D</v>
      </c>
      <c r="C208" t="s">
        <v>271</v>
      </c>
      <c r="D208" t="s">
        <v>277</v>
      </c>
      <c r="E208" t="s">
        <v>88</v>
      </c>
      <c r="F208" s="19" t="s">
        <v>10</v>
      </c>
      <c r="G208" s="19" t="s">
        <v>285</v>
      </c>
      <c r="I208" t="str">
        <f>CONCATENATE("new OpCodeTable(0x",DEC2HEX(A208,2),",","""",C208,"""",",","""",D208,"""",",","""",E208,"""",",","""",F208,"""",",","""",G208,"""),")</f>
        <v>new OpCodeTable(0x2D,"D-LO","D-HI","SUB","AX","I-16"),</v>
      </c>
    </row>
    <row r="209" spans="1:9" x14ac:dyDescent="0.25">
      <c r="A209">
        <v>132</v>
      </c>
      <c r="B209" s="7" t="str">
        <f>DEC2HEX(A209,2)</f>
        <v>84</v>
      </c>
      <c r="C209" t="s">
        <v>269</v>
      </c>
      <c r="D209" t="s">
        <v>276</v>
      </c>
      <c r="E209" t="s">
        <v>47</v>
      </c>
      <c r="F209" s="19" t="s">
        <v>280</v>
      </c>
      <c r="G209" s="19" t="s">
        <v>281</v>
      </c>
      <c r="I209" t="str">
        <f>CONCATENATE("new OpCodeTable(0x",DEC2HEX(A209,2),",","""",C209,"""",",","""",D209,"""",",","""",E209,"""",",","""",F209,"""",",","""",G209,"""),")</f>
        <v>new OpCodeTable(0x84,"MRR","DISP","TEST","RM-8","R-8"),</v>
      </c>
    </row>
    <row r="210" spans="1:9" x14ac:dyDescent="0.25">
      <c r="A210">
        <v>133</v>
      </c>
      <c r="B210" s="7" t="str">
        <f>DEC2HEX(A210,2)</f>
        <v>85</v>
      </c>
      <c r="C210" t="s">
        <v>269</v>
      </c>
      <c r="D210" t="s">
        <v>276</v>
      </c>
      <c r="E210" t="s">
        <v>47</v>
      </c>
      <c r="F210" s="19" t="s">
        <v>282</v>
      </c>
      <c r="G210" s="19" t="s">
        <v>283</v>
      </c>
      <c r="I210" t="str">
        <f>CONCATENATE("new OpCodeTable(0x",DEC2HEX(A210,2),",","""",C210,"""",",","""",D210,"""",",","""",E210,"""",",","""",F210,"""",",","""",G210,"""),")</f>
        <v>new OpCodeTable(0x85,"MRR","DISP","TEST","RM-16","R-16"),</v>
      </c>
    </row>
    <row r="211" spans="1:9" x14ac:dyDescent="0.25">
      <c r="A211">
        <v>168</v>
      </c>
      <c r="B211" s="7" t="str">
        <f>DEC2HEX(A211,2)</f>
        <v>A8</v>
      </c>
      <c r="C211" t="s">
        <v>270</v>
      </c>
      <c r="E211" t="s">
        <v>47</v>
      </c>
      <c r="F211" s="19" t="s">
        <v>9</v>
      </c>
      <c r="G211" s="19" t="s">
        <v>284</v>
      </c>
      <c r="I211" t="str">
        <f>CONCATENATE("new OpCodeTable(0x",DEC2HEX(A211,2),",","""",C211,"""",",","""",D211,"""",",","""",E211,"""",",","""",F211,"""",",","""",G211,"""),")</f>
        <v>new OpCodeTable(0xA8,"D-8","","TEST","AL","I-8"),</v>
      </c>
    </row>
    <row r="212" spans="1:9" x14ac:dyDescent="0.25">
      <c r="A212">
        <v>169</v>
      </c>
      <c r="B212" s="7" t="str">
        <f>DEC2HEX(A212,2)</f>
        <v>A9</v>
      </c>
      <c r="C212" t="s">
        <v>271</v>
      </c>
      <c r="D212" t="s">
        <v>277</v>
      </c>
      <c r="E212" t="s">
        <v>47</v>
      </c>
      <c r="F212" s="19" t="s">
        <v>10</v>
      </c>
      <c r="G212" s="19" t="s">
        <v>285</v>
      </c>
      <c r="I212" t="str">
        <f>CONCATENATE("new OpCodeTable(0x",DEC2HEX(A212,2),",","""",C212,"""",",","""",D212,"""",",","""",E212,"""",",","""",F212,"""",",","""",G212,"""),")</f>
        <v>new OpCodeTable(0xA9,"D-LO","D-HI","TEST","AX","I-16"),</v>
      </c>
    </row>
    <row r="213" spans="1:9" x14ac:dyDescent="0.25">
      <c r="A213">
        <v>155</v>
      </c>
      <c r="B213" s="7" t="str">
        <f>DEC2HEX(A213,2)</f>
        <v>9B</v>
      </c>
      <c r="E213" t="s">
        <v>108</v>
      </c>
      <c r="I213" t="str">
        <f>CONCATENATE("new OpCodeTable(0x",DEC2HEX(A213,2),",","""",C213,"""",",","""",D213,"""",",","""",E213,"""",",","""",F213,"""",",","""",G213,"""),")</f>
        <v>new OpCodeTable(0x9B,"","","WAIT","",""),</v>
      </c>
    </row>
    <row r="214" spans="1:9" x14ac:dyDescent="0.25">
      <c r="A214">
        <v>134</v>
      </c>
      <c r="B214" s="7" t="str">
        <f>DEC2HEX(A214,2)</f>
        <v>86</v>
      </c>
      <c r="C214" t="s">
        <v>269</v>
      </c>
      <c r="D214" t="s">
        <v>276</v>
      </c>
      <c r="E214" t="s">
        <v>48</v>
      </c>
      <c r="F214" s="19" t="s">
        <v>281</v>
      </c>
      <c r="G214" s="19" t="s">
        <v>280</v>
      </c>
      <c r="I214" t="str">
        <f>CONCATENATE("new OpCodeTable(0x",DEC2HEX(A214,2),",","""",C214,"""",",","""",D214,"""",",","""",E214,"""",",","""",F214,"""",",","""",G214,"""),")</f>
        <v>new OpCodeTable(0x86,"MRR","DISP","XCHG","R-8","RM-8"),</v>
      </c>
    </row>
    <row r="215" spans="1:9" x14ac:dyDescent="0.25">
      <c r="A215">
        <v>135</v>
      </c>
      <c r="B215" s="7" t="str">
        <f>DEC2HEX(A215,2)</f>
        <v>87</v>
      </c>
      <c r="C215" t="s">
        <v>269</v>
      </c>
      <c r="D215" t="s">
        <v>276</v>
      </c>
      <c r="E215" t="s">
        <v>48</v>
      </c>
      <c r="F215" s="19" t="s">
        <v>283</v>
      </c>
      <c r="G215" s="19" t="s">
        <v>282</v>
      </c>
      <c r="I215" t="str">
        <f>CONCATENATE("new OpCodeTable(0x",DEC2HEX(A215,2),",","""",C215,"""",",","""",D215,"""",",","""",E215,"""",",","""",F215,"""",",","""",G215,"""),")</f>
        <v>new OpCodeTable(0x87,"MRR","DISP","XCHG","R-16","RM-16"),</v>
      </c>
    </row>
    <row r="216" spans="1:9" x14ac:dyDescent="0.25">
      <c r="A216">
        <v>149</v>
      </c>
      <c r="B216" s="7" t="str">
        <f>DEC2HEX(A216,2)</f>
        <v>95</v>
      </c>
      <c r="E216" t="s">
        <v>330</v>
      </c>
      <c r="I216" t="str">
        <f>CONCATENATE("new OpCodeTable(0x",DEC2HEX(A216,2),",","""",C216,"""",",","""",D216,"""",",","""",E216,"""",",","""",F216,"""",",","""",G216,"""),")</f>
        <v>new OpCodeTable(0x95,"","","XCHG AX,BP","",""),</v>
      </c>
    </row>
    <row r="217" spans="1:9" x14ac:dyDescent="0.25">
      <c r="A217">
        <v>147</v>
      </c>
      <c r="B217" s="7" t="str">
        <f>DEC2HEX(A217,2)</f>
        <v>93</v>
      </c>
      <c r="E217" t="s">
        <v>328</v>
      </c>
      <c r="I217" t="str">
        <f>CONCATENATE("new OpCodeTable(0x",DEC2HEX(A217,2),",","""",C217,"""",",","""",D217,"""",",","""",E217,"""",",","""",F217,"""",",","""",G217,"""),")</f>
        <v>new OpCodeTable(0x93,"","","XCHG AX,BX","",""),</v>
      </c>
    </row>
    <row r="218" spans="1:9" x14ac:dyDescent="0.25">
      <c r="A218">
        <v>145</v>
      </c>
      <c r="B218" s="7" t="str">
        <f>DEC2HEX(A218,2)</f>
        <v>91</v>
      </c>
      <c r="E218" t="s">
        <v>326</v>
      </c>
      <c r="I218" t="str">
        <f>CONCATENATE("new OpCodeTable(0x",DEC2HEX(A218,2),",","""",C218,"""",",","""",D218,"""",",","""",E218,"""",",","""",F218,"""",",","""",G218,"""),")</f>
        <v>new OpCodeTable(0x91,"","","XCHG AX,CX","",""),</v>
      </c>
    </row>
    <row r="219" spans="1:9" x14ac:dyDescent="0.25">
      <c r="A219">
        <v>151</v>
      </c>
      <c r="B219" s="7" t="str">
        <f>DEC2HEX(A219,2)</f>
        <v>97</v>
      </c>
      <c r="E219" t="s">
        <v>332</v>
      </c>
      <c r="I219" t="str">
        <f>CONCATENATE("new OpCodeTable(0x",DEC2HEX(A219,2),",","""",C219,"""",",","""",D219,"""",",","""",E219,"""",",","""",F219,"""",",","""",G219,"""),")</f>
        <v>new OpCodeTable(0x97,"","","XCHG AX,DI","",""),</v>
      </c>
    </row>
    <row r="220" spans="1:9" x14ac:dyDescent="0.25">
      <c r="A220">
        <v>146</v>
      </c>
      <c r="B220" s="7" t="str">
        <f>DEC2HEX(A220,2)</f>
        <v>92</v>
      </c>
      <c r="E220" t="s">
        <v>327</v>
      </c>
      <c r="I220" t="str">
        <f>CONCATENATE("new OpCodeTable(0x",DEC2HEX(A220,2),",","""",C220,"""",",","""",D220,"""",",","""",E220,"""",",","""",F220,"""",",","""",G220,"""),")</f>
        <v>new OpCodeTable(0x92,"","","XCHG AX,DX","",""),</v>
      </c>
    </row>
    <row r="221" spans="1:9" x14ac:dyDescent="0.25">
      <c r="A221">
        <v>150</v>
      </c>
      <c r="B221" s="7" t="str">
        <f>DEC2HEX(A221,2)</f>
        <v>96</v>
      </c>
      <c r="E221" t="s">
        <v>331</v>
      </c>
      <c r="I221" t="str">
        <f>CONCATENATE("new OpCodeTable(0x",DEC2HEX(A221,2),",","""",C221,"""",",","""",D221,"""",",","""",E221,"""",",","""",F221,"""",",","""",G221,"""),")</f>
        <v>new OpCodeTable(0x96,"","","XCHG AX,SI","",""),</v>
      </c>
    </row>
    <row r="222" spans="1:9" x14ac:dyDescent="0.25">
      <c r="A222">
        <v>148</v>
      </c>
      <c r="B222" s="7" t="str">
        <f>DEC2HEX(A222,2)</f>
        <v>94</v>
      </c>
      <c r="E222" t="s">
        <v>329</v>
      </c>
      <c r="I222" t="str">
        <f>CONCATENATE("new OpCodeTable(0x",DEC2HEX(A222,2),",","""",C222,"""",",","""",D222,"""",",","""",E222,"""",",","""",F222,"""",",","""",G222,"""),")</f>
        <v>new OpCodeTable(0x94,"","","XCHG AX,SP","",""),</v>
      </c>
    </row>
    <row r="223" spans="1:9" x14ac:dyDescent="0.25">
      <c r="A223">
        <v>215</v>
      </c>
      <c r="B223" s="7" t="str">
        <f>DEC2HEX(A223,2)</f>
        <v>D7</v>
      </c>
      <c r="E223" t="s">
        <v>71</v>
      </c>
      <c r="I223" t="str">
        <f>CONCATENATE("new OpCodeTable(0x",DEC2HEX(A223,2),",","""",C223,"""",",","""",D223,"""",",","""",E223,"""",",","""",F223,"""",",","""",G223,"""),")</f>
        <v>new OpCodeTable(0xD7,"","","XLAT","",""),</v>
      </c>
    </row>
    <row r="224" spans="1:9" x14ac:dyDescent="0.25">
      <c r="A224">
        <v>48</v>
      </c>
      <c r="B224" s="7" t="str">
        <f>DEC2HEX(A224,2)</f>
        <v>30</v>
      </c>
      <c r="C224" t="s">
        <v>269</v>
      </c>
      <c r="D224" t="s">
        <v>276</v>
      </c>
      <c r="E224" t="s">
        <v>22</v>
      </c>
      <c r="F224" s="19" t="s">
        <v>280</v>
      </c>
      <c r="G224" s="19" t="s">
        <v>281</v>
      </c>
      <c r="I224" t="str">
        <f>CONCATENATE("new OpCodeTable(0x",DEC2HEX(A224,2),",","""",C224,"""",",","""",D224,"""",",","""",E224,"""",",","""",F224,"""",",","""",G224,"""),")</f>
        <v>new OpCodeTable(0x30,"MRR","DISP","XOR","RM-8","R-8"),</v>
      </c>
    </row>
    <row r="225" spans="1:9" x14ac:dyDescent="0.25">
      <c r="A225">
        <v>49</v>
      </c>
      <c r="B225" s="7" t="str">
        <f>DEC2HEX(A225,2)</f>
        <v>31</v>
      </c>
      <c r="C225" t="s">
        <v>269</v>
      </c>
      <c r="D225" t="s">
        <v>276</v>
      </c>
      <c r="E225" t="s">
        <v>22</v>
      </c>
      <c r="F225" s="19" t="s">
        <v>282</v>
      </c>
      <c r="G225" s="19" t="s">
        <v>283</v>
      </c>
      <c r="I225" t="str">
        <f>CONCATENATE("new OpCodeTable(0x",DEC2HEX(A225,2),",","""",C225,"""",",","""",D225,"""",",","""",E225,"""",",","""",F225,"""",",","""",G225,"""),")</f>
        <v>new OpCodeTable(0x31,"MRR","DISP","XOR","RM-16","R-16"),</v>
      </c>
    </row>
    <row r="226" spans="1:9" x14ac:dyDescent="0.25">
      <c r="A226">
        <v>50</v>
      </c>
      <c r="B226" s="7" t="str">
        <f>DEC2HEX(A226,2)</f>
        <v>32</v>
      </c>
      <c r="C226" t="s">
        <v>269</v>
      </c>
      <c r="D226" t="s">
        <v>276</v>
      </c>
      <c r="E226" t="s">
        <v>22</v>
      </c>
      <c r="F226" s="19" t="s">
        <v>281</v>
      </c>
      <c r="G226" s="19" t="s">
        <v>280</v>
      </c>
      <c r="I226" t="str">
        <f>CONCATENATE("new OpCodeTable(0x",DEC2HEX(A226,2),",","""",C226,"""",",","""",D226,"""",",","""",E226,"""",",","""",F226,"""",",","""",G226,"""),")</f>
        <v>new OpCodeTable(0x32,"MRR","DISP","XOR","R-8","RM-8"),</v>
      </c>
    </row>
    <row r="227" spans="1:9" x14ac:dyDescent="0.25">
      <c r="A227">
        <v>51</v>
      </c>
      <c r="B227" s="7" t="str">
        <f>DEC2HEX(A227,2)</f>
        <v>33</v>
      </c>
      <c r="C227" t="s">
        <v>269</v>
      </c>
      <c r="D227" t="s">
        <v>276</v>
      </c>
      <c r="E227" t="s">
        <v>22</v>
      </c>
      <c r="F227" s="19" t="s">
        <v>283</v>
      </c>
      <c r="G227" s="19" t="s">
        <v>282</v>
      </c>
      <c r="I227" t="str">
        <f>CONCATENATE("new OpCodeTable(0x",DEC2HEX(A227,2),",","""",C227,"""",",","""",D227,"""",",","""",E227,"""",",","""",F227,"""",",","""",G227,"""),")</f>
        <v>new OpCodeTable(0x33,"MRR","DISP","XOR","R-16","RM-16"),</v>
      </c>
    </row>
    <row r="228" spans="1:9" x14ac:dyDescent="0.25">
      <c r="A228">
        <v>52</v>
      </c>
      <c r="B228" s="7" t="str">
        <f>DEC2HEX(A228,2)</f>
        <v>34</v>
      </c>
      <c r="C228" t="s">
        <v>270</v>
      </c>
      <c r="E228" t="s">
        <v>22</v>
      </c>
      <c r="F228" s="19" t="s">
        <v>9</v>
      </c>
      <c r="G228" s="19" t="s">
        <v>284</v>
      </c>
      <c r="I228" t="str">
        <f>CONCATENATE("new OpCodeTable(0x",DEC2HEX(A228,2),",","""",C228,"""",",","""",D228,"""",",","""",E228,"""",",","""",F228,"""",",","""",G228,"""),")</f>
        <v>new OpCodeTable(0x34,"D-8","","XOR","AL","I-8"),</v>
      </c>
    </row>
    <row r="229" spans="1:9" x14ac:dyDescent="0.25">
      <c r="A229">
        <v>53</v>
      </c>
      <c r="B229" s="7" t="str">
        <f>DEC2HEX(A229,2)</f>
        <v>35</v>
      </c>
      <c r="C229" t="s">
        <v>271</v>
      </c>
      <c r="D229" t="s">
        <v>277</v>
      </c>
      <c r="E229" t="s">
        <v>22</v>
      </c>
      <c r="F229" s="19" t="s">
        <v>10</v>
      </c>
      <c r="G229" s="19" t="s">
        <v>285</v>
      </c>
      <c r="I229" t="str">
        <f>CONCATENATE("new OpCodeTable(0x",DEC2HEX(A229,2),",","""",C229,"""",",","""",D229,"""",",","""",E229,"""",",","""",F229,"""",",","""",G229,"""),")</f>
        <v>new OpCodeTable(0x35,"D-LO","D-HI","XOR","AX","I-16"),</v>
      </c>
    </row>
    <row r="230" spans="1:9" x14ac:dyDescent="0.25">
      <c r="A230">
        <v>96</v>
      </c>
      <c r="B230" s="12" t="str">
        <f>DEC2HEX(A230,2)</f>
        <v>60</v>
      </c>
      <c r="C230" s="4"/>
      <c r="D230" s="4"/>
      <c r="E230" s="4"/>
      <c r="F230" s="20"/>
      <c r="G230" s="20"/>
      <c r="I230" t="str">
        <f>CONCATENATE("new OpCodeTable(0x",DEC2HEX(A230,2),",","""",C230,"""",",","""",D230,"""",",","""",E230,"""",",","""",F230,"""",",","""",G230,"""),")</f>
        <v>new OpCodeTable(0x60,"","","","",""),</v>
      </c>
    </row>
    <row r="231" spans="1:9" x14ac:dyDescent="0.25">
      <c r="A231">
        <v>97</v>
      </c>
      <c r="B231" s="12" t="str">
        <f>DEC2HEX(A231,2)</f>
        <v>61</v>
      </c>
      <c r="C231" s="4"/>
      <c r="D231" s="4"/>
      <c r="E231" s="4"/>
      <c r="F231" s="20"/>
      <c r="G231" s="20"/>
      <c r="I231" t="str">
        <f>CONCATENATE("new OpCodeTable(0x",DEC2HEX(A231,2),",","""",C231,"""",",","""",D231,"""",",","""",E231,"""",",","""",F231,"""",",","""",G231,"""),")</f>
        <v>new OpCodeTable(0x61,"","","","",""),</v>
      </c>
    </row>
    <row r="232" spans="1:9" x14ac:dyDescent="0.25">
      <c r="A232">
        <v>98</v>
      </c>
      <c r="B232" s="12" t="str">
        <f>DEC2HEX(A232,2)</f>
        <v>62</v>
      </c>
      <c r="C232" s="4"/>
      <c r="D232" s="4"/>
      <c r="E232" s="4"/>
      <c r="F232" s="20"/>
      <c r="G232" s="20"/>
      <c r="I232" t="str">
        <f>CONCATENATE("new OpCodeTable(0x",DEC2HEX(A232,2),",","""",C232,"""",",","""",D232,"""",",","""",E232,"""",",","""",F232,"""",",","""",G232,"""),")</f>
        <v>new OpCodeTable(0x62,"","","","",""),</v>
      </c>
    </row>
    <row r="233" spans="1:9" x14ac:dyDescent="0.25">
      <c r="A233">
        <v>99</v>
      </c>
      <c r="B233" s="12" t="str">
        <f>DEC2HEX(A233,2)</f>
        <v>63</v>
      </c>
      <c r="C233" s="4"/>
      <c r="D233" s="4"/>
      <c r="E233" s="4"/>
      <c r="F233" s="20"/>
      <c r="G233" s="20"/>
      <c r="I233" t="str">
        <f>CONCATENATE("new OpCodeTable(0x",DEC2HEX(A233,2),",","""",C233,"""",",","""",D233,"""",",","""",E233,"""",",","""",F233,"""",",","""",G233,"""),")</f>
        <v>new OpCodeTable(0x63,"","","","",""),</v>
      </c>
    </row>
    <row r="234" spans="1:9" x14ac:dyDescent="0.25">
      <c r="A234">
        <v>100</v>
      </c>
      <c r="B234" s="12" t="str">
        <f>DEC2HEX(A234,2)</f>
        <v>64</v>
      </c>
      <c r="C234" s="4"/>
      <c r="D234" s="4"/>
      <c r="E234" s="4"/>
      <c r="F234" s="20"/>
      <c r="G234" s="20"/>
      <c r="I234" t="str">
        <f>CONCATENATE("new OpCodeTable(0x",DEC2HEX(A234,2),",","""",C234,"""",",","""",D234,"""",",","""",E234,"""",",","""",F234,"""",",","""",G234,"""),")</f>
        <v>new OpCodeTable(0x64,"","","","",""),</v>
      </c>
    </row>
    <row r="235" spans="1:9" x14ac:dyDescent="0.25">
      <c r="A235">
        <v>101</v>
      </c>
      <c r="B235" s="12" t="str">
        <f>DEC2HEX(A235,2)</f>
        <v>65</v>
      </c>
      <c r="C235" s="4"/>
      <c r="D235" s="4"/>
      <c r="E235" s="4"/>
      <c r="F235" s="20"/>
      <c r="G235" s="20"/>
      <c r="I235" t="str">
        <f>CONCATENATE("new OpCodeTable(0x",DEC2HEX(A235,2),",","""",C235,"""",",","""",D235,"""",",","""",E235,"""",",","""",F235,"""",",","""",G235,"""),")</f>
        <v>new OpCodeTable(0x65,"","","","",""),</v>
      </c>
    </row>
    <row r="236" spans="1:9" x14ac:dyDescent="0.25">
      <c r="A236">
        <v>102</v>
      </c>
      <c r="B236" s="12" t="str">
        <f>DEC2HEX(A236,2)</f>
        <v>66</v>
      </c>
      <c r="C236" s="4"/>
      <c r="D236" s="4"/>
      <c r="E236" s="4"/>
      <c r="F236" s="20"/>
      <c r="G236" s="20"/>
      <c r="H236" t="s">
        <v>342</v>
      </c>
      <c r="I236" t="str">
        <f>CONCATENATE("new OpCodeTable(0x",DEC2HEX(A236,2),",","""",C236,"""",",","""",D236,"""",",","""",E236,"""",",","""",F236,"""",",","""",G236,"""),")</f>
        <v>new OpCodeTable(0x66,"","","","",""),</v>
      </c>
    </row>
    <row r="237" spans="1:9" x14ac:dyDescent="0.25">
      <c r="A237">
        <v>103</v>
      </c>
      <c r="B237" s="12" t="str">
        <f>DEC2HEX(A237,2)</f>
        <v>67</v>
      </c>
      <c r="C237" s="4"/>
      <c r="D237" s="4"/>
      <c r="E237" s="4"/>
      <c r="F237" s="20"/>
      <c r="G237" s="20"/>
      <c r="I237" t="str">
        <f>CONCATENATE("new OpCodeTable(0x",DEC2HEX(A237,2),",","""",C237,"""",",","""",D237,"""",",","""",E237,"""",",","""",F237,"""",",","""",G237,"""),")</f>
        <v>new OpCodeTable(0x67,"","","","",""),</v>
      </c>
    </row>
    <row r="238" spans="1:9" x14ac:dyDescent="0.25">
      <c r="A238">
        <v>104</v>
      </c>
      <c r="B238" s="12" t="str">
        <f>DEC2HEX(A238,2)</f>
        <v>68</v>
      </c>
      <c r="C238" s="4"/>
      <c r="D238" s="4"/>
      <c r="E238" s="4"/>
      <c r="F238" s="20"/>
      <c r="G238" s="20"/>
      <c r="I238" t="str">
        <f>CONCATENATE("new OpCodeTable(0x",DEC2HEX(A238,2),",","""",C238,"""",",","""",D238,"""",",","""",E238,"""",",","""",F238,"""",",","""",G238,"""),")</f>
        <v>new OpCodeTable(0x68,"","","","",""),</v>
      </c>
    </row>
    <row r="239" spans="1:9" x14ac:dyDescent="0.25">
      <c r="A239">
        <v>105</v>
      </c>
      <c r="B239" s="12" t="str">
        <f>DEC2HEX(A239,2)</f>
        <v>69</v>
      </c>
      <c r="C239" s="4"/>
      <c r="D239" s="4"/>
      <c r="E239" s="4"/>
      <c r="F239" s="20"/>
      <c r="G239" s="20"/>
      <c r="I239" t="str">
        <f>CONCATENATE("new OpCodeTable(0x",DEC2HEX(A239,2),",","""",C239,"""",",","""",D239,"""",",","""",E239,"""",",","""",F239,"""",",","""",G239,"""),")</f>
        <v>new OpCodeTable(0x69,"","","","",""),</v>
      </c>
    </row>
    <row r="240" spans="1:9" x14ac:dyDescent="0.25">
      <c r="A240">
        <v>106</v>
      </c>
      <c r="B240" s="12" t="str">
        <f>DEC2HEX(A240,2)</f>
        <v>6A</v>
      </c>
      <c r="C240" s="4"/>
      <c r="D240" s="4"/>
      <c r="E240" s="4"/>
      <c r="F240" s="20"/>
      <c r="G240" s="20"/>
      <c r="I240" t="str">
        <f>CONCATENATE("new OpCodeTable(0x",DEC2HEX(A240,2),",","""",C240,"""",",","""",D240,"""",",","""",E240,"""",",","""",F240,"""",",","""",G240,"""),")</f>
        <v>new OpCodeTable(0x6A,"","","","",""),</v>
      </c>
    </row>
    <row r="241" spans="1:9" x14ac:dyDescent="0.25">
      <c r="A241">
        <v>107</v>
      </c>
      <c r="B241" s="12" t="str">
        <f>DEC2HEX(A241,2)</f>
        <v>6B</v>
      </c>
      <c r="C241" s="4"/>
      <c r="D241" s="4"/>
      <c r="E241" s="4"/>
      <c r="F241" s="20"/>
      <c r="G241" s="20"/>
      <c r="I241" t="str">
        <f>CONCATENATE("new OpCodeTable(0x",DEC2HEX(A241,2),",","""",C241,"""",",","""",D241,"""",",","""",E241,"""",",","""",F241,"""",",","""",G241,"""),")</f>
        <v>new OpCodeTable(0x6B,"","","","",""),</v>
      </c>
    </row>
    <row r="242" spans="1:9" x14ac:dyDescent="0.25">
      <c r="A242">
        <v>108</v>
      </c>
      <c r="B242" s="12" t="str">
        <f>DEC2HEX(A242,2)</f>
        <v>6C</v>
      </c>
      <c r="C242" s="4"/>
      <c r="D242" s="4"/>
      <c r="E242" s="4"/>
      <c r="F242" s="20"/>
      <c r="G242" s="20"/>
      <c r="I242" t="str">
        <f>CONCATENATE("new OpCodeTable(0x",DEC2HEX(A242,2),",","""",C242,"""",",","""",D242,"""",",","""",E242,"""",",","""",F242,"""",",","""",G242,"""),")</f>
        <v>new OpCodeTable(0x6C,"","","","",""),</v>
      </c>
    </row>
    <row r="243" spans="1:9" x14ac:dyDescent="0.25">
      <c r="A243">
        <v>109</v>
      </c>
      <c r="B243" s="12" t="str">
        <f>DEC2HEX(A243,2)</f>
        <v>6D</v>
      </c>
      <c r="C243" s="4"/>
      <c r="D243" s="4"/>
      <c r="E243" s="4"/>
      <c r="F243" s="20"/>
      <c r="G243" s="20"/>
      <c r="I243" t="str">
        <f>CONCATENATE("new OpCodeTable(0x",DEC2HEX(A243,2),",","""",C243,"""",",","""",D243,"""",",","""",E243,"""",",","""",F243,"""",",","""",G243,"""),")</f>
        <v>new OpCodeTable(0x6D,"","","","",""),</v>
      </c>
    </row>
    <row r="244" spans="1:9" x14ac:dyDescent="0.25">
      <c r="A244">
        <v>110</v>
      </c>
      <c r="B244" s="12" t="str">
        <f>DEC2HEX(A244,2)</f>
        <v>6E</v>
      </c>
      <c r="C244" s="4"/>
      <c r="D244" s="4"/>
      <c r="E244" s="4"/>
      <c r="F244" s="20"/>
      <c r="G244" s="20"/>
      <c r="I244" t="str">
        <f>CONCATENATE("new OpCodeTable(0x",DEC2HEX(A244,2),",","""",C244,"""",",","""",D244,"""",",","""",E244,"""",",","""",F244,"""",",","""",G244,"""),")</f>
        <v>new OpCodeTable(0x6E,"","","","",""),</v>
      </c>
    </row>
    <row r="245" spans="1:9" x14ac:dyDescent="0.25">
      <c r="A245">
        <v>111</v>
      </c>
      <c r="B245" s="12" t="str">
        <f>DEC2HEX(A245,2)</f>
        <v>6F</v>
      </c>
      <c r="C245" s="4"/>
      <c r="D245" s="4"/>
      <c r="E245" s="4"/>
      <c r="F245" s="20"/>
      <c r="G245" s="20"/>
      <c r="I245" t="str">
        <f>CONCATENATE("new OpCodeTable(0x",DEC2HEX(A245,2),",","""",C245,"""",",","""",D245,"""",",","""",E245,"""",",","""",F245,"""",",","""",G245,"""),")</f>
        <v>new OpCodeTable(0x6F,"","","","",""),</v>
      </c>
    </row>
    <row r="246" spans="1:9" x14ac:dyDescent="0.25">
      <c r="A246">
        <v>192</v>
      </c>
      <c r="B246" s="12" t="str">
        <f>DEC2HEX(A246,2)</f>
        <v>C0</v>
      </c>
      <c r="C246" s="4"/>
      <c r="D246" s="4"/>
      <c r="E246" s="4"/>
      <c r="F246" s="20"/>
      <c r="G246" s="20"/>
      <c r="I246" t="str">
        <f>CONCATENATE("new OpCodeTable(0x",DEC2HEX(A246,2),",","""",C246,"""",",","""",D246,"""",",","""",E246,"""",",","""",F246,"""",",","""",G246,"""),")</f>
        <v>new OpCodeTable(0xC0,"","","","",""),</v>
      </c>
    </row>
    <row r="247" spans="1:9" x14ac:dyDescent="0.25">
      <c r="A247">
        <v>193</v>
      </c>
      <c r="B247" s="12" t="str">
        <f>DEC2HEX(A247,2)</f>
        <v>C1</v>
      </c>
      <c r="C247" s="4"/>
      <c r="D247" s="4"/>
      <c r="E247" s="4"/>
      <c r="F247" s="20"/>
      <c r="G247" s="20"/>
      <c r="I247" t="str">
        <f>CONCATENATE("new OpCodeTable(0x",DEC2HEX(A247,2),",","""",C247,"""",",","""",D247,"""",",","""",E247,"""",",","""",F247,"""",",","""",G247,"""),")</f>
        <v>new OpCodeTable(0xC1,"","","","",""),</v>
      </c>
    </row>
    <row r="248" spans="1:9" x14ac:dyDescent="0.25">
      <c r="A248">
        <v>200</v>
      </c>
      <c r="B248" s="12" t="str">
        <f>DEC2HEX(A248,2)</f>
        <v>C8</v>
      </c>
      <c r="C248" s="4"/>
      <c r="D248" s="4"/>
      <c r="E248" s="4"/>
      <c r="F248" s="20"/>
      <c r="G248" s="20"/>
      <c r="I248" t="str">
        <f>CONCATENATE("new OpCodeTable(0x",DEC2HEX(A248,2),",","""",C248,"""",",","""",D248,"""",",","""",E248,"""",",","""",F248,"""",",","""",G248,"""),")</f>
        <v>new OpCodeTable(0xC8,"","","","",""),</v>
      </c>
    </row>
    <row r="249" spans="1:9" x14ac:dyDescent="0.25">
      <c r="A249">
        <v>201</v>
      </c>
      <c r="B249" s="12" t="str">
        <f>DEC2HEX(A249,2)</f>
        <v>C9</v>
      </c>
      <c r="C249" s="4"/>
      <c r="D249" s="4"/>
      <c r="E249" s="4"/>
      <c r="F249" s="20"/>
      <c r="G249" s="20"/>
      <c r="I249" t="str">
        <f>CONCATENATE("new OpCodeTable(0x",DEC2HEX(A249,2),",","""",C249,"""",",","""",D249,"""",",","""",E249,"""",",","""",F249,"""",",","""",G249,"""),")</f>
        <v>new OpCodeTable(0xC9,"","","","",""),</v>
      </c>
    </row>
    <row r="250" spans="1:9" x14ac:dyDescent="0.25">
      <c r="A250">
        <v>214</v>
      </c>
      <c r="B250" s="12" t="str">
        <f>DEC2HEX(A250,2)</f>
        <v>D6</v>
      </c>
      <c r="C250" s="4"/>
      <c r="D250" s="4"/>
      <c r="E250" s="4"/>
      <c r="F250" s="20"/>
      <c r="G250" s="20"/>
      <c r="I250" t="str">
        <f>CONCATENATE("new OpCodeTable(0x",DEC2HEX(A250,2),",","""",C250,"""",",","""",D250,"""",",","""",E250,"""",",","""",F250,"""",",","""",G250,"""),")</f>
        <v>new OpCodeTable(0xD6,"","","","",""),</v>
      </c>
    </row>
    <row r="251" spans="1:9" x14ac:dyDescent="0.25">
      <c r="A251">
        <v>217</v>
      </c>
      <c r="B251" s="12" t="str">
        <f>DEC2HEX(A251,2)</f>
        <v>D9</v>
      </c>
      <c r="C251" s="4"/>
      <c r="D251" s="4"/>
      <c r="E251" s="4"/>
      <c r="F251" s="20"/>
      <c r="G251" s="20"/>
      <c r="I251" t="str">
        <f>CONCATENATE("new OpCodeTable(0x",DEC2HEX(A251,2),",","""",C251,"""",",","""",D251,"""",",","""",E251,"""",",","""",F251,"""",",","""",G251,"""),")</f>
        <v>new OpCodeTable(0xD9,"","","","",""),</v>
      </c>
    </row>
    <row r="252" spans="1:9" x14ac:dyDescent="0.25">
      <c r="A252">
        <v>218</v>
      </c>
      <c r="B252" s="12" t="str">
        <f>DEC2HEX(A252,2)</f>
        <v>DA</v>
      </c>
      <c r="C252" s="4"/>
      <c r="D252" s="4"/>
      <c r="E252" s="4"/>
      <c r="F252" s="20"/>
      <c r="G252" s="20"/>
      <c r="I252" t="str">
        <f>CONCATENATE("new OpCodeTable(0x",DEC2HEX(A252,2),",","""",C252,"""",",","""",D252,"""",",","""",E252,"""",",","""",F252,"""",",","""",G252,"""),")</f>
        <v>new OpCodeTable(0xDA,"","","","",""),</v>
      </c>
    </row>
    <row r="253" spans="1:9" x14ac:dyDescent="0.25">
      <c r="A253">
        <v>219</v>
      </c>
      <c r="B253" s="12" t="str">
        <f>DEC2HEX(A253,2)</f>
        <v>DB</v>
      </c>
      <c r="C253" s="4"/>
      <c r="D253" s="4"/>
      <c r="E253" s="4"/>
      <c r="F253" s="20"/>
      <c r="G253" s="20"/>
      <c r="I253" t="str">
        <f>CONCATENATE("new OpCodeTable(0x",DEC2HEX(A253,2),",","""",C253,"""",",","""",D253,"""",",","""",E253,"""",",","""",F253,"""",",","""",G253,"""),")</f>
        <v>new OpCodeTable(0xDB,"","","","",""),</v>
      </c>
    </row>
    <row r="254" spans="1:9" x14ac:dyDescent="0.25">
      <c r="A254">
        <v>220</v>
      </c>
      <c r="B254" s="12" t="str">
        <f>DEC2HEX(A254,2)</f>
        <v>DC</v>
      </c>
      <c r="C254" s="4"/>
      <c r="D254" s="4"/>
      <c r="E254" s="4"/>
      <c r="F254" s="20"/>
      <c r="G254" s="20"/>
      <c r="I254" t="str">
        <f>CONCATENATE("new OpCodeTable(0x",DEC2HEX(A254,2),",","""",C254,"""",",","""",D254,"""",",","""",E254,"""",",","""",F254,"""",",","""",G254,"""),")</f>
        <v>new OpCodeTable(0xDC,"","","","",""),</v>
      </c>
    </row>
    <row r="255" spans="1:9" x14ac:dyDescent="0.25">
      <c r="A255">
        <v>221</v>
      </c>
      <c r="B255" s="12" t="str">
        <f>DEC2HEX(A255,2)</f>
        <v>DD</v>
      </c>
      <c r="C255" s="4"/>
      <c r="D255" s="4"/>
      <c r="E255" s="4"/>
      <c r="F255" s="20"/>
      <c r="G255" s="20"/>
      <c r="I255" t="str">
        <f>CONCATENATE("new OpCodeTable(0x",DEC2HEX(A255,2),",","""",C255,"""",",","""",D255,"""",",","""",E255,"""",",","""",F255,"""",",","""",G255,"""),")</f>
        <v>new OpCodeTable(0xDD,"","","","",""),</v>
      </c>
    </row>
    <row r="256" spans="1:9" x14ac:dyDescent="0.25">
      <c r="A256">
        <v>222</v>
      </c>
      <c r="B256" s="12" t="str">
        <f>DEC2HEX(A256,2)</f>
        <v>DE</v>
      </c>
      <c r="C256" s="4"/>
      <c r="D256" s="4"/>
      <c r="E256" s="4"/>
      <c r="F256" s="20"/>
      <c r="G256" s="20"/>
      <c r="I256" t="str">
        <f>CONCATENATE("new OpCodeTable(0x",DEC2HEX(A256,2),",","""",C256,"""",",","""",D256,"""",",","""",E256,"""",",","""",F256,"""",",","""",G256,"""),")</f>
        <v>new OpCodeTable(0xDE,"","","","",""),</v>
      </c>
    </row>
    <row r="257" spans="1:9" x14ac:dyDescent="0.25">
      <c r="A257">
        <v>223</v>
      </c>
      <c r="B257" s="7" t="str">
        <f>DEC2HEX(A257,2)</f>
        <v>DF</v>
      </c>
      <c r="C257" t="s">
        <v>269</v>
      </c>
      <c r="H257" t="s">
        <v>348</v>
      </c>
      <c r="I257" t="str">
        <f>CONCATENATE("new OpCodeTable(0x",DEC2HEX(A257,2),",","""",C257,"""",",","""",D257,"""",",","""",E257,"""",",","""",F257,"""",",","""",G257,"""),")</f>
        <v>new OpCodeTable(0xDF,"MRR","","","",""),</v>
      </c>
    </row>
    <row r="258" spans="1:9" x14ac:dyDescent="0.25">
      <c r="A258">
        <v>241</v>
      </c>
      <c r="B258" s="12" t="str">
        <f>DEC2HEX(A258,2)</f>
        <v>F1</v>
      </c>
      <c r="C258" s="4"/>
      <c r="D258" s="4"/>
      <c r="E258" s="4"/>
      <c r="F258" s="20"/>
      <c r="G258" s="20"/>
      <c r="I258" t="str">
        <f>CONCATENATE("new OpCodeTable(0x",DEC2HEX(A258,2),",","""",C258,"""",",","""",D258,"""",",","""",E258,"""",",","""",F258,"""",",","""",G258,"""),")</f>
        <v>new OpCodeTable(0xF1,"","","","",""),</v>
      </c>
    </row>
  </sheetData>
  <sortState ref="A3:I258">
    <sortCondition ref="E3:E258"/>
    <sortCondition ref="B3:B25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7"/>
  <sheetViews>
    <sheetView topLeftCell="A193" workbookViewId="0">
      <selection activeCell="A193" sqref="A193"/>
    </sheetView>
  </sheetViews>
  <sheetFormatPr defaultRowHeight="15" x14ac:dyDescent="0.25"/>
  <cols>
    <col min="4" max="4" width="12.28515625" customWidth="1"/>
  </cols>
  <sheetData>
    <row r="1" spans="1:7" x14ac:dyDescent="0.25">
      <c r="B1" t="s">
        <v>0</v>
      </c>
      <c r="C1" t="s">
        <v>268</v>
      </c>
      <c r="D1" t="s">
        <v>272</v>
      </c>
      <c r="E1" t="s">
        <v>273</v>
      </c>
      <c r="F1" t="s">
        <v>274</v>
      </c>
      <c r="G1" t="s">
        <v>275</v>
      </c>
    </row>
    <row r="2" spans="1:7" x14ac:dyDescent="0.25">
      <c r="A2">
        <v>160</v>
      </c>
      <c r="B2" s="7" t="str">
        <f t="shared" ref="B2:B33" si="0">DEC2HEX(A2,2)</f>
        <v>A0</v>
      </c>
      <c r="C2" t="s">
        <v>335</v>
      </c>
      <c r="D2" t="s">
        <v>336</v>
      </c>
      <c r="E2" t="s">
        <v>50</v>
      </c>
      <c r="F2" t="s">
        <v>9</v>
      </c>
      <c r="G2" t="s">
        <v>337</v>
      </c>
    </row>
    <row r="3" spans="1:7" x14ac:dyDescent="0.25">
      <c r="A3">
        <v>161</v>
      </c>
      <c r="B3" s="7" t="str">
        <f t="shared" si="0"/>
        <v>A1</v>
      </c>
      <c r="C3" t="s">
        <v>335</v>
      </c>
      <c r="D3" t="s">
        <v>336</v>
      </c>
      <c r="E3" t="s">
        <v>50</v>
      </c>
      <c r="F3" t="s">
        <v>10</v>
      </c>
      <c r="G3" t="s">
        <v>325</v>
      </c>
    </row>
    <row r="4" spans="1:7" x14ac:dyDescent="0.25">
      <c r="A4">
        <v>163</v>
      </c>
      <c r="B4" s="7" t="str">
        <f t="shared" si="0"/>
        <v>A3</v>
      </c>
      <c r="C4" t="s">
        <v>335</v>
      </c>
      <c r="D4" t="s">
        <v>336</v>
      </c>
      <c r="E4" t="s">
        <v>50</v>
      </c>
      <c r="F4" t="s">
        <v>325</v>
      </c>
      <c r="G4" t="s">
        <v>10</v>
      </c>
    </row>
    <row r="5" spans="1:7" x14ac:dyDescent="0.25">
      <c r="A5">
        <v>162</v>
      </c>
      <c r="B5" s="7" t="str">
        <f t="shared" si="0"/>
        <v>A2</v>
      </c>
      <c r="C5" t="s">
        <v>335</v>
      </c>
      <c r="D5" t="s">
        <v>336</v>
      </c>
      <c r="E5" t="s">
        <v>50</v>
      </c>
      <c r="F5" t="s">
        <v>337</v>
      </c>
      <c r="G5" t="s">
        <v>9</v>
      </c>
    </row>
    <row r="6" spans="1:7" x14ac:dyDescent="0.25">
      <c r="A6">
        <v>180</v>
      </c>
      <c r="B6" s="7" t="str">
        <f t="shared" si="0"/>
        <v>B4</v>
      </c>
      <c r="C6" t="s">
        <v>270</v>
      </c>
      <c r="E6" t="s">
        <v>50</v>
      </c>
      <c r="F6" t="s">
        <v>59</v>
      </c>
      <c r="G6" t="s">
        <v>284</v>
      </c>
    </row>
    <row r="7" spans="1:7" x14ac:dyDescent="0.25">
      <c r="A7">
        <v>4</v>
      </c>
      <c r="B7" s="7" t="str">
        <f t="shared" si="0"/>
        <v>04</v>
      </c>
      <c r="C7" t="s">
        <v>270</v>
      </c>
      <c r="E7" t="s">
        <v>6</v>
      </c>
      <c r="F7" t="s">
        <v>9</v>
      </c>
      <c r="G7" t="s">
        <v>284</v>
      </c>
    </row>
    <row r="8" spans="1:7" x14ac:dyDescent="0.25">
      <c r="A8">
        <v>12</v>
      </c>
      <c r="B8" s="7" t="str">
        <f t="shared" si="0"/>
        <v>0C</v>
      </c>
      <c r="C8" t="s">
        <v>270</v>
      </c>
      <c r="E8" t="s">
        <v>85</v>
      </c>
      <c r="F8" t="s">
        <v>9</v>
      </c>
      <c r="G8" t="s">
        <v>284</v>
      </c>
    </row>
    <row r="9" spans="1:7" x14ac:dyDescent="0.25">
      <c r="A9">
        <v>20</v>
      </c>
      <c r="B9" s="7" t="str">
        <f t="shared" si="0"/>
        <v>14</v>
      </c>
      <c r="C9" t="s">
        <v>270</v>
      </c>
      <c r="E9" t="s">
        <v>17</v>
      </c>
      <c r="F9" t="s">
        <v>9</v>
      </c>
      <c r="G9" t="s">
        <v>284</v>
      </c>
    </row>
    <row r="10" spans="1:7" x14ac:dyDescent="0.25">
      <c r="A10">
        <v>28</v>
      </c>
      <c r="B10" s="7" t="str">
        <f t="shared" si="0"/>
        <v>1C</v>
      </c>
      <c r="C10" t="s">
        <v>270</v>
      </c>
      <c r="E10" t="s">
        <v>86</v>
      </c>
      <c r="F10" t="s">
        <v>9</v>
      </c>
      <c r="G10" t="s">
        <v>284</v>
      </c>
    </row>
    <row r="11" spans="1:7" x14ac:dyDescent="0.25">
      <c r="A11">
        <v>36</v>
      </c>
      <c r="B11" s="7" t="str">
        <f t="shared" si="0"/>
        <v>24</v>
      </c>
      <c r="C11" t="s">
        <v>270</v>
      </c>
      <c r="E11" t="s">
        <v>19</v>
      </c>
      <c r="F11" t="s">
        <v>9</v>
      </c>
      <c r="G11" t="s">
        <v>284</v>
      </c>
    </row>
    <row r="12" spans="1:7" x14ac:dyDescent="0.25">
      <c r="A12">
        <v>44</v>
      </c>
      <c r="B12" s="7" t="str">
        <f t="shared" si="0"/>
        <v>2C</v>
      </c>
      <c r="C12" t="s">
        <v>270</v>
      </c>
      <c r="E12" t="s">
        <v>88</v>
      </c>
      <c r="F12" t="s">
        <v>9</v>
      </c>
      <c r="G12" t="s">
        <v>284</v>
      </c>
    </row>
    <row r="13" spans="1:7" x14ac:dyDescent="0.25">
      <c r="A13">
        <v>52</v>
      </c>
      <c r="B13" s="7" t="str">
        <f t="shared" si="0"/>
        <v>34</v>
      </c>
      <c r="C13" t="s">
        <v>270</v>
      </c>
      <c r="E13" t="s">
        <v>22</v>
      </c>
      <c r="F13" t="s">
        <v>9</v>
      </c>
      <c r="G13" t="s">
        <v>284</v>
      </c>
    </row>
    <row r="14" spans="1:7" x14ac:dyDescent="0.25">
      <c r="A14">
        <v>60</v>
      </c>
      <c r="B14" s="7" t="str">
        <f t="shared" si="0"/>
        <v>3C</v>
      </c>
      <c r="C14" t="s">
        <v>270</v>
      </c>
      <c r="E14" t="s">
        <v>91</v>
      </c>
      <c r="F14" t="s">
        <v>9</v>
      </c>
      <c r="G14" t="s">
        <v>284</v>
      </c>
    </row>
    <row r="15" spans="1:7" x14ac:dyDescent="0.25">
      <c r="A15">
        <v>168</v>
      </c>
      <c r="B15" s="7" t="str">
        <f t="shared" si="0"/>
        <v>A8</v>
      </c>
      <c r="C15" t="s">
        <v>270</v>
      </c>
      <c r="E15" t="s">
        <v>47</v>
      </c>
      <c r="F15" t="s">
        <v>9</v>
      </c>
      <c r="G15" t="s">
        <v>284</v>
      </c>
    </row>
    <row r="16" spans="1:7" x14ac:dyDescent="0.25">
      <c r="A16">
        <v>176</v>
      </c>
      <c r="B16" s="7" t="str">
        <f t="shared" si="0"/>
        <v>B0</v>
      </c>
      <c r="C16" t="s">
        <v>270</v>
      </c>
      <c r="E16" t="s">
        <v>50</v>
      </c>
      <c r="F16" t="s">
        <v>9</v>
      </c>
      <c r="G16" t="s">
        <v>284</v>
      </c>
    </row>
    <row r="17" spans="1:7" x14ac:dyDescent="0.25">
      <c r="A17">
        <v>228</v>
      </c>
      <c r="B17" s="7" t="str">
        <f t="shared" si="0"/>
        <v>E4</v>
      </c>
      <c r="C17" t="s">
        <v>270</v>
      </c>
      <c r="E17" t="s">
        <v>76</v>
      </c>
      <c r="F17" t="s">
        <v>9</v>
      </c>
      <c r="G17" t="s">
        <v>284</v>
      </c>
    </row>
    <row r="18" spans="1:7" x14ac:dyDescent="0.25">
      <c r="A18">
        <v>230</v>
      </c>
      <c r="B18" s="7" t="str">
        <f t="shared" si="0"/>
        <v>E6</v>
      </c>
      <c r="C18" t="s">
        <v>270</v>
      </c>
      <c r="E18" t="s">
        <v>77</v>
      </c>
      <c r="F18" t="s">
        <v>9</v>
      </c>
      <c r="G18" t="s">
        <v>284</v>
      </c>
    </row>
    <row r="19" spans="1:7" x14ac:dyDescent="0.25">
      <c r="A19">
        <v>229</v>
      </c>
      <c r="B19" s="7" t="str">
        <f t="shared" si="0"/>
        <v>E5</v>
      </c>
      <c r="C19" t="s">
        <v>270</v>
      </c>
      <c r="E19" t="s">
        <v>76</v>
      </c>
      <c r="F19" t="s">
        <v>10</v>
      </c>
      <c r="G19" t="s">
        <v>284</v>
      </c>
    </row>
    <row r="20" spans="1:7" x14ac:dyDescent="0.25">
      <c r="A20">
        <v>231</v>
      </c>
      <c r="B20" s="7" t="str">
        <f t="shared" si="0"/>
        <v>E7</v>
      </c>
      <c r="C20" t="s">
        <v>270</v>
      </c>
      <c r="E20" t="s">
        <v>77</v>
      </c>
      <c r="F20" t="s">
        <v>10</v>
      </c>
      <c r="G20" t="s">
        <v>284</v>
      </c>
    </row>
    <row r="21" spans="1:7" x14ac:dyDescent="0.25">
      <c r="A21">
        <v>183</v>
      </c>
      <c r="B21" s="7" t="str">
        <f t="shared" si="0"/>
        <v>B7</v>
      </c>
      <c r="C21" t="s">
        <v>270</v>
      </c>
      <c r="E21" t="s">
        <v>50</v>
      </c>
      <c r="F21" t="s">
        <v>62</v>
      </c>
      <c r="G21" t="s">
        <v>284</v>
      </c>
    </row>
    <row r="22" spans="1:7" x14ac:dyDescent="0.25">
      <c r="A22">
        <v>179</v>
      </c>
      <c r="B22" s="7" t="str">
        <f t="shared" si="0"/>
        <v>B3</v>
      </c>
      <c r="C22" t="s">
        <v>270</v>
      </c>
      <c r="E22" t="s">
        <v>50</v>
      </c>
      <c r="F22" t="s">
        <v>58</v>
      </c>
      <c r="G22" t="s">
        <v>284</v>
      </c>
    </row>
    <row r="23" spans="1:7" x14ac:dyDescent="0.25">
      <c r="A23">
        <v>181</v>
      </c>
      <c r="B23" s="7" t="str">
        <f t="shared" si="0"/>
        <v>B5</v>
      </c>
      <c r="C23" t="s">
        <v>270</v>
      </c>
      <c r="E23" t="s">
        <v>50</v>
      </c>
      <c r="F23" t="s">
        <v>60</v>
      </c>
      <c r="G23" t="s">
        <v>284</v>
      </c>
    </row>
    <row r="24" spans="1:7" x14ac:dyDescent="0.25">
      <c r="A24">
        <v>177</v>
      </c>
      <c r="B24" s="7" t="str">
        <f t="shared" si="0"/>
        <v>B1</v>
      </c>
      <c r="C24" t="s">
        <v>270</v>
      </c>
      <c r="E24" t="s">
        <v>50</v>
      </c>
      <c r="F24" t="s">
        <v>56</v>
      </c>
      <c r="G24" t="s">
        <v>284</v>
      </c>
    </row>
    <row r="25" spans="1:7" x14ac:dyDescent="0.25">
      <c r="A25">
        <v>182</v>
      </c>
      <c r="B25" s="7" t="str">
        <f t="shared" si="0"/>
        <v>B6</v>
      </c>
      <c r="C25" t="s">
        <v>270</v>
      </c>
      <c r="E25" t="s">
        <v>50</v>
      </c>
      <c r="F25" t="s">
        <v>61</v>
      </c>
      <c r="G25" t="s">
        <v>284</v>
      </c>
    </row>
    <row r="26" spans="1:7" x14ac:dyDescent="0.25">
      <c r="A26">
        <v>178</v>
      </c>
      <c r="B26" s="7" t="str">
        <f t="shared" si="0"/>
        <v>B2</v>
      </c>
      <c r="C26" t="s">
        <v>270</v>
      </c>
      <c r="E26" t="s">
        <v>50</v>
      </c>
      <c r="F26" t="s">
        <v>57</v>
      </c>
      <c r="G26" t="s">
        <v>284</v>
      </c>
    </row>
    <row r="27" spans="1:7" x14ac:dyDescent="0.25">
      <c r="A27">
        <v>205</v>
      </c>
      <c r="B27" s="7" t="str">
        <f t="shared" si="0"/>
        <v>CD</v>
      </c>
      <c r="C27" t="s">
        <v>270</v>
      </c>
      <c r="E27" t="s">
        <v>120</v>
      </c>
      <c r="F27" t="s">
        <v>284</v>
      </c>
    </row>
    <row r="28" spans="1:7" x14ac:dyDescent="0.25">
      <c r="A28">
        <v>5</v>
      </c>
      <c r="B28" s="7" t="str">
        <f t="shared" si="0"/>
        <v>05</v>
      </c>
      <c r="C28" t="s">
        <v>271</v>
      </c>
      <c r="D28" t="s">
        <v>277</v>
      </c>
      <c r="E28" t="s">
        <v>6</v>
      </c>
      <c r="F28" t="s">
        <v>9</v>
      </c>
      <c r="G28" t="s">
        <v>285</v>
      </c>
    </row>
    <row r="29" spans="1:7" x14ac:dyDescent="0.25">
      <c r="A29">
        <v>13</v>
      </c>
      <c r="B29" s="7" t="str">
        <f t="shared" si="0"/>
        <v>0D</v>
      </c>
      <c r="C29" t="s">
        <v>271</v>
      </c>
      <c r="D29" t="s">
        <v>277</v>
      </c>
      <c r="E29" t="s">
        <v>85</v>
      </c>
      <c r="F29" t="s">
        <v>9</v>
      </c>
      <c r="G29" t="s">
        <v>285</v>
      </c>
    </row>
    <row r="30" spans="1:7" x14ac:dyDescent="0.25">
      <c r="A30">
        <v>21</v>
      </c>
      <c r="B30" s="7" t="str">
        <f t="shared" si="0"/>
        <v>15</v>
      </c>
      <c r="C30" t="s">
        <v>271</v>
      </c>
      <c r="D30" t="s">
        <v>277</v>
      </c>
      <c r="E30" t="s">
        <v>17</v>
      </c>
      <c r="F30" t="s">
        <v>9</v>
      </c>
      <c r="G30" t="s">
        <v>285</v>
      </c>
    </row>
    <row r="31" spans="1:7" x14ac:dyDescent="0.25">
      <c r="A31">
        <v>29</v>
      </c>
      <c r="B31" s="7" t="str">
        <f t="shared" si="0"/>
        <v>1D</v>
      </c>
      <c r="C31" t="s">
        <v>271</v>
      </c>
      <c r="D31" t="s">
        <v>277</v>
      </c>
      <c r="E31" t="s">
        <v>86</v>
      </c>
      <c r="F31" t="s">
        <v>9</v>
      </c>
      <c r="G31" t="s">
        <v>285</v>
      </c>
    </row>
    <row r="32" spans="1:7" x14ac:dyDescent="0.25">
      <c r="A32">
        <v>37</v>
      </c>
      <c r="B32" s="7" t="str">
        <f t="shared" si="0"/>
        <v>25</v>
      </c>
      <c r="C32" t="s">
        <v>271</v>
      </c>
      <c r="D32" t="s">
        <v>277</v>
      </c>
      <c r="E32" t="s">
        <v>19</v>
      </c>
      <c r="F32" t="s">
        <v>9</v>
      </c>
      <c r="G32" t="s">
        <v>285</v>
      </c>
    </row>
    <row r="33" spans="1:8" x14ac:dyDescent="0.25">
      <c r="A33">
        <v>45</v>
      </c>
      <c r="B33" s="7" t="str">
        <f t="shared" si="0"/>
        <v>2D</v>
      </c>
      <c r="C33" t="s">
        <v>271</v>
      </c>
      <c r="D33" t="s">
        <v>277</v>
      </c>
      <c r="E33" t="s">
        <v>88</v>
      </c>
      <c r="F33" t="s">
        <v>9</v>
      </c>
      <c r="G33" t="s">
        <v>285</v>
      </c>
    </row>
    <row r="34" spans="1:8" x14ac:dyDescent="0.25">
      <c r="A34">
        <v>53</v>
      </c>
      <c r="B34" s="7" t="str">
        <f t="shared" ref="B34:B65" si="1">DEC2HEX(A34,2)</f>
        <v>35</v>
      </c>
      <c r="C34" t="s">
        <v>271</v>
      </c>
      <c r="D34" t="s">
        <v>277</v>
      </c>
      <c r="E34" t="s">
        <v>22</v>
      </c>
      <c r="F34" t="s">
        <v>9</v>
      </c>
      <c r="G34" t="s">
        <v>285</v>
      </c>
    </row>
    <row r="35" spans="1:8" x14ac:dyDescent="0.25">
      <c r="A35">
        <v>61</v>
      </c>
      <c r="B35" s="7" t="str">
        <f t="shared" si="1"/>
        <v>3D</v>
      </c>
      <c r="C35" t="s">
        <v>271</v>
      </c>
      <c r="D35" t="s">
        <v>277</v>
      </c>
      <c r="E35" t="s">
        <v>91</v>
      </c>
      <c r="F35" t="s">
        <v>9</v>
      </c>
      <c r="G35" t="s">
        <v>285</v>
      </c>
    </row>
    <row r="36" spans="1:8" x14ac:dyDescent="0.25">
      <c r="A36">
        <v>169</v>
      </c>
      <c r="B36" s="7" t="str">
        <f t="shared" si="1"/>
        <v>A9</v>
      </c>
      <c r="C36" t="s">
        <v>271</v>
      </c>
      <c r="D36" t="s">
        <v>277</v>
      </c>
      <c r="E36" t="s">
        <v>47</v>
      </c>
      <c r="F36" t="s">
        <v>10</v>
      </c>
      <c r="G36" t="s">
        <v>285</v>
      </c>
    </row>
    <row r="37" spans="1:8" x14ac:dyDescent="0.25">
      <c r="A37">
        <v>184</v>
      </c>
      <c r="B37" s="7" t="str">
        <f t="shared" si="1"/>
        <v>B8</v>
      </c>
      <c r="C37" t="s">
        <v>271</v>
      </c>
      <c r="D37" t="s">
        <v>277</v>
      </c>
      <c r="E37" t="s">
        <v>50</v>
      </c>
      <c r="F37" t="s">
        <v>10</v>
      </c>
      <c r="G37" t="s">
        <v>285</v>
      </c>
    </row>
    <row r="38" spans="1:8" x14ac:dyDescent="0.25">
      <c r="A38">
        <v>189</v>
      </c>
      <c r="B38" s="7" t="str">
        <f t="shared" si="1"/>
        <v>BD</v>
      </c>
      <c r="C38" t="s">
        <v>271</v>
      </c>
      <c r="D38" t="s">
        <v>277</v>
      </c>
      <c r="E38" t="s">
        <v>50</v>
      </c>
      <c r="F38" t="s">
        <v>31</v>
      </c>
      <c r="G38" t="s">
        <v>285</v>
      </c>
    </row>
    <row r="39" spans="1:8" x14ac:dyDescent="0.25">
      <c r="A39">
        <v>187</v>
      </c>
      <c r="B39" s="7" t="str">
        <f t="shared" si="1"/>
        <v>BB</v>
      </c>
      <c r="C39" t="s">
        <v>271</v>
      </c>
      <c r="D39" t="s">
        <v>277</v>
      </c>
      <c r="E39" t="s">
        <v>50</v>
      </c>
      <c r="F39" t="s">
        <v>29</v>
      </c>
      <c r="G39" t="s">
        <v>285</v>
      </c>
    </row>
    <row r="40" spans="1:8" x14ac:dyDescent="0.25">
      <c r="A40">
        <v>185</v>
      </c>
      <c r="B40" s="7" t="str">
        <f t="shared" si="1"/>
        <v>B9</v>
      </c>
      <c r="C40" t="s">
        <v>271</v>
      </c>
      <c r="D40" t="s">
        <v>277</v>
      </c>
      <c r="E40" t="s">
        <v>50</v>
      </c>
      <c r="F40" t="s">
        <v>28</v>
      </c>
      <c r="G40" t="s">
        <v>285</v>
      </c>
    </row>
    <row r="41" spans="1:8" x14ac:dyDescent="0.25">
      <c r="A41">
        <v>191</v>
      </c>
      <c r="B41" s="7" t="str">
        <f t="shared" si="1"/>
        <v>BF</v>
      </c>
      <c r="C41" t="s">
        <v>271</v>
      </c>
      <c r="D41" t="s">
        <v>277</v>
      </c>
      <c r="E41" t="s">
        <v>50</v>
      </c>
      <c r="F41" t="s">
        <v>33</v>
      </c>
      <c r="G41" t="s">
        <v>285</v>
      </c>
    </row>
    <row r="42" spans="1:8" x14ac:dyDescent="0.25">
      <c r="A42">
        <v>186</v>
      </c>
      <c r="B42" s="7" t="str">
        <f t="shared" si="1"/>
        <v>BA</v>
      </c>
      <c r="C42" t="s">
        <v>271</v>
      </c>
      <c r="D42" t="s">
        <v>277</v>
      </c>
      <c r="E42" t="s">
        <v>50</v>
      </c>
      <c r="F42" t="s">
        <v>27</v>
      </c>
      <c r="G42" t="s">
        <v>285</v>
      </c>
    </row>
    <row r="43" spans="1:8" x14ac:dyDescent="0.25">
      <c r="A43">
        <v>194</v>
      </c>
      <c r="B43" s="7" t="str">
        <f t="shared" si="1"/>
        <v>C2</v>
      </c>
      <c r="C43" t="s">
        <v>271</v>
      </c>
      <c r="D43" t="s">
        <v>277</v>
      </c>
      <c r="E43" t="s">
        <v>63</v>
      </c>
      <c r="F43" t="s">
        <v>285</v>
      </c>
      <c r="H43" t="s">
        <v>343</v>
      </c>
    </row>
    <row r="44" spans="1:8" x14ac:dyDescent="0.25">
      <c r="A44">
        <v>202</v>
      </c>
      <c r="B44" s="7" t="str">
        <f t="shared" si="1"/>
        <v>CA</v>
      </c>
      <c r="C44" t="s">
        <v>271</v>
      </c>
      <c r="D44" t="s">
        <v>277</v>
      </c>
      <c r="E44" t="s">
        <v>63</v>
      </c>
      <c r="F44" t="s">
        <v>285</v>
      </c>
      <c r="H44" t="s">
        <v>343</v>
      </c>
    </row>
    <row r="45" spans="1:8" x14ac:dyDescent="0.25">
      <c r="A45">
        <v>190</v>
      </c>
      <c r="B45" s="7" t="str">
        <f t="shared" si="1"/>
        <v>BE</v>
      </c>
      <c r="C45" t="s">
        <v>271</v>
      </c>
      <c r="D45" t="s">
        <v>277</v>
      </c>
      <c r="E45" t="s">
        <v>50</v>
      </c>
      <c r="F45" t="s">
        <v>32</v>
      </c>
      <c r="G45" t="s">
        <v>285</v>
      </c>
    </row>
    <row r="46" spans="1:8" x14ac:dyDescent="0.25">
      <c r="A46">
        <v>188</v>
      </c>
      <c r="B46" s="7" t="str">
        <f t="shared" si="1"/>
        <v>BC</v>
      </c>
      <c r="C46" t="s">
        <v>271</v>
      </c>
      <c r="D46" t="s">
        <v>277</v>
      </c>
      <c r="E46" t="s">
        <v>50</v>
      </c>
      <c r="F46" t="s">
        <v>30</v>
      </c>
      <c r="G46" t="s">
        <v>285</v>
      </c>
    </row>
    <row r="47" spans="1:8" x14ac:dyDescent="0.25">
      <c r="A47">
        <v>154</v>
      </c>
      <c r="B47" s="7" t="str">
        <f t="shared" si="1"/>
        <v>9A</v>
      </c>
      <c r="C47" t="s">
        <v>271</v>
      </c>
      <c r="D47" t="s">
        <v>333</v>
      </c>
      <c r="E47" t="s">
        <v>106</v>
      </c>
      <c r="F47" t="s">
        <v>334</v>
      </c>
    </row>
    <row r="48" spans="1:8" x14ac:dyDescent="0.25">
      <c r="A48">
        <v>128</v>
      </c>
      <c r="B48" s="7" t="str">
        <f t="shared" si="1"/>
        <v>80</v>
      </c>
      <c r="C48" t="s">
        <v>43</v>
      </c>
      <c r="E48" t="s">
        <v>43</v>
      </c>
      <c r="F48" t="s">
        <v>280</v>
      </c>
      <c r="G48" t="s">
        <v>284</v>
      </c>
    </row>
    <row r="49" spans="1:7" x14ac:dyDescent="0.25">
      <c r="A49">
        <v>129</v>
      </c>
      <c r="B49" s="7" t="str">
        <f t="shared" si="1"/>
        <v>81</v>
      </c>
      <c r="C49" t="s">
        <v>44</v>
      </c>
      <c r="E49" t="s">
        <v>44</v>
      </c>
      <c r="F49" t="s">
        <v>282</v>
      </c>
      <c r="G49" t="s">
        <v>285</v>
      </c>
    </row>
    <row r="50" spans="1:7" x14ac:dyDescent="0.25">
      <c r="A50">
        <v>130</v>
      </c>
      <c r="B50" s="7" t="str">
        <f t="shared" si="1"/>
        <v>82</v>
      </c>
      <c r="C50" t="s">
        <v>45</v>
      </c>
      <c r="E50" t="s">
        <v>45</v>
      </c>
      <c r="F50" t="s">
        <v>280</v>
      </c>
      <c r="G50" s="18" t="s">
        <v>284</v>
      </c>
    </row>
    <row r="51" spans="1:7" x14ac:dyDescent="0.25">
      <c r="A51">
        <v>131</v>
      </c>
      <c r="B51" s="7" t="str">
        <f t="shared" si="1"/>
        <v>83</v>
      </c>
      <c r="C51" t="s">
        <v>46</v>
      </c>
      <c r="E51" t="s">
        <v>46</v>
      </c>
      <c r="F51" t="s">
        <v>282</v>
      </c>
      <c r="G51" t="s">
        <v>284</v>
      </c>
    </row>
    <row r="52" spans="1:7" x14ac:dyDescent="0.25">
      <c r="A52">
        <v>112</v>
      </c>
      <c r="B52" s="17" t="str">
        <f t="shared" si="1"/>
        <v>70</v>
      </c>
      <c r="C52" t="s">
        <v>349</v>
      </c>
      <c r="E52" t="s">
        <v>34</v>
      </c>
      <c r="F52" t="s">
        <v>355</v>
      </c>
    </row>
    <row r="53" spans="1:7" x14ac:dyDescent="0.25">
      <c r="A53">
        <v>113</v>
      </c>
      <c r="B53" s="7" t="str">
        <f t="shared" si="1"/>
        <v>71</v>
      </c>
      <c r="C53" t="s">
        <v>349</v>
      </c>
      <c r="E53" t="s">
        <v>35</v>
      </c>
      <c r="F53" t="s">
        <v>355</v>
      </c>
    </row>
    <row r="54" spans="1:7" x14ac:dyDescent="0.25">
      <c r="A54">
        <v>114</v>
      </c>
      <c r="B54" s="7" t="str">
        <f t="shared" si="1"/>
        <v>72</v>
      </c>
      <c r="C54" t="s">
        <v>349</v>
      </c>
      <c r="E54" t="s">
        <v>36</v>
      </c>
      <c r="F54" t="s">
        <v>355</v>
      </c>
    </row>
    <row r="55" spans="1:7" x14ac:dyDescent="0.25">
      <c r="A55">
        <v>115</v>
      </c>
      <c r="B55" s="7" t="str">
        <f t="shared" si="1"/>
        <v>73</v>
      </c>
      <c r="C55" t="s">
        <v>349</v>
      </c>
      <c r="E55" t="s">
        <v>37</v>
      </c>
      <c r="F55" t="s">
        <v>355</v>
      </c>
    </row>
    <row r="56" spans="1:7" x14ac:dyDescent="0.25">
      <c r="A56">
        <v>116</v>
      </c>
      <c r="B56" s="7" t="str">
        <f t="shared" si="1"/>
        <v>74</v>
      </c>
      <c r="C56" t="s">
        <v>349</v>
      </c>
      <c r="E56" t="s">
        <v>38</v>
      </c>
      <c r="F56" t="s">
        <v>355</v>
      </c>
    </row>
    <row r="57" spans="1:7" x14ac:dyDescent="0.25">
      <c r="A57">
        <v>117</v>
      </c>
      <c r="B57" s="7" t="str">
        <f t="shared" si="1"/>
        <v>75</v>
      </c>
      <c r="C57" t="s">
        <v>349</v>
      </c>
      <c r="E57" t="s">
        <v>39</v>
      </c>
      <c r="F57" t="s">
        <v>355</v>
      </c>
    </row>
    <row r="58" spans="1:7" x14ac:dyDescent="0.25">
      <c r="A58">
        <v>118</v>
      </c>
      <c r="B58" s="7" t="str">
        <f t="shared" si="1"/>
        <v>76</v>
      </c>
      <c r="C58" t="s">
        <v>349</v>
      </c>
      <c r="E58" t="s">
        <v>40</v>
      </c>
      <c r="F58" t="s">
        <v>355</v>
      </c>
    </row>
    <row r="59" spans="1:7" x14ac:dyDescent="0.25">
      <c r="A59">
        <v>119</v>
      </c>
      <c r="B59" s="7" t="str">
        <f t="shared" si="1"/>
        <v>77</v>
      </c>
      <c r="C59" t="s">
        <v>349</v>
      </c>
      <c r="E59" t="s">
        <v>41</v>
      </c>
      <c r="F59" t="s">
        <v>355</v>
      </c>
    </row>
    <row r="60" spans="1:7" x14ac:dyDescent="0.25">
      <c r="A60">
        <v>120</v>
      </c>
      <c r="B60" s="7" t="str">
        <f t="shared" si="1"/>
        <v>78</v>
      </c>
      <c r="C60" t="s">
        <v>349</v>
      </c>
      <c r="E60" t="s">
        <v>97</v>
      </c>
      <c r="F60" t="s">
        <v>355</v>
      </c>
    </row>
    <row r="61" spans="1:7" x14ac:dyDescent="0.25">
      <c r="A61">
        <v>121</v>
      </c>
      <c r="B61" s="7" t="str">
        <f t="shared" si="1"/>
        <v>79</v>
      </c>
      <c r="C61" t="s">
        <v>349</v>
      </c>
      <c r="E61" t="s">
        <v>98</v>
      </c>
      <c r="F61" t="s">
        <v>355</v>
      </c>
    </row>
    <row r="62" spans="1:7" x14ac:dyDescent="0.25">
      <c r="A62">
        <v>122</v>
      </c>
      <c r="B62" s="7" t="str">
        <f t="shared" si="1"/>
        <v>7A</v>
      </c>
      <c r="C62" t="s">
        <v>349</v>
      </c>
      <c r="E62" t="s">
        <v>99</v>
      </c>
      <c r="F62" t="s">
        <v>355</v>
      </c>
    </row>
    <row r="63" spans="1:7" x14ac:dyDescent="0.25">
      <c r="A63">
        <v>123</v>
      </c>
      <c r="B63" s="7" t="str">
        <f t="shared" si="1"/>
        <v>7B</v>
      </c>
      <c r="C63" t="s">
        <v>349</v>
      </c>
      <c r="E63" t="s">
        <v>100</v>
      </c>
      <c r="F63" t="s">
        <v>355</v>
      </c>
    </row>
    <row r="64" spans="1:7" x14ac:dyDescent="0.25">
      <c r="A64">
        <v>124</v>
      </c>
      <c r="B64" s="7" t="str">
        <f t="shared" si="1"/>
        <v>7C</v>
      </c>
      <c r="C64" t="s">
        <v>349</v>
      </c>
      <c r="E64" t="s">
        <v>101</v>
      </c>
      <c r="F64" t="s">
        <v>355</v>
      </c>
    </row>
    <row r="65" spans="1:7" x14ac:dyDescent="0.25">
      <c r="A65">
        <v>125</v>
      </c>
      <c r="B65" s="7" t="str">
        <f t="shared" si="1"/>
        <v>7D</v>
      </c>
      <c r="C65" t="s">
        <v>349</v>
      </c>
      <c r="E65" t="s">
        <v>102</v>
      </c>
      <c r="F65" t="s">
        <v>355</v>
      </c>
    </row>
    <row r="66" spans="1:7" x14ac:dyDescent="0.25">
      <c r="A66">
        <v>126</v>
      </c>
      <c r="B66" s="7" t="str">
        <f t="shared" ref="B66:B97" si="2">DEC2HEX(A66,2)</f>
        <v>7E</v>
      </c>
      <c r="C66" t="s">
        <v>349</v>
      </c>
      <c r="E66" t="s">
        <v>103</v>
      </c>
      <c r="F66" t="s">
        <v>355</v>
      </c>
    </row>
    <row r="67" spans="1:7" x14ac:dyDescent="0.25">
      <c r="A67">
        <v>127</v>
      </c>
      <c r="B67" s="7" t="str">
        <f t="shared" si="2"/>
        <v>7F</v>
      </c>
      <c r="C67" t="s">
        <v>349</v>
      </c>
      <c r="E67" t="s">
        <v>102</v>
      </c>
      <c r="F67" t="s">
        <v>355</v>
      </c>
    </row>
    <row r="68" spans="1:7" x14ac:dyDescent="0.25">
      <c r="A68">
        <v>235</v>
      </c>
      <c r="B68" s="7" t="str">
        <f t="shared" si="2"/>
        <v>EB</v>
      </c>
      <c r="C68" t="s">
        <v>349</v>
      </c>
      <c r="E68" t="s">
        <v>124</v>
      </c>
      <c r="F68" t="s">
        <v>355</v>
      </c>
    </row>
    <row r="69" spans="1:7" x14ac:dyDescent="0.25">
      <c r="A69">
        <v>224</v>
      </c>
      <c r="B69" s="7" t="str">
        <f t="shared" si="2"/>
        <v>E0</v>
      </c>
      <c r="C69" t="s">
        <v>349</v>
      </c>
      <c r="E69" t="s">
        <v>72</v>
      </c>
    </row>
    <row r="70" spans="1:7" x14ac:dyDescent="0.25">
      <c r="A70">
        <v>225</v>
      </c>
      <c r="B70" s="7" t="str">
        <f t="shared" si="2"/>
        <v>E1</v>
      </c>
      <c r="C70" t="s">
        <v>349</v>
      </c>
      <c r="E70" t="s">
        <v>73</v>
      </c>
    </row>
    <row r="71" spans="1:7" x14ac:dyDescent="0.25">
      <c r="A71">
        <v>226</v>
      </c>
      <c r="B71" s="7" t="str">
        <f t="shared" si="2"/>
        <v>E2</v>
      </c>
      <c r="C71" t="s">
        <v>349</v>
      </c>
      <c r="E71" t="s">
        <v>74</v>
      </c>
    </row>
    <row r="72" spans="1:7" x14ac:dyDescent="0.25">
      <c r="A72">
        <v>227</v>
      </c>
      <c r="B72" s="7" t="str">
        <f t="shared" si="2"/>
        <v>E3</v>
      </c>
      <c r="C72" t="s">
        <v>349</v>
      </c>
      <c r="E72" t="s">
        <v>75</v>
      </c>
    </row>
    <row r="73" spans="1:7" x14ac:dyDescent="0.25">
      <c r="A73">
        <v>232</v>
      </c>
      <c r="B73" s="7" t="str">
        <f t="shared" si="2"/>
        <v>E8</v>
      </c>
      <c r="C73" t="s">
        <v>350</v>
      </c>
      <c r="D73" t="s">
        <v>351</v>
      </c>
      <c r="E73" t="s">
        <v>106</v>
      </c>
      <c r="F73" t="s">
        <v>352</v>
      </c>
    </row>
    <row r="74" spans="1:7" x14ac:dyDescent="0.25">
      <c r="A74">
        <v>233</v>
      </c>
      <c r="B74" s="7" t="str">
        <f t="shared" si="2"/>
        <v>E9</v>
      </c>
      <c r="C74" t="s">
        <v>350</v>
      </c>
      <c r="D74" t="s">
        <v>351</v>
      </c>
      <c r="E74" t="s">
        <v>124</v>
      </c>
      <c r="F74" t="s">
        <v>352</v>
      </c>
    </row>
    <row r="75" spans="1:7" x14ac:dyDescent="0.25">
      <c r="A75">
        <v>234</v>
      </c>
      <c r="B75" s="7" t="str">
        <f t="shared" si="2"/>
        <v>EA</v>
      </c>
      <c r="C75" t="s">
        <v>353</v>
      </c>
      <c r="D75" t="s">
        <v>354</v>
      </c>
      <c r="E75" t="s">
        <v>124</v>
      </c>
      <c r="F75" t="s">
        <v>334</v>
      </c>
    </row>
    <row r="76" spans="1:7" x14ac:dyDescent="0.25">
      <c r="A76">
        <v>199</v>
      </c>
      <c r="B76" s="7" t="str">
        <f t="shared" si="2"/>
        <v>C7</v>
      </c>
      <c r="C76" t="s">
        <v>269</v>
      </c>
      <c r="D76" t="s">
        <v>276</v>
      </c>
      <c r="E76" t="s">
        <v>50</v>
      </c>
      <c r="F76" t="s">
        <v>325</v>
      </c>
      <c r="G76" t="s">
        <v>285</v>
      </c>
    </row>
    <row r="77" spans="1:7" x14ac:dyDescent="0.25">
      <c r="A77">
        <v>198</v>
      </c>
      <c r="B77" s="7" t="str">
        <f t="shared" si="2"/>
        <v>C6</v>
      </c>
      <c r="C77" t="s">
        <v>269</v>
      </c>
      <c r="D77" t="s">
        <v>276</v>
      </c>
      <c r="E77" t="s">
        <v>50</v>
      </c>
      <c r="F77" t="s">
        <v>337</v>
      </c>
      <c r="G77" t="s">
        <v>284</v>
      </c>
    </row>
    <row r="78" spans="1:7" x14ac:dyDescent="0.25">
      <c r="A78">
        <v>216</v>
      </c>
      <c r="B78" s="7" t="str">
        <f t="shared" si="2"/>
        <v>D8</v>
      </c>
      <c r="C78" t="s">
        <v>269</v>
      </c>
      <c r="D78" t="s">
        <v>276</v>
      </c>
      <c r="E78" t="s">
        <v>345</v>
      </c>
      <c r="F78" t="s">
        <v>346</v>
      </c>
      <c r="G78" t="s">
        <v>347</v>
      </c>
    </row>
    <row r="79" spans="1:7" x14ac:dyDescent="0.25">
      <c r="A79">
        <v>141</v>
      </c>
      <c r="B79" s="7" t="str">
        <f t="shared" si="2"/>
        <v>8D</v>
      </c>
      <c r="C79" t="s">
        <v>269</v>
      </c>
      <c r="D79" t="s">
        <v>276</v>
      </c>
      <c r="E79" t="s">
        <v>96</v>
      </c>
      <c r="F79" t="s">
        <v>283</v>
      </c>
      <c r="G79" t="s">
        <v>325</v>
      </c>
    </row>
    <row r="80" spans="1:7" x14ac:dyDescent="0.25">
      <c r="A80">
        <v>196</v>
      </c>
      <c r="B80" s="7" t="str">
        <f t="shared" si="2"/>
        <v>C4</v>
      </c>
      <c r="C80" t="s">
        <v>269</v>
      </c>
      <c r="D80" t="s">
        <v>276</v>
      </c>
      <c r="E80" t="s">
        <v>64</v>
      </c>
      <c r="F80" t="s">
        <v>283</v>
      </c>
      <c r="G80" t="s">
        <v>325</v>
      </c>
    </row>
    <row r="81" spans="1:7" x14ac:dyDescent="0.25">
      <c r="A81">
        <v>197</v>
      </c>
      <c r="B81" s="7" t="str">
        <f t="shared" si="2"/>
        <v>C5</v>
      </c>
      <c r="C81" t="s">
        <v>269</v>
      </c>
      <c r="D81" t="s">
        <v>276</v>
      </c>
      <c r="E81" t="s">
        <v>65</v>
      </c>
      <c r="F81" t="s">
        <v>283</v>
      </c>
      <c r="G81" t="s">
        <v>325</v>
      </c>
    </row>
    <row r="82" spans="1:7" x14ac:dyDescent="0.25">
      <c r="A82">
        <v>209</v>
      </c>
      <c r="B82" s="7" t="str">
        <f t="shared" si="2"/>
        <v>D1</v>
      </c>
      <c r="C82" t="s">
        <v>269</v>
      </c>
      <c r="D82" t="s">
        <v>276</v>
      </c>
      <c r="E82" t="s">
        <v>344</v>
      </c>
      <c r="F82" t="s">
        <v>283</v>
      </c>
      <c r="G82" t="s">
        <v>325</v>
      </c>
    </row>
    <row r="83" spans="1:7" x14ac:dyDescent="0.25">
      <c r="A83">
        <v>211</v>
      </c>
      <c r="B83" s="7" t="str">
        <f t="shared" si="2"/>
        <v>D3</v>
      </c>
      <c r="C83" t="s">
        <v>269</v>
      </c>
      <c r="D83" t="s">
        <v>276</v>
      </c>
      <c r="E83" t="s">
        <v>344</v>
      </c>
      <c r="F83" t="s">
        <v>283</v>
      </c>
      <c r="G83" t="s">
        <v>325</v>
      </c>
    </row>
    <row r="84" spans="1:7" x14ac:dyDescent="0.25">
      <c r="A84">
        <v>3</v>
      </c>
      <c r="B84" s="7" t="str">
        <f t="shared" si="2"/>
        <v>03</v>
      </c>
      <c r="C84" t="s">
        <v>269</v>
      </c>
      <c r="D84" t="s">
        <v>276</v>
      </c>
      <c r="E84" t="s">
        <v>6</v>
      </c>
      <c r="F84" t="s">
        <v>283</v>
      </c>
      <c r="G84" t="s">
        <v>282</v>
      </c>
    </row>
    <row r="85" spans="1:7" x14ac:dyDescent="0.25">
      <c r="A85">
        <v>11</v>
      </c>
      <c r="B85" s="7" t="str">
        <f t="shared" si="2"/>
        <v>0B</v>
      </c>
      <c r="C85" t="s">
        <v>269</v>
      </c>
      <c r="D85" t="s">
        <v>276</v>
      </c>
      <c r="E85" t="s">
        <v>85</v>
      </c>
      <c r="F85" t="s">
        <v>283</v>
      </c>
      <c r="G85" t="s">
        <v>282</v>
      </c>
    </row>
    <row r="86" spans="1:7" x14ac:dyDescent="0.25">
      <c r="A86">
        <v>19</v>
      </c>
      <c r="B86" s="7" t="str">
        <f t="shared" si="2"/>
        <v>13</v>
      </c>
      <c r="C86" t="s">
        <v>269</v>
      </c>
      <c r="D86" t="s">
        <v>276</v>
      </c>
      <c r="E86" t="s">
        <v>17</v>
      </c>
      <c r="F86" t="s">
        <v>283</v>
      </c>
      <c r="G86" t="s">
        <v>282</v>
      </c>
    </row>
    <row r="87" spans="1:7" x14ac:dyDescent="0.25">
      <c r="A87">
        <v>27</v>
      </c>
      <c r="B87" s="7" t="str">
        <f t="shared" si="2"/>
        <v>1B</v>
      </c>
      <c r="C87" t="s">
        <v>269</v>
      </c>
      <c r="D87" t="s">
        <v>276</v>
      </c>
      <c r="E87" t="s">
        <v>86</v>
      </c>
      <c r="F87" t="s">
        <v>283</v>
      </c>
      <c r="G87" t="s">
        <v>282</v>
      </c>
    </row>
    <row r="88" spans="1:7" x14ac:dyDescent="0.25">
      <c r="A88">
        <v>35</v>
      </c>
      <c r="B88" s="7" t="str">
        <f t="shared" si="2"/>
        <v>23</v>
      </c>
      <c r="C88" t="s">
        <v>269</v>
      </c>
      <c r="D88" t="s">
        <v>276</v>
      </c>
      <c r="E88" t="s">
        <v>19</v>
      </c>
      <c r="F88" t="s">
        <v>283</v>
      </c>
      <c r="G88" t="s">
        <v>282</v>
      </c>
    </row>
    <row r="89" spans="1:7" x14ac:dyDescent="0.25">
      <c r="A89">
        <v>43</v>
      </c>
      <c r="B89" s="7" t="str">
        <f t="shared" si="2"/>
        <v>2B</v>
      </c>
      <c r="C89" t="s">
        <v>269</v>
      </c>
      <c r="D89" t="s">
        <v>276</v>
      </c>
      <c r="E89" t="s">
        <v>88</v>
      </c>
      <c r="F89" t="s">
        <v>283</v>
      </c>
      <c r="G89" t="s">
        <v>282</v>
      </c>
    </row>
    <row r="90" spans="1:7" x14ac:dyDescent="0.25">
      <c r="A90">
        <v>51</v>
      </c>
      <c r="B90" s="7" t="str">
        <f t="shared" si="2"/>
        <v>33</v>
      </c>
      <c r="C90" t="s">
        <v>269</v>
      </c>
      <c r="D90" t="s">
        <v>276</v>
      </c>
      <c r="E90" t="s">
        <v>22</v>
      </c>
      <c r="F90" t="s">
        <v>283</v>
      </c>
      <c r="G90" t="s">
        <v>282</v>
      </c>
    </row>
    <row r="91" spans="1:7" x14ac:dyDescent="0.25">
      <c r="A91">
        <v>59</v>
      </c>
      <c r="B91" s="7" t="str">
        <f t="shared" si="2"/>
        <v>3B</v>
      </c>
      <c r="C91" t="s">
        <v>269</v>
      </c>
      <c r="D91" t="s">
        <v>276</v>
      </c>
      <c r="E91" t="s">
        <v>91</v>
      </c>
      <c r="F91" t="s">
        <v>283</v>
      </c>
      <c r="G91" t="s">
        <v>282</v>
      </c>
    </row>
    <row r="92" spans="1:7" x14ac:dyDescent="0.25">
      <c r="A92">
        <v>135</v>
      </c>
      <c r="B92" s="7" t="str">
        <f t="shared" si="2"/>
        <v>87</v>
      </c>
      <c r="C92" t="s">
        <v>269</v>
      </c>
      <c r="D92" t="s">
        <v>276</v>
      </c>
      <c r="E92" t="s">
        <v>48</v>
      </c>
      <c r="F92" t="s">
        <v>283</v>
      </c>
      <c r="G92" t="s">
        <v>282</v>
      </c>
    </row>
    <row r="93" spans="1:7" x14ac:dyDescent="0.25">
      <c r="A93">
        <v>139</v>
      </c>
      <c r="B93" s="7" t="str">
        <f t="shared" si="2"/>
        <v>8B</v>
      </c>
      <c r="C93" t="s">
        <v>269</v>
      </c>
      <c r="D93" t="s">
        <v>276</v>
      </c>
      <c r="E93" t="s">
        <v>50</v>
      </c>
      <c r="F93" t="s">
        <v>283</v>
      </c>
      <c r="G93" t="s">
        <v>282</v>
      </c>
    </row>
    <row r="94" spans="1:7" x14ac:dyDescent="0.25">
      <c r="A94">
        <v>208</v>
      </c>
      <c r="B94" s="7" t="str">
        <f t="shared" si="2"/>
        <v>D0</v>
      </c>
      <c r="C94" t="s">
        <v>269</v>
      </c>
      <c r="D94" t="s">
        <v>276</v>
      </c>
      <c r="E94" t="s">
        <v>131</v>
      </c>
      <c r="F94" t="s">
        <v>281</v>
      </c>
      <c r="G94" t="s">
        <v>337</v>
      </c>
    </row>
    <row r="95" spans="1:7" x14ac:dyDescent="0.25">
      <c r="A95">
        <v>210</v>
      </c>
      <c r="B95" s="7" t="str">
        <f t="shared" si="2"/>
        <v>D2</v>
      </c>
      <c r="C95" t="s">
        <v>269</v>
      </c>
      <c r="D95" t="s">
        <v>276</v>
      </c>
      <c r="E95" t="s">
        <v>131</v>
      </c>
      <c r="F95" t="s">
        <v>281</v>
      </c>
      <c r="G95" t="s">
        <v>337</v>
      </c>
    </row>
    <row r="96" spans="1:7" x14ac:dyDescent="0.25">
      <c r="A96">
        <v>2</v>
      </c>
      <c r="B96" s="7" t="str">
        <f t="shared" si="2"/>
        <v>02</v>
      </c>
      <c r="C96" t="s">
        <v>269</v>
      </c>
      <c r="D96" t="s">
        <v>276</v>
      </c>
      <c r="E96" t="s">
        <v>6</v>
      </c>
      <c r="F96" t="s">
        <v>281</v>
      </c>
      <c r="G96" t="s">
        <v>280</v>
      </c>
    </row>
    <row r="97" spans="1:7" x14ac:dyDescent="0.25">
      <c r="A97">
        <v>10</v>
      </c>
      <c r="B97" s="7" t="str">
        <f t="shared" si="2"/>
        <v>0A</v>
      </c>
      <c r="C97" t="s">
        <v>269</v>
      </c>
      <c r="D97" t="s">
        <v>276</v>
      </c>
      <c r="E97" t="s">
        <v>85</v>
      </c>
      <c r="F97" t="s">
        <v>281</v>
      </c>
      <c r="G97" t="s">
        <v>280</v>
      </c>
    </row>
    <row r="98" spans="1:7" x14ac:dyDescent="0.25">
      <c r="A98">
        <v>18</v>
      </c>
      <c r="B98" s="7" t="str">
        <f t="shared" ref="B98:B119" si="3">DEC2HEX(A98,2)</f>
        <v>12</v>
      </c>
      <c r="C98" t="s">
        <v>269</v>
      </c>
      <c r="D98" t="s">
        <v>276</v>
      </c>
      <c r="E98" t="s">
        <v>17</v>
      </c>
      <c r="F98" t="s">
        <v>281</v>
      </c>
      <c r="G98" t="s">
        <v>280</v>
      </c>
    </row>
    <row r="99" spans="1:7" x14ac:dyDescent="0.25">
      <c r="A99">
        <v>26</v>
      </c>
      <c r="B99" s="7" t="str">
        <f t="shared" si="3"/>
        <v>1A</v>
      </c>
      <c r="C99" t="s">
        <v>269</v>
      </c>
      <c r="D99" t="s">
        <v>276</v>
      </c>
      <c r="E99" t="s">
        <v>86</v>
      </c>
      <c r="F99" t="s">
        <v>281</v>
      </c>
      <c r="G99" t="s">
        <v>280</v>
      </c>
    </row>
    <row r="100" spans="1:7" x14ac:dyDescent="0.25">
      <c r="A100">
        <v>34</v>
      </c>
      <c r="B100" s="7" t="str">
        <f t="shared" si="3"/>
        <v>22</v>
      </c>
      <c r="C100" t="s">
        <v>269</v>
      </c>
      <c r="D100" t="s">
        <v>276</v>
      </c>
      <c r="E100" t="s">
        <v>19</v>
      </c>
      <c r="F100" t="s">
        <v>281</v>
      </c>
      <c r="G100" t="s">
        <v>280</v>
      </c>
    </row>
    <row r="101" spans="1:7" x14ac:dyDescent="0.25">
      <c r="A101">
        <v>42</v>
      </c>
      <c r="B101" s="7" t="str">
        <f t="shared" si="3"/>
        <v>2A</v>
      </c>
      <c r="C101" t="s">
        <v>269</v>
      </c>
      <c r="D101" t="s">
        <v>276</v>
      </c>
      <c r="E101" t="s">
        <v>88</v>
      </c>
      <c r="F101" t="s">
        <v>281</v>
      </c>
      <c r="G101" t="s">
        <v>280</v>
      </c>
    </row>
    <row r="102" spans="1:7" x14ac:dyDescent="0.25">
      <c r="A102">
        <v>50</v>
      </c>
      <c r="B102" s="7" t="str">
        <f t="shared" si="3"/>
        <v>32</v>
      </c>
      <c r="C102" t="s">
        <v>269</v>
      </c>
      <c r="D102" t="s">
        <v>276</v>
      </c>
      <c r="E102" t="s">
        <v>22</v>
      </c>
      <c r="F102" t="s">
        <v>281</v>
      </c>
      <c r="G102" t="s">
        <v>280</v>
      </c>
    </row>
    <row r="103" spans="1:7" x14ac:dyDescent="0.25">
      <c r="A103">
        <v>58</v>
      </c>
      <c r="B103" s="7" t="str">
        <f t="shared" si="3"/>
        <v>3A</v>
      </c>
      <c r="C103" t="s">
        <v>269</v>
      </c>
      <c r="D103" t="s">
        <v>276</v>
      </c>
      <c r="E103" t="s">
        <v>91</v>
      </c>
      <c r="F103" t="s">
        <v>281</v>
      </c>
      <c r="G103" t="s">
        <v>280</v>
      </c>
    </row>
    <row r="104" spans="1:7" x14ac:dyDescent="0.25">
      <c r="A104">
        <v>134</v>
      </c>
      <c r="B104" s="7" t="str">
        <f t="shared" si="3"/>
        <v>86</v>
      </c>
      <c r="C104" t="s">
        <v>269</v>
      </c>
      <c r="D104" t="s">
        <v>276</v>
      </c>
      <c r="E104" t="s">
        <v>48</v>
      </c>
      <c r="F104" t="s">
        <v>281</v>
      </c>
      <c r="G104" t="s">
        <v>280</v>
      </c>
    </row>
    <row r="105" spans="1:7" x14ac:dyDescent="0.25">
      <c r="A105">
        <v>138</v>
      </c>
      <c r="B105" s="7" t="str">
        <f t="shared" si="3"/>
        <v>8A</v>
      </c>
      <c r="C105" t="s">
        <v>269</v>
      </c>
      <c r="D105" t="s">
        <v>276</v>
      </c>
      <c r="E105" t="s">
        <v>50</v>
      </c>
      <c r="F105" t="s">
        <v>281</v>
      </c>
      <c r="G105" t="s">
        <v>280</v>
      </c>
    </row>
    <row r="106" spans="1:7" x14ac:dyDescent="0.25">
      <c r="A106">
        <v>1</v>
      </c>
      <c r="B106" s="7" t="str">
        <f t="shared" si="3"/>
        <v>01</v>
      </c>
      <c r="C106" t="s">
        <v>269</v>
      </c>
      <c r="D106" t="s">
        <v>276</v>
      </c>
      <c r="E106" t="s">
        <v>6</v>
      </c>
      <c r="F106" t="s">
        <v>282</v>
      </c>
      <c r="G106" t="s">
        <v>283</v>
      </c>
    </row>
    <row r="107" spans="1:7" x14ac:dyDescent="0.25">
      <c r="A107">
        <v>9</v>
      </c>
      <c r="B107" s="7" t="str">
        <f t="shared" si="3"/>
        <v>09</v>
      </c>
      <c r="C107" t="s">
        <v>269</v>
      </c>
      <c r="D107" t="s">
        <v>276</v>
      </c>
      <c r="E107" t="s">
        <v>85</v>
      </c>
      <c r="F107" t="s">
        <v>282</v>
      </c>
      <c r="G107" t="s">
        <v>283</v>
      </c>
    </row>
    <row r="108" spans="1:7" x14ac:dyDescent="0.25">
      <c r="A108">
        <v>17</v>
      </c>
      <c r="B108" s="7" t="str">
        <f t="shared" si="3"/>
        <v>11</v>
      </c>
      <c r="C108" t="s">
        <v>269</v>
      </c>
      <c r="D108" t="s">
        <v>276</v>
      </c>
      <c r="E108" t="s">
        <v>17</v>
      </c>
      <c r="F108" t="s">
        <v>282</v>
      </c>
      <c r="G108" t="s">
        <v>283</v>
      </c>
    </row>
    <row r="109" spans="1:7" x14ac:dyDescent="0.25">
      <c r="A109">
        <v>25</v>
      </c>
      <c r="B109" s="7" t="str">
        <f t="shared" si="3"/>
        <v>19</v>
      </c>
      <c r="C109" t="s">
        <v>269</v>
      </c>
      <c r="D109" t="s">
        <v>276</v>
      </c>
      <c r="E109" t="s">
        <v>86</v>
      </c>
      <c r="F109" t="s">
        <v>282</v>
      </c>
      <c r="G109" t="s">
        <v>283</v>
      </c>
    </row>
    <row r="110" spans="1:7" x14ac:dyDescent="0.25">
      <c r="A110">
        <v>33</v>
      </c>
      <c r="B110" s="7" t="str">
        <f t="shared" si="3"/>
        <v>21</v>
      </c>
      <c r="C110" t="s">
        <v>269</v>
      </c>
      <c r="D110" t="s">
        <v>276</v>
      </c>
      <c r="E110" t="s">
        <v>19</v>
      </c>
      <c r="F110" t="s">
        <v>282</v>
      </c>
      <c r="G110" t="s">
        <v>283</v>
      </c>
    </row>
    <row r="111" spans="1:7" x14ac:dyDescent="0.25">
      <c r="A111">
        <v>41</v>
      </c>
      <c r="B111" s="7" t="str">
        <f t="shared" si="3"/>
        <v>29</v>
      </c>
      <c r="C111" t="s">
        <v>269</v>
      </c>
      <c r="D111" t="s">
        <v>276</v>
      </c>
      <c r="E111" t="s">
        <v>88</v>
      </c>
      <c r="F111" t="s">
        <v>282</v>
      </c>
      <c r="G111" t="s">
        <v>283</v>
      </c>
    </row>
    <row r="112" spans="1:7" x14ac:dyDescent="0.25">
      <c r="A112">
        <v>49</v>
      </c>
      <c r="B112" s="7" t="str">
        <f t="shared" si="3"/>
        <v>31</v>
      </c>
      <c r="C112" t="s">
        <v>269</v>
      </c>
      <c r="D112" t="s">
        <v>276</v>
      </c>
      <c r="E112" t="s">
        <v>22</v>
      </c>
      <c r="F112" t="s">
        <v>282</v>
      </c>
      <c r="G112" t="s">
        <v>283</v>
      </c>
    </row>
    <row r="113" spans="1:7" x14ac:dyDescent="0.25">
      <c r="A113">
        <v>57</v>
      </c>
      <c r="B113" s="7" t="str">
        <f t="shared" si="3"/>
        <v>39</v>
      </c>
      <c r="C113" t="s">
        <v>269</v>
      </c>
      <c r="D113" t="s">
        <v>276</v>
      </c>
      <c r="E113" t="s">
        <v>91</v>
      </c>
      <c r="F113" t="s">
        <v>282</v>
      </c>
      <c r="G113" t="s">
        <v>283</v>
      </c>
    </row>
    <row r="114" spans="1:7" x14ac:dyDescent="0.25">
      <c r="A114">
        <v>133</v>
      </c>
      <c r="B114" s="7" t="str">
        <f t="shared" si="3"/>
        <v>85</v>
      </c>
      <c r="C114" t="s">
        <v>269</v>
      </c>
      <c r="D114" t="s">
        <v>276</v>
      </c>
      <c r="E114" t="s">
        <v>47</v>
      </c>
      <c r="F114" t="s">
        <v>282</v>
      </c>
      <c r="G114" t="s">
        <v>283</v>
      </c>
    </row>
    <row r="115" spans="1:7" x14ac:dyDescent="0.25">
      <c r="A115">
        <v>137</v>
      </c>
      <c r="B115" s="7" t="str">
        <f t="shared" si="3"/>
        <v>89</v>
      </c>
      <c r="C115" t="s">
        <v>269</v>
      </c>
      <c r="D115" t="s">
        <v>276</v>
      </c>
      <c r="E115" t="s">
        <v>50</v>
      </c>
      <c r="F115" t="s">
        <v>282</v>
      </c>
      <c r="G115" t="s">
        <v>283</v>
      </c>
    </row>
    <row r="116" spans="1:7" x14ac:dyDescent="0.25">
      <c r="A116">
        <v>140</v>
      </c>
      <c r="B116" s="7" t="str">
        <f t="shared" si="3"/>
        <v>8C</v>
      </c>
      <c r="C116" t="s">
        <v>269</v>
      </c>
      <c r="D116" t="s">
        <v>276</v>
      </c>
      <c r="E116" t="s">
        <v>50</v>
      </c>
      <c r="F116" t="s">
        <v>282</v>
      </c>
      <c r="G116" t="s">
        <v>324</v>
      </c>
    </row>
    <row r="117" spans="1:7" x14ac:dyDescent="0.25">
      <c r="A117">
        <v>143</v>
      </c>
      <c r="B117" s="7" t="str">
        <f t="shared" si="3"/>
        <v>8F</v>
      </c>
      <c r="C117" t="s">
        <v>269</v>
      </c>
      <c r="D117" t="s">
        <v>276</v>
      </c>
      <c r="E117" t="s">
        <v>16</v>
      </c>
      <c r="F117" t="s">
        <v>282</v>
      </c>
    </row>
    <row r="118" spans="1:7" x14ac:dyDescent="0.25">
      <c r="A118">
        <v>247</v>
      </c>
      <c r="B118" s="7" t="str">
        <f t="shared" si="3"/>
        <v>F7</v>
      </c>
      <c r="C118" t="s">
        <v>269</v>
      </c>
      <c r="D118" t="s">
        <v>276</v>
      </c>
      <c r="E118" t="s">
        <v>362</v>
      </c>
      <c r="F118" t="s">
        <v>282</v>
      </c>
    </row>
    <row r="119" spans="1:7" x14ac:dyDescent="0.25">
      <c r="A119">
        <v>246</v>
      </c>
      <c r="B119" s="7" t="str">
        <f t="shared" si="3"/>
        <v>F6</v>
      </c>
      <c r="C119" t="s">
        <v>269</v>
      </c>
      <c r="D119" t="s">
        <v>276</v>
      </c>
      <c r="E119" t="s">
        <v>361</v>
      </c>
      <c r="F119" t="s">
        <v>280</v>
      </c>
      <c r="G119" t="s">
        <v>284</v>
      </c>
    </row>
    <row r="120" spans="1:7" x14ac:dyDescent="0.25">
      <c r="A120">
        <v>0</v>
      </c>
      <c r="B120" s="7" t="str">
        <f>DEC2HEX(0,2)</f>
        <v>00</v>
      </c>
      <c r="C120" t="s">
        <v>269</v>
      </c>
      <c r="D120" t="s">
        <v>276</v>
      </c>
      <c r="E120" t="s">
        <v>6</v>
      </c>
      <c r="F120" t="s">
        <v>280</v>
      </c>
      <c r="G120" t="s">
        <v>281</v>
      </c>
    </row>
    <row r="121" spans="1:7" x14ac:dyDescent="0.25">
      <c r="A121">
        <v>8</v>
      </c>
      <c r="B121" s="7" t="str">
        <f t="shared" ref="B121:B152" si="4">DEC2HEX(A121,2)</f>
        <v>08</v>
      </c>
      <c r="C121" t="s">
        <v>269</v>
      </c>
      <c r="D121" t="s">
        <v>276</v>
      </c>
      <c r="E121" t="s">
        <v>85</v>
      </c>
      <c r="F121" t="s">
        <v>280</v>
      </c>
      <c r="G121" t="s">
        <v>281</v>
      </c>
    </row>
    <row r="122" spans="1:7" x14ac:dyDescent="0.25">
      <c r="A122">
        <v>16</v>
      </c>
      <c r="B122" s="7" t="str">
        <f t="shared" si="4"/>
        <v>10</v>
      </c>
      <c r="C122" t="s">
        <v>269</v>
      </c>
      <c r="D122" t="s">
        <v>276</v>
      </c>
      <c r="E122" t="s">
        <v>17</v>
      </c>
      <c r="F122" t="s">
        <v>280</v>
      </c>
      <c r="G122" t="s">
        <v>281</v>
      </c>
    </row>
    <row r="123" spans="1:7" x14ac:dyDescent="0.25">
      <c r="A123">
        <v>24</v>
      </c>
      <c r="B123" s="7" t="str">
        <f t="shared" si="4"/>
        <v>18</v>
      </c>
      <c r="C123" t="s">
        <v>269</v>
      </c>
      <c r="D123" t="s">
        <v>276</v>
      </c>
      <c r="E123" t="s">
        <v>86</v>
      </c>
      <c r="F123" t="s">
        <v>280</v>
      </c>
      <c r="G123" t="s">
        <v>281</v>
      </c>
    </row>
    <row r="124" spans="1:7" x14ac:dyDescent="0.25">
      <c r="A124">
        <v>32</v>
      </c>
      <c r="B124" s="7" t="str">
        <f t="shared" si="4"/>
        <v>20</v>
      </c>
      <c r="C124" t="s">
        <v>269</v>
      </c>
      <c r="D124" t="s">
        <v>276</v>
      </c>
      <c r="E124" t="s">
        <v>19</v>
      </c>
      <c r="F124" t="s">
        <v>280</v>
      </c>
      <c r="G124" t="s">
        <v>281</v>
      </c>
    </row>
    <row r="125" spans="1:7" x14ac:dyDescent="0.25">
      <c r="A125">
        <v>40</v>
      </c>
      <c r="B125" s="7" t="str">
        <f t="shared" si="4"/>
        <v>28</v>
      </c>
      <c r="C125" t="s">
        <v>269</v>
      </c>
      <c r="D125" t="s">
        <v>276</v>
      </c>
      <c r="E125" t="s">
        <v>88</v>
      </c>
      <c r="F125" t="s">
        <v>280</v>
      </c>
      <c r="G125" t="s">
        <v>281</v>
      </c>
    </row>
    <row r="126" spans="1:7" x14ac:dyDescent="0.25">
      <c r="A126">
        <v>48</v>
      </c>
      <c r="B126" s="7" t="str">
        <f t="shared" si="4"/>
        <v>30</v>
      </c>
      <c r="C126" t="s">
        <v>269</v>
      </c>
      <c r="D126" t="s">
        <v>276</v>
      </c>
      <c r="E126" t="s">
        <v>22</v>
      </c>
      <c r="F126" t="s">
        <v>280</v>
      </c>
      <c r="G126" t="s">
        <v>281</v>
      </c>
    </row>
    <row r="127" spans="1:7" x14ac:dyDescent="0.25">
      <c r="A127">
        <v>56</v>
      </c>
      <c r="B127" s="7" t="str">
        <f t="shared" si="4"/>
        <v>38</v>
      </c>
      <c r="C127" t="s">
        <v>269</v>
      </c>
      <c r="D127" t="s">
        <v>276</v>
      </c>
      <c r="E127" t="s">
        <v>91</v>
      </c>
      <c r="F127" t="s">
        <v>280</v>
      </c>
      <c r="G127" t="s">
        <v>281</v>
      </c>
    </row>
    <row r="128" spans="1:7" x14ac:dyDescent="0.25">
      <c r="A128">
        <v>132</v>
      </c>
      <c r="B128" s="7" t="str">
        <f t="shared" si="4"/>
        <v>84</v>
      </c>
      <c r="C128" t="s">
        <v>269</v>
      </c>
      <c r="D128" t="s">
        <v>276</v>
      </c>
      <c r="E128" t="s">
        <v>47</v>
      </c>
      <c r="F128" t="s">
        <v>280</v>
      </c>
      <c r="G128" t="s">
        <v>281</v>
      </c>
    </row>
    <row r="129" spans="1:8" x14ac:dyDescent="0.25">
      <c r="A129">
        <v>136</v>
      </c>
      <c r="B129" s="7" t="str">
        <f t="shared" si="4"/>
        <v>88</v>
      </c>
      <c r="C129" t="s">
        <v>269</v>
      </c>
      <c r="D129" t="s">
        <v>276</v>
      </c>
      <c r="E129" t="s">
        <v>50</v>
      </c>
      <c r="F129" t="s">
        <v>280</v>
      </c>
      <c r="G129" t="s">
        <v>281</v>
      </c>
    </row>
    <row r="130" spans="1:8" x14ac:dyDescent="0.25">
      <c r="A130">
        <v>254</v>
      </c>
      <c r="B130" s="7" t="str">
        <f t="shared" si="4"/>
        <v>FE</v>
      </c>
      <c r="C130" t="s">
        <v>269</v>
      </c>
      <c r="D130" t="s">
        <v>276</v>
      </c>
      <c r="E130" t="s">
        <v>363</v>
      </c>
      <c r="F130" t="s">
        <v>280</v>
      </c>
    </row>
    <row r="131" spans="1:8" x14ac:dyDescent="0.25">
      <c r="A131">
        <v>142</v>
      </c>
      <c r="B131" s="7" t="str">
        <f t="shared" si="4"/>
        <v>8E</v>
      </c>
      <c r="C131" t="s">
        <v>269</v>
      </c>
      <c r="D131" t="s">
        <v>276</v>
      </c>
      <c r="E131" t="s">
        <v>50</v>
      </c>
      <c r="F131" t="s">
        <v>324</v>
      </c>
      <c r="G131" t="s">
        <v>282</v>
      </c>
    </row>
    <row r="132" spans="1:8" x14ac:dyDescent="0.25">
      <c r="A132">
        <v>223</v>
      </c>
      <c r="B132" s="7" t="str">
        <f t="shared" si="4"/>
        <v>DF</v>
      </c>
      <c r="C132" t="s">
        <v>269</v>
      </c>
      <c r="H132" t="s">
        <v>348</v>
      </c>
    </row>
    <row r="133" spans="1:8" x14ac:dyDescent="0.25">
      <c r="A133">
        <v>6</v>
      </c>
      <c r="B133" s="7" t="str">
        <f t="shared" si="4"/>
        <v>06</v>
      </c>
      <c r="E133" t="s">
        <v>278</v>
      </c>
    </row>
    <row r="134" spans="1:8" x14ac:dyDescent="0.25">
      <c r="A134">
        <v>7</v>
      </c>
      <c r="B134" s="7" t="str">
        <f t="shared" si="4"/>
        <v>07</v>
      </c>
      <c r="E134" t="s">
        <v>279</v>
      </c>
    </row>
    <row r="135" spans="1:8" x14ac:dyDescent="0.25">
      <c r="A135">
        <v>14</v>
      </c>
      <c r="B135" s="7" t="str">
        <f t="shared" si="4"/>
        <v>0E</v>
      </c>
      <c r="E135" t="s">
        <v>286</v>
      </c>
    </row>
    <row r="136" spans="1:8" x14ac:dyDescent="0.25">
      <c r="A136">
        <v>15</v>
      </c>
      <c r="B136" s="7" t="str">
        <f t="shared" si="4"/>
        <v>0F</v>
      </c>
      <c r="E136" t="s">
        <v>287</v>
      </c>
    </row>
    <row r="137" spans="1:8" x14ac:dyDescent="0.25">
      <c r="A137">
        <v>22</v>
      </c>
      <c r="B137" s="7" t="str">
        <f t="shared" si="4"/>
        <v>16</v>
      </c>
      <c r="E137" t="s">
        <v>288</v>
      </c>
    </row>
    <row r="138" spans="1:8" x14ac:dyDescent="0.25">
      <c r="A138">
        <v>23</v>
      </c>
      <c r="B138" s="7" t="str">
        <f t="shared" si="4"/>
        <v>17</v>
      </c>
      <c r="E138" t="s">
        <v>289</v>
      </c>
    </row>
    <row r="139" spans="1:8" x14ac:dyDescent="0.25">
      <c r="A139">
        <v>30</v>
      </c>
      <c r="B139" s="7" t="str">
        <f t="shared" si="4"/>
        <v>1E</v>
      </c>
      <c r="E139" t="s">
        <v>290</v>
      </c>
    </row>
    <row r="140" spans="1:8" x14ac:dyDescent="0.25">
      <c r="A140">
        <v>31</v>
      </c>
      <c r="B140" s="7" t="str">
        <f t="shared" si="4"/>
        <v>1F</v>
      </c>
      <c r="E140" t="s">
        <v>291</v>
      </c>
    </row>
    <row r="141" spans="1:8" x14ac:dyDescent="0.25">
      <c r="A141">
        <v>38</v>
      </c>
      <c r="B141" s="7" t="str">
        <f t="shared" si="4"/>
        <v>26</v>
      </c>
      <c r="E141" t="s">
        <v>20</v>
      </c>
    </row>
    <row r="142" spans="1:8" x14ac:dyDescent="0.25">
      <c r="A142">
        <v>39</v>
      </c>
      <c r="B142" s="7" t="str">
        <f t="shared" si="4"/>
        <v>27</v>
      </c>
      <c r="E142" t="s">
        <v>21</v>
      </c>
    </row>
    <row r="143" spans="1:8" x14ac:dyDescent="0.25">
      <c r="A143">
        <v>46</v>
      </c>
      <c r="B143" s="7" t="str">
        <f t="shared" si="4"/>
        <v>2E</v>
      </c>
      <c r="E143" t="s">
        <v>90</v>
      </c>
    </row>
    <row r="144" spans="1:8" x14ac:dyDescent="0.25">
      <c r="A144">
        <v>47</v>
      </c>
      <c r="B144" s="7" t="str">
        <f t="shared" si="4"/>
        <v>2F</v>
      </c>
      <c r="E144" t="s">
        <v>89</v>
      </c>
    </row>
    <row r="145" spans="1:5" x14ac:dyDescent="0.25">
      <c r="A145">
        <v>54</v>
      </c>
      <c r="B145" s="7" t="str">
        <f t="shared" si="4"/>
        <v>36</v>
      </c>
      <c r="E145" t="s">
        <v>23</v>
      </c>
    </row>
    <row r="146" spans="1:5" x14ac:dyDescent="0.25">
      <c r="A146">
        <v>55</v>
      </c>
      <c r="B146" s="7" t="str">
        <f t="shared" si="4"/>
        <v>37</v>
      </c>
      <c r="E146" t="s">
        <v>24</v>
      </c>
    </row>
    <row r="147" spans="1:5" x14ac:dyDescent="0.25">
      <c r="A147">
        <v>62</v>
      </c>
      <c r="B147" s="7" t="str">
        <f t="shared" si="4"/>
        <v>3E</v>
      </c>
      <c r="E147" t="s">
        <v>92</v>
      </c>
    </row>
    <row r="148" spans="1:5" x14ac:dyDescent="0.25">
      <c r="A148">
        <v>63</v>
      </c>
      <c r="B148" s="7" t="str">
        <f t="shared" si="4"/>
        <v>3F</v>
      </c>
      <c r="E148" t="s">
        <v>93</v>
      </c>
    </row>
    <row r="149" spans="1:5" x14ac:dyDescent="0.25">
      <c r="A149">
        <v>64</v>
      </c>
      <c r="B149" s="7" t="str">
        <f t="shared" si="4"/>
        <v>40</v>
      </c>
      <c r="E149" t="s">
        <v>292</v>
      </c>
    </row>
    <row r="150" spans="1:5" x14ac:dyDescent="0.25">
      <c r="A150">
        <v>65</v>
      </c>
      <c r="B150" s="7" t="str">
        <f t="shared" si="4"/>
        <v>41</v>
      </c>
      <c r="E150" t="s">
        <v>293</v>
      </c>
    </row>
    <row r="151" spans="1:5" x14ac:dyDescent="0.25">
      <c r="A151">
        <v>66</v>
      </c>
      <c r="B151" s="7" t="str">
        <f t="shared" si="4"/>
        <v>42</v>
      </c>
      <c r="E151" t="s">
        <v>294</v>
      </c>
    </row>
    <row r="152" spans="1:5" x14ac:dyDescent="0.25">
      <c r="A152">
        <v>67</v>
      </c>
      <c r="B152" s="7" t="str">
        <f t="shared" si="4"/>
        <v>43</v>
      </c>
      <c r="E152" t="s">
        <v>295</v>
      </c>
    </row>
    <row r="153" spans="1:5" x14ac:dyDescent="0.25">
      <c r="A153">
        <v>68</v>
      </c>
      <c r="B153" s="7" t="str">
        <f t="shared" ref="B153:B184" si="5">DEC2HEX(A153,2)</f>
        <v>44</v>
      </c>
      <c r="E153" t="s">
        <v>296</v>
      </c>
    </row>
    <row r="154" spans="1:5" x14ac:dyDescent="0.25">
      <c r="A154">
        <v>69</v>
      </c>
      <c r="B154" s="7" t="str">
        <f t="shared" si="5"/>
        <v>45</v>
      </c>
      <c r="E154" t="s">
        <v>297</v>
      </c>
    </row>
    <row r="155" spans="1:5" x14ac:dyDescent="0.25">
      <c r="A155">
        <v>70</v>
      </c>
      <c r="B155" s="7" t="str">
        <f t="shared" si="5"/>
        <v>46</v>
      </c>
      <c r="E155" t="s">
        <v>298</v>
      </c>
    </row>
    <row r="156" spans="1:5" x14ac:dyDescent="0.25">
      <c r="A156">
        <v>71</v>
      </c>
      <c r="B156" s="7" t="str">
        <f t="shared" si="5"/>
        <v>47</v>
      </c>
      <c r="E156" t="s">
        <v>299</v>
      </c>
    </row>
    <row r="157" spans="1:5" x14ac:dyDescent="0.25">
      <c r="A157">
        <v>72</v>
      </c>
      <c r="B157" s="7" t="str">
        <f t="shared" si="5"/>
        <v>48</v>
      </c>
      <c r="E157" t="s">
        <v>300</v>
      </c>
    </row>
    <row r="158" spans="1:5" x14ac:dyDescent="0.25">
      <c r="A158">
        <v>73</v>
      </c>
      <c r="B158" s="7" t="str">
        <f t="shared" si="5"/>
        <v>49</v>
      </c>
      <c r="E158" t="s">
        <v>301</v>
      </c>
    </row>
    <row r="159" spans="1:5" x14ac:dyDescent="0.25">
      <c r="A159">
        <v>74</v>
      </c>
      <c r="B159" s="7" t="str">
        <f t="shared" si="5"/>
        <v>4A</v>
      </c>
      <c r="E159" t="s">
        <v>302</v>
      </c>
    </row>
    <row r="160" spans="1:5" x14ac:dyDescent="0.25">
      <c r="A160">
        <v>75</v>
      </c>
      <c r="B160" s="7" t="str">
        <f t="shared" si="5"/>
        <v>4B</v>
      </c>
      <c r="E160" t="s">
        <v>303</v>
      </c>
    </row>
    <row r="161" spans="1:5" x14ac:dyDescent="0.25">
      <c r="A161">
        <v>76</v>
      </c>
      <c r="B161" s="7" t="str">
        <f t="shared" si="5"/>
        <v>4C</v>
      </c>
      <c r="E161" t="s">
        <v>304</v>
      </c>
    </row>
    <row r="162" spans="1:5" x14ac:dyDescent="0.25">
      <c r="A162">
        <v>77</v>
      </c>
      <c r="B162" s="7" t="str">
        <f t="shared" si="5"/>
        <v>4D</v>
      </c>
      <c r="E162" t="s">
        <v>305</v>
      </c>
    </row>
    <row r="163" spans="1:5" x14ac:dyDescent="0.25">
      <c r="A163">
        <v>78</v>
      </c>
      <c r="B163" s="7" t="str">
        <f t="shared" si="5"/>
        <v>4E</v>
      </c>
      <c r="E163" t="s">
        <v>306</v>
      </c>
    </row>
    <row r="164" spans="1:5" x14ac:dyDescent="0.25">
      <c r="A164">
        <v>79</v>
      </c>
      <c r="B164" s="7" t="str">
        <f t="shared" si="5"/>
        <v>4F</v>
      </c>
      <c r="E164" t="s">
        <v>307</v>
      </c>
    </row>
    <row r="165" spans="1:5" x14ac:dyDescent="0.25">
      <c r="A165">
        <v>80</v>
      </c>
      <c r="B165" s="7" t="str">
        <f t="shared" si="5"/>
        <v>50</v>
      </c>
      <c r="E165" t="s">
        <v>308</v>
      </c>
    </row>
    <row r="166" spans="1:5" x14ac:dyDescent="0.25">
      <c r="A166">
        <v>81</v>
      </c>
      <c r="B166" s="7" t="str">
        <f t="shared" si="5"/>
        <v>51</v>
      </c>
      <c r="E166" t="s">
        <v>309</v>
      </c>
    </row>
    <row r="167" spans="1:5" x14ac:dyDescent="0.25">
      <c r="A167">
        <v>82</v>
      </c>
      <c r="B167" s="7" t="str">
        <f t="shared" si="5"/>
        <v>52</v>
      </c>
      <c r="E167" t="s">
        <v>310</v>
      </c>
    </row>
    <row r="168" spans="1:5" x14ac:dyDescent="0.25">
      <c r="A168">
        <v>83</v>
      </c>
      <c r="B168" s="7" t="str">
        <f t="shared" si="5"/>
        <v>53</v>
      </c>
      <c r="E168" t="s">
        <v>311</v>
      </c>
    </row>
    <row r="169" spans="1:5" x14ac:dyDescent="0.25">
      <c r="A169">
        <v>84</v>
      </c>
      <c r="B169" s="7" t="str">
        <f t="shared" si="5"/>
        <v>54</v>
      </c>
      <c r="E169" t="s">
        <v>312</v>
      </c>
    </row>
    <row r="170" spans="1:5" x14ac:dyDescent="0.25">
      <c r="A170">
        <v>85</v>
      </c>
      <c r="B170" s="7" t="str">
        <f t="shared" si="5"/>
        <v>55</v>
      </c>
      <c r="E170" t="s">
        <v>313</v>
      </c>
    </row>
    <row r="171" spans="1:5" x14ac:dyDescent="0.25">
      <c r="A171">
        <v>86</v>
      </c>
      <c r="B171" s="7" t="str">
        <f t="shared" si="5"/>
        <v>56</v>
      </c>
      <c r="E171" t="s">
        <v>314</v>
      </c>
    </row>
    <row r="172" spans="1:5" x14ac:dyDescent="0.25">
      <c r="A172">
        <v>87</v>
      </c>
      <c r="B172" s="7" t="str">
        <f t="shared" si="5"/>
        <v>57</v>
      </c>
      <c r="E172" t="s">
        <v>315</v>
      </c>
    </row>
    <row r="173" spans="1:5" x14ac:dyDescent="0.25">
      <c r="A173">
        <v>88</v>
      </c>
      <c r="B173" s="7" t="str">
        <f t="shared" si="5"/>
        <v>58</v>
      </c>
      <c r="E173" t="s">
        <v>316</v>
      </c>
    </row>
    <row r="174" spans="1:5" x14ac:dyDescent="0.25">
      <c r="A174">
        <v>89</v>
      </c>
      <c r="B174" s="7" t="str">
        <f t="shared" si="5"/>
        <v>59</v>
      </c>
      <c r="E174" t="s">
        <v>317</v>
      </c>
    </row>
    <row r="175" spans="1:5" x14ac:dyDescent="0.25">
      <c r="A175">
        <v>90</v>
      </c>
      <c r="B175" s="7" t="str">
        <f t="shared" si="5"/>
        <v>5A</v>
      </c>
      <c r="E175" t="s">
        <v>318</v>
      </c>
    </row>
    <row r="176" spans="1:5" x14ac:dyDescent="0.25">
      <c r="A176">
        <v>91</v>
      </c>
      <c r="B176" s="7" t="str">
        <f t="shared" si="5"/>
        <v>5B</v>
      </c>
      <c r="E176" t="s">
        <v>319</v>
      </c>
    </row>
    <row r="177" spans="1:8" x14ac:dyDescent="0.25">
      <c r="A177">
        <v>92</v>
      </c>
      <c r="B177" s="7" t="str">
        <f t="shared" si="5"/>
        <v>5C</v>
      </c>
      <c r="E177" t="s">
        <v>320</v>
      </c>
    </row>
    <row r="178" spans="1:8" x14ac:dyDescent="0.25">
      <c r="A178">
        <v>93</v>
      </c>
      <c r="B178" s="7" t="str">
        <f t="shared" si="5"/>
        <v>5D</v>
      </c>
      <c r="E178" t="s">
        <v>321</v>
      </c>
    </row>
    <row r="179" spans="1:8" x14ac:dyDescent="0.25">
      <c r="A179">
        <v>94</v>
      </c>
      <c r="B179" s="7" t="str">
        <f t="shared" si="5"/>
        <v>5E</v>
      </c>
      <c r="E179" t="s">
        <v>322</v>
      </c>
    </row>
    <row r="180" spans="1:8" x14ac:dyDescent="0.25">
      <c r="A180">
        <v>95</v>
      </c>
      <c r="B180" s="7" t="str">
        <f t="shared" si="5"/>
        <v>5F</v>
      </c>
      <c r="E180" t="s">
        <v>323</v>
      </c>
    </row>
    <row r="181" spans="1:8" x14ac:dyDescent="0.25">
      <c r="A181">
        <v>96</v>
      </c>
      <c r="B181" s="12" t="str">
        <f t="shared" si="5"/>
        <v>60</v>
      </c>
      <c r="C181" s="4"/>
      <c r="D181" s="4"/>
      <c r="E181" s="4"/>
      <c r="F181" s="4"/>
      <c r="G181" s="4"/>
    </row>
    <row r="182" spans="1:8" x14ac:dyDescent="0.25">
      <c r="A182">
        <v>97</v>
      </c>
      <c r="B182" s="12" t="str">
        <f t="shared" si="5"/>
        <v>61</v>
      </c>
      <c r="C182" s="4"/>
      <c r="D182" s="4"/>
      <c r="E182" s="4"/>
      <c r="F182" s="4"/>
      <c r="G182" s="4"/>
    </row>
    <row r="183" spans="1:8" x14ac:dyDescent="0.25">
      <c r="A183">
        <v>98</v>
      </c>
      <c r="B183" s="12" t="str">
        <f t="shared" si="5"/>
        <v>62</v>
      </c>
      <c r="C183" s="4"/>
      <c r="D183" s="4"/>
      <c r="E183" s="4"/>
      <c r="F183" s="4"/>
      <c r="G183" s="4"/>
    </row>
    <row r="184" spans="1:8" x14ac:dyDescent="0.25">
      <c r="A184">
        <v>99</v>
      </c>
      <c r="B184" s="12" t="str">
        <f t="shared" si="5"/>
        <v>63</v>
      </c>
      <c r="C184" s="4"/>
      <c r="D184" s="4"/>
      <c r="E184" s="4"/>
      <c r="F184" s="4"/>
      <c r="G184" s="4"/>
    </row>
    <row r="185" spans="1:8" x14ac:dyDescent="0.25">
      <c r="A185">
        <v>100</v>
      </c>
      <c r="B185" s="12" t="str">
        <f t="shared" ref="B185:B216" si="6">DEC2HEX(A185,2)</f>
        <v>64</v>
      </c>
      <c r="C185" s="4"/>
      <c r="D185" s="4"/>
      <c r="E185" s="4"/>
      <c r="F185" s="4"/>
      <c r="G185" s="4"/>
    </row>
    <row r="186" spans="1:8" x14ac:dyDescent="0.25">
      <c r="A186">
        <v>101</v>
      </c>
      <c r="B186" s="12" t="str">
        <f t="shared" si="6"/>
        <v>65</v>
      </c>
      <c r="C186" s="4"/>
      <c r="D186" s="4"/>
      <c r="E186" s="4"/>
      <c r="F186" s="4"/>
      <c r="G186" s="4"/>
    </row>
    <row r="187" spans="1:8" x14ac:dyDescent="0.25">
      <c r="A187">
        <v>102</v>
      </c>
      <c r="B187" s="12" t="str">
        <f t="shared" si="6"/>
        <v>66</v>
      </c>
      <c r="C187" s="4"/>
      <c r="D187" s="4"/>
      <c r="E187" s="4"/>
      <c r="F187" s="4"/>
      <c r="G187" s="4"/>
      <c r="H187" t="s">
        <v>342</v>
      </c>
    </row>
    <row r="188" spans="1:8" x14ac:dyDescent="0.25">
      <c r="A188">
        <v>103</v>
      </c>
      <c r="B188" s="12" t="str">
        <f t="shared" si="6"/>
        <v>67</v>
      </c>
      <c r="C188" s="4"/>
      <c r="D188" s="4"/>
      <c r="E188" s="4"/>
      <c r="F188" s="4"/>
      <c r="G188" s="4"/>
    </row>
    <row r="189" spans="1:8" x14ac:dyDescent="0.25">
      <c r="A189">
        <v>104</v>
      </c>
      <c r="B189" s="12" t="str">
        <f t="shared" si="6"/>
        <v>68</v>
      </c>
      <c r="C189" s="4"/>
      <c r="D189" s="4"/>
      <c r="E189" s="4"/>
      <c r="F189" s="4"/>
      <c r="G189" s="4"/>
    </row>
    <row r="190" spans="1:8" x14ac:dyDescent="0.25">
      <c r="A190">
        <v>105</v>
      </c>
      <c r="B190" s="12" t="str">
        <f t="shared" si="6"/>
        <v>69</v>
      </c>
      <c r="C190" s="4"/>
      <c r="D190" s="4"/>
      <c r="E190" s="4"/>
      <c r="F190" s="4"/>
      <c r="G190" s="4"/>
    </row>
    <row r="191" spans="1:8" x14ac:dyDescent="0.25">
      <c r="A191">
        <v>106</v>
      </c>
      <c r="B191" s="12" t="str">
        <f t="shared" si="6"/>
        <v>6A</v>
      </c>
      <c r="C191" s="4"/>
      <c r="D191" s="4"/>
      <c r="E191" s="4"/>
      <c r="F191" s="4"/>
      <c r="G191" s="4"/>
    </row>
    <row r="192" spans="1:8" x14ac:dyDescent="0.25">
      <c r="A192">
        <v>107</v>
      </c>
      <c r="B192" s="12" t="str">
        <f t="shared" si="6"/>
        <v>6B</v>
      </c>
      <c r="C192" s="4"/>
      <c r="D192" s="4"/>
      <c r="E192" s="4"/>
      <c r="F192" s="4"/>
      <c r="G192" s="4"/>
    </row>
    <row r="193" spans="1:7" x14ac:dyDescent="0.25">
      <c r="A193">
        <v>108</v>
      </c>
      <c r="B193" s="12" t="str">
        <f t="shared" si="6"/>
        <v>6C</v>
      </c>
      <c r="C193" s="4"/>
      <c r="D193" s="4"/>
      <c r="E193" s="4"/>
      <c r="F193" s="4"/>
      <c r="G193" s="4"/>
    </row>
    <row r="194" spans="1:7" x14ac:dyDescent="0.25">
      <c r="A194">
        <v>109</v>
      </c>
      <c r="B194" s="12" t="str">
        <f t="shared" si="6"/>
        <v>6D</v>
      </c>
      <c r="C194" s="4"/>
      <c r="D194" s="4"/>
      <c r="E194" s="4"/>
      <c r="F194" s="4"/>
      <c r="G194" s="4"/>
    </row>
    <row r="195" spans="1:7" x14ac:dyDescent="0.25">
      <c r="A195">
        <v>110</v>
      </c>
      <c r="B195" s="12" t="str">
        <f t="shared" si="6"/>
        <v>6E</v>
      </c>
      <c r="C195" s="4"/>
      <c r="D195" s="4"/>
      <c r="E195" s="4"/>
      <c r="F195" s="4"/>
      <c r="G195" s="4"/>
    </row>
    <row r="196" spans="1:7" x14ac:dyDescent="0.25">
      <c r="A196">
        <v>111</v>
      </c>
      <c r="B196" s="12" t="str">
        <f t="shared" si="6"/>
        <v>6F</v>
      </c>
      <c r="C196" s="4"/>
      <c r="D196" s="4"/>
      <c r="E196" s="4"/>
      <c r="F196" s="4"/>
      <c r="G196" s="4"/>
    </row>
    <row r="197" spans="1:7" x14ac:dyDescent="0.25">
      <c r="A197">
        <v>144</v>
      </c>
      <c r="B197" s="7" t="str">
        <f t="shared" si="6"/>
        <v>90</v>
      </c>
      <c r="E197" t="s">
        <v>49</v>
      </c>
    </row>
    <row r="198" spans="1:7" x14ac:dyDescent="0.25">
      <c r="A198">
        <v>145</v>
      </c>
      <c r="B198" s="7" t="str">
        <f t="shared" si="6"/>
        <v>91</v>
      </c>
      <c r="E198" t="s">
        <v>326</v>
      </c>
    </row>
    <row r="199" spans="1:7" x14ac:dyDescent="0.25">
      <c r="A199">
        <v>146</v>
      </c>
      <c r="B199" s="7" t="str">
        <f t="shared" si="6"/>
        <v>92</v>
      </c>
      <c r="E199" t="s">
        <v>327</v>
      </c>
    </row>
    <row r="200" spans="1:7" x14ac:dyDescent="0.25">
      <c r="A200">
        <v>147</v>
      </c>
      <c r="B200" s="7" t="str">
        <f t="shared" si="6"/>
        <v>93</v>
      </c>
      <c r="E200" t="s">
        <v>328</v>
      </c>
    </row>
    <row r="201" spans="1:7" x14ac:dyDescent="0.25">
      <c r="A201">
        <v>148</v>
      </c>
      <c r="B201" s="7" t="str">
        <f t="shared" si="6"/>
        <v>94</v>
      </c>
      <c r="E201" t="s">
        <v>329</v>
      </c>
    </row>
    <row r="202" spans="1:7" x14ac:dyDescent="0.25">
      <c r="A202">
        <v>149</v>
      </c>
      <c r="B202" s="7" t="str">
        <f t="shared" si="6"/>
        <v>95</v>
      </c>
      <c r="E202" t="s">
        <v>330</v>
      </c>
    </row>
    <row r="203" spans="1:7" x14ac:dyDescent="0.25">
      <c r="A203">
        <v>150</v>
      </c>
      <c r="B203" s="7" t="str">
        <f t="shared" si="6"/>
        <v>96</v>
      </c>
      <c r="E203" t="s">
        <v>331</v>
      </c>
    </row>
    <row r="204" spans="1:7" x14ac:dyDescent="0.25">
      <c r="A204">
        <v>151</v>
      </c>
      <c r="B204" s="7" t="str">
        <f t="shared" si="6"/>
        <v>97</v>
      </c>
      <c r="E204" t="s">
        <v>332</v>
      </c>
    </row>
    <row r="205" spans="1:7" x14ac:dyDescent="0.25">
      <c r="A205">
        <v>152</v>
      </c>
      <c r="B205" s="7" t="str">
        <f t="shared" si="6"/>
        <v>98</v>
      </c>
      <c r="E205" t="s">
        <v>104</v>
      </c>
    </row>
    <row r="206" spans="1:7" x14ac:dyDescent="0.25">
      <c r="A206">
        <v>153</v>
      </c>
      <c r="B206" s="7" t="str">
        <f t="shared" si="6"/>
        <v>99</v>
      </c>
      <c r="E206" t="s">
        <v>105</v>
      </c>
    </row>
    <row r="207" spans="1:7" x14ac:dyDescent="0.25">
      <c r="A207">
        <v>155</v>
      </c>
      <c r="B207" s="7" t="str">
        <f t="shared" si="6"/>
        <v>9B</v>
      </c>
      <c r="E207" t="s">
        <v>108</v>
      </c>
    </row>
    <row r="208" spans="1:7" x14ac:dyDescent="0.25">
      <c r="A208">
        <v>156</v>
      </c>
      <c r="B208" s="7" t="str">
        <f t="shared" si="6"/>
        <v>9C</v>
      </c>
      <c r="E208" t="s">
        <v>109</v>
      </c>
    </row>
    <row r="209" spans="1:8" x14ac:dyDescent="0.25">
      <c r="A209">
        <v>157</v>
      </c>
      <c r="B209" s="7" t="str">
        <f t="shared" si="6"/>
        <v>9D</v>
      </c>
      <c r="E209" t="s">
        <v>110</v>
      </c>
    </row>
    <row r="210" spans="1:8" x14ac:dyDescent="0.25">
      <c r="A210">
        <v>158</v>
      </c>
      <c r="B210" s="7" t="str">
        <f t="shared" si="6"/>
        <v>9E</v>
      </c>
      <c r="E210" t="s">
        <v>111</v>
      </c>
    </row>
    <row r="211" spans="1:8" x14ac:dyDescent="0.25">
      <c r="A211">
        <v>159</v>
      </c>
      <c r="B211" s="7" t="str">
        <f t="shared" si="6"/>
        <v>9F</v>
      </c>
      <c r="E211" t="s">
        <v>112</v>
      </c>
    </row>
    <row r="212" spans="1:8" x14ac:dyDescent="0.25">
      <c r="A212">
        <v>164</v>
      </c>
      <c r="B212" s="7" t="str">
        <f t="shared" si="6"/>
        <v>A4</v>
      </c>
      <c r="E212" t="s">
        <v>52</v>
      </c>
      <c r="H212" t="s">
        <v>338</v>
      </c>
    </row>
    <row r="213" spans="1:8" x14ac:dyDescent="0.25">
      <c r="A213">
        <v>165</v>
      </c>
      <c r="B213" s="7" t="str">
        <f t="shared" si="6"/>
        <v>A5</v>
      </c>
      <c r="E213" t="s">
        <v>53</v>
      </c>
      <c r="H213" t="s">
        <v>339</v>
      </c>
    </row>
    <row r="214" spans="1:8" x14ac:dyDescent="0.25">
      <c r="A214">
        <v>166</v>
      </c>
      <c r="B214" s="7" t="str">
        <f t="shared" si="6"/>
        <v>A6</v>
      </c>
      <c r="E214" t="s">
        <v>54</v>
      </c>
      <c r="H214" t="s">
        <v>340</v>
      </c>
    </row>
    <row r="215" spans="1:8" x14ac:dyDescent="0.25">
      <c r="A215">
        <v>167</v>
      </c>
      <c r="B215" s="7" t="str">
        <f t="shared" si="6"/>
        <v>A7</v>
      </c>
      <c r="E215" t="s">
        <v>55</v>
      </c>
      <c r="H215" t="s">
        <v>341</v>
      </c>
    </row>
    <row r="216" spans="1:8" x14ac:dyDescent="0.25">
      <c r="A216">
        <v>170</v>
      </c>
      <c r="B216" s="7" t="str">
        <f t="shared" si="6"/>
        <v>AA</v>
      </c>
      <c r="E216" t="s">
        <v>113</v>
      </c>
    </row>
    <row r="217" spans="1:8" x14ac:dyDescent="0.25">
      <c r="A217">
        <v>171</v>
      </c>
      <c r="B217" s="7" t="str">
        <f t="shared" ref="B217:B248" si="7">DEC2HEX(A217,2)</f>
        <v>AB</v>
      </c>
      <c r="E217" t="s">
        <v>114</v>
      </c>
    </row>
    <row r="218" spans="1:8" x14ac:dyDescent="0.25">
      <c r="A218">
        <v>172</v>
      </c>
      <c r="B218" s="7" t="str">
        <f t="shared" si="7"/>
        <v>AC</v>
      </c>
      <c r="E218" t="s">
        <v>115</v>
      </c>
    </row>
    <row r="219" spans="1:8" x14ac:dyDescent="0.25">
      <c r="A219">
        <v>173</v>
      </c>
      <c r="B219" s="7" t="str">
        <f t="shared" si="7"/>
        <v>AD</v>
      </c>
      <c r="E219" t="s">
        <v>116</v>
      </c>
    </row>
    <row r="220" spans="1:8" x14ac:dyDescent="0.25">
      <c r="A220">
        <v>174</v>
      </c>
      <c r="B220" s="7" t="str">
        <f t="shared" si="7"/>
        <v>AE</v>
      </c>
      <c r="E220" t="s">
        <v>117</v>
      </c>
    </row>
    <row r="221" spans="1:8" x14ac:dyDescent="0.25">
      <c r="A221">
        <v>175</v>
      </c>
      <c r="B221" s="7" t="str">
        <f t="shared" si="7"/>
        <v>AF</v>
      </c>
      <c r="E221" t="s">
        <v>118</v>
      </c>
    </row>
    <row r="222" spans="1:8" x14ac:dyDescent="0.25">
      <c r="A222">
        <v>192</v>
      </c>
      <c r="B222" s="12" t="str">
        <f t="shared" si="7"/>
        <v>C0</v>
      </c>
      <c r="C222" s="4"/>
      <c r="D222" s="4"/>
      <c r="E222" s="4"/>
      <c r="F222" s="4"/>
      <c r="G222" s="4"/>
    </row>
    <row r="223" spans="1:8" x14ac:dyDescent="0.25">
      <c r="A223">
        <v>193</v>
      </c>
      <c r="B223" s="12" t="str">
        <f t="shared" si="7"/>
        <v>C1</v>
      </c>
      <c r="C223" s="4"/>
      <c r="D223" s="4"/>
      <c r="E223" s="4"/>
      <c r="F223" s="4"/>
      <c r="G223" s="4"/>
    </row>
    <row r="224" spans="1:8" x14ac:dyDescent="0.25">
      <c r="A224">
        <v>195</v>
      </c>
      <c r="B224" s="7" t="str">
        <f t="shared" si="7"/>
        <v>C3</v>
      </c>
      <c r="E224" t="s">
        <v>63</v>
      </c>
      <c r="H224" t="s">
        <v>343</v>
      </c>
    </row>
    <row r="225" spans="1:8" x14ac:dyDescent="0.25">
      <c r="A225">
        <v>200</v>
      </c>
      <c r="B225" s="12" t="str">
        <f t="shared" si="7"/>
        <v>C8</v>
      </c>
      <c r="C225" s="4"/>
      <c r="D225" s="4"/>
      <c r="E225" s="4"/>
      <c r="F225" s="4"/>
      <c r="G225" s="4"/>
    </row>
    <row r="226" spans="1:8" x14ac:dyDescent="0.25">
      <c r="A226">
        <v>201</v>
      </c>
      <c r="B226" s="12" t="str">
        <f t="shared" si="7"/>
        <v>C9</v>
      </c>
      <c r="C226" s="4"/>
      <c r="D226" s="4"/>
      <c r="E226" s="4"/>
      <c r="F226" s="4"/>
      <c r="G226" s="4"/>
    </row>
    <row r="227" spans="1:8" x14ac:dyDescent="0.25">
      <c r="A227">
        <v>203</v>
      </c>
      <c r="B227" s="7" t="str">
        <f t="shared" si="7"/>
        <v>CB</v>
      </c>
      <c r="E227" t="s">
        <v>63</v>
      </c>
      <c r="H227" t="s">
        <v>343</v>
      </c>
    </row>
    <row r="228" spans="1:8" x14ac:dyDescent="0.25">
      <c r="A228">
        <v>204</v>
      </c>
      <c r="B228" s="7" t="str">
        <f t="shared" si="7"/>
        <v>CC</v>
      </c>
      <c r="E228" t="s">
        <v>365</v>
      </c>
    </row>
    <row r="229" spans="1:8" x14ac:dyDescent="0.25">
      <c r="A229">
        <v>206</v>
      </c>
      <c r="B229" s="7" t="str">
        <f t="shared" si="7"/>
        <v>CE</v>
      </c>
      <c r="E229" t="s">
        <v>121</v>
      </c>
    </row>
    <row r="230" spans="1:8" x14ac:dyDescent="0.25">
      <c r="A230">
        <v>207</v>
      </c>
      <c r="B230" s="7" t="str">
        <f t="shared" si="7"/>
        <v>CF</v>
      </c>
      <c r="E230" t="s">
        <v>122</v>
      </c>
    </row>
    <row r="231" spans="1:8" x14ac:dyDescent="0.25">
      <c r="A231">
        <v>212</v>
      </c>
      <c r="B231" s="7" t="str">
        <f t="shared" si="7"/>
        <v>D4</v>
      </c>
      <c r="E231" t="s">
        <v>69</v>
      </c>
    </row>
    <row r="232" spans="1:8" x14ac:dyDescent="0.25">
      <c r="A232">
        <v>213</v>
      </c>
      <c r="B232" s="7" t="str">
        <f t="shared" si="7"/>
        <v>D5</v>
      </c>
      <c r="E232" t="s">
        <v>70</v>
      </c>
    </row>
    <row r="233" spans="1:8" x14ac:dyDescent="0.25">
      <c r="A233">
        <v>214</v>
      </c>
      <c r="B233" s="12" t="str">
        <f t="shared" si="7"/>
        <v>D6</v>
      </c>
      <c r="C233" s="4"/>
      <c r="D233" s="4"/>
      <c r="E233" s="4"/>
      <c r="F233" s="4"/>
      <c r="G233" s="4"/>
    </row>
    <row r="234" spans="1:8" x14ac:dyDescent="0.25">
      <c r="A234">
        <v>215</v>
      </c>
      <c r="B234" s="7" t="str">
        <f t="shared" si="7"/>
        <v>D7</v>
      </c>
      <c r="E234" t="s">
        <v>71</v>
      </c>
    </row>
    <row r="235" spans="1:8" x14ac:dyDescent="0.25">
      <c r="A235">
        <v>217</v>
      </c>
      <c r="B235" s="12" t="str">
        <f t="shared" si="7"/>
        <v>D9</v>
      </c>
      <c r="C235" s="4"/>
      <c r="D235" s="4"/>
      <c r="E235" s="4"/>
      <c r="F235" s="4"/>
      <c r="G235" s="4"/>
    </row>
    <row r="236" spans="1:8" x14ac:dyDescent="0.25">
      <c r="A236">
        <v>218</v>
      </c>
      <c r="B236" s="12" t="str">
        <f t="shared" si="7"/>
        <v>DA</v>
      </c>
      <c r="C236" s="4"/>
      <c r="D236" s="4"/>
      <c r="E236" s="4"/>
      <c r="F236" s="4"/>
      <c r="G236" s="4"/>
    </row>
    <row r="237" spans="1:8" x14ac:dyDescent="0.25">
      <c r="A237">
        <v>219</v>
      </c>
      <c r="B237" s="12" t="str">
        <f t="shared" si="7"/>
        <v>DB</v>
      </c>
      <c r="C237" s="4"/>
      <c r="D237" s="4"/>
      <c r="E237" s="4"/>
      <c r="F237" s="4"/>
      <c r="G237" s="4"/>
    </row>
    <row r="238" spans="1:8" x14ac:dyDescent="0.25">
      <c r="A238">
        <v>220</v>
      </c>
      <c r="B238" s="12" t="str">
        <f t="shared" si="7"/>
        <v>DC</v>
      </c>
      <c r="C238" s="4"/>
      <c r="D238" s="4"/>
      <c r="E238" s="4"/>
      <c r="F238" s="4"/>
      <c r="G238" s="4"/>
    </row>
    <row r="239" spans="1:8" x14ac:dyDescent="0.25">
      <c r="A239">
        <v>221</v>
      </c>
      <c r="B239" s="12" t="str">
        <f t="shared" si="7"/>
        <v>DD</v>
      </c>
      <c r="C239" s="4"/>
      <c r="D239" s="4"/>
      <c r="E239" s="4"/>
      <c r="F239" s="4"/>
      <c r="G239" s="4"/>
    </row>
    <row r="240" spans="1:8" x14ac:dyDescent="0.25">
      <c r="A240">
        <v>222</v>
      </c>
      <c r="B240" s="12" t="str">
        <f t="shared" si="7"/>
        <v>DE</v>
      </c>
      <c r="C240" s="4"/>
      <c r="D240" s="4"/>
      <c r="E240" s="4"/>
      <c r="F240" s="4"/>
      <c r="G240" s="4"/>
    </row>
    <row r="241" spans="1:7" x14ac:dyDescent="0.25">
      <c r="A241">
        <v>236</v>
      </c>
      <c r="B241" s="7" t="str">
        <f t="shared" si="7"/>
        <v>EC</v>
      </c>
      <c r="E241" t="s">
        <v>356</v>
      </c>
    </row>
    <row r="242" spans="1:7" x14ac:dyDescent="0.25">
      <c r="A242">
        <v>237</v>
      </c>
      <c r="B242" s="7" t="str">
        <f t="shared" si="7"/>
        <v>ED</v>
      </c>
      <c r="E242" t="s">
        <v>357</v>
      </c>
    </row>
    <row r="243" spans="1:7" x14ac:dyDescent="0.25">
      <c r="A243">
        <v>238</v>
      </c>
      <c r="B243" s="7" t="str">
        <f t="shared" si="7"/>
        <v>EE</v>
      </c>
      <c r="E243" t="s">
        <v>358</v>
      </c>
    </row>
    <row r="244" spans="1:7" x14ac:dyDescent="0.25">
      <c r="A244">
        <v>239</v>
      </c>
      <c r="B244" s="7" t="str">
        <f t="shared" si="7"/>
        <v>EF</v>
      </c>
      <c r="E244" t="s">
        <v>359</v>
      </c>
    </row>
    <row r="245" spans="1:7" x14ac:dyDescent="0.25">
      <c r="A245">
        <v>240</v>
      </c>
      <c r="B245" s="7" t="str">
        <f t="shared" si="7"/>
        <v>F0</v>
      </c>
      <c r="E245" t="s">
        <v>78</v>
      </c>
    </row>
    <row r="246" spans="1:7" x14ac:dyDescent="0.25">
      <c r="A246">
        <v>241</v>
      </c>
      <c r="B246" s="12" t="str">
        <f t="shared" si="7"/>
        <v>F1</v>
      </c>
      <c r="C246" s="4"/>
      <c r="D246" s="4"/>
      <c r="E246" s="4"/>
      <c r="F246" s="4"/>
      <c r="G246" s="4"/>
    </row>
    <row r="247" spans="1:7" x14ac:dyDescent="0.25">
      <c r="A247">
        <v>242</v>
      </c>
      <c r="B247" s="7" t="str">
        <f t="shared" si="7"/>
        <v>F2</v>
      </c>
      <c r="E247" t="s">
        <v>79</v>
      </c>
    </row>
    <row r="248" spans="1:7" x14ac:dyDescent="0.25">
      <c r="A248">
        <v>243</v>
      </c>
      <c r="B248" s="7" t="str">
        <f t="shared" si="7"/>
        <v>F3</v>
      </c>
      <c r="E248" t="s">
        <v>360</v>
      </c>
    </row>
    <row r="249" spans="1:7" x14ac:dyDescent="0.25">
      <c r="A249">
        <v>244</v>
      </c>
      <c r="B249" s="7" t="str">
        <f t="shared" ref="B249:B257" si="8">DEC2HEX(A249,2)</f>
        <v>F4</v>
      </c>
      <c r="E249" t="s">
        <v>81</v>
      </c>
    </row>
    <row r="250" spans="1:7" x14ac:dyDescent="0.25">
      <c r="A250">
        <v>245</v>
      </c>
      <c r="B250" s="7" t="str">
        <f t="shared" si="8"/>
        <v>F5</v>
      </c>
      <c r="E250" t="s">
        <v>82</v>
      </c>
    </row>
    <row r="251" spans="1:7" x14ac:dyDescent="0.25">
      <c r="A251">
        <v>248</v>
      </c>
      <c r="B251" s="7" t="str">
        <f t="shared" si="8"/>
        <v>F8</v>
      </c>
      <c r="E251" t="s">
        <v>125</v>
      </c>
    </row>
    <row r="252" spans="1:7" x14ac:dyDescent="0.25">
      <c r="A252">
        <v>249</v>
      </c>
      <c r="B252" s="7" t="str">
        <f t="shared" si="8"/>
        <v>F9</v>
      </c>
      <c r="E252" t="s">
        <v>126</v>
      </c>
    </row>
    <row r="253" spans="1:7" x14ac:dyDescent="0.25">
      <c r="A253">
        <v>250</v>
      </c>
      <c r="B253" s="7" t="str">
        <f t="shared" si="8"/>
        <v>FA</v>
      </c>
      <c r="E253" t="s">
        <v>127</v>
      </c>
    </row>
    <row r="254" spans="1:7" x14ac:dyDescent="0.25">
      <c r="A254">
        <v>251</v>
      </c>
      <c r="B254" s="7" t="str">
        <f t="shared" si="8"/>
        <v>FB</v>
      </c>
      <c r="E254" t="s">
        <v>128</v>
      </c>
    </row>
    <row r="255" spans="1:7" x14ac:dyDescent="0.25">
      <c r="A255">
        <v>252</v>
      </c>
      <c r="B255" s="7" t="str">
        <f t="shared" si="8"/>
        <v>FC</v>
      </c>
      <c r="E255" t="s">
        <v>129</v>
      </c>
    </row>
    <row r="256" spans="1:7" x14ac:dyDescent="0.25">
      <c r="A256">
        <v>253</v>
      </c>
      <c r="B256" s="7" t="str">
        <f t="shared" si="8"/>
        <v>FD</v>
      </c>
      <c r="E256" t="s">
        <v>130</v>
      </c>
    </row>
    <row r="257" spans="1:2" x14ac:dyDescent="0.25">
      <c r="A257">
        <v>255</v>
      </c>
      <c r="B257" s="7" t="str">
        <f t="shared" si="8"/>
        <v>FF</v>
      </c>
    </row>
  </sheetData>
  <sortState ref="A2:H257">
    <sortCondition ref="C2:C257"/>
    <sortCondition ref="D2:D257"/>
    <sortCondition ref="F2:F257"/>
    <sortCondition ref="G2:G257"/>
    <sortCondition ref="B2:B25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 Code List</vt:lpstr>
      <vt:lpstr>Sorted Op Code List</vt:lpstr>
      <vt:lpstr>New Op Code List</vt:lpstr>
      <vt:lpstr>New List Sorted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Mensch</dc:creator>
  <cp:lastModifiedBy>Mensch, Adam</cp:lastModifiedBy>
  <dcterms:created xsi:type="dcterms:W3CDTF">2016-01-03T14:12:16Z</dcterms:created>
  <dcterms:modified xsi:type="dcterms:W3CDTF">2016-06-22T21:06:20Z</dcterms:modified>
</cp:coreProperties>
</file>