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PycharmProjects\stepik_parsing\exercise\excel\"/>
    </mc:Choice>
  </mc:AlternateContent>
  <bookViews>
    <workbookView xWindow="0" yWindow="0" windowWidth="28800" windowHeight="12930" tabRatio="500"/>
  </bookViews>
  <sheets>
    <sheet name="Справочник" sheetId="1" r:id="rId1"/>
    <sheet name="Раскладка" sheetId="2" r:id="rId2"/>
    <sheet name="Лист2" sheetId="4" r:id="rId3"/>
    <sheet name="Лист1" sheetId="3" r:id="rId4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" i="3" l="1"/>
  <c r="D9" i="3"/>
  <c r="B9" i="3"/>
  <c r="D8" i="3"/>
  <c r="B8" i="3"/>
  <c r="D7" i="3"/>
  <c r="B7" i="3"/>
  <c r="B6" i="3"/>
  <c r="B5" i="3"/>
  <c r="D4" i="3"/>
  <c r="B4" i="3"/>
  <c r="D3" i="3"/>
  <c r="B3" i="3"/>
  <c r="B2" i="3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E10" i="3" s="1"/>
  <c r="F97" i="4"/>
  <c r="D10" i="3" s="1"/>
  <c r="E97" i="4"/>
  <c r="C10" i="3" s="1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E9" i="3" s="1"/>
  <c r="F83" i="4"/>
  <c r="E83" i="4"/>
  <c r="C9" i="3" s="1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E8" i="3" s="1"/>
  <c r="F70" i="4"/>
  <c r="E70" i="4"/>
  <c r="C8" i="3" s="1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E7" i="3" s="1"/>
  <c r="F56" i="4"/>
  <c r="E56" i="4"/>
  <c r="C7" i="3" s="1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E6" i="3" s="1"/>
  <c r="F43" i="4"/>
  <c r="D6" i="3" s="1"/>
  <c r="E43" i="4"/>
  <c r="C6" i="3" s="1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E5" i="3" s="1"/>
  <c r="F32" i="4"/>
  <c r="D5" i="3" s="1"/>
  <c r="E32" i="4"/>
  <c r="C5" i="3" s="1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E4" i="3" s="1"/>
  <c r="F19" i="4"/>
  <c r="E19" i="4"/>
  <c r="C4" i="3" s="1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E3" i="3" s="1"/>
  <c r="F7" i="4"/>
  <c r="E7" i="4"/>
  <c r="C3" i="3" s="1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E2" i="3" s="1"/>
  <c r="F2" i="4"/>
  <c r="D2" i="3" s="1"/>
  <c r="E2" i="4"/>
  <c r="C2" i="3" s="1"/>
  <c r="D2" i="4"/>
  <c r="G2" i="3" l="1"/>
  <c r="G3" i="3"/>
  <c r="G4" i="3"/>
  <c r="G5" i="3"/>
  <c r="G6" i="3"/>
  <c r="G7" i="3"/>
  <c r="G8" i="3"/>
  <c r="G9" i="3"/>
  <c r="G10" i="3"/>
</calcChain>
</file>

<file path=xl/sharedStrings.xml><?xml version="1.0" encoding="utf-8"?>
<sst xmlns="http://schemas.openxmlformats.org/spreadsheetml/2006/main" count="254" uniqueCount="45">
  <si>
    <t>ККал на 100</t>
  </si>
  <si>
    <t>Б на 100</t>
  </si>
  <si>
    <t>Ж на 100</t>
  </si>
  <si>
    <t>У на 100</t>
  </si>
  <si>
    <t>Сухофрукты</t>
  </si>
  <si>
    <t>Каша Быстров</t>
  </si>
  <si>
    <t>Балык "Королевский"</t>
  </si>
  <si>
    <t>Колбаса с/к "Еврейская полусухая"</t>
  </si>
  <si>
    <t>Суп гороховый с копченостями</t>
  </si>
  <si>
    <t>Суп томатный с рисом</t>
  </si>
  <si>
    <t>Говядина Кронидов</t>
  </si>
  <si>
    <t>Свинина Кронидов</t>
  </si>
  <si>
    <t>Рис пропаренный Увелка</t>
  </si>
  <si>
    <t>Крупа гречневая</t>
  </si>
  <si>
    <t>Капеллини Макфа</t>
  </si>
  <si>
    <t>Сухарики ржаные Finn Crisp</t>
  </si>
  <si>
    <t>Козинак арахисовый</t>
  </si>
  <si>
    <t>Козинак подсолнечный</t>
  </si>
  <si>
    <t>Шоколад молочный какао</t>
  </si>
  <si>
    <t>Шоколад молочный миндаль</t>
  </si>
  <si>
    <t>Шоколад ремесленный</t>
  </si>
  <si>
    <t>Сыр Маасдам</t>
  </si>
  <si>
    <t>Сыр Гауда</t>
  </si>
  <si>
    <t>Сыр Чеддер</t>
  </si>
  <si>
    <t>Сухарики ржаные с семечками</t>
  </si>
  <si>
    <t>Хлебцы льняные "Тайские"</t>
  </si>
  <si>
    <t>Хлебцы льняные Морские</t>
  </si>
  <si>
    <t>Паутина</t>
  </si>
  <si>
    <t>Хлебцы с чесноком и луком</t>
  </si>
  <si>
    <t>Говядина сублимрованная</t>
  </si>
  <si>
    <t>Свинина сублимрованная</t>
  </si>
  <si>
    <t>Борщ Московский Галагала</t>
  </si>
  <si>
    <t>Суп-гуляш галагала</t>
  </si>
  <si>
    <t>Суп куриный с картофелем галагала</t>
  </si>
  <si>
    <t>Суп говяжий с картофелем галагала</t>
  </si>
  <si>
    <t>Суп гороховый с копченостями галагала</t>
  </si>
  <si>
    <t>Суп-харчо "Острый"</t>
  </si>
  <si>
    <t>Картофель сушеный</t>
  </si>
  <si>
    <t>Омлет с грибами галагала</t>
  </si>
  <si>
    <t>Омлет с копченостями галагала</t>
  </si>
  <si>
    <t>Кус Кус</t>
  </si>
  <si>
    <t>День</t>
  </si>
  <si>
    <t>Продукт</t>
  </si>
  <si>
    <t>Вес в граммах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</si>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</sst>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Normal="100" workbookViewId="0"/>
  </sheetViews>
  <sheetFormatPr defaultRowHeight="12.75" x14ac:dyDescent="0.2"/>
  <cols>
    <col min="1" max="1" width="32.42578125" customWidth="1"/>
    <col min="2" max="1025" width="11.5703125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 s="1">
        <v>548</v>
      </c>
      <c r="C2" s="1">
        <v>12.8</v>
      </c>
      <c r="D2" s="1">
        <v>40.799999999999997</v>
      </c>
      <c r="E2" s="1">
        <v>32.4</v>
      </c>
    </row>
    <row r="3" spans="1:5" x14ac:dyDescent="0.2">
      <c r="A3" s="1" t="s">
        <v>5</v>
      </c>
      <c r="B3" s="1">
        <v>334</v>
      </c>
      <c r="C3" s="1">
        <v>8.6</v>
      </c>
      <c r="D3" s="1">
        <v>4.8</v>
      </c>
      <c r="E3" s="1">
        <v>64</v>
      </c>
    </row>
    <row r="4" spans="1:5" x14ac:dyDescent="0.2">
      <c r="A4" s="1" t="s">
        <v>6</v>
      </c>
      <c r="B4" s="1">
        <v>170</v>
      </c>
      <c r="C4" s="1">
        <v>25</v>
      </c>
      <c r="D4" s="1">
        <v>8</v>
      </c>
      <c r="E4" s="2">
        <v>0</v>
      </c>
    </row>
    <row r="5" spans="1:5" x14ac:dyDescent="0.2">
      <c r="A5" s="1" t="s">
        <v>7</v>
      </c>
      <c r="B5" s="1">
        <v>481</v>
      </c>
      <c r="C5" s="1">
        <v>19</v>
      </c>
      <c r="D5" s="1">
        <v>45</v>
      </c>
      <c r="E5" s="2">
        <v>0</v>
      </c>
    </row>
    <row r="6" spans="1:5" x14ac:dyDescent="0.2">
      <c r="A6" s="1" t="s">
        <v>8</v>
      </c>
      <c r="B6" s="1">
        <v>390</v>
      </c>
      <c r="C6" s="1">
        <v>16</v>
      </c>
      <c r="D6" s="1">
        <v>11</v>
      </c>
      <c r="E6" s="1">
        <v>52</v>
      </c>
    </row>
    <row r="7" spans="1:5" x14ac:dyDescent="0.2">
      <c r="A7" s="1" t="s">
        <v>9</v>
      </c>
      <c r="B7" s="1">
        <v>205.5</v>
      </c>
      <c r="C7" s="1">
        <v>4.7</v>
      </c>
      <c r="D7" s="1">
        <v>1.3</v>
      </c>
      <c r="E7" s="1">
        <v>42.2</v>
      </c>
    </row>
    <row r="8" spans="1:5" x14ac:dyDescent="0.2">
      <c r="A8" s="1" t="s">
        <v>10</v>
      </c>
      <c r="B8" s="1">
        <v>213</v>
      </c>
      <c r="C8" s="1">
        <v>15</v>
      </c>
      <c r="D8" s="1">
        <v>17</v>
      </c>
      <c r="E8" s="2">
        <v>0</v>
      </c>
    </row>
    <row r="9" spans="1:5" x14ac:dyDescent="0.2">
      <c r="A9" s="1" t="s">
        <v>11</v>
      </c>
      <c r="B9" s="1">
        <v>349</v>
      </c>
      <c r="C9" s="1">
        <v>13</v>
      </c>
      <c r="D9" s="1">
        <v>33</v>
      </c>
      <c r="E9" s="2">
        <v>0</v>
      </c>
    </row>
    <row r="10" spans="1:5" x14ac:dyDescent="0.2">
      <c r="A10" s="1" t="s">
        <v>12</v>
      </c>
      <c r="B10" s="1">
        <v>350</v>
      </c>
      <c r="C10" s="1">
        <v>8</v>
      </c>
      <c r="D10" s="1">
        <v>1</v>
      </c>
      <c r="E10" s="1">
        <v>78</v>
      </c>
    </row>
    <row r="11" spans="1:5" x14ac:dyDescent="0.2">
      <c r="A11" s="1" t="s">
        <v>13</v>
      </c>
      <c r="B11" s="1">
        <v>360</v>
      </c>
      <c r="C11" s="1">
        <v>13</v>
      </c>
      <c r="D11" s="1">
        <v>2</v>
      </c>
      <c r="E11" s="1">
        <v>72</v>
      </c>
    </row>
    <row r="12" spans="1:5" x14ac:dyDescent="0.2">
      <c r="A12" s="1" t="s">
        <v>14</v>
      </c>
      <c r="B12" s="1">
        <v>344</v>
      </c>
      <c r="C12" s="1">
        <v>12.5</v>
      </c>
      <c r="D12" s="1">
        <v>1.3</v>
      </c>
      <c r="E12" s="1">
        <v>70.5</v>
      </c>
    </row>
    <row r="13" spans="1:5" x14ac:dyDescent="0.2">
      <c r="A13" s="1" t="s">
        <v>15</v>
      </c>
      <c r="B13" s="1">
        <v>347</v>
      </c>
      <c r="C13" s="1">
        <v>10</v>
      </c>
      <c r="D13" s="1">
        <v>2.6</v>
      </c>
      <c r="E13" s="1">
        <v>61</v>
      </c>
    </row>
    <row r="14" spans="1:5" x14ac:dyDescent="0.2">
      <c r="A14" s="1" t="s">
        <v>16</v>
      </c>
      <c r="B14" s="1">
        <v>520</v>
      </c>
      <c r="C14" s="1">
        <v>15</v>
      </c>
      <c r="D14" s="1">
        <v>26</v>
      </c>
      <c r="E14" s="1">
        <v>55</v>
      </c>
    </row>
    <row r="15" spans="1:5" x14ac:dyDescent="0.2">
      <c r="A15" s="1" t="s">
        <v>17</v>
      </c>
      <c r="B15" s="1">
        <v>530</v>
      </c>
      <c r="C15" s="1">
        <v>14</v>
      </c>
      <c r="D15" s="1">
        <v>37</v>
      </c>
      <c r="E15" s="1">
        <v>36</v>
      </c>
    </row>
    <row r="16" spans="1:5" x14ac:dyDescent="0.2">
      <c r="A16" s="1" t="s">
        <v>18</v>
      </c>
      <c r="B16" s="1">
        <v>601</v>
      </c>
      <c r="C16" s="1">
        <v>7</v>
      </c>
      <c r="D16" s="1">
        <v>43</v>
      </c>
      <c r="E16" s="1">
        <v>46</v>
      </c>
    </row>
    <row r="17" spans="1:5" x14ac:dyDescent="0.2">
      <c r="A17" s="1" t="s">
        <v>19</v>
      </c>
      <c r="B17" s="1">
        <v>574</v>
      </c>
      <c r="C17" s="1">
        <v>7.7</v>
      </c>
      <c r="D17" s="1">
        <v>38.200000000000003</v>
      </c>
      <c r="E17" s="1">
        <v>49.5</v>
      </c>
    </row>
    <row r="18" spans="1:5" x14ac:dyDescent="0.2">
      <c r="A18" s="1" t="s">
        <v>20</v>
      </c>
      <c r="B18" s="1">
        <v>540</v>
      </c>
      <c r="C18" s="1">
        <v>10.8</v>
      </c>
      <c r="D18" s="1">
        <v>37.799999999999997</v>
      </c>
      <c r="E18" s="1">
        <v>37.1</v>
      </c>
    </row>
    <row r="19" spans="1:5" x14ac:dyDescent="0.2">
      <c r="A19" s="1" t="s">
        <v>21</v>
      </c>
      <c r="B19" s="1">
        <v>370</v>
      </c>
      <c r="C19" s="1">
        <v>25</v>
      </c>
      <c r="D19" s="1">
        <v>30</v>
      </c>
      <c r="E19" s="2">
        <v>0</v>
      </c>
    </row>
    <row r="20" spans="1:5" x14ac:dyDescent="0.2">
      <c r="A20" s="1" t="s">
        <v>22</v>
      </c>
      <c r="B20" s="1">
        <v>338</v>
      </c>
      <c r="C20" s="1">
        <v>26</v>
      </c>
      <c r="D20" s="1">
        <v>26</v>
      </c>
      <c r="E20" s="2">
        <v>0</v>
      </c>
    </row>
    <row r="21" spans="1:5" x14ac:dyDescent="0.2">
      <c r="A21" s="1" t="s">
        <v>23</v>
      </c>
      <c r="B21" s="1">
        <v>369</v>
      </c>
      <c r="C21" s="1">
        <v>23.5</v>
      </c>
      <c r="D21" s="1">
        <v>30.5</v>
      </c>
      <c r="E21" s="2">
        <v>0</v>
      </c>
    </row>
    <row r="22" spans="1:5" x14ac:dyDescent="0.2">
      <c r="A22" s="1" t="s">
        <v>24</v>
      </c>
      <c r="B22" s="1">
        <v>451</v>
      </c>
      <c r="C22" s="1">
        <v>17.3</v>
      </c>
      <c r="D22" s="1">
        <v>16</v>
      </c>
      <c r="E22" s="1">
        <v>59.5</v>
      </c>
    </row>
    <row r="23" spans="1:5" x14ac:dyDescent="0.2">
      <c r="A23" s="1" t="s">
        <v>25</v>
      </c>
      <c r="B23" s="1">
        <v>507</v>
      </c>
      <c r="C23" s="1">
        <v>19</v>
      </c>
      <c r="D23" s="1">
        <v>39</v>
      </c>
      <c r="E23" s="1">
        <v>20</v>
      </c>
    </row>
    <row r="24" spans="1:5" x14ac:dyDescent="0.2">
      <c r="A24" s="1" t="s">
        <v>26</v>
      </c>
      <c r="B24" s="1">
        <v>436.5</v>
      </c>
      <c r="C24" s="1">
        <v>14.1</v>
      </c>
      <c r="D24" s="1">
        <v>29</v>
      </c>
      <c r="E24" s="1">
        <v>1.5</v>
      </c>
    </row>
    <row r="25" spans="1:5" x14ac:dyDescent="0.2">
      <c r="A25" s="1" t="s">
        <v>27</v>
      </c>
      <c r="B25" s="1">
        <v>12</v>
      </c>
      <c r="C25" s="1">
        <v>0</v>
      </c>
      <c r="D25" s="1">
        <v>0</v>
      </c>
      <c r="E25" s="1">
        <v>0</v>
      </c>
    </row>
    <row r="26" spans="1:5" x14ac:dyDescent="0.2">
      <c r="A26" s="1" t="s">
        <v>28</v>
      </c>
      <c r="B26" s="1">
        <v>212</v>
      </c>
      <c r="C26" s="1">
        <v>7.9</v>
      </c>
      <c r="D26" s="1">
        <v>1.3</v>
      </c>
      <c r="E26" s="1">
        <v>43.3</v>
      </c>
    </row>
    <row r="27" spans="1:5" x14ac:dyDescent="0.2">
      <c r="A27" s="1" t="s">
        <v>29</v>
      </c>
      <c r="B27" s="1">
        <v>474</v>
      </c>
      <c r="C27" s="1">
        <v>73</v>
      </c>
      <c r="D27" s="1">
        <v>20</v>
      </c>
      <c r="E27" s="2">
        <v>0</v>
      </c>
    </row>
    <row r="28" spans="1:5" x14ac:dyDescent="0.2">
      <c r="A28" s="1" t="s">
        <v>30</v>
      </c>
      <c r="B28" s="1">
        <v>543</v>
      </c>
      <c r="C28" s="1">
        <v>58</v>
      </c>
      <c r="D28" s="1">
        <v>35</v>
      </c>
      <c r="E28" s="2">
        <v>0</v>
      </c>
    </row>
    <row r="29" spans="1:5" x14ac:dyDescent="0.2">
      <c r="A29" s="1" t="s">
        <v>31</v>
      </c>
      <c r="B29" s="1">
        <v>360</v>
      </c>
      <c r="C29" s="1">
        <v>15</v>
      </c>
      <c r="D29" s="1">
        <v>10</v>
      </c>
      <c r="E29" s="1">
        <v>52</v>
      </c>
    </row>
    <row r="30" spans="1:5" x14ac:dyDescent="0.2">
      <c r="A30" s="1" t="s">
        <v>32</v>
      </c>
      <c r="B30" s="1">
        <v>382</v>
      </c>
      <c r="C30" s="1">
        <v>15</v>
      </c>
      <c r="D30" s="1">
        <v>10</v>
      </c>
      <c r="E30" s="1">
        <v>55</v>
      </c>
    </row>
    <row r="31" spans="1:5" x14ac:dyDescent="0.2">
      <c r="A31" s="1" t="s">
        <v>33</v>
      </c>
      <c r="B31" s="1">
        <v>390</v>
      </c>
      <c r="C31" s="1">
        <v>15</v>
      </c>
      <c r="D31" s="1">
        <v>12</v>
      </c>
      <c r="E31" s="1">
        <v>56.4</v>
      </c>
    </row>
    <row r="32" spans="1:5" x14ac:dyDescent="0.2">
      <c r="A32" s="1" t="s">
        <v>34</v>
      </c>
      <c r="B32" s="1">
        <v>390</v>
      </c>
      <c r="C32" s="1">
        <v>12.2</v>
      </c>
      <c r="D32" s="1">
        <v>12</v>
      </c>
      <c r="E32" s="1">
        <v>56.4</v>
      </c>
    </row>
    <row r="33" spans="1:5" ht="25.5" x14ac:dyDescent="0.2">
      <c r="A33" s="1" t="s">
        <v>35</v>
      </c>
      <c r="B33" s="1">
        <v>390</v>
      </c>
      <c r="C33" s="1">
        <v>16</v>
      </c>
      <c r="D33" s="1">
        <v>11</v>
      </c>
      <c r="E33" s="1">
        <v>52</v>
      </c>
    </row>
    <row r="34" spans="1:5" x14ac:dyDescent="0.2">
      <c r="A34" s="1" t="s">
        <v>36</v>
      </c>
      <c r="B34" s="1">
        <v>370</v>
      </c>
      <c r="C34" s="1">
        <v>13.5</v>
      </c>
      <c r="D34" s="1">
        <v>10</v>
      </c>
      <c r="E34" s="1">
        <v>55.6</v>
      </c>
    </row>
    <row r="35" spans="1:5" x14ac:dyDescent="0.2">
      <c r="A35" s="1" t="s">
        <v>37</v>
      </c>
      <c r="B35" s="1">
        <v>333</v>
      </c>
      <c r="C35" s="1">
        <v>6</v>
      </c>
      <c r="D35" s="1">
        <v>74</v>
      </c>
      <c r="E35" s="2"/>
    </row>
    <row r="36" spans="1:5" x14ac:dyDescent="0.2">
      <c r="A36" s="1" t="s">
        <v>38</v>
      </c>
      <c r="B36" s="1">
        <v>526</v>
      </c>
      <c r="C36" s="1">
        <v>43</v>
      </c>
      <c r="D36" s="1">
        <v>30</v>
      </c>
      <c r="E36" s="1">
        <v>4.7</v>
      </c>
    </row>
    <row r="37" spans="1:5" x14ac:dyDescent="0.2">
      <c r="A37" s="1" t="s">
        <v>39</v>
      </c>
      <c r="B37" s="1">
        <v>544</v>
      </c>
      <c r="C37" s="1">
        <v>45</v>
      </c>
      <c r="D37" s="1">
        <v>30</v>
      </c>
      <c r="E37" s="1">
        <v>4.7</v>
      </c>
    </row>
    <row r="38" spans="1:5" x14ac:dyDescent="0.2">
      <c r="A38" s="1" t="s">
        <v>40</v>
      </c>
      <c r="B38" s="1">
        <v>336</v>
      </c>
      <c r="C38" s="1">
        <v>12.7</v>
      </c>
      <c r="D38" s="1">
        <v>0.6</v>
      </c>
      <c r="E38" s="1">
        <v>77.400000000000006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"/>
  <sheetViews>
    <sheetView zoomScaleNormal="100" workbookViewId="0">
      <selection activeCell="C3" sqref="C3"/>
    </sheetView>
  </sheetViews>
  <sheetFormatPr defaultRowHeight="12.75" x14ac:dyDescent="0.2"/>
  <cols>
    <col min="1" max="1" width="5" bestFit="1" customWidth="1"/>
    <col min="2" max="2" width="26.85546875" customWidth="1"/>
    <col min="3" max="3" width="7.7109375" bestFit="1" customWidth="1"/>
    <col min="4" max="1025" width="11.5703125"/>
  </cols>
  <sheetData>
    <row r="1" spans="1:7" ht="25.5" x14ac:dyDescent="0.2">
      <c r="A1" s="1" t="s">
        <v>41</v>
      </c>
      <c r="B1" s="1" t="s">
        <v>42</v>
      </c>
      <c r="C1" s="1" t="s">
        <v>43</v>
      </c>
      <c r="D1" s="1"/>
      <c r="E1" s="1"/>
      <c r="F1" s="1"/>
      <c r="G1" s="1"/>
    </row>
    <row r="2" spans="1:7" ht="15" customHeight="1" x14ac:dyDescent="0.2">
      <c r="A2" s="1">
        <v>1</v>
      </c>
      <c r="B2" s="1" t="s">
        <v>12</v>
      </c>
      <c r="C2" s="1">
        <v>160</v>
      </c>
    </row>
    <row r="3" spans="1:7" ht="15" customHeight="1" x14ac:dyDescent="0.2">
      <c r="A3" s="1">
        <v>1</v>
      </c>
      <c r="B3" s="1" t="s">
        <v>11</v>
      </c>
      <c r="C3" s="1">
        <v>250</v>
      </c>
    </row>
    <row r="4" spans="1:7" ht="15" customHeight="1" x14ac:dyDescent="0.2">
      <c r="A4" s="1">
        <v>1</v>
      </c>
      <c r="B4" s="1" t="s">
        <v>25</v>
      </c>
      <c r="C4" s="1">
        <v>110</v>
      </c>
    </row>
    <row r="5" spans="1:7" ht="15" customHeight="1" x14ac:dyDescent="0.2">
      <c r="A5" s="1">
        <v>1</v>
      </c>
      <c r="B5" s="1" t="s">
        <v>6</v>
      </c>
      <c r="C5" s="1">
        <v>50</v>
      </c>
    </row>
    <row r="6" spans="1:7" ht="15" customHeight="1" x14ac:dyDescent="0.2">
      <c r="A6" s="1">
        <v>1</v>
      </c>
      <c r="B6" s="1" t="s">
        <v>18</v>
      </c>
      <c r="C6" s="1">
        <v>55</v>
      </c>
    </row>
    <row r="7" spans="1:7" ht="15" customHeight="1" x14ac:dyDescent="0.2">
      <c r="A7" s="1">
        <v>2</v>
      </c>
      <c r="B7" s="1" t="s">
        <v>38</v>
      </c>
      <c r="C7" s="1">
        <v>60</v>
      </c>
    </row>
    <row r="8" spans="1:7" ht="15" customHeight="1" x14ac:dyDescent="0.2">
      <c r="A8" s="1">
        <v>2</v>
      </c>
      <c r="B8" s="1" t="s">
        <v>21</v>
      </c>
      <c r="C8" s="1">
        <v>80</v>
      </c>
    </row>
    <row r="9" spans="1:7" ht="15" customHeight="1" x14ac:dyDescent="0.2">
      <c r="A9" s="1">
        <v>2</v>
      </c>
      <c r="B9" s="1" t="s">
        <v>26</v>
      </c>
      <c r="C9" s="1">
        <v>55</v>
      </c>
    </row>
    <row r="10" spans="1:7" ht="15" customHeight="1" x14ac:dyDescent="0.2">
      <c r="A10" s="1">
        <v>2</v>
      </c>
      <c r="B10" s="1" t="s">
        <v>8</v>
      </c>
      <c r="C10" s="1">
        <v>44</v>
      </c>
    </row>
    <row r="11" spans="1:7" ht="15" customHeight="1" x14ac:dyDescent="0.2">
      <c r="A11" s="1">
        <v>2</v>
      </c>
      <c r="B11" s="1" t="s">
        <v>26</v>
      </c>
      <c r="C11" s="1">
        <v>55</v>
      </c>
    </row>
    <row r="12" spans="1:7" ht="15" customHeight="1" x14ac:dyDescent="0.2">
      <c r="A12" s="1">
        <v>2</v>
      </c>
      <c r="B12" s="1" t="s">
        <v>7</v>
      </c>
      <c r="C12" s="1">
        <v>80</v>
      </c>
    </row>
    <row r="13" spans="1:7" ht="15" customHeight="1" x14ac:dyDescent="0.2">
      <c r="A13" s="1">
        <v>2</v>
      </c>
      <c r="B13" s="1" t="s">
        <v>10</v>
      </c>
      <c r="C13" s="1">
        <v>250</v>
      </c>
    </row>
    <row r="14" spans="1:7" ht="15" customHeight="1" x14ac:dyDescent="0.2">
      <c r="A14" s="1">
        <v>2</v>
      </c>
      <c r="B14" s="1" t="s">
        <v>13</v>
      </c>
      <c r="C14" s="1">
        <v>160</v>
      </c>
    </row>
    <row r="15" spans="1:7" ht="15" customHeight="1" x14ac:dyDescent="0.2">
      <c r="A15" s="1">
        <v>2</v>
      </c>
      <c r="B15" s="1" t="s">
        <v>24</v>
      </c>
      <c r="C15" s="1">
        <v>120</v>
      </c>
    </row>
    <row r="16" spans="1:7" ht="15" customHeight="1" x14ac:dyDescent="0.2">
      <c r="A16" s="1">
        <v>2</v>
      </c>
      <c r="B16" s="1" t="s">
        <v>7</v>
      </c>
      <c r="C16" s="1">
        <v>80</v>
      </c>
    </row>
    <row r="17" spans="1:3" ht="15" customHeight="1" x14ac:dyDescent="0.2">
      <c r="A17" s="1">
        <v>2</v>
      </c>
      <c r="B17" s="1" t="s">
        <v>4</v>
      </c>
      <c r="C17" s="1">
        <v>150</v>
      </c>
    </row>
    <row r="18" spans="1:3" ht="15" customHeight="1" x14ac:dyDescent="0.2">
      <c r="A18" s="1">
        <v>2</v>
      </c>
      <c r="B18" s="1" t="s">
        <v>19</v>
      </c>
      <c r="C18" s="1">
        <v>80</v>
      </c>
    </row>
    <row r="19" spans="1:3" ht="15" customHeight="1" x14ac:dyDescent="0.2">
      <c r="A19" s="1">
        <v>3</v>
      </c>
      <c r="B19" s="1" t="s">
        <v>5</v>
      </c>
      <c r="C19" s="1">
        <v>80</v>
      </c>
    </row>
    <row r="20" spans="1:3" ht="15" customHeight="1" x14ac:dyDescent="0.2">
      <c r="A20" s="1">
        <v>3</v>
      </c>
      <c r="B20" s="1" t="s">
        <v>4</v>
      </c>
      <c r="C20" s="1">
        <v>150</v>
      </c>
    </row>
    <row r="21" spans="1:3" ht="15" customHeight="1" x14ac:dyDescent="0.2">
      <c r="A21" s="1">
        <v>3</v>
      </c>
      <c r="B21" s="1" t="s">
        <v>17</v>
      </c>
      <c r="C21" s="1">
        <v>40</v>
      </c>
    </row>
    <row r="22" spans="1:3" ht="15" customHeight="1" x14ac:dyDescent="0.2">
      <c r="A22" s="1">
        <v>3</v>
      </c>
      <c r="B22" s="1" t="s">
        <v>36</v>
      </c>
      <c r="C22" s="1">
        <v>44</v>
      </c>
    </row>
    <row r="23" spans="1:3" ht="15" customHeight="1" x14ac:dyDescent="0.2">
      <c r="A23" s="1">
        <v>3</v>
      </c>
      <c r="B23" s="1" t="s">
        <v>29</v>
      </c>
      <c r="C23" s="1">
        <v>20</v>
      </c>
    </row>
    <row r="24" spans="1:3" ht="15" customHeight="1" x14ac:dyDescent="0.2">
      <c r="A24" s="1">
        <v>3</v>
      </c>
      <c r="B24" s="1" t="s">
        <v>15</v>
      </c>
      <c r="C24" s="1">
        <v>100</v>
      </c>
    </row>
    <row r="25" spans="1:3" ht="15" customHeight="1" x14ac:dyDescent="0.2">
      <c r="A25" s="1">
        <v>3</v>
      </c>
      <c r="B25" s="1" t="s">
        <v>22</v>
      </c>
      <c r="C25" s="1">
        <v>80</v>
      </c>
    </row>
    <row r="26" spans="1:3" ht="15" customHeight="1" x14ac:dyDescent="0.2">
      <c r="A26" s="1">
        <v>3</v>
      </c>
      <c r="B26" s="1" t="s">
        <v>20</v>
      </c>
      <c r="C26" s="1">
        <v>50</v>
      </c>
    </row>
    <row r="27" spans="1:3" ht="15" customHeight="1" x14ac:dyDescent="0.2">
      <c r="A27" s="1">
        <v>3</v>
      </c>
      <c r="B27" s="1" t="s">
        <v>14</v>
      </c>
      <c r="C27" s="1">
        <v>250</v>
      </c>
    </row>
    <row r="28" spans="1:3" ht="15" customHeight="1" x14ac:dyDescent="0.2">
      <c r="A28" s="1">
        <v>3</v>
      </c>
      <c r="B28" s="1" t="s">
        <v>11</v>
      </c>
      <c r="C28" s="1">
        <v>250</v>
      </c>
    </row>
    <row r="29" spans="1:3" ht="15" customHeight="1" x14ac:dyDescent="0.2">
      <c r="A29" s="1">
        <v>3</v>
      </c>
      <c r="B29" s="1" t="s">
        <v>15</v>
      </c>
      <c r="C29" s="1">
        <v>100</v>
      </c>
    </row>
    <row r="30" spans="1:3" ht="15" customHeight="1" x14ac:dyDescent="0.2">
      <c r="A30" s="1">
        <v>3</v>
      </c>
      <c r="B30" s="1" t="s">
        <v>20</v>
      </c>
      <c r="C30" s="1">
        <v>50</v>
      </c>
    </row>
    <row r="31" spans="1:3" ht="15" customHeight="1" x14ac:dyDescent="0.2">
      <c r="A31" s="1">
        <v>3</v>
      </c>
      <c r="B31" s="1" t="s">
        <v>17</v>
      </c>
      <c r="C31" s="1">
        <v>80</v>
      </c>
    </row>
    <row r="32" spans="1:3" ht="15" customHeight="1" x14ac:dyDescent="0.2">
      <c r="A32" s="1">
        <v>4</v>
      </c>
      <c r="B32" s="1" t="s">
        <v>39</v>
      </c>
      <c r="C32" s="1">
        <v>60</v>
      </c>
    </row>
    <row r="33" spans="1:3" ht="15" customHeight="1" x14ac:dyDescent="0.2">
      <c r="A33" s="1">
        <v>4</v>
      </c>
      <c r="B33" s="1" t="s">
        <v>7</v>
      </c>
      <c r="C33" s="1">
        <v>80</v>
      </c>
    </row>
    <row r="34" spans="1:3" ht="15" customHeight="1" x14ac:dyDescent="0.2">
      <c r="A34" s="1">
        <v>4</v>
      </c>
      <c r="B34" s="1" t="s">
        <v>28</v>
      </c>
      <c r="C34" s="1">
        <v>120</v>
      </c>
    </row>
    <row r="35" spans="1:3" ht="15" customHeight="1" x14ac:dyDescent="0.2">
      <c r="A35" s="1">
        <v>4</v>
      </c>
      <c r="B35" s="1" t="s">
        <v>34</v>
      </c>
      <c r="C35" s="1">
        <v>44</v>
      </c>
    </row>
    <row r="36" spans="1:3" ht="15" customHeight="1" x14ac:dyDescent="0.2">
      <c r="A36" s="1">
        <v>4</v>
      </c>
      <c r="B36" s="1" t="s">
        <v>28</v>
      </c>
      <c r="C36" s="1">
        <v>120</v>
      </c>
    </row>
    <row r="37" spans="1:3" ht="15" customHeight="1" x14ac:dyDescent="0.2">
      <c r="A37" s="1">
        <v>4</v>
      </c>
      <c r="B37" s="1" t="s">
        <v>22</v>
      </c>
      <c r="C37" s="1">
        <v>100</v>
      </c>
    </row>
    <row r="38" spans="1:3" ht="15" customHeight="1" x14ac:dyDescent="0.2">
      <c r="A38" s="1">
        <v>4</v>
      </c>
      <c r="B38" s="1" t="s">
        <v>18</v>
      </c>
      <c r="C38" s="1">
        <v>55</v>
      </c>
    </row>
    <row r="39" spans="1:3" ht="15" customHeight="1" x14ac:dyDescent="0.2">
      <c r="A39" s="1">
        <v>4</v>
      </c>
      <c r="B39" s="1" t="s">
        <v>40</v>
      </c>
      <c r="C39" s="1">
        <v>400</v>
      </c>
    </row>
    <row r="40" spans="1:3" ht="15" customHeight="1" x14ac:dyDescent="0.2">
      <c r="A40" s="1">
        <v>4</v>
      </c>
      <c r="B40" s="1" t="s">
        <v>30</v>
      </c>
      <c r="C40" s="1">
        <v>100</v>
      </c>
    </row>
    <row r="41" spans="1:3" ht="15" customHeight="1" x14ac:dyDescent="0.2">
      <c r="A41" s="1">
        <v>4</v>
      </c>
      <c r="B41" s="1" t="s">
        <v>24</v>
      </c>
      <c r="C41" s="1">
        <v>120</v>
      </c>
    </row>
    <row r="42" spans="1:3" ht="15" customHeight="1" x14ac:dyDescent="0.2">
      <c r="A42" s="1">
        <v>4</v>
      </c>
      <c r="B42" s="1" t="s">
        <v>7</v>
      </c>
      <c r="C42" s="1">
        <v>80</v>
      </c>
    </row>
    <row r="43" spans="1:3" ht="15" customHeight="1" x14ac:dyDescent="0.2">
      <c r="A43" s="1">
        <v>5</v>
      </c>
      <c r="B43" s="1" t="s">
        <v>5</v>
      </c>
      <c r="C43" s="1">
        <v>80</v>
      </c>
    </row>
    <row r="44" spans="1:3" ht="15" customHeight="1" x14ac:dyDescent="0.2">
      <c r="A44" s="1">
        <v>5</v>
      </c>
      <c r="B44" s="1" t="s">
        <v>19</v>
      </c>
      <c r="C44" s="1">
        <v>80</v>
      </c>
    </row>
    <row r="45" spans="1:3" ht="15" customHeight="1" x14ac:dyDescent="0.2">
      <c r="A45" s="1">
        <v>5</v>
      </c>
      <c r="B45" s="1" t="s">
        <v>23</v>
      </c>
      <c r="C45" s="1">
        <v>100</v>
      </c>
    </row>
    <row r="46" spans="1:3" ht="15" customHeight="1" x14ac:dyDescent="0.2">
      <c r="A46" s="1">
        <v>5</v>
      </c>
      <c r="B46" s="1" t="s">
        <v>25</v>
      </c>
      <c r="C46" s="1">
        <v>55</v>
      </c>
    </row>
    <row r="47" spans="1:3" ht="15" customHeight="1" x14ac:dyDescent="0.2">
      <c r="A47" s="1">
        <v>5</v>
      </c>
      <c r="B47" s="1" t="s">
        <v>33</v>
      </c>
      <c r="C47" s="1">
        <v>44</v>
      </c>
    </row>
    <row r="48" spans="1:3" ht="15" customHeight="1" x14ac:dyDescent="0.2">
      <c r="A48" s="1">
        <v>5</v>
      </c>
      <c r="B48" s="1" t="s">
        <v>25</v>
      </c>
      <c r="C48" s="1">
        <v>55</v>
      </c>
    </row>
    <row r="49" spans="1:3" ht="15" customHeight="1" x14ac:dyDescent="0.2">
      <c r="A49" s="1">
        <v>5</v>
      </c>
      <c r="B49" s="1" t="s">
        <v>16</v>
      </c>
      <c r="C49" s="1">
        <v>80</v>
      </c>
    </row>
    <row r="50" spans="1:3" ht="15" customHeight="1" x14ac:dyDescent="0.2">
      <c r="A50" s="1">
        <v>5</v>
      </c>
      <c r="B50" s="1" t="s">
        <v>6</v>
      </c>
      <c r="C50" s="1">
        <v>100</v>
      </c>
    </row>
    <row r="51" spans="1:3" ht="15" customHeight="1" x14ac:dyDescent="0.2">
      <c r="A51" s="1">
        <v>5</v>
      </c>
      <c r="B51" s="1" t="s">
        <v>13</v>
      </c>
      <c r="C51" s="1">
        <v>160</v>
      </c>
    </row>
    <row r="52" spans="1:3" ht="15" customHeight="1" x14ac:dyDescent="0.2">
      <c r="A52" s="1">
        <v>5</v>
      </c>
      <c r="B52" s="1" t="s">
        <v>30</v>
      </c>
      <c r="C52" s="1">
        <v>100</v>
      </c>
    </row>
    <row r="53" spans="1:3" ht="15" customHeight="1" x14ac:dyDescent="0.2">
      <c r="A53" s="1">
        <v>5</v>
      </c>
      <c r="B53" s="1" t="s">
        <v>23</v>
      </c>
      <c r="C53" s="1">
        <v>100</v>
      </c>
    </row>
    <row r="54" spans="1:3" ht="15" customHeight="1" x14ac:dyDescent="0.2">
      <c r="A54" s="1">
        <v>5</v>
      </c>
      <c r="B54" s="1" t="s">
        <v>25</v>
      </c>
      <c r="C54" s="1">
        <v>110</v>
      </c>
    </row>
    <row r="55" spans="1:3" ht="15" customHeight="1" x14ac:dyDescent="0.2">
      <c r="A55" s="1">
        <v>5</v>
      </c>
      <c r="B55" s="1" t="s">
        <v>4</v>
      </c>
      <c r="C55" s="1">
        <v>150</v>
      </c>
    </row>
    <row r="56" spans="1:3" ht="15" customHeight="1" x14ac:dyDescent="0.2">
      <c r="A56" s="1">
        <v>6</v>
      </c>
      <c r="B56" s="1" t="s">
        <v>5</v>
      </c>
      <c r="C56" s="1">
        <v>80</v>
      </c>
    </row>
    <row r="57" spans="1:3" ht="15" customHeight="1" x14ac:dyDescent="0.2">
      <c r="A57" s="1">
        <v>6</v>
      </c>
      <c r="B57" s="1" t="s">
        <v>28</v>
      </c>
      <c r="C57" s="1">
        <v>60</v>
      </c>
    </row>
    <row r="58" spans="1:3" ht="15" customHeight="1" x14ac:dyDescent="0.2">
      <c r="A58" s="1">
        <v>6</v>
      </c>
      <c r="B58" s="1" t="s">
        <v>22</v>
      </c>
      <c r="C58" s="1">
        <v>100</v>
      </c>
    </row>
    <row r="59" spans="1:3" ht="15" customHeight="1" x14ac:dyDescent="0.2">
      <c r="A59" s="1">
        <v>6</v>
      </c>
      <c r="B59" s="1" t="s">
        <v>8</v>
      </c>
      <c r="C59" s="1">
        <v>44</v>
      </c>
    </row>
    <row r="60" spans="1:3" ht="15" customHeight="1" x14ac:dyDescent="0.2">
      <c r="A60" s="1">
        <v>6</v>
      </c>
      <c r="B60" s="1" t="s">
        <v>29</v>
      </c>
      <c r="C60" s="1">
        <v>20</v>
      </c>
    </row>
    <row r="61" spans="1:3" ht="15" customHeight="1" x14ac:dyDescent="0.2">
      <c r="A61" s="1">
        <v>6</v>
      </c>
      <c r="B61" s="1" t="s">
        <v>28</v>
      </c>
      <c r="C61" s="1">
        <v>60</v>
      </c>
    </row>
    <row r="62" spans="1:3" ht="15" customHeight="1" x14ac:dyDescent="0.2">
      <c r="A62" s="1">
        <v>6</v>
      </c>
      <c r="B62" s="1" t="s">
        <v>18</v>
      </c>
      <c r="C62" s="1">
        <v>55</v>
      </c>
    </row>
    <row r="63" spans="1:3" ht="15" customHeight="1" x14ac:dyDescent="0.2">
      <c r="A63" s="1">
        <v>6</v>
      </c>
      <c r="B63" s="1" t="s">
        <v>4</v>
      </c>
      <c r="C63" s="1">
        <v>150</v>
      </c>
    </row>
    <row r="64" spans="1:3" ht="15" customHeight="1" x14ac:dyDescent="0.2">
      <c r="A64" s="1">
        <v>6</v>
      </c>
      <c r="B64" s="1" t="s">
        <v>14</v>
      </c>
      <c r="C64" s="1">
        <v>250</v>
      </c>
    </row>
    <row r="65" spans="1:3" ht="15" customHeight="1" x14ac:dyDescent="0.2">
      <c r="A65" s="1">
        <v>6</v>
      </c>
      <c r="B65" s="1" t="s">
        <v>29</v>
      </c>
      <c r="C65" s="1">
        <v>30</v>
      </c>
    </row>
    <row r="66" spans="1:3" ht="15" customHeight="1" x14ac:dyDescent="0.2">
      <c r="A66" s="1">
        <v>6</v>
      </c>
      <c r="B66" s="1" t="s">
        <v>28</v>
      </c>
      <c r="C66" s="1">
        <v>120</v>
      </c>
    </row>
    <row r="67" spans="1:3" ht="15" customHeight="1" x14ac:dyDescent="0.2">
      <c r="A67" s="1">
        <v>6</v>
      </c>
      <c r="B67" s="1" t="s">
        <v>6</v>
      </c>
      <c r="C67" s="1">
        <v>100</v>
      </c>
    </row>
    <row r="68" spans="1:3" ht="15" customHeight="1" x14ac:dyDescent="0.2">
      <c r="A68" s="1">
        <v>6</v>
      </c>
      <c r="B68" s="1" t="s">
        <v>16</v>
      </c>
      <c r="C68" s="1">
        <v>80</v>
      </c>
    </row>
    <row r="69" spans="1:3" ht="15" customHeight="1" x14ac:dyDescent="0.2">
      <c r="A69" s="1">
        <v>6</v>
      </c>
      <c r="B69" s="1" t="s">
        <v>18</v>
      </c>
      <c r="C69" s="1">
        <v>55</v>
      </c>
    </row>
    <row r="70" spans="1:3" ht="15" customHeight="1" x14ac:dyDescent="0.2">
      <c r="A70" s="1">
        <v>7</v>
      </c>
      <c r="B70" s="1" t="s">
        <v>38</v>
      </c>
      <c r="C70" s="1">
        <v>60</v>
      </c>
    </row>
    <row r="71" spans="1:3" ht="15" customHeight="1" x14ac:dyDescent="0.2">
      <c r="A71" s="1">
        <v>7</v>
      </c>
      <c r="B71" s="1" t="s">
        <v>7</v>
      </c>
      <c r="C71" s="1">
        <v>100</v>
      </c>
    </row>
    <row r="72" spans="1:3" ht="15" customHeight="1" x14ac:dyDescent="0.2">
      <c r="A72" s="1">
        <v>7</v>
      </c>
      <c r="B72" s="1" t="s">
        <v>24</v>
      </c>
      <c r="C72" s="1">
        <v>60</v>
      </c>
    </row>
    <row r="73" spans="1:3" ht="15" customHeight="1" x14ac:dyDescent="0.2">
      <c r="A73" s="1">
        <v>7</v>
      </c>
      <c r="B73" s="1" t="s">
        <v>24</v>
      </c>
      <c r="C73" s="1">
        <v>60</v>
      </c>
    </row>
    <row r="74" spans="1:3" ht="15" customHeight="1" x14ac:dyDescent="0.2">
      <c r="A74" s="1">
        <v>7</v>
      </c>
      <c r="B74" s="1" t="s">
        <v>34</v>
      </c>
      <c r="C74" s="1">
        <v>44</v>
      </c>
    </row>
    <row r="75" spans="1:3" ht="15" customHeight="1" x14ac:dyDescent="0.2">
      <c r="A75" s="1">
        <v>7</v>
      </c>
      <c r="B75" s="1" t="s">
        <v>23</v>
      </c>
      <c r="C75" s="1">
        <v>100</v>
      </c>
    </row>
    <row r="76" spans="1:3" ht="15" customHeight="1" x14ac:dyDescent="0.2">
      <c r="A76" s="1">
        <v>7</v>
      </c>
      <c r="B76" s="1" t="s">
        <v>17</v>
      </c>
      <c r="C76" s="1">
        <v>80</v>
      </c>
    </row>
    <row r="77" spans="1:3" ht="15" customHeight="1" x14ac:dyDescent="0.2">
      <c r="A77" s="1">
        <v>7</v>
      </c>
      <c r="B77" s="1" t="s">
        <v>12</v>
      </c>
      <c r="C77" s="1">
        <v>160</v>
      </c>
    </row>
    <row r="78" spans="1:3" ht="15" customHeight="1" x14ac:dyDescent="0.2">
      <c r="A78" s="1">
        <v>7</v>
      </c>
      <c r="B78" s="1" t="s">
        <v>10</v>
      </c>
      <c r="C78" s="1">
        <v>250</v>
      </c>
    </row>
    <row r="79" spans="1:3" ht="15" customHeight="1" x14ac:dyDescent="0.2">
      <c r="A79" s="1">
        <v>7</v>
      </c>
      <c r="B79" s="1" t="s">
        <v>24</v>
      </c>
      <c r="C79" s="1">
        <v>120</v>
      </c>
    </row>
    <row r="80" spans="1:3" ht="15" customHeight="1" x14ac:dyDescent="0.2">
      <c r="A80" s="1">
        <v>7</v>
      </c>
      <c r="B80" s="1" t="s">
        <v>23</v>
      </c>
      <c r="C80" s="1">
        <v>50</v>
      </c>
    </row>
    <row r="81" spans="1:3" ht="15" customHeight="1" x14ac:dyDescent="0.2">
      <c r="A81" s="1">
        <v>7</v>
      </c>
      <c r="B81" s="1" t="s">
        <v>20</v>
      </c>
      <c r="C81" s="1">
        <v>50</v>
      </c>
    </row>
    <row r="82" spans="1:3" ht="15" customHeight="1" x14ac:dyDescent="0.2">
      <c r="A82" s="1">
        <v>7</v>
      </c>
      <c r="B82" s="1" t="s">
        <v>16</v>
      </c>
      <c r="C82" s="1">
        <v>80</v>
      </c>
    </row>
    <row r="83" spans="1:3" ht="15" customHeight="1" x14ac:dyDescent="0.2">
      <c r="A83" s="1">
        <v>8</v>
      </c>
      <c r="B83" s="1" t="s">
        <v>5</v>
      </c>
      <c r="C83" s="1">
        <v>80</v>
      </c>
    </row>
    <row r="84" spans="1:3" ht="15" customHeight="1" x14ac:dyDescent="0.2">
      <c r="A84" s="1">
        <v>8</v>
      </c>
      <c r="B84" s="1" t="s">
        <v>4</v>
      </c>
      <c r="C84" s="1">
        <v>150</v>
      </c>
    </row>
    <row r="85" spans="1:3" ht="15" customHeight="1" x14ac:dyDescent="0.2">
      <c r="A85" s="1">
        <v>8</v>
      </c>
      <c r="B85" s="1" t="s">
        <v>15</v>
      </c>
      <c r="C85" s="1">
        <v>100</v>
      </c>
    </row>
    <row r="86" spans="1:3" ht="15" customHeight="1" x14ac:dyDescent="0.2">
      <c r="A86" s="1">
        <v>8</v>
      </c>
      <c r="B86" s="1" t="s">
        <v>21</v>
      </c>
      <c r="C86" s="1">
        <v>60</v>
      </c>
    </row>
    <row r="87" spans="1:3" ht="15" customHeight="1" x14ac:dyDescent="0.2">
      <c r="A87" s="1">
        <v>8</v>
      </c>
      <c r="B87" s="1" t="s">
        <v>31</v>
      </c>
      <c r="C87" s="1">
        <v>44</v>
      </c>
    </row>
    <row r="88" spans="1:3" ht="15" customHeight="1" x14ac:dyDescent="0.2">
      <c r="A88" s="1">
        <v>8</v>
      </c>
      <c r="B88" s="1" t="s">
        <v>29</v>
      </c>
      <c r="C88" s="1">
        <v>40</v>
      </c>
    </row>
    <row r="89" spans="1:3" ht="15" customHeight="1" x14ac:dyDescent="0.2">
      <c r="A89" s="1">
        <v>8</v>
      </c>
      <c r="B89" s="1" t="s">
        <v>15</v>
      </c>
      <c r="C89" s="1">
        <v>100</v>
      </c>
    </row>
    <row r="90" spans="1:3" ht="15" customHeight="1" x14ac:dyDescent="0.2">
      <c r="A90" s="1">
        <v>8</v>
      </c>
      <c r="B90" s="1" t="s">
        <v>6</v>
      </c>
      <c r="C90" s="1">
        <v>60</v>
      </c>
    </row>
    <row r="91" spans="1:3" ht="15" customHeight="1" x14ac:dyDescent="0.2">
      <c r="A91" s="1">
        <v>8</v>
      </c>
      <c r="B91" s="1" t="s">
        <v>20</v>
      </c>
      <c r="C91" s="1">
        <v>50</v>
      </c>
    </row>
    <row r="92" spans="1:3" ht="15" customHeight="1" x14ac:dyDescent="0.2">
      <c r="A92" s="1">
        <v>8</v>
      </c>
      <c r="B92" s="1" t="s">
        <v>40</v>
      </c>
      <c r="C92" s="1">
        <v>400</v>
      </c>
    </row>
    <row r="93" spans="1:3" ht="15" customHeight="1" x14ac:dyDescent="0.2">
      <c r="A93" s="1">
        <v>8</v>
      </c>
      <c r="B93" s="1" t="s">
        <v>30</v>
      </c>
      <c r="C93" s="1">
        <v>100</v>
      </c>
    </row>
    <row r="94" spans="1:3" ht="15" customHeight="1" x14ac:dyDescent="0.2">
      <c r="A94" s="1">
        <v>8</v>
      </c>
      <c r="B94" s="1" t="s">
        <v>15</v>
      </c>
      <c r="C94" s="1">
        <v>200</v>
      </c>
    </row>
    <row r="95" spans="1:3" ht="15" customHeight="1" x14ac:dyDescent="0.2">
      <c r="A95" s="1">
        <v>8</v>
      </c>
      <c r="B95" s="1" t="s">
        <v>6</v>
      </c>
      <c r="C95" s="1">
        <v>60</v>
      </c>
    </row>
    <row r="96" spans="1:3" ht="15" customHeight="1" x14ac:dyDescent="0.2">
      <c r="A96" s="1">
        <v>8</v>
      </c>
      <c r="B96" s="1" t="s">
        <v>18</v>
      </c>
      <c r="C96" s="1">
        <v>55</v>
      </c>
    </row>
    <row r="97" spans="1:3" ht="15" customHeight="1" x14ac:dyDescent="0.2">
      <c r="A97" s="1">
        <v>9</v>
      </c>
      <c r="B97" s="1" t="s">
        <v>24</v>
      </c>
      <c r="C97" s="1">
        <v>120</v>
      </c>
    </row>
    <row r="98" spans="1:3" ht="15" customHeight="1" x14ac:dyDescent="0.2">
      <c r="A98" s="1">
        <v>9</v>
      </c>
      <c r="B98" s="1" t="s">
        <v>6</v>
      </c>
      <c r="C98" s="1">
        <v>80</v>
      </c>
    </row>
    <row r="99" spans="1:3" ht="15" customHeight="1" x14ac:dyDescent="0.2">
      <c r="A99" s="1">
        <v>9</v>
      </c>
      <c r="B99" s="1" t="s">
        <v>4</v>
      </c>
      <c r="C99" s="1">
        <v>150</v>
      </c>
    </row>
    <row r="100" spans="1:3" ht="15" customHeight="1" x14ac:dyDescent="0.2">
      <c r="A100" s="1">
        <v>9</v>
      </c>
      <c r="B100" s="1" t="s">
        <v>5</v>
      </c>
      <c r="C100" s="1">
        <v>80</v>
      </c>
    </row>
    <row r="101" spans="1:3" ht="15" customHeight="1" x14ac:dyDescent="0.2"/>
    <row r="102" spans="1:3" ht="15" customHeight="1" x14ac:dyDescent="0.2"/>
    <row r="103" spans="1:3" ht="15" customHeight="1" x14ac:dyDescent="0.2"/>
    <row r="104" spans="1:3" ht="15" customHeight="1" x14ac:dyDescent="0.2"/>
    <row r="105" spans="1:3" ht="15" customHeight="1" x14ac:dyDescent="0.2"/>
    <row r="106" spans="1:3" ht="15" customHeight="1" x14ac:dyDescent="0.2"/>
    <row r="107" spans="1:3" ht="15" customHeight="1" x14ac:dyDescent="0.2"/>
    <row r="108" spans="1:3" ht="15" customHeight="1" x14ac:dyDescent="0.2"/>
    <row r="109" spans="1:3" ht="15" customHeight="1" x14ac:dyDescent="0.2"/>
    <row r="110" spans="1:3" ht="15" customHeight="1" x14ac:dyDescent="0.2"/>
    <row r="111" spans="1:3" ht="15" customHeight="1" x14ac:dyDescent="0.2"/>
    <row r="112" spans="1:3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D2" sqref="D2:G2"/>
    </sheetView>
  </sheetViews>
  <sheetFormatPr defaultRowHeight="12.75" x14ac:dyDescent="0.2"/>
  <cols>
    <col min="1" max="1" width="5" bestFit="1" customWidth="1"/>
    <col min="2" max="2" width="26.85546875" customWidth="1"/>
  </cols>
  <sheetData>
    <row r="1" spans="1:7" ht="25.5" x14ac:dyDescent="0.2">
      <c r="A1" s="1" t="s">
        <v>41</v>
      </c>
      <c r="B1" s="1" t="s">
        <v>42</v>
      </c>
      <c r="C1" s="1" t="s">
        <v>43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">
      <c r="A2" s="1">
        <v>1</v>
      </c>
      <c r="B2" s="1" t="s">
        <v>12</v>
      </c>
      <c r="C2" s="1">
        <v>160</v>
      </c>
      <c r="D2">
        <f>$C2*SUMIF(Справочник!$A:$A,Лист2!$B2,Справочник!B:B)/100</f>
        <v>560</v>
      </c>
      <c r="E2">
        <f>$C2*SUMIF(Справочник!$A:$A,Лист2!$B2,Справочник!C:C)/100</f>
        <v>12.8</v>
      </c>
      <c r="F2">
        <f>$C2*SUMIF(Справочник!$A:$A,Лист2!$B2,Справочник!D:D)/100</f>
        <v>1.6</v>
      </c>
      <c r="G2">
        <f>$C2*SUMIF(Справочник!$A:$A,Лист2!$B2,Справочник!E:E)/100</f>
        <v>124.8</v>
      </c>
    </row>
    <row r="3" spans="1:7" x14ac:dyDescent="0.2">
      <c r="A3" s="1">
        <v>1</v>
      </c>
      <c r="B3" s="1" t="s">
        <v>11</v>
      </c>
      <c r="C3" s="1">
        <v>250</v>
      </c>
      <c r="D3">
        <f>$C3*SUMIF(Справочник!$A:$A,Лист2!$B3,Справочник!B:B)/100</f>
        <v>872.5</v>
      </c>
      <c r="E3">
        <f>$C3*SUMIF(Справочник!$A:$A,Лист2!$B3,Справочник!C:C)/100</f>
        <v>32.5</v>
      </c>
      <c r="F3">
        <f>$C3*SUMIF(Справочник!$A:$A,Лист2!$B3,Справочник!D:D)/100</f>
        <v>82.5</v>
      </c>
      <c r="G3">
        <f>$C3*SUMIF(Справочник!$A:$A,Лист2!$B3,Справочник!E:E)/100</f>
        <v>0</v>
      </c>
    </row>
    <row r="4" spans="1:7" x14ac:dyDescent="0.2">
      <c r="A4" s="1">
        <v>1</v>
      </c>
      <c r="B4" s="1" t="s">
        <v>25</v>
      </c>
      <c r="C4" s="1">
        <v>110</v>
      </c>
      <c r="D4">
        <f>$C4*SUMIF(Справочник!$A:$A,Лист2!$B4,Справочник!B:B)/100</f>
        <v>557.70000000000005</v>
      </c>
      <c r="E4">
        <f>$C4*SUMIF(Справочник!$A:$A,Лист2!$B4,Справочник!C:C)/100</f>
        <v>20.9</v>
      </c>
      <c r="F4">
        <f>$C4*SUMIF(Справочник!$A:$A,Лист2!$B4,Справочник!D:D)/100</f>
        <v>42.9</v>
      </c>
      <c r="G4">
        <f>$C4*SUMIF(Справочник!$A:$A,Лист2!$B4,Справочник!E:E)/100</f>
        <v>22</v>
      </c>
    </row>
    <row r="5" spans="1:7" x14ac:dyDescent="0.2">
      <c r="A5" s="1">
        <v>1</v>
      </c>
      <c r="B5" s="1" t="s">
        <v>6</v>
      </c>
      <c r="C5" s="1">
        <v>50</v>
      </c>
      <c r="D5">
        <f>$C5*SUMIF(Справочник!$A:$A,Лист2!$B5,Справочник!B:B)/100</f>
        <v>85</v>
      </c>
      <c r="E5">
        <f>$C5*SUMIF(Справочник!$A:$A,Лист2!$B5,Справочник!C:C)/100</f>
        <v>12.5</v>
      </c>
      <c r="F5">
        <f>$C5*SUMIF(Справочник!$A:$A,Лист2!$B5,Справочник!D:D)/100</f>
        <v>4</v>
      </c>
      <c r="G5">
        <f>$C5*SUMIF(Справочник!$A:$A,Лист2!$B5,Справочник!E:E)/100</f>
        <v>0</v>
      </c>
    </row>
    <row r="6" spans="1:7" x14ac:dyDescent="0.2">
      <c r="A6" s="1">
        <v>1</v>
      </c>
      <c r="B6" s="1" t="s">
        <v>18</v>
      </c>
      <c r="C6" s="1">
        <v>55</v>
      </c>
      <c r="D6">
        <f>$C6*SUMIF(Справочник!$A:$A,Лист2!$B6,Справочник!B:B)/100</f>
        <v>330.55</v>
      </c>
      <c r="E6">
        <f>$C6*SUMIF(Справочник!$A:$A,Лист2!$B6,Справочник!C:C)/100</f>
        <v>3.85</v>
      </c>
      <c r="F6">
        <f>$C6*SUMIF(Справочник!$A:$A,Лист2!$B6,Справочник!D:D)/100</f>
        <v>23.65</v>
      </c>
      <c r="G6">
        <f>$C6*SUMIF(Справочник!$A:$A,Лист2!$B6,Справочник!E:E)/100</f>
        <v>25.3</v>
      </c>
    </row>
    <row r="7" spans="1:7" x14ac:dyDescent="0.2">
      <c r="A7" s="1">
        <v>2</v>
      </c>
      <c r="B7" s="1" t="s">
        <v>38</v>
      </c>
      <c r="C7" s="1">
        <v>60</v>
      </c>
      <c r="D7">
        <f>$C7*SUMIF(Справочник!$A:$A,Лист2!$B7,Справочник!B:B)/100</f>
        <v>315.60000000000002</v>
      </c>
      <c r="E7">
        <f>$C7*SUMIF(Справочник!$A:$A,Лист2!$B7,Справочник!C:C)/100</f>
        <v>25.8</v>
      </c>
      <c r="F7">
        <f>$C7*SUMIF(Справочник!$A:$A,Лист2!$B7,Справочник!D:D)/100</f>
        <v>18</v>
      </c>
      <c r="G7">
        <f>$C7*SUMIF(Справочник!$A:$A,Лист2!$B7,Справочник!E:E)/100</f>
        <v>2.82</v>
      </c>
    </row>
    <row r="8" spans="1:7" x14ac:dyDescent="0.2">
      <c r="A8" s="1">
        <v>2</v>
      </c>
      <c r="B8" s="1" t="s">
        <v>21</v>
      </c>
      <c r="C8" s="1">
        <v>80</v>
      </c>
      <c r="D8">
        <f>$C8*SUMIF(Справочник!$A:$A,Лист2!$B8,Справочник!B:B)/100</f>
        <v>296</v>
      </c>
      <c r="E8">
        <f>$C8*SUMIF(Справочник!$A:$A,Лист2!$B8,Справочник!C:C)/100</f>
        <v>20</v>
      </c>
      <c r="F8">
        <f>$C8*SUMIF(Справочник!$A:$A,Лист2!$B8,Справочник!D:D)/100</f>
        <v>24</v>
      </c>
      <c r="G8">
        <f>$C8*SUMIF(Справочник!$A:$A,Лист2!$B8,Справочник!E:E)/100</f>
        <v>0</v>
      </c>
    </row>
    <row r="9" spans="1:7" x14ac:dyDescent="0.2">
      <c r="A9" s="1">
        <v>2</v>
      </c>
      <c r="B9" s="1" t="s">
        <v>26</v>
      </c>
      <c r="C9" s="1">
        <v>55</v>
      </c>
      <c r="D9">
        <f>$C9*SUMIF(Справочник!$A:$A,Лист2!$B9,Справочник!B:B)/100</f>
        <v>240.07499999999999</v>
      </c>
      <c r="E9">
        <f>$C9*SUMIF(Справочник!$A:$A,Лист2!$B9,Справочник!C:C)/100</f>
        <v>7.7549999999999999</v>
      </c>
      <c r="F9">
        <f>$C9*SUMIF(Справочник!$A:$A,Лист2!$B9,Справочник!D:D)/100</f>
        <v>15.95</v>
      </c>
      <c r="G9">
        <f>$C9*SUMIF(Справочник!$A:$A,Лист2!$B9,Справочник!E:E)/100</f>
        <v>0.82499999999999996</v>
      </c>
    </row>
    <row r="10" spans="1:7" x14ac:dyDescent="0.2">
      <c r="A10" s="1">
        <v>2</v>
      </c>
      <c r="B10" s="1" t="s">
        <v>8</v>
      </c>
      <c r="C10" s="1">
        <v>44</v>
      </c>
      <c r="D10">
        <f>$C10*SUMIF(Справочник!$A:$A,Лист2!$B10,Справочник!B:B)/100</f>
        <v>171.6</v>
      </c>
      <c r="E10">
        <f>$C10*SUMIF(Справочник!$A:$A,Лист2!$B10,Справочник!C:C)/100</f>
        <v>7.04</v>
      </c>
      <c r="F10">
        <f>$C10*SUMIF(Справочник!$A:$A,Лист2!$B10,Справочник!D:D)/100</f>
        <v>4.84</v>
      </c>
      <c r="G10">
        <f>$C10*SUMIF(Справочник!$A:$A,Лист2!$B10,Справочник!E:E)/100</f>
        <v>22.88</v>
      </c>
    </row>
    <row r="11" spans="1:7" x14ac:dyDescent="0.2">
      <c r="A11" s="1">
        <v>2</v>
      </c>
      <c r="B11" s="1" t="s">
        <v>26</v>
      </c>
      <c r="C11" s="1">
        <v>55</v>
      </c>
      <c r="D11">
        <f>$C11*SUMIF(Справочник!$A:$A,Лист2!$B11,Справочник!B:B)/100</f>
        <v>240.07499999999999</v>
      </c>
      <c r="E11">
        <f>$C11*SUMIF(Справочник!$A:$A,Лист2!$B11,Справочник!C:C)/100</f>
        <v>7.7549999999999999</v>
      </c>
      <c r="F11">
        <f>$C11*SUMIF(Справочник!$A:$A,Лист2!$B11,Справочник!D:D)/100</f>
        <v>15.95</v>
      </c>
      <c r="G11">
        <f>$C11*SUMIF(Справочник!$A:$A,Лист2!$B11,Справочник!E:E)/100</f>
        <v>0.82499999999999996</v>
      </c>
    </row>
    <row r="12" spans="1:7" ht="25.5" x14ac:dyDescent="0.2">
      <c r="A12" s="1">
        <v>2</v>
      </c>
      <c r="B12" s="1" t="s">
        <v>7</v>
      </c>
      <c r="C12" s="1">
        <v>80</v>
      </c>
      <c r="D12">
        <f>$C12*SUMIF(Справочник!$A:$A,Лист2!$B12,Справочник!B:B)/100</f>
        <v>384.8</v>
      </c>
      <c r="E12">
        <f>$C12*SUMIF(Справочник!$A:$A,Лист2!$B12,Справочник!C:C)/100</f>
        <v>15.2</v>
      </c>
      <c r="F12">
        <f>$C12*SUMIF(Справочник!$A:$A,Лист2!$B12,Справочник!D:D)/100</f>
        <v>36</v>
      </c>
      <c r="G12">
        <f>$C12*SUMIF(Справочник!$A:$A,Лист2!$B12,Справочник!E:E)/100</f>
        <v>0</v>
      </c>
    </row>
    <row r="13" spans="1:7" x14ac:dyDescent="0.2">
      <c r="A13" s="1">
        <v>2</v>
      </c>
      <c r="B13" s="1" t="s">
        <v>10</v>
      </c>
      <c r="C13" s="1">
        <v>250</v>
      </c>
      <c r="D13">
        <f>$C13*SUMIF(Справочник!$A:$A,Лист2!$B13,Справочник!B:B)/100</f>
        <v>532.5</v>
      </c>
      <c r="E13">
        <f>$C13*SUMIF(Справочник!$A:$A,Лист2!$B13,Справочник!C:C)/100</f>
        <v>37.5</v>
      </c>
      <c r="F13">
        <f>$C13*SUMIF(Справочник!$A:$A,Лист2!$B13,Справочник!D:D)/100</f>
        <v>42.5</v>
      </c>
      <c r="G13">
        <f>$C13*SUMIF(Справочник!$A:$A,Лист2!$B13,Справочник!E:E)/100</f>
        <v>0</v>
      </c>
    </row>
    <row r="14" spans="1:7" x14ac:dyDescent="0.2">
      <c r="A14" s="1">
        <v>2</v>
      </c>
      <c r="B14" s="1" t="s">
        <v>13</v>
      </c>
      <c r="C14" s="1">
        <v>160</v>
      </c>
      <c r="D14">
        <f>$C14*SUMIF(Справочник!$A:$A,Лист2!$B14,Справочник!B:B)/100</f>
        <v>576</v>
      </c>
      <c r="E14">
        <f>$C14*SUMIF(Справочник!$A:$A,Лист2!$B14,Справочник!C:C)/100</f>
        <v>20.8</v>
      </c>
      <c r="F14">
        <f>$C14*SUMIF(Справочник!$A:$A,Лист2!$B14,Справочник!D:D)/100</f>
        <v>3.2</v>
      </c>
      <c r="G14">
        <f>$C14*SUMIF(Справочник!$A:$A,Лист2!$B14,Справочник!E:E)/100</f>
        <v>115.2</v>
      </c>
    </row>
    <row r="15" spans="1:7" x14ac:dyDescent="0.2">
      <c r="A15" s="1">
        <v>2</v>
      </c>
      <c r="B15" s="1" t="s">
        <v>24</v>
      </c>
      <c r="C15" s="1">
        <v>120</v>
      </c>
      <c r="D15">
        <f>$C15*SUMIF(Справочник!$A:$A,Лист2!$B15,Справочник!B:B)/100</f>
        <v>541.20000000000005</v>
      </c>
      <c r="E15">
        <f>$C15*SUMIF(Справочник!$A:$A,Лист2!$B15,Справочник!C:C)/100</f>
        <v>20.76</v>
      </c>
      <c r="F15">
        <f>$C15*SUMIF(Справочник!$A:$A,Лист2!$B15,Справочник!D:D)/100</f>
        <v>19.2</v>
      </c>
      <c r="G15">
        <f>$C15*SUMIF(Справочник!$A:$A,Лист2!$B15,Справочник!E:E)/100</f>
        <v>71.400000000000006</v>
      </c>
    </row>
    <row r="16" spans="1:7" ht="25.5" x14ac:dyDescent="0.2">
      <c r="A16" s="1">
        <v>2</v>
      </c>
      <c r="B16" s="1" t="s">
        <v>7</v>
      </c>
      <c r="C16" s="1">
        <v>80</v>
      </c>
      <c r="D16">
        <f>$C16*SUMIF(Справочник!$A:$A,Лист2!$B16,Справочник!B:B)/100</f>
        <v>384.8</v>
      </c>
      <c r="E16">
        <f>$C16*SUMIF(Справочник!$A:$A,Лист2!$B16,Справочник!C:C)/100</f>
        <v>15.2</v>
      </c>
      <c r="F16">
        <f>$C16*SUMIF(Справочник!$A:$A,Лист2!$B16,Справочник!D:D)/100</f>
        <v>36</v>
      </c>
      <c r="G16">
        <f>$C16*SUMIF(Справочник!$A:$A,Лист2!$B16,Справочник!E:E)/100</f>
        <v>0</v>
      </c>
    </row>
    <row r="17" spans="1:7" x14ac:dyDescent="0.2">
      <c r="A17" s="1">
        <v>2</v>
      </c>
      <c r="B17" s="1" t="s">
        <v>4</v>
      </c>
      <c r="C17" s="1">
        <v>150</v>
      </c>
      <c r="D17">
        <f>$C17*SUMIF(Справочник!$A:$A,Лист2!$B17,Справочник!B:B)/100</f>
        <v>822</v>
      </c>
      <c r="E17">
        <f>$C17*SUMIF(Справочник!$A:$A,Лист2!$B17,Справочник!C:C)/100</f>
        <v>19.2</v>
      </c>
      <c r="F17">
        <f>$C17*SUMIF(Справочник!$A:$A,Лист2!$B17,Справочник!D:D)/100</f>
        <v>61.2</v>
      </c>
      <c r="G17">
        <f>$C17*SUMIF(Справочник!$A:$A,Лист2!$B17,Справочник!E:E)/100</f>
        <v>48.6</v>
      </c>
    </row>
    <row r="18" spans="1:7" x14ac:dyDescent="0.2">
      <c r="A18" s="1">
        <v>2</v>
      </c>
      <c r="B18" s="1" t="s">
        <v>19</v>
      </c>
      <c r="C18" s="1">
        <v>80</v>
      </c>
      <c r="D18">
        <f>$C18*SUMIF(Справочник!$A:$A,Лист2!$B18,Справочник!B:B)/100</f>
        <v>459.2</v>
      </c>
      <c r="E18">
        <f>$C18*SUMIF(Справочник!$A:$A,Лист2!$B18,Справочник!C:C)/100</f>
        <v>6.16</v>
      </c>
      <c r="F18">
        <f>$C18*SUMIF(Справочник!$A:$A,Лист2!$B18,Справочник!D:D)/100</f>
        <v>30.56</v>
      </c>
      <c r="G18">
        <f>$C18*SUMIF(Справочник!$A:$A,Лист2!$B18,Справочник!E:E)/100</f>
        <v>39.6</v>
      </c>
    </row>
    <row r="19" spans="1:7" x14ac:dyDescent="0.2">
      <c r="A19" s="1">
        <v>3</v>
      </c>
      <c r="B19" s="1" t="s">
        <v>5</v>
      </c>
      <c r="C19" s="1">
        <v>80</v>
      </c>
      <c r="D19">
        <f>$C19*SUMIF(Справочник!$A:$A,Лист2!$B19,Справочник!B:B)/100</f>
        <v>267.2</v>
      </c>
      <c r="E19">
        <f>$C19*SUMIF(Справочник!$A:$A,Лист2!$B19,Справочник!C:C)/100</f>
        <v>6.88</v>
      </c>
      <c r="F19">
        <f>$C19*SUMIF(Справочник!$A:$A,Лист2!$B19,Справочник!D:D)/100</f>
        <v>3.84</v>
      </c>
      <c r="G19">
        <f>$C19*SUMIF(Справочник!$A:$A,Лист2!$B19,Справочник!E:E)/100</f>
        <v>51.2</v>
      </c>
    </row>
    <row r="20" spans="1:7" x14ac:dyDescent="0.2">
      <c r="A20" s="1">
        <v>3</v>
      </c>
      <c r="B20" s="1" t="s">
        <v>4</v>
      </c>
      <c r="C20" s="1">
        <v>150</v>
      </c>
      <c r="D20">
        <f>$C20*SUMIF(Справочник!$A:$A,Лист2!$B20,Справочник!B:B)/100</f>
        <v>822</v>
      </c>
      <c r="E20">
        <f>$C20*SUMIF(Справочник!$A:$A,Лист2!$B20,Справочник!C:C)/100</f>
        <v>19.2</v>
      </c>
      <c r="F20">
        <f>$C20*SUMIF(Справочник!$A:$A,Лист2!$B20,Справочник!D:D)/100</f>
        <v>61.2</v>
      </c>
      <c r="G20">
        <f>$C20*SUMIF(Справочник!$A:$A,Лист2!$B20,Справочник!E:E)/100</f>
        <v>48.6</v>
      </c>
    </row>
    <row r="21" spans="1:7" x14ac:dyDescent="0.2">
      <c r="A21" s="1">
        <v>3</v>
      </c>
      <c r="B21" s="1" t="s">
        <v>17</v>
      </c>
      <c r="C21" s="1">
        <v>40</v>
      </c>
      <c r="D21">
        <f>$C21*SUMIF(Справочник!$A:$A,Лист2!$B21,Справочник!B:B)/100</f>
        <v>212</v>
      </c>
      <c r="E21">
        <f>$C21*SUMIF(Справочник!$A:$A,Лист2!$B21,Справочник!C:C)/100</f>
        <v>5.6</v>
      </c>
      <c r="F21">
        <f>$C21*SUMIF(Справочник!$A:$A,Лист2!$B21,Справочник!D:D)/100</f>
        <v>14.8</v>
      </c>
      <c r="G21">
        <f>$C21*SUMIF(Справочник!$A:$A,Лист2!$B21,Справочник!E:E)/100</f>
        <v>14.4</v>
      </c>
    </row>
    <row r="22" spans="1:7" x14ac:dyDescent="0.2">
      <c r="A22" s="1">
        <v>3</v>
      </c>
      <c r="B22" s="1" t="s">
        <v>36</v>
      </c>
      <c r="C22" s="1">
        <v>44</v>
      </c>
      <c r="D22">
        <f>$C22*SUMIF(Справочник!$A:$A,Лист2!$B22,Справочник!B:B)/100</f>
        <v>162.80000000000001</v>
      </c>
      <c r="E22">
        <f>$C22*SUMIF(Справочник!$A:$A,Лист2!$B22,Справочник!C:C)/100</f>
        <v>5.94</v>
      </c>
      <c r="F22">
        <f>$C22*SUMIF(Справочник!$A:$A,Лист2!$B22,Справочник!D:D)/100</f>
        <v>4.4000000000000004</v>
      </c>
      <c r="G22">
        <f>$C22*SUMIF(Справочник!$A:$A,Лист2!$B22,Справочник!E:E)/100</f>
        <v>24.464000000000002</v>
      </c>
    </row>
    <row r="23" spans="1:7" x14ac:dyDescent="0.2">
      <c r="A23" s="1">
        <v>3</v>
      </c>
      <c r="B23" s="1" t="s">
        <v>29</v>
      </c>
      <c r="C23" s="1">
        <v>20</v>
      </c>
      <c r="D23">
        <f>$C23*SUMIF(Справочник!$A:$A,Лист2!$B23,Справочник!B:B)/100</f>
        <v>94.8</v>
      </c>
      <c r="E23">
        <f>$C23*SUMIF(Справочник!$A:$A,Лист2!$B23,Справочник!C:C)/100</f>
        <v>14.6</v>
      </c>
      <c r="F23">
        <f>$C23*SUMIF(Справочник!$A:$A,Лист2!$B23,Справочник!D:D)/100</f>
        <v>4</v>
      </c>
      <c r="G23">
        <f>$C23*SUMIF(Справочник!$A:$A,Лист2!$B23,Справочник!E:E)/100</f>
        <v>0</v>
      </c>
    </row>
    <row r="24" spans="1:7" x14ac:dyDescent="0.2">
      <c r="A24" s="1">
        <v>3</v>
      </c>
      <c r="B24" s="1" t="s">
        <v>15</v>
      </c>
      <c r="C24" s="1">
        <v>100</v>
      </c>
      <c r="D24">
        <f>$C24*SUMIF(Справочник!$A:$A,Лист2!$B24,Справочник!B:B)/100</f>
        <v>347</v>
      </c>
      <c r="E24">
        <f>$C24*SUMIF(Справочник!$A:$A,Лист2!$B24,Справочник!C:C)/100</f>
        <v>10</v>
      </c>
      <c r="F24">
        <f>$C24*SUMIF(Справочник!$A:$A,Лист2!$B24,Справочник!D:D)/100</f>
        <v>2.6</v>
      </c>
      <c r="G24">
        <f>$C24*SUMIF(Справочник!$A:$A,Лист2!$B24,Справочник!E:E)/100</f>
        <v>61</v>
      </c>
    </row>
    <row r="25" spans="1:7" x14ac:dyDescent="0.2">
      <c r="A25" s="1">
        <v>3</v>
      </c>
      <c r="B25" s="1" t="s">
        <v>22</v>
      </c>
      <c r="C25" s="1">
        <v>80</v>
      </c>
      <c r="D25">
        <f>$C25*SUMIF(Справочник!$A:$A,Лист2!$B25,Справочник!B:B)/100</f>
        <v>270.39999999999998</v>
      </c>
      <c r="E25">
        <f>$C25*SUMIF(Справочник!$A:$A,Лист2!$B25,Справочник!C:C)/100</f>
        <v>20.8</v>
      </c>
      <c r="F25">
        <f>$C25*SUMIF(Справочник!$A:$A,Лист2!$B25,Справочник!D:D)/100</f>
        <v>20.8</v>
      </c>
      <c r="G25">
        <f>$C25*SUMIF(Справочник!$A:$A,Лист2!$B25,Справочник!E:E)/100</f>
        <v>0</v>
      </c>
    </row>
    <row r="26" spans="1:7" x14ac:dyDescent="0.2">
      <c r="A26" s="1">
        <v>3</v>
      </c>
      <c r="B26" s="1" t="s">
        <v>20</v>
      </c>
      <c r="C26" s="1">
        <v>50</v>
      </c>
      <c r="D26">
        <f>$C26*SUMIF(Справочник!$A:$A,Лист2!$B26,Справочник!B:B)/100</f>
        <v>270</v>
      </c>
      <c r="E26">
        <f>$C26*SUMIF(Справочник!$A:$A,Лист2!$B26,Справочник!C:C)/100</f>
        <v>5.4</v>
      </c>
      <c r="F26">
        <f>$C26*SUMIF(Справочник!$A:$A,Лист2!$B26,Справочник!D:D)/100</f>
        <v>18.899999999999999</v>
      </c>
      <c r="G26">
        <f>$C26*SUMIF(Справочник!$A:$A,Лист2!$B26,Справочник!E:E)/100</f>
        <v>18.55</v>
      </c>
    </row>
    <row r="27" spans="1:7" x14ac:dyDescent="0.2">
      <c r="A27" s="1">
        <v>3</v>
      </c>
      <c r="B27" s="1" t="s">
        <v>14</v>
      </c>
      <c r="C27" s="1">
        <v>250</v>
      </c>
      <c r="D27">
        <f>$C27*SUMIF(Справочник!$A:$A,Лист2!$B27,Справочник!B:B)/100</f>
        <v>860</v>
      </c>
      <c r="E27">
        <f>$C27*SUMIF(Справочник!$A:$A,Лист2!$B27,Справочник!C:C)/100</f>
        <v>31.25</v>
      </c>
      <c r="F27">
        <f>$C27*SUMIF(Справочник!$A:$A,Лист2!$B27,Справочник!D:D)/100</f>
        <v>3.25</v>
      </c>
      <c r="G27">
        <f>$C27*SUMIF(Справочник!$A:$A,Лист2!$B27,Справочник!E:E)/100</f>
        <v>176.25</v>
      </c>
    </row>
    <row r="28" spans="1:7" x14ac:dyDescent="0.2">
      <c r="A28" s="1">
        <v>3</v>
      </c>
      <c r="B28" s="1" t="s">
        <v>11</v>
      </c>
      <c r="C28" s="1">
        <v>250</v>
      </c>
      <c r="D28">
        <f>$C28*SUMIF(Справочник!$A:$A,Лист2!$B28,Справочник!B:B)/100</f>
        <v>872.5</v>
      </c>
      <c r="E28">
        <f>$C28*SUMIF(Справочник!$A:$A,Лист2!$B28,Справочник!C:C)/100</f>
        <v>32.5</v>
      </c>
      <c r="F28">
        <f>$C28*SUMIF(Справочник!$A:$A,Лист2!$B28,Справочник!D:D)/100</f>
        <v>82.5</v>
      </c>
      <c r="G28">
        <f>$C28*SUMIF(Справочник!$A:$A,Лист2!$B28,Справочник!E:E)/100</f>
        <v>0</v>
      </c>
    </row>
    <row r="29" spans="1:7" x14ac:dyDescent="0.2">
      <c r="A29" s="1">
        <v>3</v>
      </c>
      <c r="B29" s="1" t="s">
        <v>15</v>
      </c>
      <c r="C29" s="1">
        <v>100</v>
      </c>
      <c r="D29">
        <f>$C29*SUMIF(Справочник!$A:$A,Лист2!$B29,Справочник!B:B)/100</f>
        <v>347</v>
      </c>
      <c r="E29">
        <f>$C29*SUMIF(Справочник!$A:$A,Лист2!$B29,Справочник!C:C)/100</f>
        <v>10</v>
      </c>
      <c r="F29">
        <f>$C29*SUMIF(Справочник!$A:$A,Лист2!$B29,Справочник!D:D)/100</f>
        <v>2.6</v>
      </c>
      <c r="G29">
        <f>$C29*SUMIF(Справочник!$A:$A,Лист2!$B29,Справочник!E:E)/100</f>
        <v>61</v>
      </c>
    </row>
    <row r="30" spans="1:7" x14ac:dyDescent="0.2">
      <c r="A30" s="1">
        <v>3</v>
      </c>
      <c r="B30" s="1" t="s">
        <v>20</v>
      </c>
      <c r="C30" s="1">
        <v>50</v>
      </c>
      <c r="D30">
        <f>$C30*SUMIF(Справочник!$A:$A,Лист2!$B30,Справочник!B:B)/100</f>
        <v>270</v>
      </c>
      <c r="E30">
        <f>$C30*SUMIF(Справочник!$A:$A,Лист2!$B30,Справочник!C:C)/100</f>
        <v>5.4</v>
      </c>
      <c r="F30">
        <f>$C30*SUMIF(Справочник!$A:$A,Лист2!$B30,Справочник!D:D)/100</f>
        <v>18.899999999999999</v>
      </c>
      <c r="G30">
        <f>$C30*SUMIF(Справочник!$A:$A,Лист2!$B30,Справочник!E:E)/100</f>
        <v>18.55</v>
      </c>
    </row>
    <row r="31" spans="1:7" x14ac:dyDescent="0.2">
      <c r="A31" s="1">
        <v>3</v>
      </c>
      <c r="B31" s="1" t="s">
        <v>17</v>
      </c>
      <c r="C31" s="1">
        <v>80</v>
      </c>
      <c r="D31">
        <f>$C31*SUMIF(Справочник!$A:$A,Лист2!$B31,Справочник!B:B)/100</f>
        <v>424</v>
      </c>
      <c r="E31">
        <f>$C31*SUMIF(Справочник!$A:$A,Лист2!$B31,Справочник!C:C)/100</f>
        <v>11.2</v>
      </c>
      <c r="F31">
        <f>$C31*SUMIF(Справочник!$A:$A,Лист2!$B31,Справочник!D:D)/100</f>
        <v>29.6</v>
      </c>
      <c r="G31">
        <f>$C31*SUMIF(Справочник!$A:$A,Лист2!$B31,Справочник!E:E)/100</f>
        <v>28.8</v>
      </c>
    </row>
    <row r="32" spans="1:7" x14ac:dyDescent="0.2">
      <c r="A32" s="1">
        <v>4</v>
      </c>
      <c r="B32" s="1" t="s">
        <v>39</v>
      </c>
      <c r="C32" s="1">
        <v>60</v>
      </c>
      <c r="D32">
        <f>$C32*SUMIF(Справочник!$A:$A,Лист2!$B32,Справочник!B:B)/100</f>
        <v>326.39999999999998</v>
      </c>
      <c r="E32">
        <f>$C32*SUMIF(Справочник!$A:$A,Лист2!$B32,Справочник!C:C)/100</f>
        <v>27</v>
      </c>
      <c r="F32">
        <f>$C32*SUMIF(Справочник!$A:$A,Лист2!$B32,Справочник!D:D)/100</f>
        <v>18</v>
      </c>
      <c r="G32">
        <f>$C32*SUMIF(Справочник!$A:$A,Лист2!$B32,Справочник!E:E)/100</f>
        <v>2.82</v>
      </c>
    </row>
    <row r="33" spans="1:7" ht="25.5" x14ac:dyDescent="0.2">
      <c r="A33" s="1">
        <v>4</v>
      </c>
      <c r="B33" s="1" t="s">
        <v>7</v>
      </c>
      <c r="C33" s="1">
        <v>80</v>
      </c>
      <c r="D33">
        <f>$C33*SUMIF(Справочник!$A:$A,Лист2!$B33,Справочник!B:B)/100</f>
        <v>384.8</v>
      </c>
      <c r="E33">
        <f>$C33*SUMIF(Справочник!$A:$A,Лист2!$B33,Справочник!C:C)/100</f>
        <v>15.2</v>
      </c>
      <c r="F33">
        <f>$C33*SUMIF(Справочник!$A:$A,Лист2!$B33,Справочник!D:D)/100</f>
        <v>36</v>
      </c>
      <c r="G33">
        <f>$C33*SUMIF(Справочник!$A:$A,Лист2!$B33,Справочник!E:E)/100</f>
        <v>0</v>
      </c>
    </row>
    <row r="34" spans="1:7" x14ac:dyDescent="0.2">
      <c r="A34" s="1">
        <v>4</v>
      </c>
      <c r="B34" s="1" t="s">
        <v>28</v>
      </c>
      <c r="C34" s="1">
        <v>120</v>
      </c>
      <c r="D34">
        <f>$C34*SUMIF(Справочник!$A:$A,Лист2!$B34,Справочник!B:B)/100</f>
        <v>254.4</v>
      </c>
      <c r="E34">
        <f>$C34*SUMIF(Справочник!$A:$A,Лист2!$B34,Справочник!C:C)/100</f>
        <v>9.48</v>
      </c>
      <c r="F34">
        <f>$C34*SUMIF(Справочник!$A:$A,Лист2!$B34,Справочник!D:D)/100</f>
        <v>1.56</v>
      </c>
      <c r="G34">
        <f>$C34*SUMIF(Справочник!$A:$A,Лист2!$B34,Справочник!E:E)/100</f>
        <v>51.96</v>
      </c>
    </row>
    <row r="35" spans="1:7" ht="25.5" x14ac:dyDescent="0.2">
      <c r="A35" s="1">
        <v>4</v>
      </c>
      <c r="B35" s="1" t="s">
        <v>34</v>
      </c>
      <c r="C35" s="1">
        <v>44</v>
      </c>
      <c r="D35">
        <f>$C35*SUMIF(Справочник!$A:$A,Лист2!$B35,Справочник!B:B)/100</f>
        <v>171.6</v>
      </c>
      <c r="E35">
        <f>$C35*SUMIF(Справочник!$A:$A,Лист2!$B35,Справочник!C:C)/100</f>
        <v>5.3679999999999994</v>
      </c>
      <c r="F35">
        <f>$C35*SUMIF(Справочник!$A:$A,Лист2!$B35,Справочник!D:D)/100</f>
        <v>5.28</v>
      </c>
      <c r="G35">
        <f>$C35*SUMIF(Справочник!$A:$A,Лист2!$B35,Справочник!E:E)/100</f>
        <v>24.815999999999999</v>
      </c>
    </row>
    <row r="36" spans="1:7" x14ac:dyDescent="0.2">
      <c r="A36" s="1">
        <v>4</v>
      </c>
      <c r="B36" s="1" t="s">
        <v>28</v>
      </c>
      <c r="C36" s="1">
        <v>120</v>
      </c>
      <c r="D36">
        <f>$C36*SUMIF(Справочник!$A:$A,Лист2!$B36,Справочник!B:B)/100</f>
        <v>254.4</v>
      </c>
      <c r="E36">
        <f>$C36*SUMIF(Справочник!$A:$A,Лист2!$B36,Справочник!C:C)/100</f>
        <v>9.48</v>
      </c>
      <c r="F36">
        <f>$C36*SUMIF(Справочник!$A:$A,Лист2!$B36,Справочник!D:D)/100</f>
        <v>1.56</v>
      </c>
      <c r="G36">
        <f>$C36*SUMIF(Справочник!$A:$A,Лист2!$B36,Справочник!E:E)/100</f>
        <v>51.96</v>
      </c>
    </row>
    <row r="37" spans="1:7" x14ac:dyDescent="0.2">
      <c r="A37" s="1">
        <v>4</v>
      </c>
      <c r="B37" s="1" t="s">
        <v>22</v>
      </c>
      <c r="C37" s="1">
        <v>100</v>
      </c>
      <c r="D37">
        <f>$C37*SUMIF(Справочник!$A:$A,Лист2!$B37,Справочник!B:B)/100</f>
        <v>338</v>
      </c>
      <c r="E37">
        <f>$C37*SUMIF(Справочник!$A:$A,Лист2!$B37,Справочник!C:C)/100</f>
        <v>26</v>
      </c>
      <c r="F37">
        <f>$C37*SUMIF(Справочник!$A:$A,Лист2!$B37,Справочник!D:D)/100</f>
        <v>26</v>
      </c>
      <c r="G37">
        <f>$C37*SUMIF(Справочник!$A:$A,Лист2!$B37,Справочник!E:E)/100</f>
        <v>0</v>
      </c>
    </row>
    <row r="38" spans="1:7" x14ac:dyDescent="0.2">
      <c r="A38" s="1">
        <v>4</v>
      </c>
      <c r="B38" s="1" t="s">
        <v>18</v>
      </c>
      <c r="C38" s="1">
        <v>55</v>
      </c>
      <c r="D38">
        <f>$C38*SUMIF(Справочник!$A:$A,Лист2!$B38,Справочник!B:B)/100</f>
        <v>330.55</v>
      </c>
      <c r="E38">
        <f>$C38*SUMIF(Справочник!$A:$A,Лист2!$B38,Справочник!C:C)/100</f>
        <v>3.85</v>
      </c>
      <c r="F38">
        <f>$C38*SUMIF(Справочник!$A:$A,Лист2!$B38,Справочник!D:D)/100</f>
        <v>23.65</v>
      </c>
      <c r="G38">
        <f>$C38*SUMIF(Справочник!$A:$A,Лист2!$B38,Справочник!E:E)/100</f>
        <v>25.3</v>
      </c>
    </row>
    <row r="39" spans="1:7" x14ac:dyDescent="0.2">
      <c r="A39" s="1">
        <v>4</v>
      </c>
      <c r="B39" s="1" t="s">
        <v>40</v>
      </c>
      <c r="C39" s="1">
        <v>400</v>
      </c>
      <c r="D39">
        <f>$C39*SUMIF(Справочник!$A:$A,Лист2!$B39,Справочник!B:B)/100</f>
        <v>1344</v>
      </c>
      <c r="E39">
        <f>$C39*SUMIF(Справочник!$A:$A,Лист2!$B39,Справочник!C:C)/100</f>
        <v>50.8</v>
      </c>
      <c r="F39">
        <f>$C39*SUMIF(Справочник!$A:$A,Лист2!$B39,Справочник!D:D)/100</f>
        <v>2.4</v>
      </c>
      <c r="G39">
        <f>$C39*SUMIF(Справочник!$A:$A,Лист2!$B39,Справочник!E:E)/100</f>
        <v>309.60000000000002</v>
      </c>
    </row>
    <row r="40" spans="1:7" x14ac:dyDescent="0.2">
      <c r="A40" s="1">
        <v>4</v>
      </c>
      <c r="B40" s="1" t="s">
        <v>30</v>
      </c>
      <c r="C40" s="1">
        <v>100</v>
      </c>
      <c r="D40">
        <f>$C40*SUMIF(Справочник!$A:$A,Лист2!$B40,Справочник!B:B)/100</f>
        <v>543</v>
      </c>
      <c r="E40">
        <f>$C40*SUMIF(Справочник!$A:$A,Лист2!$B40,Справочник!C:C)/100</f>
        <v>58</v>
      </c>
      <c r="F40">
        <f>$C40*SUMIF(Справочник!$A:$A,Лист2!$B40,Справочник!D:D)/100</f>
        <v>35</v>
      </c>
      <c r="G40">
        <f>$C40*SUMIF(Справочник!$A:$A,Лист2!$B40,Справочник!E:E)/100</f>
        <v>0</v>
      </c>
    </row>
    <row r="41" spans="1:7" x14ac:dyDescent="0.2">
      <c r="A41" s="1">
        <v>4</v>
      </c>
      <c r="B41" s="1" t="s">
        <v>24</v>
      </c>
      <c r="C41" s="1">
        <v>120</v>
      </c>
      <c r="D41">
        <f>$C41*SUMIF(Справочник!$A:$A,Лист2!$B41,Справочник!B:B)/100</f>
        <v>541.20000000000005</v>
      </c>
      <c r="E41">
        <f>$C41*SUMIF(Справочник!$A:$A,Лист2!$B41,Справочник!C:C)/100</f>
        <v>20.76</v>
      </c>
      <c r="F41">
        <f>$C41*SUMIF(Справочник!$A:$A,Лист2!$B41,Справочник!D:D)/100</f>
        <v>19.2</v>
      </c>
      <c r="G41">
        <f>$C41*SUMIF(Справочник!$A:$A,Лист2!$B41,Справочник!E:E)/100</f>
        <v>71.400000000000006</v>
      </c>
    </row>
    <row r="42" spans="1:7" ht="25.5" x14ac:dyDescent="0.2">
      <c r="A42" s="1">
        <v>4</v>
      </c>
      <c r="B42" s="1" t="s">
        <v>7</v>
      </c>
      <c r="C42" s="1">
        <v>80</v>
      </c>
      <c r="D42">
        <f>$C42*SUMIF(Справочник!$A:$A,Лист2!$B42,Справочник!B:B)/100</f>
        <v>384.8</v>
      </c>
      <c r="E42">
        <f>$C42*SUMIF(Справочник!$A:$A,Лист2!$B42,Справочник!C:C)/100</f>
        <v>15.2</v>
      </c>
      <c r="F42">
        <f>$C42*SUMIF(Справочник!$A:$A,Лист2!$B42,Справочник!D:D)/100</f>
        <v>36</v>
      </c>
      <c r="G42">
        <f>$C42*SUMIF(Справочник!$A:$A,Лист2!$B42,Справочник!E:E)/100</f>
        <v>0</v>
      </c>
    </row>
    <row r="43" spans="1:7" x14ac:dyDescent="0.2">
      <c r="A43" s="1">
        <v>5</v>
      </c>
      <c r="B43" s="1" t="s">
        <v>5</v>
      </c>
      <c r="C43" s="1">
        <v>80</v>
      </c>
      <c r="D43">
        <f>$C43*SUMIF(Справочник!$A:$A,Лист2!$B43,Справочник!B:B)/100</f>
        <v>267.2</v>
      </c>
      <c r="E43">
        <f>$C43*SUMIF(Справочник!$A:$A,Лист2!$B43,Справочник!C:C)/100</f>
        <v>6.88</v>
      </c>
      <c r="F43">
        <f>$C43*SUMIF(Справочник!$A:$A,Лист2!$B43,Справочник!D:D)/100</f>
        <v>3.84</v>
      </c>
      <c r="G43">
        <f>$C43*SUMIF(Справочник!$A:$A,Лист2!$B43,Справочник!E:E)/100</f>
        <v>51.2</v>
      </c>
    </row>
    <row r="44" spans="1:7" x14ac:dyDescent="0.2">
      <c r="A44" s="1">
        <v>5</v>
      </c>
      <c r="B44" s="1" t="s">
        <v>19</v>
      </c>
      <c r="C44" s="1">
        <v>80</v>
      </c>
      <c r="D44">
        <f>$C44*SUMIF(Справочник!$A:$A,Лист2!$B44,Справочник!B:B)/100</f>
        <v>459.2</v>
      </c>
      <c r="E44">
        <f>$C44*SUMIF(Справочник!$A:$A,Лист2!$B44,Справочник!C:C)/100</f>
        <v>6.16</v>
      </c>
      <c r="F44">
        <f>$C44*SUMIF(Справочник!$A:$A,Лист2!$B44,Справочник!D:D)/100</f>
        <v>30.56</v>
      </c>
      <c r="G44">
        <f>$C44*SUMIF(Справочник!$A:$A,Лист2!$B44,Справочник!E:E)/100</f>
        <v>39.6</v>
      </c>
    </row>
    <row r="45" spans="1:7" x14ac:dyDescent="0.2">
      <c r="A45" s="1">
        <v>5</v>
      </c>
      <c r="B45" s="1" t="s">
        <v>23</v>
      </c>
      <c r="C45" s="1">
        <v>100</v>
      </c>
      <c r="D45">
        <f>$C45*SUMIF(Справочник!$A:$A,Лист2!$B45,Справочник!B:B)/100</f>
        <v>369</v>
      </c>
      <c r="E45">
        <f>$C45*SUMIF(Справочник!$A:$A,Лист2!$B45,Справочник!C:C)/100</f>
        <v>23.5</v>
      </c>
      <c r="F45">
        <f>$C45*SUMIF(Справочник!$A:$A,Лист2!$B45,Справочник!D:D)/100</f>
        <v>30.5</v>
      </c>
      <c r="G45">
        <f>$C45*SUMIF(Справочник!$A:$A,Лист2!$B45,Справочник!E:E)/100</f>
        <v>0</v>
      </c>
    </row>
    <row r="46" spans="1:7" x14ac:dyDescent="0.2">
      <c r="A46" s="1">
        <v>5</v>
      </c>
      <c r="B46" s="1" t="s">
        <v>25</v>
      </c>
      <c r="C46" s="1">
        <v>55</v>
      </c>
      <c r="D46">
        <f>$C46*SUMIF(Справочник!$A:$A,Лист2!$B46,Справочник!B:B)/100</f>
        <v>278.85000000000002</v>
      </c>
      <c r="E46">
        <f>$C46*SUMIF(Справочник!$A:$A,Лист2!$B46,Справочник!C:C)/100</f>
        <v>10.45</v>
      </c>
      <c r="F46">
        <f>$C46*SUMIF(Справочник!$A:$A,Лист2!$B46,Справочник!D:D)/100</f>
        <v>21.45</v>
      </c>
      <c r="G46">
        <f>$C46*SUMIF(Справочник!$A:$A,Лист2!$B46,Справочник!E:E)/100</f>
        <v>11</v>
      </c>
    </row>
    <row r="47" spans="1:7" ht="25.5" x14ac:dyDescent="0.2">
      <c r="A47" s="1">
        <v>5</v>
      </c>
      <c r="B47" s="1" t="s">
        <v>33</v>
      </c>
      <c r="C47" s="1">
        <v>44</v>
      </c>
      <c r="D47">
        <f>$C47*SUMIF(Справочник!$A:$A,Лист2!$B47,Справочник!B:B)/100</f>
        <v>171.6</v>
      </c>
      <c r="E47">
        <f>$C47*SUMIF(Справочник!$A:$A,Лист2!$B47,Справочник!C:C)/100</f>
        <v>6.6</v>
      </c>
      <c r="F47">
        <f>$C47*SUMIF(Справочник!$A:$A,Лист2!$B47,Справочник!D:D)/100</f>
        <v>5.28</v>
      </c>
      <c r="G47">
        <f>$C47*SUMIF(Справочник!$A:$A,Лист2!$B47,Справочник!E:E)/100</f>
        <v>24.815999999999999</v>
      </c>
    </row>
    <row r="48" spans="1:7" x14ac:dyDescent="0.2">
      <c r="A48" s="1">
        <v>5</v>
      </c>
      <c r="B48" s="1" t="s">
        <v>25</v>
      </c>
      <c r="C48" s="1">
        <v>55</v>
      </c>
      <c r="D48">
        <f>$C48*SUMIF(Справочник!$A:$A,Лист2!$B48,Справочник!B:B)/100</f>
        <v>278.85000000000002</v>
      </c>
      <c r="E48">
        <f>$C48*SUMIF(Справочник!$A:$A,Лист2!$B48,Справочник!C:C)/100</f>
        <v>10.45</v>
      </c>
      <c r="F48">
        <f>$C48*SUMIF(Справочник!$A:$A,Лист2!$B48,Справочник!D:D)/100</f>
        <v>21.45</v>
      </c>
      <c r="G48">
        <f>$C48*SUMIF(Справочник!$A:$A,Лист2!$B48,Справочник!E:E)/100</f>
        <v>11</v>
      </c>
    </row>
    <row r="49" spans="1:7" x14ac:dyDescent="0.2">
      <c r="A49" s="1">
        <v>5</v>
      </c>
      <c r="B49" s="1" t="s">
        <v>16</v>
      </c>
      <c r="C49" s="1">
        <v>80</v>
      </c>
      <c r="D49">
        <f>$C49*SUMIF(Справочник!$A:$A,Лист2!$B49,Справочник!B:B)/100</f>
        <v>416</v>
      </c>
      <c r="E49">
        <f>$C49*SUMIF(Справочник!$A:$A,Лист2!$B49,Справочник!C:C)/100</f>
        <v>12</v>
      </c>
      <c r="F49">
        <f>$C49*SUMIF(Справочник!$A:$A,Лист2!$B49,Справочник!D:D)/100</f>
        <v>20.8</v>
      </c>
      <c r="G49">
        <f>$C49*SUMIF(Справочник!$A:$A,Лист2!$B49,Справочник!E:E)/100</f>
        <v>44</v>
      </c>
    </row>
    <row r="50" spans="1:7" x14ac:dyDescent="0.2">
      <c r="A50" s="1">
        <v>5</v>
      </c>
      <c r="B50" s="1" t="s">
        <v>6</v>
      </c>
      <c r="C50" s="1">
        <v>100</v>
      </c>
      <c r="D50">
        <f>$C50*SUMIF(Справочник!$A:$A,Лист2!$B50,Справочник!B:B)/100</f>
        <v>170</v>
      </c>
      <c r="E50">
        <f>$C50*SUMIF(Справочник!$A:$A,Лист2!$B50,Справочник!C:C)/100</f>
        <v>25</v>
      </c>
      <c r="F50">
        <f>$C50*SUMIF(Справочник!$A:$A,Лист2!$B50,Справочник!D:D)/100</f>
        <v>8</v>
      </c>
      <c r="G50">
        <f>$C50*SUMIF(Справочник!$A:$A,Лист2!$B50,Справочник!E:E)/100</f>
        <v>0</v>
      </c>
    </row>
    <row r="51" spans="1:7" x14ac:dyDescent="0.2">
      <c r="A51" s="1">
        <v>5</v>
      </c>
      <c r="B51" s="1" t="s">
        <v>13</v>
      </c>
      <c r="C51" s="1">
        <v>160</v>
      </c>
      <c r="D51">
        <f>$C51*SUMIF(Справочник!$A:$A,Лист2!$B51,Справочник!B:B)/100</f>
        <v>576</v>
      </c>
      <c r="E51">
        <f>$C51*SUMIF(Справочник!$A:$A,Лист2!$B51,Справочник!C:C)/100</f>
        <v>20.8</v>
      </c>
      <c r="F51">
        <f>$C51*SUMIF(Справочник!$A:$A,Лист2!$B51,Справочник!D:D)/100</f>
        <v>3.2</v>
      </c>
      <c r="G51">
        <f>$C51*SUMIF(Справочник!$A:$A,Лист2!$B51,Справочник!E:E)/100</f>
        <v>115.2</v>
      </c>
    </row>
    <row r="52" spans="1:7" x14ac:dyDescent="0.2">
      <c r="A52" s="1">
        <v>5</v>
      </c>
      <c r="B52" s="1" t="s">
        <v>30</v>
      </c>
      <c r="C52" s="1">
        <v>100</v>
      </c>
      <c r="D52">
        <f>$C52*SUMIF(Справочник!$A:$A,Лист2!$B52,Справочник!B:B)/100</f>
        <v>543</v>
      </c>
      <c r="E52">
        <f>$C52*SUMIF(Справочник!$A:$A,Лист2!$B52,Справочник!C:C)/100</f>
        <v>58</v>
      </c>
      <c r="F52">
        <f>$C52*SUMIF(Справочник!$A:$A,Лист2!$B52,Справочник!D:D)/100</f>
        <v>35</v>
      </c>
      <c r="G52">
        <f>$C52*SUMIF(Справочник!$A:$A,Лист2!$B52,Справочник!E:E)/100</f>
        <v>0</v>
      </c>
    </row>
    <row r="53" spans="1:7" x14ac:dyDescent="0.2">
      <c r="A53" s="1">
        <v>5</v>
      </c>
      <c r="B53" s="1" t="s">
        <v>23</v>
      </c>
      <c r="C53" s="1">
        <v>100</v>
      </c>
      <c r="D53">
        <f>$C53*SUMIF(Справочник!$A:$A,Лист2!$B53,Справочник!B:B)/100</f>
        <v>369</v>
      </c>
      <c r="E53">
        <f>$C53*SUMIF(Справочник!$A:$A,Лист2!$B53,Справочник!C:C)/100</f>
        <v>23.5</v>
      </c>
      <c r="F53">
        <f>$C53*SUMIF(Справочник!$A:$A,Лист2!$B53,Справочник!D:D)/100</f>
        <v>30.5</v>
      </c>
      <c r="G53">
        <f>$C53*SUMIF(Справочник!$A:$A,Лист2!$B53,Справочник!E:E)/100</f>
        <v>0</v>
      </c>
    </row>
    <row r="54" spans="1:7" x14ac:dyDescent="0.2">
      <c r="A54" s="1">
        <v>5</v>
      </c>
      <c r="B54" s="1" t="s">
        <v>25</v>
      </c>
      <c r="C54" s="1">
        <v>110</v>
      </c>
      <c r="D54">
        <f>$C54*SUMIF(Справочник!$A:$A,Лист2!$B54,Справочник!B:B)/100</f>
        <v>557.70000000000005</v>
      </c>
      <c r="E54">
        <f>$C54*SUMIF(Справочник!$A:$A,Лист2!$B54,Справочник!C:C)/100</f>
        <v>20.9</v>
      </c>
      <c r="F54">
        <f>$C54*SUMIF(Справочник!$A:$A,Лист2!$B54,Справочник!D:D)/100</f>
        <v>42.9</v>
      </c>
      <c r="G54">
        <f>$C54*SUMIF(Справочник!$A:$A,Лист2!$B54,Справочник!E:E)/100</f>
        <v>22</v>
      </c>
    </row>
    <row r="55" spans="1:7" x14ac:dyDescent="0.2">
      <c r="A55" s="1">
        <v>5</v>
      </c>
      <c r="B55" s="1" t="s">
        <v>4</v>
      </c>
      <c r="C55" s="1">
        <v>150</v>
      </c>
      <c r="D55">
        <f>$C55*SUMIF(Справочник!$A:$A,Лист2!$B55,Справочник!B:B)/100</f>
        <v>822</v>
      </c>
      <c r="E55">
        <f>$C55*SUMIF(Справочник!$A:$A,Лист2!$B55,Справочник!C:C)/100</f>
        <v>19.2</v>
      </c>
      <c r="F55">
        <f>$C55*SUMIF(Справочник!$A:$A,Лист2!$B55,Справочник!D:D)/100</f>
        <v>61.2</v>
      </c>
      <c r="G55">
        <f>$C55*SUMIF(Справочник!$A:$A,Лист2!$B55,Справочник!E:E)/100</f>
        <v>48.6</v>
      </c>
    </row>
    <row r="56" spans="1:7" x14ac:dyDescent="0.2">
      <c r="A56" s="1">
        <v>6</v>
      </c>
      <c r="B56" s="1" t="s">
        <v>5</v>
      </c>
      <c r="C56" s="1">
        <v>80</v>
      </c>
      <c r="D56">
        <f>$C56*SUMIF(Справочник!$A:$A,Лист2!$B56,Справочник!B:B)/100</f>
        <v>267.2</v>
      </c>
      <c r="E56">
        <f>$C56*SUMIF(Справочник!$A:$A,Лист2!$B56,Справочник!C:C)/100</f>
        <v>6.88</v>
      </c>
      <c r="F56">
        <f>$C56*SUMIF(Справочник!$A:$A,Лист2!$B56,Справочник!D:D)/100</f>
        <v>3.84</v>
      </c>
      <c r="G56">
        <f>$C56*SUMIF(Справочник!$A:$A,Лист2!$B56,Справочник!E:E)/100</f>
        <v>51.2</v>
      </c>
    </row>
    <row r="57" spans="1:7" x14ac:dyDescent="0.2">
      <c r="A57" s="1">
        <v>6</v>
      </c>
      <c r="B57" s="1" t="s">
        <v>28</v>
      </c>
      <c r="C57" s="1">
        <v>60</v>
      </c>
      <c r="D57">
        <f>$C57*SUMIF(Справочник!$A:$A,Лист2!$B57,Справочник!B:B)/100</f>
        <v>127.2</v>
      </c>
      <c r="E57">
        <f>$C57*SUMIF(Справочник!$A:$A,Лист2!$B57,Справочник!C:C)/100</f>
        <v>4.74</v>
      </c>
      <c r="F57">
        <f>$C57*SUMIF(Справочник!$A:$A,Лист2!$B57,Справочник!D:D)/100</f>
        <v>0.78</v>
      </c>
      <c r="G57">
        <f>$C57*SUMIF(Справочник!$A:$A,Лист2!$B57,Справочник!E:E)/100</f>
        <v>25.98</v>
      </c>
    </row>
    <row r="58" spans="1:7" x14ac:dyDescent="0.2">
      <c r="A58" s="1">
        <v>6</v>
      </c>
      <c r="B58" s="1" t="s">
        <v>22</v>
      </c>
      <c r="C58" s="1">
        <v>100</v>
      </c>
      <c r="D58">
        <f>$C58*SUMIF(Справочник!$A:$A,Лист2!$B58,Справочник!B:B)/100</f>
        <v>338</v>
      </c>
      <c r="E58">
        <f>$C58*SUMIF(Справочник!$A:$A,Лист2!$B58,Справочник!C:C)/100</f>
        <v>26</v>
      </c>
      <c r="F58">
        <f>$C58*SUMIF(Справочник!$A:$A,Лист2!$B58,Справочник!D:D)/100</f>
        <v>26</v>
      </c>
      <c r="G58">
        <f>$C58*SUMIF(Справочник!$A:$A,Лист2!$B58,Справочник!E:E)/100</f>
        <v>0</v>
      </c>
    </row>
    <row r="59" spans="1:7" x14ac:dyDescent="0.2">
      <c r="A59" s="1">
        <v>6</v>
      </c>
      <c r="B59" s="1" t="s">
        <v>8</v>
      </c>
      <c r="C59" s="1">
        <v>44</v>
      </c>
      <c r="D59">
        <f>$C59*SUMIF(Справочник!$A:$A,Лист2!$B59,Справочник!B:B)/100</f>
        <v>171.6</v>
      </c>
      <c r="E59">
        <f>$C59*SUMIF(Справочник!$A:$A,Лист2!$B59,Справочник!C:C)/100</f>
        <v>7.04</v>
      </c>
      <c r="F59">
        <f>$C59*SUMIF(Справочник!$A:$A,Лист2!$B59,Справочник!D:D)/100</f>
        <v>4.84</v>
      </c>
      <c r="G59">
        <f>$C59*SUMIF(Справочник!$A:$A,Лист2!$B59,Справочник!E:E)/100</f>
        <v>22.88</v>
      </c>
    </row>
    <row r="60" spans="1:7" x14ac:dyDescent="0.2">
      <c r="A60" s="1">
        <v>6</v>
      </c>
      <c r="B60" s="1" t="s">
        <v>29</v>
      </c>
      <c r="C60" s="1">
        <v>20</v>
      </c>
      <c r="D60">
        <f>$C60*SUMIF(Справочник!$A:$A,Лист2!$B60,Справочник!B:B)/100</f>
        <v>94.8</v>
      </c>
      <c r="E60">
        <f>$C60*SUMIF(Справочник!$A:$A,Лист2!$B60,Справочник!C:C)/100</f>
        <v>14.6</v>
      </c>
      <c r="F60">
        <f>$C60*SUMIF(Справочник!$A:$A,Лист2!$B60,Справочник!D:D)/100</f>
        <v>4</v>
      </c>
      <c r="G60">
        <f>$C60*SUMIF(Справочник!$A:$A,Лист2!$B60,Справочник!E:E)/100</f>
        <v>0</v>
      </c>
    </row>
    <row r="61" spans="1:7" x14ac:dyDescent="0.2">
      <c r="A61" s="1">
        <v>6</v>
      </c>
      <c r="B61" s="1" t="s">
        <v>28</v>
      </c>
      <c r="C61" s="1">
        <v>60</v>
      </c>
      <c r="D61">
        <f>$C61*SUMIF(Справочник!$A:$A,Лист2!$B61,Справочник!B:B)/100</f>
        <v>127.2</v>
      </c>
      <c r="E61">
        <f>$C61*SUMIF(Справочник!$A:$A,Лист2!$B61,Справочник!C:C)/100</f>
        <v>4.74</v>
      </c>
      <c r="F61">
        <f>$C61*SUMIF(Справочник!$A:$A,Лист2!$B61,Справочник!D:D)/100</f>
        <v>0.78</v>
      </c>
      <c r="G61">
        <f>$C61*SUMIF(Справочник!$A:$A,Лист2!$B61,Справочник!E:E)/100</f>
        <v>25.98</v>
      </c>
    </row>
    <row r="62" spans="1:7" x14ac:dyDescent="0.2">
      <c r="A62" s="1">
        <v>6</v>
      </c>
      <c r="B62" s="1" t="s">
        <v>18</v>
      </c>
      <c r="C62" s="1">
        <v>55</v>
      </c>
      <c r="D62">
        <f>$C62*SUMIF(Справочник!$A:$A,Лист2!$B62,Справочник!B:B)/100</f>
        <v>330.55</v>
      </c>
      <c r="E62">
        <f>$C62*SUMIF(Справочник!$A:$A,Лист2!$B62,Справочник!C:C)/100</f>
        <v>3.85</v>
      </c>
      <c r="F62">
        <f>$C62*SUMIF(Справочник!$A:$A,Лист2!$B62,Справочник!D:D)/100</f>
        <v>23.65</v>
      </c>
      <c r="G62">
        <f>$C62*SUMIF(Справочник!$A:$A,Лист2!$B62,Справочник!E:E)/100</f>
        <v>25.3</v>
      </c>
    </row>
    <row r="63" spans="1:7" x14ac:dyDescent="0.2">
      <c r="A63" s="1">
        <v>6</v>
      </c>
      <c r="B63" s="1" t="s">
        <v>4</v>
      </c>
      <c r="C63" s="1">
        <v>150</v>
      </c>
      <c r="D63">
        <f>$C63*SUMIF(Справочник!$A:$A,Лист2!$B63,Справочник!B:B)/100</f>
        <v>822</v>
      </c>
      <c r="E63">
        <f>$C63*SUMIF(Справочник!$A:$A,Лист2!$B63,Справочник!C:C)/100</f>
        <v>19.2</v>
      </c>
      <c r="F63">
        <f>$C63*SUMIF(Справочник!$A:$A,Лист2!$B63,Справочник!D:D)/100</f>
        <v>61.2</v>
      </c>
      <c r="G63">
        <f>$C63*SUMIF(Справочник!$A:$A,Лист2!$B63,Справочник!E:E)/100</f>
        <v>48.6</v>
      </c>
    </row>
    <row r="64" spans="1:7" x14ac:dyDescent="0.2">
      <c r="A64" s="1">
        <v>6</v>
      </c>
      <c r="B64" s="1" t="s">
        <v>14</v>
      </c>
      <c r="C64" s="1">
        <v>250</v>
      </c>
      <c r="D64">
        <f>$C64*SUMIF(Справочник!$A:$A,Лист2!$B64,Справочник!B:B)/100</f>
        <v>860</v>
      </c>
      <c r="E64">
        <f>$C64*SUMIF(Справочник!$A:$A,Лист2!$B64,Справочник!C:C)/100</f>
        <v>31.25</v>
      </c>
      <c r="F64">
        <f>$C64*SUMIF(Справочник!$A:$A,Лист2!$B64,Справочник!D:D)/100</f>
        <v>3.25</v>
      </c>
      <c r="G64">
        <f>$C64*SUMIF(Справочник!$A:$A,Лист2!$B64,Справочник!E:E)/100</f>
        <v>176.25</v>
      </c>
    </row>
    <row r="65" spans="1:7" x14ac:dyDescent="0.2">
      <c r="A65" s="1">
        <v>6</v>
      </c>
      <c r="B65" s="1" t="s">
        <v>29</v>
      </c>
      <c r="C65" s="1">
        <v>30</v>
      </c>
      <c r="D65">
        <f>$C65*SUMIF(Справочник!$A:$A,Лист2!$B65,Справочник!B:B)/100</f>
        <v>142.19999999999999</v>
      </c>
      <c r="E65">
        <f>$C65*SUMIF(Справочник!$A:$A,Лист2!$B65,Справочник!C:C)/100</f>
        <v>21.9</v>
      </c>
      <c r="F65">
        <f>$C65*SUMIF(Справочник!$A:$A,Лист2!$B65,Справочник!D:D)/100</f>
        <v>6</v>
      </c>
      <c r="G65">
        <f>$C65*SUMIF(Справочник!$A:$A,Лист2!$B65,Справочник!E:E)/100</f>
        <v>0</v>
      </c>
    </row>
    <row r="66" spans="1:7" x14ac:dyDescent="0.2">
      <c r="A66" s="1">
        <v>6</v>
      </c>
      <c r="B66" s="1" t="s">
        <v>28</v>
      </c>
      <c r="C66" s="1">
        <v>120</v>
      </c>
      <c r="D66">
        <f>$C66*SUMIF(Справочник!$A:$A,Лист2!$B66,Справочник!B:B)/100</f>
        <v>254.4</v>
      </c>
      <c r="E66">
        <f>$C66*SUMIF(Справочник!$A:$A,Лист2!$B66,Справочник!C:C)/100</f>
        <v>9.48</v>
      </c>
      <c r="F66">
        <f>$C66*SUMIF(Справочник!$A:$A,Лист2!$B66,Справочник!D:D)/100</f>
        <v>1.56</v>
      </c>
      <c r="G66">
        <f>$C66*SUMIF(Справочник!$A:$A,Лист2!$B66,Справочник!E:E)/100</f>
        <v>51.96</v>
      </c>
    </row>
    <row r="67" spans="1:7" x14ac:dyDescent="0.2">
      <c r="A67" s="1">
        <v>6</v>
      </c>
      <c r="B67" s="1" t="s">
        <v>6</v>
      </c>
      <c r="C67" s="1">
        <v>100</v>
      </c>
      <c r="D67">
        <f>$C67*SUMIF(Справочник!$A:$A,Лист2!$B67,Справочник!B:B)/100</f>
        <v>170</v>
      </c>
      <c r="E67">
        <f>$C67*SUMIF(Справочник!$A:$A,Лист2!$B67,Справочник!C:C)/100</f>
        <v>25</v>
      </c>
      <c r="F67">
        <f>$C67*SUMIF(Справочник!$A:$A,Лист2!$B67,Справочник!D:D)/100</f>
        <v>8</v>
      </c>
      <c r="G67">
        <f>$C67*SUMIF(Справочник!$A:$A,Лист2!$B67,Справочник!E:E)/100</f>
        <v>0</v>
      </c>
    </row>
    <row r="68" spans="1:7" x14ac:dyDescent="0.2">
      <c r="A68" s="1">
        <v>6</v>
      </c>
      <c r="B68" s="1" t="s">
        <v>16</v>
      </c>
      <c r="C68" s="1">
        <v>80</v>
      </c>
      <c r="D68">
        <f>$C68*SUMIF(Справочник!$A:$A,Лист2!$B68,Справочник!B:B)/100</f>
        <v>416</v>
      </c>
      <c r="E68">
        <f>$C68*SUMIF(Справочник!$A:$A,Лист2!$B68,Справочник!C:C)/100</f>
        <v>12</v>
      </c>
      <c r="F68">
        <f>$C68*SUMIF(Справочник!$A:$A,Лист2!$B68,Справочник!D:D)/100</f>
        <v>20.8</v>
      </c>
      <c r="G68">
        <f>$C68*SUMIF(Справочник!$A:$A,Лист2!$B68,Справочник!E:E)/100</f>
        <v>44</v>
      </c>
    </row>
    <row r="69" spans="1:7" x14ac:dyDescent="0.2">
      <c r="A69" s="1">
        <v>6</v>
      </c>
      <c r="B69" s="1" t="s">
        <v>18</v>
      </c>
      <c r="C69" s="1">
        <v>55</v>
      </c>
      <c r="D69">
        <f>$C69*SUMIF(Справочник!$A:$A,Лист2!$B69,Справочник!B:B)/100</f>
        <v>330.55</v>
      </c>
      <c r="E69">
        <f>$C69*SUMIF(Справочник!$A:$A,Лист2!$B69,Справочник!C:C)/100</f>
        <v>3.85</v>
      </c>
      <c r="F69">
        <f>$C69*SUMIF(Справочник!$A:$A,Лист2!$B69,Справочник!D:D)/100</f>
        <v>23.65</v>
      </c>
      <c r="G69">
        <f>$C69*SUMIF(Справочник!$A:$A,Лист2!$B69,Справочник!E:E)/100</f>
        <v>25.3</v>
      </c>
    </row>
    <row r="70" spans="1:7" x14ac:dyDescent="0.2">
      <c r="A70" s="1">
        <v>7</v>
      </c>
      <c r="B70" s="1" t="s">
        <v>38</v>
      </c>
      <c r="C70" s="1">
        <v>60</v>
      </c>
      <c r="D70">
        <f>$C70*SUMIF(Справочник!$A:$A,Лист2!$B70,Справочник!B:B)/100</f>
        <v>315.60000000000002</v>
      </c>
      <c r="E70">
        <f>$C70*SUMIF(Справочник!$A:$A,Лист2!$B70,Справочник!C:C)/100</f>
        <v>25.8</v>
      </c>
      <c r="F70">
        <f>$C70*SUMIF(Справочник!$A:$A,Лист2!$B70,Справочник!D:D)/100</f>
        <v>18</v>
      </c>
      <c r="G70">
        <f>$C70*SUMIF(Справочник!$A:$A,Лист2!$B70,Справочник!E:E)/100</f>
        <v>2.82</v>
      </c>
    </row>
    <row r="71" spans="1:7" ht="25.5" x14ac:dyDescent="0.2">
      <c r="A71" s="1">
        <v>7</v>
      </c>
      <c r="B71" s="1" t="s">
        <v>7</v>
      </c>
      <c r="C71" s="1">
        <v>100</v>
      </c>
      <c r="D71">
        <f>$C71*SUMIF(Справочник!$A:$A,Лист2!$B71,Справочник!B:B)/100</f>
        <v>481</v>
      </c>
      <c r="E71">
        <f>$C71*SUMIF(Справочник!$A:$A,Лист2!$B71,Справочник!C:C)/100</f>
        <v>19</v>
      </c>
      <c r="F71">
        <f>$C71*SUMIF(Справочник!$A:$A,Лист2!$B71,Справочник!D:D)/100</f>
        <v>45</v>
      </c>
      <c r="G71">
        <f>$C71*SUMIF(Справочник!$A:$A,Лист2!$B71,Справочник!E:E)/100</f>
        <v>0</v>
      </c>
    </row>
    <row r="72" spans="1:7" x14ac:dyDescent="0.2">
      <c r="A72" s="1">
        <v>7</v>
      </c>
      <c r="B72" s="1" t="s">
        <v>24</v>
      </c>
      <c r="C72" s="1">
        <v>60</v>
      </c>
      <c r="D72">
        <f>$C72*SUMIF(Справочник!$A:$A,Лист2!$B72,Справочник!B:B)/100</f>
        <v>270.60000000000002</v>
      </c>
      <c r="E72">
        <f>$C72*SUMIF(Справочник!$A:$A,Лист2!$B72,Справочник!C:C)/100</f>
        <v>10.38</v>
      </c>
      <c r="F72">
        <f>$C72*SUMIF(Справочник!$A:$A,Лист2!$B72,Справочник!D:D)/100</f>
        <v>9.6</v>
      </c>
      <c r="G72">
        <f>$C72*SUMIF(Справочник!$A:$A,Лист2!$B72,Справочник!E:E)/100</f>
        <v>35.700000000000003</v>
      </c>
    </row>
    <row r="73" spans="1:7" x14ac:dyDescent="0.2">
      <c r="A73" s="1">
        <v>7</v>
      </c>
      <c r="B73" s="1" t="s">
        <v>24</v>
      </c>
      <c r="C73" s="1">
        <v>60</v>
      </c>
      <c r="D73">
        <f>$C73*SUMIF(Справочник!$A:$A,Лист2!$B73,Справочник!B:B)/100</f>
        <v>270.60000000000002</v>
      </c>
      <c r="E73">
        <f>$C73*SUMIF(Справочник!$A:$A,Лист2!$B73,Справочник!C:C)/100</f>
        <v>10.38</v>
      </c>
      <c r="F73">
        <f>$C73*SUMIF(Справочник!$A:$A,Лист2!$B73,Справочник!D:D)/100</f>
        <v>9.6</v>
      </c>
      <c r="G73">
        <f>$C73*SUMIF(Справочник!$A:$A,Лист2!$B73,Справочник!E:E)/100</f>
        <v>35.700000000000003</v>
      </c>
    </row>
    <row r="74" spans="1:7" ht="25.5" x14ac:dyDescent="0.2">
      <c r="A74" s="1">
        <v>7</v>
      </c>
      <c r="B74" s="1" t="s">
        <v>34</v>
      </c>
      <c r="C74" s="1">
        <v>44</v>
      </c>
      <c r="D74">
        <f>$C74*SUMIF(Справочник!$A:$A,Лист2!$B74,Справочник!B:B)/100</f>
        <v>171.6</v>
      </c>
      <c r="E74">
        <f>$C74*SUMIF(Справочник!$A:$A,Лист2!$B74,Справочник!C:C)/100</f>
        <v>5.3679999999999994</v>
      </c>
      <c r="F74">
        <f>$C74*SUMIF(Справочник!$A:$A,Лист2!$B74,Справочник!D:D)/100</f>
        <v>5.28</v>
      </c>
      <c r="G74">
        <f>$C74*SUMIF(Справочник!$A:$A,Лист2!$B74,Справочник!E:E)/100</f>
        <v>24.815999999999999</v>
      </c>
    </row>
    <row r="75" spans="1:7" x14ac:dyDescent="0.2">
      <c r="A75" s="1">
        <v>7</v>
      </c>
      <c r="B75" s="1" t="s">
        <v>23</v>
      </c>
      <c r="C75" s="1">
        <v>100</v>
      </c>
      <c r="D75">
        <f>$C75*SUMIF(Справочник!$A:$A,Лист2!$B75,Справочник!B:B)/100</f>
        <v>369</v>
      </c>
      <c r="E75">
        <f>$C75*SUMIF(Справочник!$A:$A,Лист2!$B75,Справочник!C:C)/100</f>
        <v>23.5</v>
      </c>
      <c r="F75">
        <f>$C75*SUMIF(Справочник!$A:$A,Лист2!$B75,Справочник!D:D)/100</f>
        <v>30.5</v>
      </c>
      <c r="G75">
        <f>$C75*SUMIF(Справочник!$A:$A,Лист2!$B75,Справочник!E:E)/100</f>
        <v>0</v>
      </c>
    </row>
    <row r="76" spans="1:7" x14ac:dyDescent="0.2">
      <c r="A76" s="1">
        <v>7</v>
      </c>
      <c r="B76" s="1" t="s">
        <v>17</v>
      </c>
      <c r="C76" s="1">
        <v>80</v>
      </c>
      <c r="D76">
        <f>$C76*SUMIF(Справочник!$A:$A,Лист2!$B76,Справочник!B:B)/100</f>
        <v>424</v>
      </c>
      <c r="E76">
        <f>$C76*SUMIF(Справочник!$A:$A,Лист2!$B76,Справочник!C:C)/100</f>
        <v>11.2</v>
      </c>
      <c r="F76">
        <f>$C76*SUMIF(Справочник!$A:$A,Лист2!$B76,Справочник!D:D)/100</f>
        <v>29.6</v>
      </c>
      <c r="G76">
        <f>$C76*SUMIF(Справочник!$A:$A,Лист2!$B76,Справочник!E:E)/100</f>
        <v>28.8</v>
      </c>
    </row>
    <row r="77" spans="1:7" x14ac:dyDescent="0.2">
      <c r="A77" s="1">
        <v>7</v>
      </c>
      <c r="B77" s="1" t="s">
        <v>12</v>
      </c>
      <c r="C77" s="1">
        <v>160</v>
      </c>
      <c r="D77">
        <f>$C77*SUMIF(Справочник!$A:$A,Лист2!$B77,Справочник!B:B)/100</f>
        <v>560</v>
      </c>
      <c r="E77">
        <f>$C77*SUMIF(Справочник!$A:$A,Лист2!$B77,Справочник!C:C)/100</f>
        <v>12.8</v>
      </c>
      <c r="F77">
        <f>$C77*SUMIF(Справочник!$A:$A,Лист2!$B77,Справочник!D:D)/100</f>
        <v>1.6</v>
      </c>
      <c r="G77">
        <f>$C77*SUMIF(Справочник!$A:$A,Лист2!$B77,Справочник!E:E)/100</f>
        <v>124.8</v>
      </c>
    </row>
    <row r="78" spans="1:7" x14ac:dyDescent="0.2">
      <c r="A78" s="1">
        <v>7</v>
      </c>
      <c r="B78" s="1" t="s">
        <v>10</v>
      </c>
      <c r="C78" s="1">
        <v>250</v>
      </c>
      <c r="D78">
        <f>$C78*SUMIF(Справочник!$A:$A,Лист2!$B78,Справочник!B:B)/100</f>
        <v>532.5</v>
      </c>
      <c r="E78">
        <f>$C78*SUMIF(Справочник!$A:$A,Лист2!$B78,Справочник!C:C)/100</f>
        <v>37.5</v>
      </c>
      <c r="F78">
        <f>$C78*SUMIF(Справочник!$A:$A,Лист2!$B78,Справочник!D:D)/100</f>
        <v>42.5</v>
      </c>
      <c r="G78">
        <f>$C78*SUMIF(Справочник!$A:$A,Лист2!$B78,Справочник!E:E)/100</f>
        <v>0</v>
      </c>
    </row>
    <row r="79" spans="1:7" x14ac:dyDescent="0.2">
      <c r="A79" s="1">
        <v>7</v>
      </c>
      <c r="B79" s="1" t="s">
        <v>24</v>
      </c>
      <c r="C79" s="1">
        <v>120</v>
      </c>
      <c r="D79">
        <f>$C79*SUMIF(Справочник!$A:$A,Лист2!$B79,Справочник!B:B)/100</f>
        <v>541.20000000000005</v>
      </c>
      <c r="E79">
        <f>$C79*SUMIF(Справочник!$A:$A,Лист2!$B79,Справочник!C:C)/100</f>
        <v>20.76</v>
      </c>
      <c r="F79">
        <f>$C79*SUMIF(Справочник!$A:$A,Лист2!$B79,Справочник!D:D)/100</f>
        <v>19.2</v>
      </c>
      <c r="G79">
        <f>$C79*SUMIF(Справочник!$A:$A,Лист2!$B79,Справочник!E:E)/100</f>
        <v>71.400000000000006</v>
      </c>
    </row>
    <row r="80" spans="1:7" x14ac:dyDescent="0.2">
      <c r="A80" s="1">
        <v>7</v>
      </c>
      <c r="B80" s="1" t="s">
        <v>23</v>
      </c>
      <c r="C80" s="1">
        <v>50</v>
      </c>
      <c r="D80">
        <f>$C80*SUMIF(Справочник!$A:$A,Лист2!$B80,Справочник!B:B)/100</f>
        <v>184.5</v>
      </c>
      <c r="E80">
        <f>$C80*SUMIF(Справочник!$A:$A,Лист2!$B80,Справочник!C:C)/100</f>
        <v>11.75</v>
      </c>
      <c r="F80">
        <f>$C80*SUMIF(Справочник!$A:$A,Лист2!$B80,Справочник!D:D)/100</f>
        <v>15.25</v>
      </c>
      <c r="G80">
        <f>$C80*SUMIF(Справочник!$A:$A,Лист2!$B80,Справочник!E:E)/100</f>
        <v>0</v>
      </c>
    </row>
    <row r="81" spans="1:7" x14ac:dyDescent="0.2">
      <c r="A81" s="1">
        <v>7</v>
      </c>
      <c r="B81" s="1" t="s">
        <v>20</v>
      </c>
      <c r="C81" s="1">
        <v>50</v>
      </c>
      <c r="D81">
        <f>$C81*SUMIF(Справочник!$A:$A,Лист2!$B81,Справочник!B:B)/100</f>
        <v>270</v>
      </c>
      <c r="E81">
        <f>$C81*SUMIF(Справочник!$A:$A,Лист2!$B81,Справочник!C:C)/100</f>
        <v>5.4</v>
      </c>
      <c r="F81">
        <f>$C81*SUMIF(Справочник!$A:$A,Лист2!$B81,Справочник!D:D)/100</f>
        <v>18.899999999999999</v>
      </c>
      <c r="G81">
        <f>$C81*SUMIF(Справочник!$A:$A,Лист2!$B81,Справочник!E:E)/100</f>
        <v>18.55</v>
      </c>
    </row>
    <row r="82" spans="1:7" x14ac:dyDescent="0.2">
      <c r="A82" s="1">
        <v>7</v>
      </c>
      <c r="B82" s="1" t="s">
        <v>16</v>
      </c>
      <c r="C82" s="1">
        <v>80</v>
      </c>
      <c r="D82">
        <f>$C82*SUMIF(Справочник!$A:$A,Лист2!$B82,Справочник!B:B)/100</f>
        <v>416</v>
      </c>
      <c r="E82">
        <f>$C82*SUMIF(Справочник!$A:$A,Лист2!$B82,Справочник!C:C)/100</f>
        <v>12</v>
      </c>
      <c r="F82">
        <f>$C82*SUMIF(Справочник!$A:$A,Лист2!$B82,Справочник!D:D)/100</f>
        <v>20.8</v>
      </c>
      <c r="G82">
        <f>$C82*SUMIF(Справочник!$A:$A,Лист2!$B82,Справочник!E:E)/100</f>
        <v>44</v>
      </c>
    </row>
    <row r="83" spans="1:7" x14ac:dyDescent="0.2">
      <c r="A83" s="1">
        <v>8</v>
      </c>
      <c r="B83" s="1" t="s">
        <v>5</v>
      </c>
      <c r="C83" s="1">
        <v>80</v>
      </c>
      <c r="D83">
        <f>$C83*SUMIF(Справочник!$A:$A,Лист2!$B83,Справочник!B:B)/100</f>
        <v>267.2</v>
      </c>
      <c r="E83">
        <f>$C83*SUMIF(Справочник!$A:$A,Лист2!$B83,Справочник!C:C)/100</f>
        <v>6.88</v>
      </c>
      <c r="F83">
        <f>$C83*SUMIF(Справочник!$A:$A,Лист2!$B83,Справочник!D:D)/100</f>
        <v>3.84</v>
      </c>
      <c r="G83">
        <f>$C83*SUMIF(Справочник!$A:$A,Лист2!$B83,Справочник!E:E)/100</f>
        <v>51.2</v>
      </c>
    </row>
    <row r="84" spans="1:7" x14ac:dyDescent="0.2">
      <c r="A84" s="1">
        <v>8</v>
      </c>
      <c r="B84" s="1" t="s">
        <v>4</v>
      </c>
      <c r="C84" s="1">
        <v>150</v>
      </c>
      <c r="D84">
        <f>$C84*SUMIF(Справочник!$A:$A,Лист2!$B84,Справочник!B:B)/100</f>
        <v>822</v>
      </c>
      <c r="E84">
        <f>$C84*SUMIF(Справочник!$A:$A,Лист2!$B84,Справочник!C:C)/100</f>
        <v>19.2</v>
      </c>
      <c r="F84">
        <f>$C84*SUMIF(Справочник!$A:$A,Лист2!$B84,Справочник!D:D)/100</f>
        <v>61.2</v>
      </c>
      <c r="G84">
        <f>$C84*SUMIF(Справочник!$A:$A,Лист2!$B84,Справочник!E:E)/100</f>
        <v>48.6</v>
      </c>
    </row>
    <row r="85" spans="1:7" x14ac:dyDescent="0.2">
      <c r="A85" s="1">
        <v>8</v>
      </c>
      <c r="B85" s="1" t="s">
        <v>15</v>
      </c>
      <c r="C85" s="1">
        <v>100</v>
      </c>
      <c r="D85">
        <f>$C85*SUMIF(Справочник!$A:$A,Лист2!$B85,Справочник!B:B)/100</f>
        <v>347</v>
      </c>
      <c r="E85">
        <f>$C85*SUMIF(Справочник!$A:$A,Лист2!$B85,Справочник!C:C)/100</f>
        <v>10</v>
      </c>
      <c r="F85">
        <f>$C85*SUMIF(Справочник!$A:$A,Лист2!$B85,Справочник!D:D)/100</f>
        <v>2.6</v>
      </c>
      <c r="G85">
        <f>$C85*SUMIF(Справочник!$A:$A,Лист2!$B85,Справочник!E:E)/100</f>
        <v>61</v>
      </c>
    </row>
    <row r="86" spans="1:7" x14ac:dyDescent="0.2">
      <c r="A86" s="1">
        <v>8</v>
      </c>
      <c r="B86" s="1" t="s">
        <v>21</v>
      </c>
      <c r="C86" s="1">
        <v>60</v>
      </c>
      <c r="D86">
        <f>$C86*SUMIF(Справочник!$A:$A,Лист2!$B86,Справочник!B:B)/100</f>
        <v>222</v>
      </c>
      <c r="E86">
        <f>$C86*SUMIF(Справочник!$A:$A,Лист2!$B86,Справочник!C:C)/100</f>
        <v>15</v>
      </c>
      <c r="F86">
        <f>$C86*SUMIF(Справочник!$A:$A,Лист2!$B86,Справочник!D:D)/100</f>
        <v>18</v>
      </c>
      <c r="G86">
        <f>$C86*SUMIF(Справочник!$A:$A,Лист2!$B86,Справочник!E:E)/100</f>
        <v>0</v>
      </c>
    </row>
    <row r="87" spans="1:7" x14ac:dyDescent="0.2">
      <c r="A87" s="1">
        <v>8</v>
      </c>
      <c r="B87" s="1" t="s">
        <v>31</v>
      </c>
      <c r="C87" s="1">
        <v>44</v>
      </c>
      <c r="D87">
        <f>$C87*SUMIF(Справочник!$A:$A,Лист2!$B87,Справочник!B:B)/100</f>
        <v>158.4</v>
      </c>
      <c r="E87">
        <f>$C87*SUMIF(Справочник!$A:$A,Лист2!$B87,Справочник!C:C)/100</f>
        <v>6.6</v>
      </c>
      <c r="F87">
        <f>$C87*SUMIF(Справочник!$A:$A,Лист2!$B87,Справочник!D:D)/100</f>
        <v>4.4000000000000004</v>
      </c>
      <c r="G87">
        <f>$C87*SUMIF(Справочник!$A:$A,Лист2!$B87,Справочник!E:E)/100</f>
        <v>22.88</v>
      </c>
    </row>
    <row r="88" spans="1:7" x14ac:dyDescent="0.2">
      <c r="A88" s="1">
        <v>8</v>
      </c>
      <c r="B88" s="1" t="s">
        <v>29</v>
      </c>
      <c r="C88" s="1">
        <v>40</v>
      </c>
      <c r="D88">
        <f>$C88*SUMIF(Справочник!$A:$A,Лист2!$B88,Справочник!B:B)/100</f>
        <v>189.6</v>
      </c>
      <c r="E88">
        <f>$C88*SUMIF(Справочник!$A:$A,Лист2!$B88,Справочник!C:C)/100</f>
        <v>29.2</v>
      </c>
      <c r="F88">
        <f>$C88*SUMIF(Справочник!$A:$A,Лист2!$B88,Справочник!D:D)/100</f>
        <v>8</v>
      </c>
      <c r="G88">
        <f>$C88*SUMIF(Справочник!$A:$A,Лист2!$B88,Справочник!E:E)/100</f>
        <v>0</v>
      </c>
    </row>
    <row r="89" spans="1:7" x14ac:dyDescent="0.2">
      <c r="A89" s="1">
        <v>8</v>
      </c>
      <c r="B89" s="1" t="s">
        <v>15</v>
      </c>
      <c r="C89" s="1">
        <v>100</v>
      </c>
      <c r="D89">
        <f>$C89*SUMIF(Справочник!$A:$A,Лист2!$B89,Справочник!B:B)/100</f>
        <v>347</v>
      </c>
      <c r="E89">
        <f>$C89*SUMIF(Справочник!$A:$A,Лист2!$B89,Справочник!C:C)/100</f>
        <v>10</v>
      </c>
      <c r="F89">
        <f>$C89*SUMIF(Справочник!$A:$A,Лист2!$B89,Справочник!D:D)/100</f>
        <v>2.6</v>
      </c>
      <c r="G89">
        <f>$C89*SUMIF(Справочник!$A:$A,Лист2!$B89,Справочник!E:E)/100</f>
        <v>61</v>
      </c>
    </row>
    <row r="90" spans="1:7" x14ac:dyDescent="0.2">
      <c r="A90" s="1">
        <v>8</v>
      </c>
      <c r="B90" s="1" t="s">
        <v>6</v>
      </c>
      <c r="C90" s="1">
        <v>60</v>
      </c>
      <c r="D90">
        <f>$C90*SUMIF(Справочник!$A:$A,Лист2!$B90,Справочник!B:B)/100</f>
        <v>102</v>
      </c>
      <c r="E90">
        <f>$C90*SUMIF(Справочник!$A:$A,Лист2!$B90,Справочник!C:C)/100</f>
        <v>15</v>
      </c>
      <c r="F90">
        <f>$C90*SUMIF(Справочник!$A:$A,Лист2!$B90,Справочник!D:D)/100</f>
        <v>4.8</v>
      </c>
      <c r="G90">
        <f>$C90*SUMIF(Справочник!$A:$A,Лист2!$B90,Справочник!E:E)/100</f>
        <v>0</v>
      </c>
    </row>
    <row r="91" spans="1:7" x14ac:dyDescent="0.2">
      <c r="A91" s="1">
        <v>8</v>
      </c>
      <c r="B91" s="1" t="s">
        <v>20</v>
      </c>
      <c r="C91" s="1">
        <v>50</v>
      </c>
      <c r="D91">
        <f>$C91*SUMIF(Справочник!$A:$A,Лист2!$B91,Справочник!B:B)/100</f>
        <v>270</v>
      </c>
      <c r="E91">
        <f>$C91*SUMIF(Справочник!$A:$A,Лист2!$B91,Справочник!C:C)/100</f>
        <v>5.4</v>
      </c>
      <c r="F91">
        <f>$C91*SUMIF(Справочник!$A:$A,Лист2!$B91,Справочник!D:D)/100</f>
        <v>18.899999999999999</v>
      </c>
      <c r="G91">
        <f>$C91*SUMIF(Справочник!$A:$A,Лист2!$B91,Справочник!E:E)/100</f>
        <v>18.55</v>
      </c>
    </row>
    <row r="92" spans="1:7" x14ac:dyDescent="0.2">
      <c r="A92" s="1">
        <v>8</v>
      </c>
      <c r="B92" s="1" t="s">
        <v>40</v>
      </c>
      <c r="C92" s="1">
        <v>400</v>
      </c>
      <c r="D92">
        <f>$C92*SUMIF(Справочник!$A:$A,Лист2!$B92,Справочник!B:B)/100</f>
        <v>1344</v>
      </c>
      <c r="E92">
        <f>$C92*SUMIF(Справочник!$A:$A,Лист2!$B92,Справочник!C:C)/100</f>
        <v>50.8</v>
      </c>
      <c r="F92">
        <f>$C92*SUMIF(Справочник!$A:$A,Лист2!$B92,Справочник!D:D)/100</f>
        <v>2.4</v>
      </c>
      <c r="G92">
        <f>$C92*SUMIF(Справочник!$A:$A,Лист2!$B92,Справочник!E:E)/100</f>
        <v>309.60000000000002</v>
      </c>
    </row>
    <row r="93" spans="1:7" x14ac:dyDescent="0.2">
      <c r="A93" s="1">
        <v>8</v>
      </c>
      <c r="B93" s="1" t="s">
        <v>30</v>
      </c>
      <c r="C93" s="1">
        <v>100</v>
      </c>
      <c r="D93">
        <f>$C93*SUMIF(Справочник!$A:$A,Лист2!$B93,Справочник!B:B)/100</f>
        <v>543</v>
      </c>
      <c r="E93">
        <f>$C93*SUMIF(Справочник!$A:$A,Лист2!$B93,Справочник!C:C)/100</f>
        <v>58</v>
      </c>
      <c r="F93">
        <f>$C93*SUMIF(Справочник!$A:$A,Лист2!$B93,Справочник!D:D)/100</f>
        <v>35</v>
      </c>
      <c r="G93">
        <f>$C93*SUMIF(Справочник!$A:$A,Лист2!$B93,Справочник!E:E)/100</f>
        <v>0</v>
      </c>
    </row>
    <row r="94" spans="1:7" x14ac:dyDescent="0.2">
      <c r="A94" s="1">
        <v>8</v>
      </c>
      <c r="B94" s="1" t="s">
        <v>15</v>
      </c>
      <c r="C94" s="1">
        <v>200</v>
      </c>
      <c r="D94">
        <f>$C94*SUMIF(Справочник!$A:$A,Лист2!$B94,Справочник!B:B)/100</f>
        <v>694</v>
      </c>
      <c r="E94">
        <f>$C94*SUMIF(Справочник!$A:$A,Лист2!$B94,Справочник!C:C)/100</f>
        <v>20</v>
      </c>
      <c r="F94">
        <f>$C94*SUMIF(Справочник!$A:$A,Лист2!$B94,Справочник!D:D)/100</f>
        <v>5.2</v>
      </c>
      <c r="G94">
        <f>$C94*SUMIF(Справочник!$A:$A,Лист2!$B94,Справочник!E:E)/100</f>
        <v>122</v>
      </c>
    </row>
    <row r="95" spans="1:7" x14ac:dyDescent="0.2">
      <c r="A95" s="1">
        <v>8</v>
      </c>
      <c r="B95" s="1" t="s">
        <v>6</v>
      </c>
      <c r="C95" s="1">
        <v>60</v>
      </c>
      <c r="D95">
        <f>$C95*SUMIF(Справочник!$A:$A,Лист2!$B95,Справочник!B:B)/100</f>
        <v>102</v>
      </c>
      <c r="E95">
        <f>$C95*SUMIF(Справочник!$A:$A,Лист2!$B95,Справочник!C:C)/100</f>
        <v>15</v>
      </c>
      <c r="F95">
        <f>$C95*SUMIF(Справочник!$A:$A,Лист2!$B95,Справочник!D:D)/100</f>
        <v>4.8</v>
      </c>
      <c r="G95">
        <f>$C95*SUMIF(Справочник!$A:$A,Лист2!$B95,Справочник!E:E)/100</f>
        <v>0</v>
      </c>
    </row>
    <row r="96" spans="1:7" x14ac:dyDescent="0.2">
      <c r="A96" s="1">
        <v>8</v>
      </c>
      <c r="B96" s="1" t="s">
        <v>18</v>
      </c>
      <c r="C96" s="1">
        <v>55</v>
      </c>
      <c r="D96">
        <f>$C96*SUMIF(Справочник!$A:$A,Лист2!$B96,Справочник!B:B)/100</f>
        <v>330.55</v>
      </c>
      <c r="E96">
        <f>$C96*SUMIF(Справочник!$A:$A,Лист2!$B96,Справочник!C:C)/100</f>
        <v>3.85</v>
      </c>
      <c r="F96">
        <f>$C96*SUMIF(Справочник!$A:$A,Лист2!$B96,Справочник!D:D)/100</f>
        <v>23.65</v>
      </c>
      <c r="G96">
        <f>$C96*SUMIF(Справочник!$A:$A,Лист2!$B96,Справочник!E:E)/100</f>
        <v>25.3</v>
      </c>
    </row>
    <row r="97" spans="1:7" x14ac:dyDescent="0.2">
      <c r="A97" s="1">
        <v>9</v>
      </c>
      <c r="B97" s="1" t="s">
        <v>24</v>
      </c>
      <c r="C97" s="1">
        <v>120</v>
      </c>
      <c r="D97">
        <f>$C97*SUMIF(Справочник!$A:$A,Лист2!$B97,Справочник!B:B)/100</f>
        <v>541.20000000000005</v>
      </c>
      <c r="E97">
        <f>$C97*SUMIF(Справочник!$A:$A,Лист2!$B97,Справочник!C:C)/100</f>
        <v>20.76</v>
      </c>
      <c r="F97">
        <f>$C97*SUMIF(Справочник!$A:$A,Лист2!$B97,Справочник!D:D)/100</f>
        <v>19.2</v>
      </c>
      <c r="G97">
        <f>$C97*SUMIF(Справочник!$A:$A,Лист2!$B97,Справочник!E:E)/100</f>
        <v>71.400000000000006</v>
      </c>
    </row>
    <row r="98" spans="1:7" x14ac:dyDescent="0.2">
      <c r="A98" s="1">
        <v>9</v>
      </c>
      <c r="B98" s="1" t="s">
        <v>6</v>
      </c>
      <c r="C98" s="1">
        <v>80</v>
      </c>
      <c r="D98">
        <f>$C98*SUMIF(Справочник!$A:$A,Лист2!$B98,Справочник!B:B)/100</f>
        <v>136</v>
      </c>
      <c r="E98">
        <f>$C98*SUMIF(Справочник!$A:$A,Лист2!$B98,Справочник!C:C)/100</f>
        <v>20</v>
      </c>
      <c r="F98">
        <f>$C98*SUMIF(Справочник!$A:$A,Лист2!$B98,Справочник!D:D)/100</f>
        <v>6.4</v>
      </c>
      <c r="G98">
        <f>$C98*SUMIF(Справочник!$A:$A,Лист2!$B98,Справочник!E:E)/100</f>
        <v>0</v>
      </c>
    </row>
    <row r="99" spans="1:7" x14ac:dyDescent="0.2">
      <c r="A99" s="1">
        <v>9</v>
      </c>
      <c r="B99" s="1" t="s">
        <v>4</v>
      </c>
      <c r="C99" s="1">
        <v>150</v>
      </c>
      <c r="D99">
        <f>$C99*SUMIF(Справочник!$A:$A,Лист2!$B99,Справочник!B:B)/100</f>
        <v>822</v>
      </c>
      <c r="E99">
        <f>$C99*SUMIF(Справочник!$A:$A,Лист2!$B99,Справочник!C:C)/100</f>
        <v>19.2</v>
      </c>
      <c r="F99">
        <f>$C99*SUMIF(Справочник!$A:$A,Лист2!$B99,Справочник!D:D)/100</f>
        <v>61.2</v>
      </c>
      <c r="G99">
        <f>$C99*SUMIF(Справочник!$A:$A,Лист2!$B99,Справочник!E:E)/100</f>
        <v>48.6</v>
      </c>
    </row>
    <row r="100" spans="1:7" x14ac:dyDescent="0.2">
      <c r="A100" s="1">
        <v>9</v>
      </c>
      <c r="B100" s="1" t="s">
        <v>5</v>
      </c>
      <c r="C100" s="1">
        <v>80</v>
      </c>
      <c r="D100">
        <f>$C100*SUMIF(Справочник!$A:$A,Лист2!$B100,Справочник!B:B)/100</f>
        <v>267.2</v>
      </c>
      <c r="E100">
        <f>$C100*SUMIF(Справочник!$A:$A,Лист2!$B100,Справочник!C:C)/100</f>
        <v>6.88</v>
      </c>
      <c r="F100">
        <f>$C100*SUMIF(Справочник!$A:$A,Лист2!$B100,Справочник!D:D)/100</f>
        <v>3.84</v>
      </c>
      <c r="G100">
        <f>$C100*SUMIF(Справочник!$A:$A,Лист2!$B100,Справочник!E:E)/100</f>
        <v>51.2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3" sqref="F23"/>
    </sheetView>
  </sheetViews>
  <sheetFormatPr defaultRowHeight="12.75" x14ac:dyDescent="0.2"/>
  <cols>
    <col min="2" max="5" width="11.28515625" customWidth="1"/>
    <col min="7" max="7" width="16.42578125" bestFit="1" customWidth="1"/>
  </cols>
  <sheetData>
    <row r="1" spans="1:7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G1" s="1" t="s">
        <v>44</v>
      </c>
    </row>
    <row r="2" spans="1:7" x14ac:dyDescent="0.2">
      <c r="A2" s="1">
        <v>1</v>
      </c>
      <c r="B2">
        <f>ROUNDDOWN(SUMIF(Лист2!$A:$A,Лист1!$A2,Лист2!D:D),0)</f>
        <v>2405</v>
      </c>
      <c r="C2">
        <f>ROUNDDOWN(SUMIF(Лист2!$A:$A,Лист1!$A2,Лист2!E:E),0)</f>
        <v>82</v>
      </c>
      <c r="D2">
        <f>ROUNDDOWN(SUMIF(Лист2!$A:$A,Лист1!$A2,Лист2!F:F),0)</f>
        <v>154</v>
      </c>
      <c r="E2">
        <f>ROUNDDOWN(SUMIF(Лист2!$A:$A,Лист1!$A2,Лист2!G:G),0)</f>
        <v>172</v>
      </c>
      <c r="G2" t="str">
        <f>CONCATENATE(B2,$G$1,C2,$G$1,D2,$G$1,E2)</f>
        <v>2405 82 154 172</v>
      </c>
    </row>
    <row r="3" spans="1:7" x14ac:dyDescent="0.2">
      <c r="A3" s="1">
        <v>2</v>
      </c>
      <c r="B3">
        <f>ROUNDDOWN(SUMIF(Лист2!$A:$A,Лист1!$A3,Лист2!D:D),0)</f>
        <v>4963</v>
      </c>
      <c r="C3">
        <f>ROUNDDOWN(SUMIF(Лист2!$A:$A,Лист1!$A3,Лист2!E:E),0)</f>
        <v>203</v>
      </c>
      <c r="D3">
        <f>ROUNDDOWN(SUMIF(Лист2!$A:$A,Лист1!$A3,Лист2!F:F),0)</f>
        <v>307</v>
      </c>
      <c r="E3">
        <f>ROUNDDOWN(SUMIF(Лист2!$A:$A,Лист1!$A3,Лист2!G:G),0)</f>
        <v>302</v>
      </c>
      <c r="G3" t="str">
        <f>CONCATENATE(B3,$G$1,C3,$G$1,D3,$G$1,E3)</f>
        <v>4963 203 307 302</v>
      </c>
    </row>
    <row r="4" spans="1:7" x14ac:dyDescent="0.2">
      <c r="A4" s="1">
        <v>3</v>
      </c>
      <c r="B4">
        <f>ROUNDDOWN(SUMIF(Лист2!$A:$A,Лист1!$A4,Лист2!D:D),0)</f>
        <v>5219</v>
      </c>
      <c r="C4">
        <f>ROUNDDOWN(SUMIF(Лист2!$A:$A,Лист1!$A4,Лист2!E:E),0)</f>
        <v>178</v>
      </c>
      <c r="D4">
        <f>ROUNDDOWN(SUMIF(Лист2!$A:$A,Лист1!$A4,Лист2!F:F),0)</f>
        <v>267</v>
      </c>
      <c r="E4">
        <f>ROUNDDOWN(SUMIF(Лист2!$A:$A,Лист1!$A4,Лист2!G:G),0)</f>
        <v>502</v>
      </c>
      <c r="G4" t="str">
        <f>CONCATENATE(B4,$G$1,C4,$G$1,D4,$G$1,E4)</f>
        <v>5219 178 267 502</v>
      </c>
    </row>
    <row r="5" spans="1:7" x14ac:dyDescent="0.2">
      <c r="A5" s="1">
        <v>4</v>
      </c>
      <c r="B5">
        <f>ROUNDDOWN(SUMIF(Лист2!$A:$A,Лист1!$A5,Лист2!D:D),0)</f>
        <v>4873</v>
      </c>
      <c r="C5">
        <f>ROUNDDOWN(SUMIF(Лист2!$A:$A,Лист1!$A5,Лист2!E:E),0)</f>
        <v>241</v>
      </c>
      <c r="D5">
        <f>ROUNDDOWN(SUMIF(Лист2!$A:$A,Лист1!$A5,Лист2!F:F),0)</f>
        <v>204</v>
      </c>
      <c r="E5">
        <f>ROUNDDOWN(SUMIF(Лист2!$A:$A,Лист1!$A5,Лист2!G:G),0)</f>
        <v>537</v>
      </c>
      <c r="G5" t="str">
        <f>CONCATENATE(B5,$G$1,C5,$G$1,D5,$G$1,E5)</f>
        <v>4873 241 204 537</v>
      </c>
    </row>
    <row r="6" spans="1:7" x14ac:dyDescent="0.2">
      <c r="A6" s="1">
        <v>5</v>
      </c>
      <c r="B6">
        <f>ROUNDDOWN(SUMIF(Лист2!$A:$A,Лист1!$A6,Лист2!D:D),0)</f>
        <v>5278</v>
      </c>
      <c r="C6">
        <f>ROUNDDOWN(SUMIF(Лист2!$A:$A,Лист1!$A6,Лист2!E:E),0)</f>
        <v>243</v>
      </c>
      <c r="D6">
        <f>ROUNDDOWN(SUMIF(Лист2!$A:$A,Лист1!$A6,Лист2!F:F),0)</f>
        <v>314</v>
      </c>
      <c r="E6">
        <f>ROUNDDOWN(SUMIF(Лист2!$A:$A,Лист1!$A6,Лист2!G:G),0)</f>
        <v>367</v>
      </c>
      <c r="G6" t="str">
        <f>CONCATENATE(B6,$G$1,C6,$G$1,D6,$G$1,E6)</f>
        <v>5278 243 314 367</v>
      </c>
    </row>
    <row r="7" spans="1:7" x14ac:dyDescent="0.2">
      <c r="A7" s="1">
        <v>6</v>
      </c>
      <c r="B7">
        <f>ROUNDDOWN(SUMIF(Лист2!$A:$A,Лист1!$A7,Лист2!D:D),0)</f>
        <v>4451</v>
      </c>
      <c r="C7">
        <f>ROUNDDOWN(SUMIF(Лист2!$A:$A,Лист1!$A7,Лист2!E:E),0)</f>
        <v>190</v>
      </c>
      <c r="D7">
        <f>ROUNDDOWN(SUMIF(Лист2!$A:$A,Лист1!$A7,Лист2!F:F),0)</f>
        <v>188</v>
      </c>
      <c r="E7">
        <f>ROUNDDOWN(SUMIF(Лист2!$A:$A,Лист1!$A7,Лист2!G:G),0)</f>
        <v>497</v>
      </c>
      <c r="G7" t="str">
        <f>CONCATENATE(B7,$G$1,C7,$G$1,D7,$G$1,E7)</f>
        <v>4451 190 188 497</v>
      </c>
    </row>
    <row r="8" spans="1:7" x14ac:dyDescent="0.2">
      <c r="A8" s="1">
        <v>7</v>
      </c>
      <c r="B8">
        <f>ROUNDDOWN(SUMIF(Лист2!$A:$A,Лист1!$A8,Лист2!D:D),0)</f>
        <v>4806</v>
      </c>
      <c r="C8">
        <f>ROUNDDOWN(SUMIF(Лист2!$A:$A,Лист1!$A8,Лист2!E:E),0)</f>
        <v>205</v>
      </c>
      <c r="D8">
        <f>ROUNDDOWN(SUMIF(Лист2!$A:$A,Лист1!$A8,Лист2!F:F),0)</f>
        <v>265</v>
      </c>
      <c r="E8">
        <f>ROUNDDOWN(SUMIF(Лист2!$A:$A,Лист1!$A8,Лист2!G:G),0)</f>
        <v>386</v>
      </c>
      <c r="G8" t="str">
        <f>CONCATENATE(B8,$G$1,C8,$G$1,D8,$G$1,E8)</f>
        <v>4806 205 265 386</v>
      </c>
    </row>
    <row r="9" spans="1:7" x14ac:dyDescent="0.2">
      <c r="A9" s="1">
        <v>8</v>
      </c>
      <c r="B9">
        <f>ROUNDDOWN(SUMIF(Лист2!$A:$A,Лист1!$A9,Лист2!D:D),0)</f>
        <v>5738</v>
      </c>
      <c r="C9">
        <f>ROUNDDOWN(SUMIF(Лист2!$A:$A,Лист1!$A9,Лист2!E:E),0)</f>
        <v>264</v>
      </c>
      <c r="D9">
        <f>ROUNDDOWN(SUMIF(Лист2!$A:$A,Лист1!$A9,Лист2!F:F),0)</f>
        <v>195</v>
      </c>
      <c r="E9">
        <f>ROUNDDOWN(SUMIF(Лист2!$A:$A,Лист1!$A9,Лист2!G:G),0)</f>
        <v>720</v>
      </c>
      <c r="G9" t="str">
        <f>CONCATENATE(B9,$G$1,C9,$G$1,D9,$G$1,E9)</f>
        <v>5738 264 195 720</v>
      </c>
    </row>
    <row r="10" spans="1:7" x14ac:dyDescent="0.2">
      <c r="A10" s="1">
        <v>9</v>
      </c>
      <c r="B10">
        <f>ROUNDDOWN(SUMIF(Лист2!$A:$A,Лист1!$A10,Лист2!D:D),0)</f>
        <v>1766</v>
      </c>
      <c r="C10">
        <f>ROUNDDOWN(SUMIF(Лист2!$A:$A,Лист1!$A10,Лист2!E:E),0)</f>
        <v>66</v>
      </c>
      <c r="D10">
        <f>ROUNDDOWN(SUMIF(Лист2!$A:$A,Лист1!$A10,Лист2!F:F),0)</f>
        <v>90</v>
      </c>
      <c r="E10">
        <f>ROUNDDOWN(SUMIF(Лист2!$A:$A,Лист1!$A10,Лист2!G:G),0)</f>
        <v>171</v>
      </c>
      <c r="G10" t="str">
        <f>CONCATENATE(B10,$G$1,C10,$G$1,D10,$G$1,E10)</f>
        <v>1766 66 90 171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Справочник</vt:lpstr>
      <vt:lpstr>Раскладка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MyPC</cp:lastModifiedBy>
  <cp:revision>3</cp:revision>
  <dcterms:created xsi:type="dcterms:W3CDTF">2019-07-28T20:41:40Z</dcterms:created>
  <dcterms:modified xsi:type="dcterms:W3CDTF">2020-03-28T12:50:51Z</dcterms:modified>
  <dc:language>ru-RU</dc:language>
</cp:coreProperties>
</file>