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git\excel-work-schedule-checker\"/>
    </mc:Choice>
  </mc:AlternateContent>
  <xr:revisionPtr revIDLastSave="0" documentId="13_ncr:1_{B7441DBF-BB68-477A-9422-CFA8292332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base" sheetId="1" r:id="rId1"/>
    <sheet name="Reas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2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J680" i="1" s="1"/>
  <c r="I679" i="1"/>
  <c r="H679" i="1"/>
  <c r="I678" i="1"/>
  <c r="H678" i="1"/>
  <c r="I677" i="1"/>
  <c r="H677" i="1"/>
  <c r="I676" i="1"/>
  <c r="H676" i="1"/>
  <c r="J676" i="1" s="1"/>
  <c r="I675" i="1"/>
  <c r="H675" i="1"/>
  <c r="I674" i="1"/>
  <c r="H674" i="1"/>
  <c r="I673" i="1"/>
  <c r="H673" i="1"/>
  <c r="I672" i="1"/>
  <c r="H672" i="1"/>
  <c r="J672" i="1" s="1"/>
  <c r="I671" i="1"/>
  <c r="H671" i="1"/>
  <c r="I670" i="1"/>
  <c r="H670" i="1"/>
  <c r="I669" i="1"/>
  <c r="H669" i="1"/>
  <c r="I668" i="1"/>
  <c r="H668" i="1"/>
  <c r="J668" i="1" s="1"/>
  <c r="I667" i="1"/>
  <c r="H667" i="1"/>
  <c r="I666" i="1"/>
  <c r="H666" i="1"/>
  <c r="I665" i="1"/>
  <c r="H665" i="1"/>
  <c r="I664" i="1"/>
  <c r="H664" i="1"/>
  <c r="J664" i="1" s="1"/>
  <c r="I663" i="1"/>
  <c r="H663" i="1"/>
  <c r="I662" i="1"/>
  <c r="H662" i="1"/>
  <c r="I661" i="1"/>
  <c r="H661" i="1"/>
  <c r="I660" i="1"/>
  <c r="H660" i="1"/>
  <c r="I659" i="1"/>
  <c r="H659" i="1"/>
  <c r="I658" i="1"/>
  <c r="H658" i="1"/>
  <c r="J658" i="1" s="1"/>
  <c r="I657" i="1"/>
  <c r="H657" i="1"/>
  <c r="I656" i="1"/>
  <c r="H656" i="1"/>
  <c r="I655" i="1"/>
  <c r="J655" i="1" s="1"/>
  <c r="H655" i="1"/>
  <c r="I654" i="1"/>
  <c r="H654" i="1"/>
  <c r="I653" i="1"/>
  <c r="H653" i="1"/>
  <c r="I652" i="1"/>
  <c r="H652" i="1"/>
  <c r="J652" i="1" s="1"/>
  <c r="I651" i="1"/>
  <c r="H651" i="1"/>
  <c r="I650" i="1"/>
  <c r="H650" i="1"/>
  <c r="I649" i="1"/>
  <c r="H649" i="1"/>
  <c r="I648" i="1"/>
  <c r="H648" i="1"/>
  <c r="J648" i="1" s="1"/>
  <c r="I647" i="1"/>
  <c r="H647" i="1"/>
  <c r="I646" i="1"/>
  <c r="H646" i="1"/>
  <c r="J646" i="1" s="1"/>
  <c r="I645" i="1"/>
  <c r="H645" i="1"/>
  <c r="I644" i="1"/>
  <c r="H644" i="1"/>
  <c r="J644" i="1" s="1"/>
  <c r="I643" i="1"/>
  <c r="H643" i="1"/>
  <c r="I642" i="1"/>
  <c r="H642" i="1"/>
  <c r="I641" i="1"/>
  <c r="H641" i="1"/>
  <c r="I640" i="1"/>
  <c r="H640" i="1"/>
  <c r="J640" i="1" s="1"/>
  <c r="I639" i="1"/>
  <c r="H639" i="1"/>
  <c r="I638" i="1"/>
  <c r="H638" i="1"/>
  <c r="I637" i="1"/>
  <c r="H637" i="1"/>
  <c r="I636" i="1"/>
  <c r="H636" i="1"/>
  <c r="J636" i="1" s="1"/>
  <c r="I635" i="1"/>
  <c r="H635" i="1"/>
  <c r="I634" i="1"/>
  <c r="H634" i="1"/>
  <c r="J634" i="1" s="1"/>
  <c r="I633" i="1"/>
  <c r="H633" i="1"/>
  <c r="I632" i="1"/>
  <c r="H632" i="1"/>
  <c r="J632" i="1" s="1"/>
  <c r="I631" i="1"/>
  <c r="H631" i="1"/>
  <c r="I630" i="1"/>
  <c r="H630" i="1"/>
  <c r="I629" i="1"/>
  <c r="H629" i="1"/>
  <c r="I628" i="1"/>
  <c r="H628" i="1"/>
  <c r="I627" i="1"/>
  <c r="H627" i="1"/>
  <c r="I626" i="1"/>
  <c r="H626" i="1"/>
  <c r="J626" i="1" s="1"/>
  <c r="I625" i="1"/>
  <c r="H625" i="1"/>
  <c r="I624" i="1"/>
  <c r="H624" i="1"/>
  <c r="J624" i="1" s="1"/>
  <c r="I623" i="1"/>
  <c r="H623" i="1"/>
  <c r="I622" i="1"/>
  <c r="H622" i="1"/>
  <c r="I621" i="1"/>
  <c r="H621" i="1"/>
  <c r="I620" i="1"/>
  <c r="H620" i="1"/>
  <c r="I619" i="1"/>
  <c r="H619" i="1"/>
  <c r="I618" i="1"/>
  <c r="H618" i="1"/>
  <c r="J618" i="1" s="1"/>
  <c r="I617" i="1"/>
  <c r="H617" i="1"/>
  <c r="I616" i="1"/>
  <c r="H616" i="1"/>
  <c r="I615" i="1"/>
  <c r="H615" i="1"/>
  <c r="I614" i="1"/>
  <c r="H614" i="1"/>
  <c r="J614" i="1" s="1"/>
  <c r="I613" i="1"/>
  <c r="H613" i="1"/>
  <c r="I612" i="1"/>
  <c r="H612" i="1"/>
  <c r="J612" i="1" s="1"/>
  <c r="I611" i="1"/>
  <c r="H611" i="1"/>
  <c r="I610" i="1"/>
  <c r="H610" i="1"/>
  <c r="J610" i="1" s="1"/>
  <c r="I609" i="1"/>
  <c r="H609" i="1"/>
  <c r="I608" i="1"/>
  <c r="H608" i="1"/>
  <c r="J608" i="1" s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J592" i="1" s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J584" i="1" s="1"/>
  <c r="I583" i="1"/>
  <c r="H583" i="1"/>
  <c r="I582" i="1"/>
  <c r="H582" i="1"/>
  <c r="J582" i="1" s="1"/>
  <c r="I581" i="1"/>
  <c r="H581" i="1"/>
  <c r="I580" i="1"/>
  <c r="H580" i="1"/>
  <c r="J580" i="1" s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J570" i="1" s="1"/>
  <c r="I569" i="1"/>
  <c r="H569" i="1"/>
  <c r="I568" i="1"/>
  <c r="H568" i="1"/>
  <c r="J568" i="1" s="1"/>
  <c r="I567" i="1"/>
  <c r="H567" i="1"/>
  <c r="I566" i="1"/>
  <c r="H566" i="1"/>
  <c r="I565" i="1"/>
  <c r="H565" i="1"/>
  <c r="I564" i="1"/>
  <c r="H564" i="1"/>
  <c r="I563" i="1"/>
  <c r="H563" i="1"/>
  <c r="I562" i="1"/>
  <c r="H562" i="1"/>
  <c r="J562" i="1" s="1"/>
  <c r="I561" i="1"/>
  <c r="H561" i="1"/>
  <c r="I560" i="1"/>
  <c r="H560" i="1"/>
  <c r="J560" i="1" s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J552" i="1" s="1"/>
  <c r="I551" i="1"/>
  <c r="H551" i="1"/>
  <c r="I550" i="1"/>
  <c r="H550" i="1"/>
  <c r="J550" i="1" s="1"/>
  <c r="I549" i="1"/>
  <c r="H549" i="1"/>
  <c r="I548" i="1"/>
  <c r="H548" i="1"/>
  <c r="I547" i="1"/>
  <c r="H547" i="1"/>
  <c r="I546" i="1"/>
  <c r="H546" i="1"/>
  <c r="I545" i="1"/>
  <c r="H545" i="1"/>
  <c r="I544" i="1"/>
  <c r="H544" i="1"/>
  <c r="J544" i="1" s="1"/>
  <c r="I543" i="1"/>
  <c r="H543" i="1"/>
  <c r="I542" i="1"/>
  <c r="H542" i="1"/>
  <c r="I541" i="1"/>
  <c r="H541" i="1"/>
  <c r="I540" i="1"/>
  <c r="H540" i="1"/>
  <c r="J540" i="1" s="1"/>
  <c r="I539" i="1"/>
  <c r="H539" i="1"/>
  <c r="I538" i="1"/>
  <c r="H538" i="1"/>
  <c r="J538" i="1" s="1"/>
  <c r="I537" i="1"/>
  <c r="H537" i="1"/>
  <c r="I536" i="1"/>
  <c r="H536" i="1"/>
  <c r="J536" i="1" s="1"/>
  <c r="I535" i="1"/>
  <c r="H535" i="1"/>
  <c r="I534" i="1"/>
  <c r="H534" i="1"/>
  <c r="I533" i="1"/>
  <c r="H533" i="1"/>
  <c r="I532" i="1"/>
  <c r="H532" i="1"/>
  <c r="J532" i="1" s="1"/>
  <c r="I531" i="1"/>
  <c r="H531" i="1"/>
  <c r="I530" i="1"/>
  <c r="H530" i="1"/>
  <c r="J530" i="1" s="1"/>
  <c r="I529" i="1"/>
  <c r="H529" i="1"/>
  <c r="I528" i="1"/>
  <c r="H528" i="1"/>
  <c r="J528" i="1" s="1"/>
  <c r="I527" i="1"/>
  <c r="H527" i="1"/>
  <c r="I526" i="1"/>
  <c r="H526" i="1"/>
  <c r="I525" i="1"/>
  <c r="H525" i="1"/>
  <c r="I524" i="1"/>
  <c r="H524" i="1"/>
  <c r="I523" i="1"/>
  <c r="H523" i="1"/>
  <c r="I522" i="1"/>
  <c r="H522" i="1"/>
  <c r="J522" i="1" s="1"/>
  <c r="I521" i="1"/>
  <c r="H521" i="1"/>
  <c r="I520" i="1"/>
  <c r="H520" i="1"/>
  <c r="I519" i="1"/>
  <c r="H519" i="1"/>
  <c r="I518" i="1"/>
  <c r="H518" i="1"/>
  <c r="J518" i="1" s="1"/>
  <c r="I517" i="1"/>
  <c r="H517" i="1"/>
  <c r="I516" i="1"/>
  <c r="H516" i="1"/>
  <c r="J516" i="1" s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J508" i="1" s="1"/>
  <c r="I507" i="1"/>
  <c r="H507" i="1"/>
  <c r="I506" i="1"/>
  <c r="H506" i="1"/>
  <c r="J506" i="1" s="1"/>
  <c r="I505" i="1"/>
  <c r="H505" i="1"/>
  <c r="I504" i="1"/>
  <c r="H504" i="1"/>
  <c r="J504" i="1" s="1"/>
  <c r="I503" i="1"/>
  <c r="H503" i="1"/>
  <c r="I502" i="1"/>
  <c r="H502" i="1"/>
  <c r="I501" i="1"/>
  <c r="H501" i="1"/>
  <c r="I500" i="1"/>
  <c r="H500" i="1"/>
  <c r="I499" i="1"/>
  <c r="H499" i="1"/>
  <c r="I498" i="1"/>
  <c r="H498" i="1"/>
  <c r="J498" i="1" s="1"/>
  <c r="I497" i="1"/>
  <c r="H497" i="1"/>
  <c r="I496" i="1"/>
  <c r="H496" i="1"/>
  <c r="J496" i="1" s="1"/>
  <c r="I495" i="1"/>
  <c r="H495" i="1"/>
  <c r="I494" i="1"/>
  <c r="H494" i="1"/>
  <c r="I493" i="1"/>
  <c r="H493" i="1"/>
  <c r="I492" i="1"/>
  <c r="H492" i="1"/>
  <c r="J492" i="1" s="1"/>
  <c r="I491" i="1"/>
  <c r="H491" i="1"/>
  <c r="I490" i="1"/>
  <c r="H490" i="1"/>
  <c r="J490" i="1" s="1"/>
  <c r="I489" i="1"/>
  <c r="H489" i="1"/>
  <c r="I488" i="1"/>
  <c r="H488" i="1"/>
  <c r="I487" i="1"/>
  <c r="H487" i="1"/>
  <c r="I486" i="1"/>
  <c r="H486" i="1"/>
  <c r="I485" i="1"/>
  <c r="H485" i="1"/>
  <c r="I484" i="1"/>
  <c r="H484" i="1"/>
  <c r="J484" i="1" s="1"/>
  <c r="I483" i="1"/>
  <c r="H483" i="1"/>
  <c r="I482" i="1"/>
  <c r="H482" i="1"/>
  <c r="J482" i="1" s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J474" i="1" s="1"/>
  <c r="I473" i="1"/>
  <c r="H473" i="1"/>
  <c r="I472" i="1"/>
  <c r="H472" i="1"/>
  <c r="J472" i="1" s="1"/>
  <c r="I471" i="1"/>
  <c r="H471" i="1"/>
  <c r="I470" i="1"/>
  <c r="H470" i="1"/>
  <c r="J470" i="1" s="1"/>
  <c r="I469" i="1"/>
  <c r="H469" i="1"/>
  <c r="I468" i="1"/>
  <c r="H468" i="1"/>
  <c r="J468" i="1" s="1"/>
  <c r="I467" i="1"/>
  <c r="H467" i="1"/>
  <c r="I466" i="1"/>
  <c r="H466" i="1"/>
  <c r="J466" i="1" s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J456" i="1" s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J446" i="1" s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J438" i="1" s="1"/>
  <c r="I437" i="1"/>
  <c r="H437" i="1"/>
  <c r="I436" i="1"/>
  <c r="H436" i="1"/>
  <c r="I435" i="1"/>
  <c r="H435" i="1"/>
  <c r="I434" i="1"/>
  <c r="H434" i="1"/>
  <c r="I433" i="1"/>
  <c r="H433" i="1"/>
  <c r="I432" i="1"/>
  <c r="H432" i="1"/>
  <c r="J432" i="1" s="1"/>
  <c r="I431" i="1"/>
  <c r="H431" i="1"/>
  <c r="I430" i="1"/>
  <c r="H430" i="1"/>
  <c r="J430" i="1" s="1"/>
  <c r="I429" i="1"/>
  <c r="H429" i="1"/>
  <c r="I428" i="1"/>
  <c r="H428" i="1"/>
  <c r="I427" i="1"/>
  <c r="H427" i="1"/>
  <c r="I426" i="1"/>
  <c r="H426" i="1"/>
  <c r="I425" i="1"/>
  <c r="H425" i="1"/>
  <c r="I424" i="1"/>
  <c r="H424" i="1"/>
  <c r="J424" i="1" s="1"/>
  <c r="I423" i="1"/>
  <c r="H423" i="1"/>
  <c r="I422" i="1"/>
  <c r="H422" i="1"/>
  <c r="J422" i="1" s="1"/>
  <c r="I421" i="1"/>
  <c r="H421" i="1"/>
  <c r="I420" i="1"/>
  <c r="H420" i="1"/>
  <c r="J420" i="1" s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J412" i="1" s="1"/>
  <c r="I411" i="1"/>
  <c r="H411" i="1"/>
  <c r="I410" i="1"/>
  <c r="H410" i="1"/>
  <c r="I409" i="1"/>
  <c r="H409" i="1"/>
  <c r="I408" i="1"/>
  <c r="H408" i="1"/>
  <c r="J408" i="1" s="1"/>
  <c r="I407" i="1"/>
  <c r="H407" i="1"/>
  <c r="I406" i="1"/>
  <c r="H406" i="1"/>
  <c r="J406" i="1" s="1"/>
  <c r="I405" i="1"/>
  <c r="H405" i="1"/>
  <c r="I404" i="1"/>
  <c r="H404" i="1"/>
  <c r="I403" i="1"/>
  <c r="H403" i="1"/>
  <c r="I402" i="1"/>
  <c r="H402" i="1"/>
  <c r="J402" i="1" s="1"/>
  <c r="I401" i="1"/>
  <c r="H401" i="1"/>
  <c r="I400" i="1"/>
  <c r="H400" i="1"/>
  <c r="J400" i="1" s="1"/>
  <c r="I399" i="1"/>
  <c r="H399" i="1"/>
  <c r="I398" i="1"/>
  <c r="H398" i="1"/>
  <c r="I397" i="1"/>
  <c r="H397" i="1"/>
  <c r="I396" i="1"/>
  <c r="H396" i="1"/>
  <c r="I395" i="1"/>
  <c r="H395" i="1"/>
  <c r="I394" i="1"/>
  <c r="H394" i="1"/>
  <c r="J394" i="1" s="1"/>
  <c r="I393" i="1"/>
  <c r="H393" i="1"/>
  <c r="I392" i="1"/>
  <c r="H392" i="1"/>
  <c r="I391" i="1"/>
  <c r="H391" i="1"/>
  <c r="I390" i="1"/>
  <c r="H390" i="1"/>
  <c r="J390" i="1" s="1"/>
  <c r="I389" i="1"/>
  <c r="H389" i="1"/>
  <c r="I388" i="1"/>
  <c r="H388" i="1"/>
  <c r="J388" i="1" s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J380" i="1" s="1"/>
  <c r="I379" i="1"/>
  <c r="H379" i="1"/>
  <c r="I378" i="1"/>
  <c r="H378" i="1"/>
  <c r="I377" i="1"/>
  <c r="H377" i="1"/>
  <c r="I376" i="1"/>
  <c r="H376" i="1"/>
  <c r="J376" i="1" s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J368" i="1" s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J360" i="1" s="1"/>
  <c r="I359" i="1"/>
  <c r="H359" i="1"/>
  <c r="I358" i="1"/>
  <c r="H358" i="1"/>
  <c r="I357" i="1"/>
  <c r="H357" i="1"/>
  <c r="I356" i="1"/>
  <c r="H356" i="1"/>
  <c r="J356" i="1" s="1"/>
  <c r="I355" i="1"/>
  <c r="H355" i="1"/>
  <c r="I354" i="1"/>
  <c r="H354" i="1"/>
  <c r="I353" i="1"/>
  <c r="H353" i="1"/>
  <c r="I352" i="1"/>
  <c r="H352" i="1"/>
  <c r="I351" i="1"/>
  <c r="H351" i="1"/>
  <c r="I350" i="1"/>
  <c r="H350" i="1"/>
  <c r="J350" i="1" s="1"/>
  <c r="I349" i="1"/>
  <c r="H349" i="1"/>
  <c r="I348" i="1"/>
  <c r="H348" i="1"/>
  <c r="I347" i="1"/>
  <c r="H347" i="1"/>
  <c r="I346" i="1"/>
  <c r="H346" i="1"/>
  <c r="I345" i="1"/>
  <c r="H345" i="1"/>
  <c r="I344" i="1"/>
  <c r="H344" i="1"/>
  <c r="J344" i="1" s="1"/>
  <c r="I343" i="1"/>
  <c r="H343" i="1"/>
  <c r="I342" i="1"/>
  <c r="H342" i="1"/>
  <c r="J342" i="1" s="1"/>
  <c r="I341" i="1"/>
  <c r="H341" i="1"/>
  <c r="I340" i="1"/>
  <c r="H340" i="1"/>
  <c r="I339" i="1"/>
  <c r="H339" i="1"/>
  <c r="I338" i="1"/>
  <c r="H338" i="1"/>
  <c r="J338" i="1" s="1"/>
  <c r="I337" i="1"/>
  <c r="H337" i="1"/>
  <c r="I336" i="1"/>
  <c r="H336" i="1"/>
  <c r="J336" i="1" s="1"/>
  <c r="I335" i="1"/>
  <c r="H335" i="1"/>
  <c r="I334" i="1"/>
  <c r="H334" i="1"/>
  <c r="J334" i="1" s="1"/>
  <c r="I333" i="1"/>
  <c r="H333" i="1"/>
  <c r="I332" i="1"/>
  <c r="H332" i="1"/>
  <c r="I331" i="1"/>
  <c r="H331" i="1"/>
  <c r="I330" i="1"/>
  <c r="H330" i="1"/>
  <c r="I329" i="1"/>
  <c r="H329" i="1"/>
  <c r="I328" i="1"/>
  <c r="H328" i="1"/>
  <c r="J328" i="1" s="1"/>
  <c r="I327" i="1"/>
  <c r="H327" i="1"/>
  <c r="I326" i="1"/>
  <c r="H326" i="1"/>
  <c r="I325" i="1"/>
  <c r="H325" i="1"/>
  <c r="I324" i="1"/>
  <c r="H324" i="1"/>
  <c r="I323" i="1"/>
  <c r="H323" i="1"/>
  <c r="I322" i="1"/>
  <c r="H322" i="1"/>
  <c r="J322" i="1" s="1"/>
  <c r="I321" i="1"/>
  <c r="H321" i="1"/>
  <c r="I320" i="1"/>
  <c r="H320" i="1"/>
  <c r="J320" i="1" s="1"/>
  <c r="I319" i="1"/>
  <c r="H319" i="1"/>
  <c r="I318" i="1"/>
  <c r="H318" i="1"/>
  <c r="J318" i="1" s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J310" i="1" s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J302" i="1" s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J294" i="1" s="1"/>
  <c r="I293" i="1"/>
  <c r="H293" i="1"/>
  <c r="I292" i="1"/>
  <c r="H292" i="1"/>
  <c r="J292" i="1" s="1"/>
  <c r="I291" i="1"/>
  <c r="H291" i="1"/>
  <c r="I290" i="1"/>
  <c r="H290" i="1"/>
  <c r="J290" i="1" s="1"/>
  <c r="I289" i="1"/>
  <c r="H289" i="1"/>
  <c r="I288" i="1"/>
  <c r="H288" i="1"/>
  <c r="I287" i="1"/>
  <c r="H287" i="1"/>
  <c r="I286" i="1"/>
  <c r="H286" i="1"/>
  <c r="J286" i="1" s="1"/>
  <c r="I285" i="1"/>
  <c r="H285" i="1"/>
  <c r="I284" i="1"/>
  <c r="H284" i="1"/>
  <c r="J284" i="1" s="1"/>
  <c r="I283" i="1"/>
  <c r="H283" i="1"/>
  <c r="I282" i="1"/>
  <c r="H282" i="1"/>
  <c r="I281" i="1"/>
  <c r="H281" i="1"/>
  <c r="I280" i="1"/>
  <c r="H280" i="1"/>
  <c r="I279" i="1"/>
  <c r="H279" i="1"/>
  <c r="I278" i="1"/>
  <c r="H278" i="1"/>
  <c r="J278" i="1" s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J254" i="1" s="1"/>
  <c r="I253" i="1"/>
  <c r="H253" i="1"/>
  <c r="I252" i="1"/>
  <c r="H252" i="1"/>
  <c r="J252" i="1" s="1"/>
  <c r="I251" i="1"/>
  <c r="H251" i="1"/>
  <c r="I250" i="1"/>
  <c r="H250" i="1"/>
  <c r="J250" i="1" s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J238" i="1" s="1"/>
  <c r="I237" i="1"/>
  <c r="H237" i="1"/>
  <c r="I236" i="1"/>
  <c r="H236" i="1"/>
  <c r="I235" i="1"/>
  <c r="H235" i="1"/>
  <c r="I234" i="1"/>
  <c r="H234" i="1"/>
  <c r="J234" i="1" s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J222" i="1" s="1"/>
  <c r="I221" i="1"/>
  <c r="H221" i="1"/>
  <c r="I220" i="1"/>
  <c r="H220" i="1"/>
  <c r="J220" i="1" s="1"/>
  <c r="I219" i="1"/>
  <c r="H219" i="1"/>
  <c r="I218" i="1"/>
  <c r="H218" i="1"/>
  <c r="J218" i="1" s="1"/>
  <c r="I217" i="1"/>
  <c r="H217" i="1"/>
  <c r="I216" i="1"/>
  <c r="H216" i="1"/>
  <c r="I215" i="1"/>
  <c r="H215" i="1"/>
  <c r="I214" i="1"/>
  <c r="H214" i="1"/>
  <c r="J214" i="1" s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J206" i="1" s="1"/>
  <c r="I205" i="1"/>
  <c r="H205" i="1"/>
  <c r="I204" i="1"/>
  <c r="H204" i="1"/>
  <c r="J204" i="1" s="1"/>
  <c r="I203" i="1"/>
  <c r="H203" i="1"/>
  <c r="I202" i="1"/>
  <c r="H202" i="1"/>
  <c r="J202" i="1" s="1"/>
  <c r="I201" i="1"/>
  <c r="H201" i="1"/>
  <c r="I200" i="1"/>
  <c r="H200" i="1"/>
  <c r="I199" i="1"/>
  <c r="H199" i="1"/>
  <c r="I198" i="1"/>
  <c r="H198" i="1"/>
  <c r="J198" i="1" s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J190" i="1" s="1"/>
  <c r="I189" i="1"/>
  <c r="H189" i="1"/>
  <c r="I188" i="1"/>
  <c r="H188" i="1"/>
  <c r="J188" i="1" s="1"/>
  <c r="I187" i="1"/>
  <c r="H187" i="1"/>
  <c r="I186" i="1"/>
  <c r="H186" i="1"/>
  <c r="J186" i="1" s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J174" i="1" s="1"/>
  <c r="I173" i="1"/>
  <c r="H173" i="1"/>
  <c r="I172" i="1"/>
  <c r="H172" i="1"/>
  <c r="J172" i="1" s="1"/>
  <c r="I171" i="1"/>
  <c r="H171" i="1"/>
  <c r="I170" i="1"/>
  <c r="H170" i="1"/>
  <c r="J170" i="1" s="1"/>
  <c r="I169" i="1"/>
  <c r="H169" i="1"/>
  <c r="I168" i="1"/>
  <c r="H168" i="1"/>
  <c r="I167" i="1"/>
  <c r="H167" i="1"/>
  <c r="I166" i="1"/>
  <c r="H166" i="1"/>
  <c r="I165" i="1"/>
  <c r="H165" i="1"/>
  <c r="I164" i="1"/>
  <c r="H164" i="1"/>
  <c r="J164" i="1" s="1"/>
  <c r="I163" i="1"/>
  <c r="H163" i="1"/>
  <c r="I162" i="1"/>
  <c r="H162" i="1"/>
  <c r="I161" i="1"/>
  <c r="H161" i="1"/>
  <c r="I160" i="1"/>
  <c r="H160" i="1"/>
  <c r="I159" i="1"/>
  <c r="H159" i="1"/>
  <c r="I158" i="1"/>
  <c r="H158" i="1"/>
  <c r="J158" i="1" s="1"/>
  <c r="I157" i="1"/>
  <c r="H157" i="1"/>
  <c r="I156" i="1"/>
  <c r="H156" i="1"/>
  <c r="J156" i="1" s="1"/>
  <c r="I155" i="1"/>
  <c r="H155" i="1"/>
  <c r="I154" i="1"/>
  <c r="H154" i="1"/>
  <c r="J154" i="1" s="1"/>
  <c r="I153" i="1"/>
  <c r="H153" i="1"/>
  <c r="I152" i="1"/>
  <c r="H152" i="1"/>
  <c r="I151" i="1"/>
  <c r="H151" i="1"/>
  <c r="I150" i="1"/>
  <c r="H150" i="1"/>
  <c r="I149" i="1"/>
  <c r="H149" i="1"/>
  <c r="I148" i="1"/>
  <c r="H148" i="1"/>
  <c r="J148" i="1" s="1"/>
  <c r="I147" i="1"/>
  <c r="H147" i="1"/>
  <c r="I146" i="1"/>
  <c r="H146" i="1"/>
  <c r="J146" i="1" s="1"/>
  <c r="I145" i="1"/>
  <c r="H145" i="1"/>
  <c r="I144" i="1"/>
  <c r="H144" i="1"/>
  <c r="I143" i="1"/>
  <c r="H143" i="1"/>
  <c r="I142" i="1"/>
  <c r="H142" i="1"/>
  <c r="I141" i="1"/>
  <c r="H141" i="1"/>
  <c r="I140" i="1"/>
  <c r="H140" i="1"/>
  <c r="J140" i="1" s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J132" i="1" s="1"/>
  <c r="I131" i="1"/>
  <c r="H131" i="1"/>
  <c r="I130" i="1"/>
  <c r="H130" i="1"/>
  <c r="J130" i="1" s="1"/>
  <c r="I129" i="1"/>
  <c r="H129" i="1"/>
  <c r="I128" i="1"/>
  <c r="H128" i="1"/>
  <c r="I127" i="1"/>
  <c r="H127" i="1"/>
  <c r="I126" i="1"/>
  <c r="H126" i="1"/>
  <c r="I125" i="1"/>
  <c r="H125" i="1"/>
  <c r="I124" i="1"/>
  <c r="H124" i="1"/>
  <c r="J124" i="1" s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J116" i="1" s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J76" i="1" s="1"/>
  <c r="I75" i="1"/>
  <c r="H75" i="1"/>
  <c r="I74" i="1"/>
  <c r="H74" i="1"/>
  <c r="J74" i="1" s="1"/>
  <c r="I73" i="1"/>
  <c r="H73" i="1"/>
  <c r="I72" i="1"/>
  <c r="H72" i="1"/>
  <c r="J72" i="1" s="1"/>
  <c r="I71" i="1"/>
  <c r="H71" i="1"/>
  <c r="I70" i="1"/>
  <c r="H70" i="1"/>
  <c r="J70" i="1" s="1"/>
  <c r="I69" i="1"/>
  <c r="H69" i="1"/>
  <c r="I68" i="1"/>
  <c r="H68" i="1"/>
  <c r="J68" i="1" s="1"/>
  <c r="I67" i="1"/>
  <c r="H67" i="1"/>
  <c r="I66" i="1"/>
  <c r="H66" i="1"/>
  <c r="J66" i="1" s="1"/>
  <c r="I65" i="1"/>
  <c r="H65" i="1"/>
  <c r="I64" i="1"/>
  <c r="H64" i="1"/>
  <c r="J64" i="1" s="1"/>
  <c r="I63" i="1"/>
  <c r="H63" i="1"/>
  <c r="I62" i="1"/>
  <c r="H62" i="1"/>
  <c r="J62" i="1" s="1"/>
  <c r="I61" i="1"/>
  <c r="H61" i="1"/>
  <c r="I60" i="1"/>
  <c r="H60" i="1"/>
  <c r="J60" i="1" s="1"/>
  <c r="I59" i="1"/>
  <c r="H59" i="1"/>
  <c r="I58" i="1"/>
  <c r="H58" i="1"/>
  <c r="J58" i="1" s="1"/>
  <c r="I57" i="1"/>
  <c r="H57" i="1"/>
  <c r="I56" i="1"/>
  <c r="H56" i="1"/>
  <c r="J56" i="1" s="1"/>
  <c r="I55" i="1"/>
  <c r="H55" i="1"/>
  <c r="I54" i="1"/>
  <c r="H54" i="1"/>
  <c r="J54" i="1" s="1"/>
  <c r="I53" i="1"/>
  <c r="H53" i="1"/>
  <c r="I52" i="1"/>
  <c r="H52" i="1"/>
  <c r="J52" i="1" s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Y1" i="1"/>
  <c r="J63" i="1" l="1"/>
  <c r="K62" i="1" s="1"/>
  <c r="M63" i="1" s="1"/>
  <c r="J67" i="1"/>
  <c r="K66" i="1" s="1"/>
  <c r="M67" i="1" s="1"/>
  <c r="J71" i="1"/>
  <c r="K70" i="1" s="1"/>
  <c r="M71" i="1" s="1"/>
  <c r="J75" i="1"/>
  <c r="K74" i="1" s="1"/>
  <c r="M75" i="1" s="1"/>
  <c r="J227" i="1"/>
  <c r="J243" i="1"/>
  <c r="K242" i="1" s="1"/>
  <c r="M243" i="1" s="1"/>
  <c r="J259" i="1"/>
  <c r="J267" i="1"/>
  <c r="J275" i="1"/>
  <c r="J283" i="1"/>
  <c r="J307" i="1"/>
  <c r="J315" i="1"/>
  <c r="J327" i="1"/>
  <c r="J331" i="1"/>
  <c r="J335" i="1"/>
  <c r="K334" i="1" s="1"/>
  <c r="M335" i="1" s="1"/>
  <c r="O335" i="1" s="1"/>
  <c r="J339" i="1"/>
  <c r="K338" i="1" s="1"/>
  <c r="M339" i="1" s="1"/>
  <c r="J347" i="1"/>
  <c r="J363" i="1"/>
  <c r="J367" i="1"/>
  <c r="J371" i="1"/>
  <c r="J375" i="1"/>
  <c r="J379" i="1"/>
  <c r="K379" i="1" s="1"/>
  <c r="M380" i="1" s="1"/>
  <c r="J383" i="1"/>
  <c r="J391" i="1"/>
  <c r="K390" i="1" s="1"/>
  <c r="M391" i="1" s="1"/>
  <c r="J395" i="1"/>
  <c r="K394" i="1" s="1"/>
  <c r="M395" i="1" s="1"/>
  <c r="J411" i="1"/>
  <c r="J415" i="1"/>
  <c r="J423" i="1"/>
  <c r="K422" i="1" s="1"/>
  <c r="M423" i="1" s="1"/>
  <c r="J427" i="1"/>
  <c r="J435" i="1"/>
  <c r="J451" i="1"/>
  <c r="K450" i="1" s="1"/>
  <c r="M451" i="1" s="1"/>
  <c r="J455" i="1"/>
  <c r="J467" i="1"/>
  <c r="K466" i="1" s="1"/>
  <c r="M467" i="1" s="1"/>
  <c r="O467" i="1" s="1"/>
  <c r="J475" i="1"/>
  <c r="K474" i="1" s="1"/>
  <c r="M475" i="1" s="1"/>
  <c r="J479" i="1"/>
  <c r="J483" i="1"/>
  <c r="K482" i="1" s="1"/>
  <c r="M483" i="1" s="1"/>
  <c r="J495" i="1"/>
  <c r="J527" i="1"/>
  <c r="K527" i="1" s="1"/>
  <c r="M528" i="1" s="1"/>
  <c r="J539" i="1"/>
  <c r="K538" i="1" s="1"/>
  <c r="M539" i="1" s="1"/>
  <c r="P539" i="1" s="1"/>
  <c r="J547" i="1"/>
  <c r="J555" i="1"/>
  <c r="J559" i="1"/>
  <c r="J575" i="1"/>
  <c r="J583" i="1"/>
  <c r="K582" i="1" s="1"/>
  <c r="M583" i="1" s="1"/>
  <c r="J591" i="1"/>
  <c r="J603" i="1"/>
  <c r="J623" i="1"/>
  <c r="K623" i="1" s="1"/>
  <c r="M624" i="1" s="1"/>
  <c r="J667" i="1"/>
  <c r="K667" i="1" s="1"/>
  <c r="M668" i="1" s="1"/>
  <c r="P668" i="1" s="1"/>
  <c r="J687" i="1"/>
  <c r="J700" i="1"/>
  <c r="J241" i="1"/>
  <c r="O668" i="1"/>
  <c r="P75" i="1"/>
  <c r="O75" i="1"/>
  <c r="P467" i="1"/>
  <c r="J507" i="1"/>
  <c r="K506" i="1" s="1"/>
  <c r="M507" i="1" s="1"/>
  <c r="K63" i="1"/>
  <c r="M64" i="1" s="1"/>
  <c r="K71" i="1"/>
  <c r="M72" i="1" s="1"/>
  <c r="K283" i="1"/>
  <c r="M284" i="1" s="1"/>
  <c r="K327" i="1"/>
  <c r="M328" i="1" s="1"/>
  <c r="K367" i="1"/>
  <c r="M368" i="1" s="1"/>
  <c r="K375" i="1"/>
  <c r="M376" i="1" s="1"/>
  <c r="K411" i="1"/>
  <c r="M412" i="1" s="1"/>
  <c r="K419" i="1"/>
  <c r="M420" i="1" s="1"/>
  <c r="K423" i="1"/>
  <c r="M424" i="1" s="1"/>
  <c r="K455" i="1"/>
  <c r="M456" i="1" s="1"/>
  <c r="K467" i="1"/>
  <c r="M468" i="1" s="1"/>
  <c r="K483" i="1"/>
  <c r="M484" i="1" s="1"/>
  <c r="K491" i="1"/>
  <c r="M492" i="1" s="1"/>
  <c r="K495" i="1"/>
  <c r="M496" i="1" s="1"/>
  <c r="K559" i="1"/>
  <c r="M560" i="1" s="1"/>
  <c r="K583" i="1"/>
  <c r="M584" i="1" s="1"/>
  <c r="K591" i="1"/>
  <c r="M592" i="1" s="1"/>
  <c r="K607" i="1"/>
  <c r="M608" i="1" s="1"/>
  <c r="P63" i="1"/>
  <c r="O63" i="1"/>
  <c r="P339" i="1"/>
  <c r="O339" i="1"/>
  <c r="K434" i="1"/>
  <c r="M435" i="1" s="1"/>
  <c r="P583" i="1"/>
  <c r="O583" i="1"/>
  <c r="J419" i="1"/>
  <c r="J459" i="1"/>
  <c r="J571" i="1"/>
  <c r="K570" i="1" s="1"/>
  <c r="M571" i="1" s="1"/>
  <c r="K67" i="1"/>
  <c r="M68" i="1" s="1"/>
  <c r="K75" i="1"/>
  <c r="M76" i="1" s="1"/>
  <c r="J176" i="1"/>
  <c r="K175" i="1" s="1"/>
  <c r="M176" i="1" s="1"/>
  <c r="J61" i="1"/>
  <c r="K60" i="1" s="1"/>
  <c r="M61" i="1" s="1"/>
  <c r="J65" i="1"/>
  <c r="K64" i="1" s="1"/>
  <c r="M65" i="1" s="1"/>
  <c r="J69" i="1"/>
  <c r="K68" i="1" s="1"/>
  <c r="M69" i="1" s="1"/>
  <c r="J73" i="1"/>
  <c r="K72" i="1" s="1"/>
  <c r="M73" i="1" s="1"/>
  <c r="J77" i="1"/>
  <c r="K76" i="1" s="1"/>
  <c r="M77" i="1" s="1"/>
  <c r="J105" i="1"/>
  <c r="J113" i="1"/>
  <c r="J117" i="1"/>
  <c r="K116" i="1" s="1"/>
  <c r="M117" i="1" s="1"/>
  <c r="J265" i="1"/>
  <c r="J281" i="1"/>
  <c r="J301" i="1"/>
  <c r="J329" i="1"/>
  <c r="K328" i="1" s="1"/>
  <c r="M329" i="1" s="1"/>
  <c r="J361" i="1"/>
  <c r="K360" i="1" s="1"/>
  <c r="M361" i="1" s="1"/>
  <c r="J369" i="1"/>
  <c r="K368" i="1" s="1"/>
  <c r="M369" i="1" s="1"/>
  <c r="J373" i="1"/>
  <c r="J377" i="1"/>
  <c r="K376" i="1" s="1"/>
  <c r="M377" i="1" s="1"/>
  <c r="J381" i="1"/>
  <c r="K380" i="1" s="1"/>
  <c r="M381" i="1" s="1"/>
  <c r="J385" i="1"/>
  <c r="J393" i="1"/>
  <c r="J397" i="1"/>
  <c r="J401" i="1"/>
  <c r="K400" i="1" s="1"/>
  <c r="M401" i="1" s="1"/>
  <c r="J405" i="1"/>
  <c r="K405" i="1" s="1"/>
  <c r="M406" i="1" s="1"/>
  <c r="J413" i="1"/>
  <c r="K412" i="1" s="1"/>
  <c r="M413" i="1" s="1"/>
  <c r="J417" i="1"/>
  <c r="J433" i="1"/>
  <c r="K432" i="1" s="1"/>
  <c r="M433" i="1" s="1"/>
  <c r="J445" i="1"/>
  <c r="J453" i="1"/>
  <c r="J457" i="1"/>
  <c r="K456" i="1" s="1"/>
  <c r="M457" i="1" s="1"/>
  <c r="J461" i="1"/>
  <c r="J477" i="1"/>
  <c r="J485" i="1"/>
  <c r="K484" i="1" s="1"/>
  <c r="M485" i="1" s="1"/>
  <c r="J569" i="1"/>
  <c r="K568" i="1" s="1"/>
  <c r="M569" i="1" s="1"/>
  <c r="J585" i="1"/>
  <c r="K584" i="1" s="1"/>
  <c r="M585" i="1" s="1"/>
  <c r="J601" i="1"/>
  <c r="J621" i="1"/>
  <c r="J625" i="1"/>
  <c r="K624" i="1" s="1"/>
  <c r="M625" i="1" s="1"/>
  <c r="J645" i="1"/>
  <c r="K644" i="1" s="1"/>
  <c r="M645" i="1" s="1"/>
  <c r="J653" i="1"/>
  <c r="K652" i="1" s="1"/>
  <c r="M653" i="1" s="1"/>
  <c r="J697" i="1"/>
  <c r="P71" i="1"/>
  <c r="O71" i="1"/>
  <c r="P391" i="1"/>
  <c r="O391" i="1"/>
  <c r="P483" i="1"/>
  <c r="O483" i="1"/>
  <c r="K494" i="1"/>
  <c r="M495" i="1" s="1"/>
  <c r="P423" i="1"/>
  <c r="O423" i="1"/>
  <c r="K61" i="1"/>
  <c r="M62" i="1" s="1"/>
  <c r="K217" i="1"/>
  <c r="M218" i="1" s="1"/>
  <c r="K341" i="1"/>
  <c r="M342" i="1" s="1"/>
  <c r="K393" i="1"/>
  <c r="M394" i="1" s="1"/>
  <c r="K445" i="1"/>
  <c r="M446" i="1" s="1"/>
  <c r="K569" i="1"/>
  <c r="M570" i="1" s="1"/>
  <c r="O67" i="1"/>
  <c r="P67" i="1"/>
  <c r="P395" i="1"/>
  <c r="O395" i="1"/>
  <c r="P475" i="1"/>
  <c r="O475" i="1"/>
  <c r="O539" i="1"/>
  <c r="K65" i="1"/>
  <c r="M66" i="1" s="1"/>
  <c r="K69" i="1"/>
  <c r="M70" i="1" s="1"/>
  <c r="K293" i="1"/>
  <c r="M294" i="1" s="1"/>
  <c r="J674" i="1"/>
  <c r="K673" i="1" s="1"/>
  <c r="M674" i="1" s="1"/>
  <c r="J678" i="1"/>
  <c r="K677" i="1" s="1"/>
  <c r="M678" i="1" s="1"/>
  <c r="J682" i="1"/>
  <c r="J627" i="1"/>
  <c r="K626" i="1" s="1"/>
  <c r="M627" i="1" s="1"/>
  <c r="J631" i="1"/>
  <c r="J635" i="1"/>
  <c r="J643" i="1"/>
  <c r="J659" i="1"/>
  <c r="K658" i="1" s="1"/>
  <c r="M659" i="1" s="1"/>
  <c r="J663" i="1"/>
  <c r="K663" i="1" s="1"/>
  <c r="M664" i="1" s="1"/>
  <c r="J675" i="1"/>
  <c r="J679" i="1"/>
  <c r="K679" i="1" s="1"/>
  <c r="M680" i="1" s="1"/>
  <c r="J691" i="1"/>
  <c r="J695" i="1"/>
  <c r="J699" i="1"/>
  <c r="J656" i="1"/>
  <c r="K655" i="1" s="1"/>
  <c r="M656" i="1" s="1"/>
  <c r="J55" i="1"/>
  <c r="K54" i="1" s="1"/>
  <c r="M55" i="1" s="1"/>
  <c r="J79" i="1"/>
  <c r="J81" i="1"/>
  <c r="J85" i="1"/>
  <c r="J87" i="1"/>
  <c r="J93" i="1"/>
  <c r="J97" i="1"/>
  <c r="J99" i="1"/>
  <c r="J106" i="1"/>
  <c r="J122" i="1"/>
  <c r="J138" i="1"/>
  <c r="J178" i="1"/>
  <c r="J194" i="1"/>
  <c r="J226" i="1"/>
  <c r="J242" i="1"/>
  <c r="K241" i="1" s="1"/>
  <c r="M242" i="1" s="1"/>
  <c r="J282" i="1"/>
  <c r="K281" i="1" s="1"/>
  <c r="M282" i="1" s="1"/>
  <c r="J319" i="1"/>
  <c r="K318" i="1" s="1"/>
  <c r="M319" i="1" s="1"/>
  <c r="J343" i="1"/>
  <c r="K342" i="1" s="1"/>
  <c r="M343" i="1" s="1"/>
  <c r="J351" i="1"/>
  <c r="K350" i="1" s="1"/>
  <c r="M351" i="1" s="1"/>
  <c r="J359" i="1"/>
  <c r="J139" i="1"/>
  <c r="J8" i="1"/>
  <c r="J10" i="1"/>
  <c r="J12" i="1"/>
  <c r="J14" i="1"/>
  <c r="J16" i="1"/>
  <c r="J18" i="1"/>
  <c r="J20" i="1"/>
  <c r="J22" i="1"/>
  <c r="J24" i="1"/>
  <c r="J26" i="1"/>
  <c r="J109" i="1"/>
  <c r="J125" i="1"/>
  <c r="K124" i="1" s="1"/>
  <c r="M125" i="1" s="1"/>
  <c r="J133" i="1"/>
  <c r="K132" i="1" s="1"/>
  <c r="M133" i="1" s="1"/>
  <c r="J141" i="1"/>
  <c r="K140" i="1" s="1"/>
  <c r="M141" i="1" s="1"/>
  <c r="J149" i="1"/>
  <c r="K148" i="1" s="1"/>
  <c r="M149" i="1" s="1"/>
  <c r="J157" i="1"/>
  <c r="K156" i="1" s="1"/>
  <c r="M157" i="1" s="1"/>
  <c r="J165" i="1"/>
  <c r="K164" i="1" s="1"/>
  <c r="M165" i="1" s="1"/>
  <c r="J173" i="1"/>
  <c r="K172" i="1" s="1"/>
  <c r="M173" i="1" s="1"/>
  <c r="J181" i="1"/>
  <c r="J189" i="1"/>
  <c r="K188" i="1" s="1"/>
  <c r="M189" i="1" s="1"/>
  <c r="J197" i="1"/>
  <c r="J205" i="1"/>
  <c r="K204" i="1" s="1"/>
  <c r="M205" i="1" s="1"/>
  <c r="J213" i="1"/>
  <c r="J221" i="1"/>
  <c r="K220" i="1" s="1"/>
  <c r="M221" i="1" s="1"/>
  <c r="J229" i="1"/>
  <c r="J237" i="1"/>
  <c r="J245" i="1"/>
  <c r="J253" i="1"/>
  <c r="K252" i="1" s="1"/>
  <c r="M253" i="1" s="1"/>
  <c r="J261" i="1"/>
  <c r="J269" i="1"/>
  <c r="J277" i="1"/>
  <c r="K277" i="1" s="1"/>
  <c r="M278" i="1" s="1"/>
  <c r="J285" i="1"/>
  <c r="K284" i="1" s="1"/>
  <c r="M285" i="1" s="1"/>
  <c r="J293" i="1"/>
  <c r="K292" i="1" s="1"/>
  <c r="M293" i="1" s="1"/>
  <c r="J306" i="1"/>
  <c r="K306" i="1" s="1"/>
  <c r="M307" i="1" s="1"/>
  <c r="J314" i="1"/>
  <c r="J330" i="1"/>
  <c r="K329" i="1" s="1"/>
  <c r="M330" i="1" s="1"/>
  <c r="J346" i="1"/>
  <c r="K346" i="1" s="1"/>
  <c r="M347" i="1" s="1"/>
  <c r="J354" i="1"/>
  <c r="J362" i="1"/>
  <c r="K362" i="1" s="1"/>
  <c r="M363" i="1" s="1"/>
  <c r="J370" i="1"/>
  <c r="J665" i="1"/>
  <c r="K664" i="1" s="1"/>
  <c r="M665" i="1" s="1"/>
  <c r="J537" i="1"/>
  <c r="K536" i="1" s="1"/>
  <c r="M537" i="1" s="1"/>
  <c r="J444" i="1"/>
  <c r="J291" i="1"/>
  <c r="K290" i="1" s="1"/>
  <c r="M291" i="1" s="1"/>
  <c r="J240" i="1"/>
  <c r="K240" i="1" s="1"/>
  <c r="M241" i="1" s="1"/>
  <c r="J137" i="1"/>
  <c r="J57" i="1"/>
  <c r="K56" i="1" s="1"/>
  <c r="M57" i="1" s="1"/>
  <c r="J59" i="1"/>
  <c r="K58" i="1" s="1"/>
  <c r="M59" i="1" s="1"/>
  <c r="J83" i="1"/>
  <c r="J91" i="1"/>
  <c r="J95" i="1"/>
  <c r="J101" i="1"/>
  <c r="J114" i="1"/>
  <c r="J162" i="1"/>
  <c r="J210" i="1"/>
  <c r="J258" i="1"/>
  <c r="J266" i="1"/>
  <c r="K265" i="1" s="1"/>
  <c r="M266" i="1" s="1"/>
  <c r="J274" i="1"/>
  <c r="K274" i="1" s="1"/>
  <c r="M275" i="1" s="1"/>
  <c r="J298" i="1"/>
  <c r="K297" i="1" s="1"/>
  <c r="M298" i="1" s="1"/>
  <c r="J311" i="1"/>
  <c r="K310" i="1" s="1"/>
  <c r="M311" i="1" s="1"/>
  <c r="J30" i="1"/>
  <c r="J32" i="1"/>
  <c r="J104" i="1"/>
  <c r="J112" i="1"/>
  <c r="J120" i="1"/>
  <c r="J128" i="1"/>
  <c r="J136" i="1"/>
  <c r="J144" i="1"/>
  <c r="J160" i="1"/>
  <c r="J168" i="1"/>
  <c r="J184" i="1"/>
  <c r="J192" i="1"/>
  <c r="J200" i="1"/>
  <c r="J208" i="1"/>
  <c r="J224" i="1"/>
  <c r="J232" i="1"/>
  <c r="J248" i="1"/>
  <c r="J256" i="1"/>
  <c r="J264" i="1"/>
  <c r="J272" i="1"/>
  <c r="J288" i="1"/>
  <c r="J296" i="1"/>
  <c r="J309" i="1"/>
  <c r="J317" i="1"/>
  <c r="K316" i="1" s="1"/>
  <c r="M317" i="1" s="1"/>
  <c r="J325" i="1"/>
  <c r="J333" i="1"/>
  <c r="K333" i="1" s="1"/>
  <c r="M334" i="1" s="1"/>
  <c r="J341" i="1"/>
  <c r="J349" i="1"/>
  <c r="K349" i="1" s="1"/>
  <c r="M350" i="1" s="1"/>
  <c r="J357" i="1"/>
  <c r="K356" i="1" s="1"/>
  <c r="M357" i="1" s="1"/>
  <c r="J365" i="1"/>
  <c r="J382" i="1"/>
  <c r="K381" i="1" s="1"/>
  <c r="M382" i="1" s="1"/>
  <c r="J280" i="1"/>
  <c r="J228" i="1"/>
  <c r="K227" i="1" s="1"/>
  <c r="M228" i="1" s="1"/>
  <c r="J177" i="1"/>
  <c r="J126" i="1"/>
  <c r="J49" i="1"/>
  <c r="J40" i="1"/>
  <c r="J50" i="1"/>
  <c r="J115" i="1"/>
  <c r="J123" i="1"/>
  <c r="J171" i="1"/>
  <c r="K170" i="1" s="1"/>
  <c r="M171" i="1" s="1"/>
  <c r="J80" i="1"/>
  <c r="K79" i="1" s="1"/>
  <c r="M80" i="1" s="1"/>
  <c r="J88" i="1"/>
  <c r="K87" i="1" s="1"/>
  <c r="M88" i="1" s="1"/>
  <c r="J98" i="1"/>
  <c r="K97" i="1" s="1"/>
  <c r="M98" i="1" s="1"/>
  <c r="J118" i="1"/>
  <c r="K117" i="1" s="1"/>
  <c r="M118" i="1" s="1"/>
  <c r="J166" i="1"/>
  <c r="K165" i="1" s="1"/>
  <c r="M166" i="1" s="1"/>
  <c r="J651" i="1"/>
  <c r="J683" i="1"/>
  <c r="K682" i="1" s="1"/>
  <c r="M683" i="1" s="1"/>
  <c r="J688" i="1"/>
  <c r="K687" i="1" s="1"/>
  <c r="M688" i="1" s="1"/>
  <c r="J216" i="1"/>
  <c r="J28" i="1"/>
  <c r="J34" i="1"/>
  <c r="J38" i="1"/>
  <c r="J42" i="1"/>
  <c r="J48" i="1"/>
  <c r="J131" i="1"/>
  <c r="K130" i="1" s="1"/>
  <c r="M131" i="1" s="1"/>
  <c r="J147" i="1"/>
  <c r="K146" i="1" s="1"/>
  <c r="M147" i="1" s="1"/>
  <c r="J155" i="1"/>
  <c r="K154" i="1" s="1"/>
  <c r="M155" i="1" s="1"/>
  <c r="J211" i="1"/>
  <c r="K210" i="1" s="1"/>
  <c r="M211" i="1" s="1"/>
  <c r="J219" i="1"/>
  <c r="K218" i="1" s="1"/>
  <c r="M219" i="1" s="1"/>
  <c r="J235" i="1"/>
  <c r="K234" i="1" s="1"/>
  <c r="M235" i="1" s="1"/>
  <c r="J46" i="1"/>
  <c r="J102" i="1"/>
  <c r="J134" i="1"/>
  <c r="J142" i="1"/>
  <c r="J5" i="1"/>
  <c r="J7" i="1"/>
  <c r="J9" i="1"/>
  <c r="K8" i="1" s="1"/>
  <c r="M9" i="1" s="1"/>
  <c r="J11" i="1"/>
  <c r="K10" i="1" s="1"/>
  <c r="M11" i="1" s="1"/>
  <c r="J13" i="1"/>
  <c r="J15" i="1"/>
  <c r="J17" i="1"/>
  <c r="J19" i="1"/>
  <c r="J21" i="1"/>
  <c r="K20" i="1" s="1"/>
  <c r="M21" i="1" s="1"/>
  <c r="J23" i="1"/>
  <c r="K22" i="1" s="1"/>
  <c r="M23" i="1" s="1"/>
  <c r="J27" i="1"/>
  <c r="K26" i="1" s="1"/>
  <c r="M27" i="1" s="1"/>
  <c r="J29" i="1"/>
  <c r="K28" i="1" s="1"/>
  <c r="M29" i="1" s="1"/>
  <c r="J121" i="1"/>
  <c r="K120" i="1" s="1"/>
  <c r="M121" i="1" s="1"/>
  <c r="J129" i="1"/>
  <c r="K128" i="1" s="1"/>
  <c r="M129" i="1" s="1"/>
  <c r="J145" i="1"/>
  <c r="K144" i="1" s="1"/>
  <c r="M145" i="1" s="1"/>
  <c r="J153" i="1"/>
  <c r="K153" i="1" s="1"/>
  <c r="M154" i="1" s="1"/>
  <c r="J161" i="1"/>
  <c r="K160" i="1" s="1"/>
  <c r="M161" i="1" s="1"/>
  <c r="J169" i="1"/>
  <c r="K169" i="1" s="1"/>
  <c r="M170" i="1" s="1"/>
  <c r="J185" i="1"/>
  <c r="K184" i="1" s="1"/>
  <c r="M185" i="1" s="1"/>
  <c r="J193" i="1"/>
  <c r="K192" i="1" s="1"/>
  <c r="M193" i="1" s="1"/>
  <c r="J209" i="1"/>
  <c r="K208" i="1" s="1"/>
  <c r="M209" i="1" s="1"/>
  <c r="J217" i="1"/>
  <c r="J225" i="1"/>
  <c r="K224" i="1" s="1"/>
  <c r="M225" i="1" s="1"/>
  <c r="J233" i="1"/>
  <c r="K233" i="1" s="1"/>
  <c r="M234" i="1" s="1"/>
  <c r="J249" i="1"/>
  <c r="K248" i="1" s="1"/>
  <c r="M249" i="1" s="1"/>
  <c r="J257" i="1"/>
  <c r="J273" i="1"/>
  <c r="K272" i="1" s="1"/>
  <c r="M273" i="1" s="1"/>
  <c r="J289" i="1"/>
  <c r="K288" i="1" s="1"/>
  <c r="M289" i="1" s="1"/>
  <c r="J297" i="1"/>
  <c r="K296" i="1" s="1"/>
  <c r="M297" i="1" s="1"/>
  <c r="J326" i="1"/>
  <c r="J358" i="1"/>
  <c r="K357" i="1" s="1"/>
  <c r="M358" i="1" s="1"/>
  <c r="J366" i="1"/>
  <c r="K365" i="1" s="1"/>
  <c r="M366" i="1" s="1"/>
  <c r="J374" i="1"/>
  <c r="K373" i="1" s="1"/>
  <c r="M374" i="1" s="1"/>
  <c r="J398" i="1"/>
  <c r="J414" i="1"/>
  <c r="J454" i="1"/>
  <c r="K453" i="1" s="1"/>
  <c r="M454" i="1" s="1"/>
  <c r="J462" i="1"/>
  <c r="J478" i="1"/>
  <c r="J486" i="1"/>
  <c r="J494" i="1"/>
  <c r="J502" i="1"/>
  <c r="J510" i="1"/>
  <c r="J526" i="1"/>
  <c r="J534" i="1"/>
  <c r="J542" i="1"/>
  <c r="J558" i="1"/>
  <c r="J566" i="1"/>
  <c r="J574" i="1"/>
  <c r="K574" i="1" s="1"/>
  <c r="M575" i="1" s="1"/>
  <c r="J590" i="1"/>
  <c r="K590" i="1" s="1"/>
  <c r="M591" i="1" s="1"/>
  <c r="J598" i="1"/>
  <c r="J606" i="1"/>
  <c r="J622" i="1"/>
  <c r="K621" i="1" s="1"/>
  <c r="M622" i="1" s="1"/>
  <c r="J630" i="1"/>
  <c r="J638" i="1"/>
  <c r="J654" i="1"/>
  <c r="J662" i="1"/>
  <c r="J670" i="1"/>
  <c r="J686" i="1"/>
  <c r="K686" i="1" s="1"/>
  <c r="M687" i="1" s="1"/>
  <c r="J694" i="1"/>
  <c r="J702" i="1"/>
  <c r="J316" i="1"/>
  <c r="K315" i="1" s="1"/>
  <c r="M316" i="1" s="1"/>
  <c r="J163" i="1"/>
  <c r="J110" i="1"/>
  <c r="K109" i="1" s="1"/>
  <c r="M110" i="1" s="1"/>
  <c r="J25" i="1"/>
  <c r="K24" i="1" s="1"/>
  <c r="M25" i="1" s="1"/>
  <c r="J2" i="1"/>
  <c r="P2" i="1" s="1"/>
  <c r="J44" i="1"/>
  <c r="J179" i="1"/>
  <c r="K178" i="1" s="1"/>
  <c r="M179" i="1" s="1"/>
  <c r="J187" i="1"/>
  <c r="K186" i="1" s="1"/>
  <c r="M187" i="1" s="1"/>
  <c r="J251" i="1"/>
  <c r="K250" i="1" s="1"/>
  <c r="M251" i="1" s="1"/>
  <c r="J312" i="1"/>
  <c r="J352" i="1"/>
  <c r="J3" i="1"/>
  <c r="J78" i="1"/>
  <c r="J84" i="1"/>
  <c r="K83" i="1" s="1"/>
  <c r="M84" i="1" s="1"/>
  <c r="J94" i="1"/>
  <c r="K93" i="1" s="1"/>
  <c r="M94" i="1" s="1"/>
  <c r="J270" i="1"/>
  <c r="J323" i="1"/>
  <c r="K322" i="1" s="1"/>
  <c r="M323" i="1" s="1"/>
  <c r="J31" i="1"/>
  <c r="J33" i="1"/>
  <c r="J108" i="1"/>
  <c r="J180" i="1"/>
  <c r="K179" i="1" s="1"/>
  <c r="M180" i="1" s="1"/>
  <c r="J196" i="1"/>
  <c r="J212" i="1"/>
  <c r="K211" i="1" s="1"/>
  <c r="M212" i="1" s="1"/>
  <c r="J236" i="1"/>
  <c r="K235" i="1" s="1"/>
  <c r="M236" i="1" s="1"/>
  <c r="J244" i="1"/>
  <c r="J260" i="1"/>
  <c r="J268" i="1"/>
  <c r="K267" i="1" s="1"/>
  <c r="M268" i="1" s="1"/>
  <c r="J276" i="1"/>
  <c r="K275" i="1" s="1"/>
  <c r="M276" i="1" s="1"/>
  <c r="J300" i="1"/>
  <c r="J313" i="1"/>
  <c r="J321" i="1"/>
  <c r="K320" i="1" s="1"/>
  <c r="M321" i="1" s="1"/>
  <c r="J337" i="1"/>
  <c r="K336" i="1" s="1"/>
  <c r="M337" i="1" s="1"/>
  <c r="J345" i="1"/>
  <c r="K344" i="1" s="1"/>
  <c r="M345" i="1" s="1"/>
  <c r="J353" i="1"/>
  <c r="J409" i="1"/>
  <c r="K408" i="1" s="1"/>
  <c r="M409" i="1" s="1"/>
  <c r="J425" i="1"/>
  <c r="K424" i="1" s="1"/>
  <c r="M425" i="1" s="1"/>
  <c r="J441" i="1"/>
  <c r="J449" i="1"/>
  <c r="J465" i="1"/>
  <c r="J473" i="1"/>
  <c r="K472" i="1" s="1"/>
  <c r="M473" i="1" s="1"/>
  <c r="J481" i="1"/>
  <c r="J489" i="1"/>
  <c r="J497" i="1"/>
  <c r="K496" i="1" s="1"/>
  <c r="M497" i="1" s="1"/>
  <c r="J513" i="1"/>
  <c r="K512" i="1" s="1"/>
  <c r="M513" i="1" s="1"/>
  <c r="J521" i="1"/>
  <c r="K521" i="1" s="1"/>
  <c r="M522" i="1" s="1"/>
  <c r="J529" i="1"/>
  <c r="K528" i="1" s="1"/>
  <c r="M529" i="1" s="1"/>
  <c r="J545" i="1"/>
  <c r="K544" i="1" s="1"/>
  <c r="M545" i="1" s="1"/>
  <c r="J553" i="1"/>
  <c r="K552" i="1" s="1"/>
  <c r="M553" i="1" s="1"/>
  <c r="J561" i="1"/>
  <c r="K560" i="1" s="1"/>
  <c r="M561" i="1" s="1"/>
  <c r="J577" i="1"/>
  <c r="J593" i="1"/>
  <c r="K592" i="1" s="1"/>
  <c r="M593" i="1" s="1"/>
  <c r="J609" i="1"/>
  <c r="K608" i="1" s="1"/>
  <c r="M609" i="1" s="1"/>
  <c r="J617" i="1"/>
  <c r="J641" i="1"/>
  <c r="K640" i="1" s="1"/>
  <c r="M641" i="1" s="1"/>
  <c r="J649" i="1"/>
  <c r="K648" i="1" s="1"/>
  <c r="M649" i="1" s="1"/>
  <c r="J657" i="1"/>
  <c r="J673" i="1"/>
  <c r="K672" i="1" s="1"/>
  <c r="M673" i="1" s="1"/>
  <c r="J681" i="1"/>
  <c r="K680" i="1" s="1"/>
  <c r="M681" i="1" s="1"/>
  <c r="J689" i="1"/>
  <c r="J305" i="1"/>
  <c r="J203" i="1"/>
  <c r="K202" i="1" s="1"/>
  <c r="M203" i="1" s="1"/>
  <c r="J152" i="1"/>
  <c r="J92" i="1"/>
  <c r="K91" i="1" s="1"/>
  <c r="M92" i="1" s="1"/>
  <c r="J6" i="1"/>
  <c r="J36" i="1"/>
  <c r="J107" i="1"/>
  <c r="J195" i="1"/>
  <c r="K194" i="1" s="1"/>
  <c r="M195" i="1" s="1"/>
  <c r="J299" i="1"/>
  <c r="K298" i="1" s="1"/>
  <c r="M299" i="1" s="1"/>
  <c r="J82" i="1"/>
  <c r="K81" i="1" s="1"/>
  <c r="M82" i="1" s="1"/>
  <c r="J86" i="1"/>
  <c r="K85" i="1" s="1"/>
  <c r="M86" i="1" s="1"/>
  <c r="J90" i="1"/>
  <c r="J96" i="1"/>
  <c r="J100" i="1"/>
  <c r="J182" i="1"/>
  <c r="K181" i="1" s="1"/>
  <c r="M182" i="1" s="1"/>
  <c r="J230" i="1"/>
  <c r="K229" i="1" s="1"/>
  <c r="M230" i="1" s="1"/>
  <c r="J246" i="1"/>
  <c r="K245" i="1" s="1"/>
  <c r="M246" i="1" s="1"/>
  <c r="J262" i="1"/>
  <c r="K261" i="1" s="1"/>
  <c r="M262" i="1" s="1"/>
  <c r="J35" i="1"/>
  <c r="K34" i="1" s="1"/>
  <c r="M35" i="1" s="1"/>
  <c r="J37" i="1"/>
  <c r="J39" i="1"/>
  <c r="K38" i="1" s="1"/>
  <c r="M39" i="1" s="1"/>
  <c r="J41" i="1"/>
  <c r="K40" i="1" s="1"/>
  <c r="M41" i="1" s="1"/>
  <c r="J43" i="1"/>
  <c r="K42" i="1" s="1"/>
  <c r="M43" i="1" s="1"/>
  <c r="J45" i="1"/>
  <c r="K44" i="1" s="1"/>
  <c r="M45" i="1" s="1"/>
  <c r="J47" i="1"/>
  <c r="K46" i="1" s="1"/>
  <c r="M47" i="1" s="1"/>
  <c r="J51" i="1"/>
  <c r="K50" i="1" s="1"/>
  <c r="M51" i="1" s="1"/>
  <c r="J53" i="1"/>
  <c r="K52" i="1" s="1"/>
  <c r="M53" i="1" s="1"/>
  <c r="J103" i="1"/>
  <c r="J111" i="1"/>
  <c r="J119" i="1"/>
  <c r="K118" i="1" s="1"/>
  <c r="M119" i="1" s="1"/>
  <c r="J127" i="1"/>
  <c r="K126" i="1" s="1"/>
  <c r="M127" i="1" s="1"/>
  <c r="J135" i="1"/>
  <c r="K134" i="1" s="1"/>
  <c r="M135" i="1" s="1"/>
  <c r="J143" i="1"/>
  <c r="K142" i="1" s="1"/>
  <c r="M143" i="1" s="1"/>
  <c r="J151" i="1"/>
  <c r="K150" i="1" s="1"/>
  <c r="M151" i="1" s="1"/>
  <c r="J159" i="1"/>
  <c r="K158" i="1" s="1"/>
  <c r="M159" i="1" s="1"/>
  <c r="J167" i="1"/>
  <c r="K166" i="1" s="1"/>
  <c r="M167" i="1" s="1"/>
  <c r="J175" i="1"/>
  <c r="K174" i="1" s="1"/>
  <c r="M175" i="1" s="1"/>
  <c r="J183" i="1"/>
  <c r="J191" i="1"/>
  <c r="K190" i="1" s="1"/>
  <c r="M191" i="1" s="1"/>
  <c r="J199" i="1"/>
  <c r="K198" i="1" s="1"/>
  <c r="M199" i="1" s="1"/>
  <c r="J207" i="1"/>
  <c r="K206" i="1" s="1"/>
  <c r="M207" i="1" s="1"/>
  <c r="J215" i="1"/>
  <c r="K214" i="1" s="1"/>
  <c r="M215" i="1" s="1"/>
  <c r="J223" i="1"/>
  <c r="K222" i="1" s="1"/>
  <c r="M223" i="1" s="1"/>
  <c r="J231" i="1"/>
  <c r="J239" i="1"/>
  <c r="K238" i="1" s="1"/>
  <c r="M239" i="1" s="1"/>
  <c r="J247" i="1"/>
  <c r="J255" i="1"/>
  <c r="K254" i="1" s="1"/>
  <c r="M255" i="1" s="1"/>
  <c r="J263" i="1"/>
  <c r="J271" i="1"/>
  <c r="K270" i="1" s="1"/>
  <c r="M271" i="1" s="1"/>
  <c r="J279" i="1"/>
  <c r="K278" i="1" s="1"/>
  <c r="M279" i="1" s="1"/>
  <c r="J287" i="1"/>
  <c r="K286" i="1" s="1"/>
  <c r="M287" i="1" s="1"/>
  <c r="J295" i="1"/>
  <c r="K294" i="1" s="1"/>
  <c r="M295" i="1" s="1"/>
  <c r="J303" i="1"/>
  <c r="K302" i="1" s="1"/>
  <c r="M303" i="1" s="1"/>
  <c r="J308" i="1"/>
  <c r="K307" i="1" s="1"/>
  <c r="M308" i="1" s="1"/>
  <c r="J324" i="1"/>
  <c r="K323" i="1" s="1"/>
  <c r="M324" i="1" s="1"/>
  <c r="J332" i="1"/>
  <c r="J340" i="1"/>
  <c r="K339" i="1" s="1"/>
  <c r="M340" i="1" s="1"/>
  <c r="J348" i="1"/>
  <c r="K347" i="1" s="1"/>
  <c r="M348" i="1" s="1"/>
  <c r="J364" i="1"/>
  <c r="K363" i="1" s="1"/>
  <c r="M364" i="1" s="1"/>
  <c r="J372" i="1"/>
  <c r="K371" i="1" s="1"/>
  <c r="M372" i="1" s="1"/>
  <c r="J396" i="1"/>
  <c r="K395" i="1" s="1"/>
  <c r="M396" i="1" s="1"/>
  <c r="J404" i="1"/>
  <c r="J428" i="1"/>
  <c r="K427" i="1" s="1"/>
  <c r="M428" i="1" s="1"/>
  <c r="J436" i="1"/>
  <c r="J452" i="1"/>
  <c r="J460" i="1"/>
  <c r="K459" i="1" s="1"/>
  <c r="M460" i="1" s="1"/>
  <c r="J476" i="1"/>
  <c r="K475" i="1" s="1"/>
  <c r="M476" i="1" s="1"/>
  <c r="J500" i="1"/>
  <c r="J524" i="1"/>
  <c r="J556" i="1"/>
  <c r="K555" i="1" s="1"/>
  <c r="M556" i="1" s="1"/>
  <c r="J564" i="1"/>
  <c r="J572" i="1"/>
  <c r="K571" i="1" s="1"/>
  <c r="M572" i="1" s="1"/>
  <c r="J588" i="1"/>
  <c r="J596" i="1"/>
  <c r="J604" i="1"/>
  <c r="J620" i="1"/>
  <c r="J628" i="1"/>
  <c r="K627" i="1" s="1"/>
  <c r="M628" i="1" s="1"/>
  <c r="J633" i="1"/>
  <c r="K632" i="1" s="1"/>
  <c r="M633" i="1" s="1"/>
  <c r="J548" i="1"/>
  <c r="K547" i="1" s="1"/>
  <c r="M548" i="1" s="1"/>
  <c r="J505" i="1"/>
  <c r="K504" i="1" s="1"/>
  <c r="M505" i="1" s="1"/>
  <c r="J355" i="1"/>
  <c r="J304" i="1"/>
  <c r="K303" i="1" s="1"/>
  <c r="M304" i="1" s="1"/>
  <c r="J201" i="1"/>
  <c r="K200" i="1" s="1"/>
  <c r="M201" i="1" s="1"/>
  <c r="J150" i="1"/>
  <c r="K149" i="1" s="1"/>
  <c r="M150" i="1" s="1"/>
  <c r="J89" i="1"/>
  <c r="K88" i="1" s="1"/>
  <c r="M89" i="1" s="1"/>
  <c r="J4" i="1"/>
  <c r="J399" i="1"/>
  <c r="K398" i="1" s="1"/>
  <c r="M399" i="1" s="1"/>
  <c r="J407" i="1"/>
  <c r="K406" i="1" s="1"/>
  <c r="M407" i="1" s="1"/>
  <c r="J431" i="1"/>
  <c r="K430" i="1" s="1"/>
  <c r="M431" i="1" s="1"/>
  <c r="J439" i="1"/>
  <c r="K438" i="1" s="1"/>
  <c r="M439" i="1" s="1"/>
  <c r="J447" i="1"/>
  <c r="K446" i="1" s="1"/>
  <c r="M447" i="1" s="1"/>
  <c r="J463" i="1"/>
  <c r="K462" i="1" s="1"/>
  <c r="M463" i="1" s="1"/>
  <c r="J471" i="1"/>
  <c r="K470" i="1" s="1"/>
  <c r="M471" i="1" s="1"/>
  <c r="J487" i="1"/>
  <c r="J696" i="1"/>
  <c r="K695" i="1" s="1"/>
  <c r="M696" i="1" s="1"/>
  <c r="J611" i="1"/>
  <c r="K610" i="1" s="1"/>
  <c r="M611" i="1" s="1"/>
  <c r="J600" i="1"/>
  <c r="K599" i="1" s="1"/>
  <c r="M600" i="1" s="1"/>
  <c r="J579" i="1"/>
  <c r="K579" i="1" s="1"/>
  <c r="M580" i="1" s="1"/>
  <c r="J515" i="1"/>
  <c r="J443" i="1"/>
  <c r="J392" i="1"/>
  <c r="K391" i="1" s="1"/>
  <c r="M392" i="1" s="1"/>
  <c r="J378" i="1"/>
  <c r="K377" i="1" s="1"/>
  <c r="M378" i="1" s="1"/>
  <c r="J386" i="1"/>
  <c r="K385" i="1" s="1"/>
  <c r="M386" i="1" s="1"/>
  <c r="J410" i="1"/>
  <c r="K409" i="1" s="1"/>
  <c r="M410" i="1" s="1"/>
  <c r="J418" i="1"/>
  <c r="K417" i="1" s="1"/>
  <c r="M418" i="1" s="1"/>
  <c r="J426" i="1"/>
  <c r="K426" i="1" s="1"/>
  <c r="M427" i="1" s="1"/>
  <c r="J434" i="1"/>
  <c r="K433" i="1" s="1"/>
  <c r="M434" i="1" s="1"/>
  <c r="J442" i="1"/>
  <c r="J450" i="1"/>
  <c r="K449" i="1" s="1"/>
  <c r="M450" i="1" s="1"/>
  <c r="J458" i="1"/>
  <c r="J514" i="1"/>
  <c r="J546" i="1"/>
  <c r="K545" i="1" s="1"/>
  <c r="M546" i="1" s="1"/>
  <c r="J554" i="1"/>
  <c r="K553" i="1" s="1"/>
  <c r="M554" i="1" s="1"/>
  <c r="J578" i="1"/>
  <c r="J586" i="1"/>
  <c r="K585" i="1" s="1"/>
  <c r="M586" i="1" s="1"/>
  <c r="J594" i="1"/>
  <c r="J602" i="1"/>
  <c r="K601" i="1" s="1"/>
  <c r="M602" i="1" s="1"/>
  <c r="J684" i="1"/>
  <c r="J599" i="1"/>
  <c r="K598" i="1" s="1"/>
  <c r="M599" i="1" s="1"/>
  <c r="J567" i="1"/>
  <c r="K566" i="1" s="1"/>
  <c r="M567" i="1" s="1"/>
  <c r="J535" i="1"/>
  <c r="K534" i="1" s="1"/>
  <c r="M535" i="1" s="1"/>
  <c r="J503" i="1"/>
  <c r="K502" i="1" s="1"/>
  <c r="M503" i="1" s="1"/>
  <c r="J480" i="1"/>
  <c r="K479" i="1" s="1"/>
  <c r="M480" i="1" s="1"/>
  <c r="J416" i="1"/>
  <c r="K415" i="1" s="1"/>
  <c r="M416" i="1" s="1"/>
  <c r="J403" i="1"/>
  <c r="K402" i="1" s="1"/>
  <c r="M403" i="1" s="1"/>
  <c r="J389" i="1"/>
  <c r="K388" i="1" s="1"/>
  <c r="M389" i="1" s="1"/>
  <c r="J421" i="1"/>
  <c r="K420" i="1" s="1"/>
  <c r="M421" i="1" s="1"/>
  <c r="J429" i="1"/>
  <c r="K428" i="1" s="1"/>
  <c r="M429" i="1" s="1"/>
  <c r="J437" i="1"/>
  <c r="K437" i="1" s="1"/>
  <c r="M438" i="1" s="1"/>
  <c r="J469" i="1"/>
  <c r="K468" i="1" s="1"/>
  <c r="M469" i="1" s="1"/>
  <c r="J493" i="1"/>
  <c r="K492" i="1" s="1"/>
  <c r="M493" i="1" s="1"/>
  <c r="J501" i="1"/>
  <c r="K500" i="1" s="1"/>
  <c r="M501" i="1" s="1"/>
  <c r="J509" i="1"/>
  <c r="K508" i="1" s="1"/>
  <c r="M509" i="1" s="1"/>
  <c r="J517" i="1"/>
  <c r="K516" i="1" s="1"/>
  <c r="M517" i="1" s="1"/>
  <c r="J525" i="1"/>
  <c r="K524" i="1" s="1"/>
  <c r="M525" i="1" s="1"/>
  <c r="J533" i="1"/>
  <c r="K532" i="1" s="1"/>
  <c r="M533" i="1" s="1"/>
  <c r="J541" i="1"/>
  <c r="K540" i="1" s="1"/>
  <c r="M541" i="1" s="1"/>
  <c r="J549" i="1"/>
  <c r="K549" i="1" s="1"/>
  <c r="M550" i="1" s="1"/>
  <c r="J557" i="1"/>
  <c r="J565" i="1"/>
  <c r="J573" i="1"/>
  <c r="J581" i="1"/>
  <c r="K580" i="1" s="1"/>
  <c r="M581" i="1" s="1"/>
  <c r="J589" i="1"/>
  <c r="J597" i="1"/>
  <c r="J605" i="1"/>
  <c r="K604" i="1" s="1"/>
  <c r="M605" i="1" s="1"/>
  <c r="J613" i="1"/>
  <c r="K612" i="1" s="1"/>
  <c r="M613" i="1" s="1"/>
  <c r="J629" i="1"/>
  <c r="K628" i="1" s="1"/>
  <c r="M629" i="1" s="1"/>
  <c r="J642" i="1"/>
  <c r="K641" i="1" s="1"/>
  <c r="M642" i="1" s="1"/>
  <c r="J650" i="1"/>
  <c r="K649" i="1" s="1"/>
  <c r="M650" i="1" s="1"/>
  <c r="J666" i="1"/>
  <c r="K665" i="1" s="1"/>
  <c r="M666" i="1" s="1"/>
  <c r="J690" i="1"/>
  <c r="J698" i="1"/>
  <c r="J619" i="1"/>
  <c r="K618" i="1" s="1"/>
  <c r="M619" i="1" s="1"/>
  <c r="J587" i="1"/>
  <c r="K586" i="1" s="1"/>
  <c r="M587" i="1" s="1"/>
  <c r="J576" i="1"/>
  <c r="K575" i="1" s="1"/>
  <c r="M576" i="1" s="1"/>
  <c r="J523" i="1"/>
  <c r="K522" i="1" s="1"/>
  <c r="M523" i="1" s="1"/>
  <c r="J512" i="1"/>
  <c r="J491" i="1"/>
  <c r="K490" i="1" s="1"/>
  <c r="M491" i="1" s="1"/>
  <c r="J440" i="1"/>
  <c r="J637" i="1"/>
  <c r="K636" i="1" s="1"/>
  <c r="M637" i="1" s="1"/>
  <c r="J661" i="1"/>
  <c r="J669" i="1"/>
  <c r="K668" i="1" s="1"/>
  <c r="M669" i="1" s="1"/>
  <c r="J677" i="1"/>
  <c r="K676" i="1" s="1"/>
  <c r="M677" i="1" s="1"/>
  <c r="J685" i="1"/>
  <c r="K684" i="1" s="1"/>
  <c r="M685" i="1" s="1"/>
  <c r="J693" i="1"/>
  <c r="J701" i="1"/>
  <c r="K700" i="1" s="1"/>
  <c r="M701" i="1" s="1"/>
  <c r="J692" i="1"/>
  <c r="K691" i="1" s="1"/>
  <c r="M692" i="1" s="1"/>
  <c r="J671" i="1"/>
  <c r="J660" i="1"/>
  <c r="K659" i="1" s="1"/>
  <c r="M660" i="1" s="1"/>
  <c r="J639" i="1"/>
  <c r="K639" i="1" s="1"/>
  <c r="M640" i="1" s="1"/>
  <c r="J607" i="1"/>
  <c r="K606" i="1" s="1"/>
  <c r="M607" i="1" s="1"/>
  <c r="J543" i="1"/>
  <c r="K542" i="1" s="1"/>
  <c r="M543" i="1" s="1"/>
  <c r="J511" i="1"/>
  <c r="K510" i="1" s="1"/>
  <c r="M511" i="1" s="1"/>
  <c r="J464" i="1"/>
  <c r="K463" i="1" s="1"/>
  <c r="M464" i="1" s="1"/>
  <c r="J387" i="1"/>
  <c r="K386" i="1" s="1"/>
  <c r="M387" i="1" s="1"/>
  <c r="J616" i="1"/>
  <c r="J595" i="1"/>
  <c r="K594" i="1" s="1"/>
  <c r="M595" i="1" s="1"/>
  <c r="J563" i="1"/>
  <c r="K562" i="1" s="1"/>
  <c r="M563" i="1" s="1"/>
  <c r="J531" i="1"/>
  <c r="K530" i="1" s="1"/>
  <c r="M531" i="1" s="1"/>
  <c r="J520" i="1"/>
  <c r="J499" i="1"/>
  <c r="K498" i="1" s="1"/>
  <c r="M499" i="1" s="1"/>
  <c r="J488" i="1"/>
  <c r="K487" i="1" s="1"/>
  <c r="M488" i="1" s="1"/>
  <c r="J647" i="1"/>
  <c r="K646" i="1" s="1"/>
  <c r="M647" i="1" s="1"/>
  <c r="J615" i="1"/>
  <c r="K614" i="1" s="1"/>
  <c r="M615" i="1" s="1"/>
  <c r="J551" i="1"/>
  <c r="K550" i="1" s="1"/>
  <c r="M551" i="1" s="1"/>
  <c r="J519" i="1"/>
  <c r="K518" i="1" s="1"/>
  <c r="M519" i="1" s="1"/>
  <c r="J448" i="1"/>
  <c r="K447" i="1" s="1"/>
  <c r="M448" i="1" s="1"/>
  <c r="J384" i="1"/>
  <c r="K697" i="1" l="1"/>
  <c r="M698" i="1" s="1"/>
  <c r="K603" i="1"/>
  <c r="M604" i="1" s="1"/>
  <c r="P335" i="1"/>
  <c r="K203" i="1"/>
  <c r="M204" i="1" s="1"/>
  <c r="K435" i="1"/>
  <c r="M436" i="1" s="1"/>
  <c r="K331" i="1"/>
  <c r="M332" i="1" s="1"/>
  <c r="K262" i="1"/>
  <c r="M263" i="1" s="1"/>
  <c r="K688" i="1"/>
  <c r="M689" i="1" s="1"/>
  <c r="O689" i="1" s="1"/>
  <c r="K32" i="1"/>
  <c r="M33" i="1" s="1"/>
  <c r="K351" i="1"/>
  <c r="M352" i="1" s="1"/>
  <c r="K653" i="1"/>
  <c r="M654" i="1" s="1"/>
  <c r="K565" i="1"/>
  <c r="M566" i="1" s="1"/>
  <c r="K485" i="1"/>
  <c r="M486" i="1" s="1"/>
  <c r="K16" i="1"/>
  <c r="M17" i="1" s="1"/>
  <c r="K133" i="1"/>
  <c r="M134" i="1" s="1"/>
  <c r="K122" i="1"/>
  <c r="M123" i="1" s="1"/>
  <c r="P123" i="1" s="1"/>
  <c r="K279" i="1"/>
  <c r="M280" i="1" s="1"/>
  <c r="K231" i="1"/>
  <c r="M232" i="1" s="1"/>
  <c r="K143" i="1"/>
  <c r="M144" i="1" s="1"/>
  <c r="K100" i="1"/>
  <c r="M101" i="1" s="1"/>
  <c r="K13" i="1"/>
  <c r="M14" i="1" s="1"/>
  <c r="K105" i="1"/>
  <c r="M106" i="1" s="1"/>
  <c r="K613" i="1"/>
  <c r="M614" i="1" s="1"/>
  <c r="K205" i="1"/>
  <c r="M206" i="1" s="1"/>
  <c r="P206" i="1" s="1"/>
  <c r="K460" i="1"/>
  <c r="M461" i="1" s="1"/>
  <c r="K343" i="1"/>
  <c r="M344" i="1" s="1"/>
  <c r="K51" i="1"/>
  <c r="M52" i="1" s="1"/>
  <c r="K113" i="1"/>
  <c r="M114" i="1" s="1"/>
  <c r="K563" i="1"/>
  <c r="M564" i="1" s="1"/>
  <c r="K576" i="1"/>
  <c r="M577" i="1" s="1"/>
  <c r="K488" i="1"/>
  <c r="M489" i="1" s="1"/>
  <c r="K259" i="1"/>
  <c r="M260" i="1" s="1"/>
  <c r="O260" i="1" s="1"/>
  <c r="K30" i="1"/>
  <c r="M31" i="1" s="1"/>
  <c r="K162" i="1"/>
  <c r="M163" i="1" s="1"/>
  <c r="K557" i="1"/>
  <c r="M558" i="1" s="1"/>
  <c r="K477" i="1"/>
  <c r="M478" i="1" s="1"/>
  <c r="K325" i="1"/>
  <c r="M326" i="1" s="1"/>
  <c r="K216" i="1"/>
  <c r="M217" i="1" s="1"/>
  <c r="K114" i="1"/>
  <c r="M115" i="1" s="1"/>
  <c r="K308" i="1"/>
  <c r="M309" i="1" s="1"/>
  <c r="P309" i="1" s="1"/>
  <c r="K223" i="1"/>
  <c r="M224" i="1" s="1"/>
  <c r="K94" i="1"/>
  <c r="M95" i="1" s="1"/>
  <c r="K443" i="1"/>
  <c r="M444" i="1" s="1"/>
  <c r="K313" i="1"/>
  <c r="M314" i="1" s="1"/>
  <c r="K244" i="1"/>
  <c r="M245" i="1" s="1"/>
  <c r="K180" i="1"/>
  <c r="M181" i="1" s="1"/>
  <c r="K11" i="1"/>
  <c r="M12" i="1" s="1"/>
  <c r="K98" i="1"/>
  <c r="M99" i="1" s="1"/>
  <c r="P99" i="1" s="1"/>
  <c r="K642" i="1"/>
  <c r="M643" i="1" s="1"/>
  <c r="K396" i="1"/>
  <c r="M397" i="1" s="1"/>
  <c r="K59" i="1"/>
  <c r="M60" i="1" s="1"/>
  <c r="K335" i="1"/>
  <c r="M336" i="1" s="1"/>
  <c r="K587" i="1"/>
  <c r="M588" i="1" s="1"/>
  <c r="K18" i="1"/>
  <c r="M19" i="1" s="1"/>
  <c r="K439" i="1"/>
  <c r="M440" i="1" s="1"/>
  <c r="K513" i="1"/>
  <c r="M514" i="1" s="1"/>
  <c r="O514" i="1" s="1"/>
  <c r="K35" i="1"/>
  <c r="M36" i="1" s="1"/>
  <c r="K243" i="1"/>
  <c r="M244" i="1" s="1"/>
  <c r="K49" i="1"/>
  <c r="M50" i="1" s="1"/>
  <c r="K543" i="1"/>
  <c r="M544" i="1" s="1"/>
  <c r="K304" i="1"/>
  <c r="M305" i="1" s="1"/>
  <c r="K670" i="1"/>
  <c r="M671" i="1" s="1"/>
  <c r="K596" i="1"/>
  <c r="M597" i="1" s="1"/>
  <c r="K5" i="1"/>
  <c r="M6" i="1" s="1"/>
  <c r="P6" i="1" s="1"/>
  <c r="K269" i="1"/>
  <c r="M270" i="1" s="1"/>
  <c r="K539" i="1"/>
  <c r="M540" i="1" s="1"/>
  <c r="K354" i="1"/>
  <c r="M355" i="1" s="1"/>
  <c r="K451" i="1"/>
  <c r="M452" i="1" s="1"/>
  <c r="K2" i="1"/>
  <c r="M3" i="1" s="1"/>
  <c r="K141" i="1"/>
  <c r="M142" i="1" s="1"/>
  <c r="K383" i="1"/>
  <c r="M384" i="1" s="1"/>
  <c r="K441" i="1"/>
  <c r="M442" i="1" s="1"/>
  <c r="P442" i="1" s="1"/>
  <c r="K413" i="1"/>
  <c r="M414" i="1" s="1"/>
  <c r="K258" i="1"/>
  <c r="M259" i="1" s="1"/>
  <c r="K369" i="1"/>
  <c r="M370" i="1" s="1"/>
  <c r="K219" i="1"/>
  <c r="M220" i="1" s="1"/>
  <c r="P438" i="1"/>
  <c r="O438" i="1"/>
  <c r="P259" i="1"/>
  <c r="O259" i="1"/>
  <c r="P687" i="1"/>
  <c r="O687" i="1"/>
  <c r="P640" i="1"/>
  <c r="O640" i="1"/>
  <c r="P591" i="1"/>
  <c r="O591" i="1"/>
  <c r="P334" i="1"/>
  <c r="O334" i="1"/>
  <c r="P550" i="1"/>
  <c r="O550" i="1"/>
  <c r="P575" i="1"/>
  <c r="O575" i="1"/>
  <c r="P234" i="1"/>
  <c r="O234" i="1"/>
  <c r="P347" i="1"/>
  <c r="O347" i="1"/>
  <c r="P664" i="1"/>
  <c r="O664" i="1"/>
  <c r="P406" i="1"/>
  <c r="O406" i="1"/>
  <c r="O241" i="1"/>
  <c r="P241" i="1"/>
  <c r="P580" i="1"/>
  <c r="O580" i="1"/>
  <c r="P154" i="1"/>
  <c r="O154" i="1"/>
  <c r="P671" i="1"/>
  <c r="O671" i="1"/>
  <c r="P429" i="1"/>
  <c r="O429" i="1"/>
  <c r="P407" i="1"/>
  <c r="O407" i="1"/>
  <c r="P199" i="1"/>
  <c r="O199" i="1"/>
  <c r="O497" i="1"/>
  <c r="P497" i="1"/>
  <c r="P352" i="1"/>
  <c r="O352" i="1"/>
  <c r="P486" i="1"/>
  <c r="O486" i="1"/>
  <c r="O17" i="1"/>
  <c r="P17" i="1"/>
  <c r="P280" i="1"/>
  <c r="O280" i="1"/>
  <c r="P291" i="1"/>
  <c r="O291" i="1"/>
  <c r="P125" i="1"/>
  <c r="O125" i="1"/>
  <c r="P55" i="1"/>
  <c r="O55" i="1"/>
  <c r="P243" i="1"/>
  <c r="O243" i="1"/>
  <c r="P350" i="1"/>
  <c r="O350" i="1"/>
  <c r="P645" i="1"/>
  <c r="O645" i="1"/>
  <c r="P361" i="1"/>
  <c r="O361" i="1"/>
  <c r="P68" i="1"/>
  <c r="O68" i="1"/>
  <c r="P496" i="1"/>
  <c r="O496" i="1"/>
  <c r="O52" i="1"/>
  <c r="P52" i="1"/>
  <c r="P387" i="1"/>
  <c r="O387" i="1"/>
  <c r="K689" i="1"/>
  <c r="M690" i="1" s="1"/>
  <c r="P599" i="1"/>
  <c r="O599" i="1"/>
  <c r="O548" i="1"/>
  <c r="P548" i="1"/>
  <c r="P191" i="1"/>
  <c r="O191" i="1"/>
  <c r="O681" i="1"/>
  <c r="P681" i="1"/>
  <c r="P31" i="1"/>
  <c r="O31" i="1"/>
  <c r="P326" i="1"/>
  <c r="O326" i="1"/>
  <c r="K14" i="1"/>
  <c r="M15" i="1" s="1"/>
  <c r="K47" i="1"/>
  <c r="M48" i="1" s="1"/>
  <c r="K650" i="1"/>
  <c r="M651" i="1" s="1"/>
  <c r="K651" i="1"/>
  <c r="M652" i="1" s="1"/>
  <c r="P224" i="1"/>
  <c r="O224" i="1"/>
  <c r="K135" i="1"/>
  <c r="M136" i="1" s="1"/>
  <c r="O181" i="1"/>
  <c r="P181" i="1"/>
  <c r="K108" i="1"/>
  <c r="M109" i="1" s="1"/>
  <c r="P656" i="1"/>
  <c r="O656" i="1"/>
  <c r="K609" i="1"/>
  <c r="M610" i="1" s="1"/>
  <c r="O206" i="1"/>
  <c r="K282" i="1"/>
  <c r="M283" i="1" s="1"/>
  <c r="P457" i="1"/>
  <c r="O457" i="1"/>
  <c r="P73" i="1"/>
  <c r="O73" i="1"/>
  <c r="P435" i="1"/>
  <c r="O435" i="1"/>
  <c r="P492" i="1"/>
  <c r="O492" i="1"/>
  <c r="P344" i="1"/>
  <c r="O344" i="1"/>
  <c r="P204" i="1"/>
  <c r="O204" i="1"/>
  <c r="P488" i="1"/>
  <c r="O488" i="1"/>
  <c r="P701" i="1"/>
  <c r="O701" i="1"/>
  <c r="P491" i="1"/>
  <c r="O491" i="1"/>
  <c r="P666" i="1"/>
  <c r="O666" i="1"/>
  <c r="P581" i="1"/>
  <c r="O581" i="1"/>
  <c r="P517" i="1"/>
  <c r="O517" i="1"/>
  <c r="O389" i="1"/>
  <c r="P389" i="1"/>
  <c r="K683" i="1"/>
  <c r="M684" i="1" s="1"/>
  <c r="K457" i="1"/>
  <c r="M458" i="1" s="1"/>
  <c r="P378" i="1"/>
  <c r="O378" i="1"/>
  <c r="K486" i="1"/>
  <c r="M487" i="1" s="1"/>
  <c r="K3" i="1"/>
  <c r="M4" i="1" s="1"/>
  <c r="P633" i="1"/>
  <c r="O633" i="1"/>
  <c r="P556" i="1"/>
  <c r="O556" i="1"/>
  <c r="K403" i="1"/>
  <c r="M404" i="1" s="1"/>
  <c r="O308" i="1"/>
  <c r="P308" i="1"/>
  <c r="K246" i="1"/>
  <c r="M247" i="1" s="1"/>
  <c r="K182" i="1"/>
  <c r="M183" i="1" s="1"/>
  <c r="P119" i="1"/>
  <c r="O119" i="1"/>
  <c r="P41" i="1"/>
  <c r="O41" i="1"/>
  <c r="K99" i="1"/>
  <c r="M100" i="1" s="1"/>
  <c r="P36" i="1"/>
  <c r="O36" i="1"/>
  <c r="O673" i="1"/>
  <c r="P673" i="1"/>
  <c r="P561" i="1"/>
  <c r="O561" i="1"/>
  <c r="K480" i="1"/>
  <c r="M481" i="1" s="1"/>
  <c r="P345" i="1"/>
  <c r="O345" i="1"/>
  <c r="P244" i="1"/>
  <c r="O244" i="1"/>
  <c r="P323" i="1"/>
  <c r="O323" i="1"/>
  <c r="P251" i="1"/>
  <c r="O251" i="1"/>
  <c r="P316" i="1"/>
  <c r="O316" i="1"/>
  <c r="K629" i="1"/>
  <c r="M630" i="1" s="1"/>
  <c r="K541" i="1"/>
  <c r="M542" i="1" s="1"/>
  <c r="K461" i="1"/>
  <c r="M462" i="1" s="1"/>
  <c r="P297" i="1"/>
  <c r="O297" i="1"/>
  <c r="P209" i="1"/>
  <c r="O209" i="1"/>
  <c r="P121" i="1"/>
  <c r="O121" i="1"/>
  <c r="K12" i="1"/>
  <c r="M13" i="1" s="1"/>
  <c r="K45" i="1"/>
  <c r="M46" i="1" s="1"/>
  <c r="K41" i="1"/>
  <c r="M42" i="1" s="1"/>
  <c r="P166" i="1"/>
  <c r="O166" i="1"/>
  <c r="P50" i="1"/>
  <c r="O50" i="1"/>
  <c r="K364" i="1"/>
  <c r="M365" i="1" s="1"/>
  <c r="K295" i="1"/>
  <c r="M296" i="1" s="1"/>
  <c r="K207" i="1"/>
  <c r="M208" i="1" s="1"/>
  <c r="K127" i="1"/>
  <c r="M128" i="1" s="1"/>
  <c r="K273" i="1"/>
  <c r="M274" i="1" s="1"/>
  <c r="K90" i="1"/>
  <c r="M91" i="1" s="1"/>
  <c r="O537" i="1"/>
  <c r="P537" i="1"/>
  <c r="K305" i="1"/>
  <c r="M306" i="1" s="1"/>
  <c r="K236" i="1"/>
  <c r="M237" i="1" s="1"/>
  <c r="P173" i="1"/>
  <c r="O173" i="1"/>
  <c r="K25" i="1"/>
  <c r="M26" i="1" s="1"/>
  <c r="K9" i="1"/>
  <c r="M10" i="1" s="1"/>
  <c r="P242" i="1"/>
  <c r="O242" i="1"/>
  <c r="K96" i="1"/>
  <c r="M97" i="1" s="1"/>
  <c r="K698" i="1"/>
  <c r="M699" i="1" s="1"/>
  <c r="K699" i="1"/>
  <c r="M700" i="1" s="1"/>
  <c r="K634" i="1"/>
  <c r="M635" i="1" s="1"/>
  <c r="K635" i="1"/>
  <c r="M636" i="1" s="1"/>
  <c r="K249" i="1"/>
  <c r="M250" i="1" s="1"/>
  <c r="K157" i="1"/>
  <c r="M158" i="1" s="1"/>
  <c r="K581" i="1"/>
  <c r="M582" i="1" s="1"/>
  <c r="K497" i="1"/>
  <c r="M498" i="1" s="1"/>
  <c r="K429" i="1"/>
  <c r="M430" i="1" s="1"/>
  <c r="K337" i="1"/>
  <c r="M338" i="1" s="1"/>
  <c r="K185" i="1"/>
  <c r="M186" i="1" s="1"/>
  <c r="K620" i="1"/>
  <c r="M621" i="1" s="1"/>
  <c r="K452" i="1"/>
  <c r="M453" i="1" s="1"/>
  <c r="K392" i="1"/>
  <c r="M393" i="1" s="1"/>
  <c r="K300" i="1"/>
  <c r="M301" i="1" s="1"/>
  <c r="O69" i="1"/>
  <c r="P69" i="1"/>
  <c r="K171" i="1"/>
  <c r="M172" i="1" s="1"/>
  <c r="K55" i="1"/>
  <c r="M56" i="1" s="1"/>
  <c r="K410" i="1"/>
  <c r="M411" i="1" s="1"/>
  <c r="K671" i="1"/>
  <c r="M672" i="1" s="1"/>
  <c r="P592" i="1"/>
  <c r="O592" i="1"/>
  <c r="K535" i="1"/>
  <c r="M536" i="1" s="1"/>
  <c r="O484" i="1"/>
  <c r="P484" i="1"/>
  <c r="K399" i="1"/>
  <c r="M400" i="1" s="1"/>
  <c r="P336" i="1"/>
  <c r="O336" i="1"/>
  <c r="K187" i="1"/>
  <c r="M188" i="1" s="1"/>
  <c r="K378" i="1"/>
  <c r="M379" i="1" s="1"/>
  <c r="K615" i="1"/>
  <c r="M616" i="1" s="1"/>
  <c r="P567" i="1"/>
  <c r="O567" i="1"/>
  <c r="P572" i="1"/>
  <c r="O572" i="1"/>
  <c r="P45" i="1"/>
  <c r="O45" i="1"/>
  <c r="P409" i="1"/>
  <c r="O409" i="1"/>
  <c r="P654" i="1"/>
  <c r="O654" i="1"/>
  <c r="O145" i="1"/>
  <c r="P145" i="1"/>
  <c r="P311" i="1"/>
  <c r="O311" i="1"/>
  <c r="P330" i="1"/>
  <c r="O330" i="1"/>
  <c r="P319" i="1"/>
  <c r="O319" i="1"/>
  <c r="P278" i="1"/>
  <c r="O278" i="1"/>
  <c r="P446" i="1"/>
  <c r="O446" i="1"/>
  <c r="O401" i="1"/>
  <c r="P401" i="1"/>
  <c r="P275" i="1"/>
  <c r="O275" i="1"/>
  <c r="K355" i="1"/>
  <c r="M356" i="1" s="1"/>
  <c r="P440" i="1"/>
  <c r="O440" i="1"/>
  <c r="P386" i="1"/>
  <c r="O386" i="1"/>
  <c r="P324" i="1"/>
  <c r="O324" i="1"/>
  <c r="P182" i="1"/>
  <c r="O182" i="1"/>
  <c r="P260" i="1"/>
  <c r="P478" i="1"/>
  <c r="O478" i="1"/>
  <c r="K101" i="1"/>
  <c r="M102" i="1" s="1"/>
  <c r="P444" i="1"/>
  <c r="O444" i="1"/>
  <c r="P12" i="1"/>
  <c r="O12" i="1"/>
  <c r="O643" i="1"/>
  <c r="P643" i="1"/>
  <c r="P170" i="1"/>
  <c r="O170" i="1"/>
  <c r="K505" i="1"/>
  <c r="M506" i="1" s="1"/>
  <c r="P329" i="1"/>
  <c r="O329" i="1"/>
  <c r="P680" i="1"/>
  <c r="O680" i="1"/>
  <c r="P412" i="1"/>
  <c r="O412" i="1"/>
  <c r="P427" i="1"/>
  <c r="O427" i="1"/>
  <c r="P511" i="1"/>
  <c r="O511" i="1"/>
  <c r="P650" i="1"/>
  <c r="O650" i="1"/>
  <c r="K572" i="1"/>
  <c r="M573" i="1" s="1"/>
  <c r="P509" i="1"/>
  <c r="O509" i="1"/>
  <c r="P403" i="1"/>
  <c r="O403" i="1"/>
  <c r="P602" i="1"/>
  <c r="O602" i="1"/>
  <c r="P450" i="1"/>
  <c r="O450" i="1"/>
  <c r="P392" i="1"/>
  <c r="O392" i="1"/>
  <c r="P471" i="1"/>
  <c r="O471" i="1"/>
  <c r="P89" i="1"/>
  <c r="O89" i="1"/>
  <c r="O628" i="1"/>
  <c r="P628" i="1"/>
  <c r="K523" i="1"/>
  <c r="M524" i="1" s="1"/>
  <c r="P396" i="1"/>
  <c r="O396" i="1"/>
  <c r="P303" i="1"/>
  <c r="O303" i="1"/>
  <c r="P239" i="1"/>
  <c r="O239" i="1"/>
  <c r="P175" i="1"/>
  <c r="O175" i="1"/>
  <c r="K110" i="1"/>
  <c r="M111" i="1" s="1"/>
  <c r="P39" i="1"/>
  <c r="O39" i="1"/>
  <c r="K95" i="1"/>
  <c r="M96" i="1" s="1"/>
  <c r="K656" i="1"/>
  <c r="M657" i="1" s="1"/>
  <c r="O553" i="1"/>
  <c r="P553" i="1"/>
  <c r="P473" i="1"/>
  <c r="O473" i="1"/>
  <c r="O337" i="1"/>
  <c r="P337" i="1"/>
  <c r="P236" i="1"/>
  <c r="O236" i="1"/>
  <c r="P270" i="1"/>
  <c r="O270" i="1"/>
  <c r="P187" i="1"/>
  <c r="O187" i="1"/>
  <c r="K701" i="1"/>
  <c r="M702" i="1" s="1"/>
  <c r="K702" i="1"/>
  <c r="P622" i="1"/>
  <c r="O622" i="1"/>
  <c r="K533" i="1"/>
  <c r="M534" i="1" s="1"/>
  <c r="P454" i="1"/>
  <c r="O454" i="1"/>
  <c r="O289" i="1"/>
  <c r="P289" i="1"/>
  <c r="O193" i="1"/>
  <c r="P193" i="1"/>
  <c r="P29" i="1"/>
  <c r="O29" i="1"/>
  <c r="P11" i="1"/>
  <c r="O11" i="1"/>
  <c r="P235" i="1"/>
  <c r="O235" i="1"/>
  <c r="K37" i="1"/>
  <c r="M38" i="1" s="1"/>
  <c r="P118" i="1"/>
  <c r="O118" i="1"/>
  <c r="K39" i="1"/>
  <c r="M40" i="1" s="1"/>
  <c r="P357" i="1"/>
  <c r="O357" i="1"/>
  <c r="K287" i="1"/>
  <c r="M288" i="1" s="1"/>
  <c r="K199" i="1"/>
  <c r="M200" i="1" s="1"/>
  <c r="K119" i="1"/>
  <c r="M120" i="1" s="1"/>
  <c r="P266" i="1"/>
  <c r="O266" i="1"/>
  <c r="K82" i="1"/>
  <c r="M83" i="1" s="1"/>
  <c r="O665" i="1"/>
  <c r="P665" i="1"/>
  <c r="O293" i="1"/>
  <c r="P293" i="1"/>
  <c r="K228" i="1"/>
  <c r="M229" i="1" s="1"/>
  <c r="O165" i="1"/>
  <c r="P165" i="1"/>
  <c r="K23" i="1"/>
  <c r="M24" i="1" s="1"/>
  <c r="K7" i="1"/>
  <c r="M8" i="1" s="1"/>
  <c r="K225" i="1"/>
  <c r="M226" i="1" s="1"/>
  <c r="K92" i="1"/>
  <c r="M93" i="1" s="1"/>
  <c r="K694" i="1"/>
  <c r="M695" i="1" s="1"/>
  <c r="K630" i="1"/>
  <c r="M631" i="1" s="1"/>
  <c r="K145" i="1"/>
  <c r="M146" i="1" s="1"/>
  <c r="K657" i="1"/>
  <c r="M658" i="1" s="1"/>
  <c r="P570" i="1"/>
  <c r="O570" i="1"/>
  <c r="K489" i="1"/>
  <c r="M490" i="1" s="1"/>
  <c r="K421" i="1"/>
  <c r="M422" i="1" s="1"/>
  <c r="K173" i="1"/>
  <c r="M174" i="1" s="1"/>
  <c r="K454" i="1"/>
  <c r="M455" i="1" s="1"/>
  <c r="K226" i="1"/>
  <c r="M227" i="1" s="1"/>
  <c r="K600" i="1"/>
  <c r="M601" i="1" s="1"/>
  <c r="K444" i="1"/>
  <c r="M445" i="1" s="1"/>
  <c r="K384" i="1"/>
  <c r="M385" i="1" s="1"/>
  <c r="K280" i="1"/>
  <c r="M281" i="1" s="1"/>
  <c r="O65" i="1"/>
  <c r="P65" i="1"/>
  <c r="K163" i="1"/>
  <c r="M164" i="1" s="1"/>
  <c r="P571" i="1"/>
  <c r="O571" i="1"/>
  <c r="K382" i="1"/>
  <c r="M383" i="1" s="1"/>
  <c r="P584" i="1"/>
  <c r="O584" i="1"/>
  <c r="K531" i="1"/>
  <c r="M532" i="1" s="1"/>
  <c r="K471" i="1"/>
  <c r="M472" i="1" s="1"/>
  <c r="K387" i="1"/>
  <c r="M388" i="1" s="1"/>
  <c r="P328" i="1"/>
  <c r="O328" i="1"/>
  <c r="K147" i="1"/>
  <c r="M148" i="1" s="1"/>
  <c r="K602" i="1"/>
  <c r="M603" i="1" s="1"/>
  <c r="K366" i="1"/>
  <c r="M367" i="1" s="1"/>
  <c r="P698" i="1"/>
  <c r="O698" i="1"/>
  <c r="P410" i="1"/>
  <c r="O410" i="1"/>
  <c r="P332" i="1"/>
  <c r="O332" i="1"/>
  <c r="O195" i="1"/>
  <c r="P195" i="1"/>
  <c r="P268" i="1"/>
  <c r="O268" i="1"/>
  <c r="P566" i="1"/>
  <c r="O566" i="1"/>
  <c r="O131" i="1"/>
  <c r="P131" i="1"/>
  <c r="P317" i="1"/>
  <c r="O317" i="1"/>
  <c r="O101" i="1"/>
  <c r="P101" i="1"/>
  <c r="P14" i="1"/>
  <c r="O14" i="1"/>
  <c r="P678" i="1"/>
  <c r="O678" i="1"/>
  <c r="K189" i="1"/>
  <c r="M190" i="1" s="1"/>
  <c r="P522" i="1"/>
  <c r="O522" i="1"/>
  <c r="P495" i="1"/>
  <c r="O495" i="1"/>
  <c r="K611" i="1"/>
  <c r="M612" i="1" s="1"/>
  <c r="P220" i="1"/>
  <c r="O220" i="1"/>
  <c r="P647" i="1"/>
  <c r="O647" i="1"/>
  <c r="K588" i="1"/>
  <c r="M589" i="1" s="1"/>
  <c r="P428" i="1"/>
  <c r="O428" i="1"/>
  <c r="P43" i="1"/>
  <c r="O43" i="1"/>
  <c r="K106" i="1"/>
  <c r="M107" i="1" s="1"/>
  <c r="O163" i="1"/>
  <c r="P163" i="1"/>
  <c r="P217" i="1"/>
  <c r="O217" i="1"/>
  <c r="P382" i="1"/>
  <c r="O382" i="1"/>
  <c r="P95" i="1"/>
  <c r="O95" i="1"/>
  <c r="O99" i="1"/>
  <c r="K253" i="1"/>
  <c r="M254" i="1" s="1"/>
  <c r="P342" i="1"/>
  <c r="O342" i="1"/>
  <c r="O625" i="1"/>
  <c r="P625" i="1"/>
  <c r="P60" i="1"/>
  <c r="O60" i="1"/>
  <c r="O540" i="1"/>
  <c r="P540" i="1"/>
  <c r="P507" i="1"/>
  <c r="O507" i="1"/>
  <c r="P464" i="1"/>
  <c r="O464" i="1"/>
  <c r="K692" i="1"/>
  <c r="M693" i="1" s="1"/>
  <c r="K511" i="1"/>
  <c r="M512" i="1" s="1"/>
  <c r="K519" i="1"/>
  <c r="M520" i="1" s="1"/>
  <c r="P685" i="1"/>
  <c r="O685" i="1"/>
  <c r="P642" i="1"/>
  <c r="O642" i="1"/>
  <c r="K564" i="1"/>
  <c r="M565" i="1" s="1"/>
  <c r="P416" i="1"/>
  <c r="O416" i="1"/>
  <c r="K593" i="1"/>
  <c r="M594" i="1" s="1"/>
  <c r="K442" i="1"/>
  <c r="M443" i="1" s="1"/>
  <c r="P463" i="1"/>
  <c r="O463" i="1"/>
  <c r="P150" i="1"/>
  <c r="O150" i="1"/>
  <c r="K619" i="1"/>
  <c r="M620" i="1" s="1"/>
  <c r="K499" i="1"/>
  <c r="M500" i="1" s="1"/>
  <c r="O372" i="1"/>
  <c r="P372" i="1"/>
  <c r="P295" i="1"/>
  <c r="O295" i="1"/>
  <c r="K230" i="1"/>
  <c r="M231" i="1" s="1"/>
  <c r="P167" i="1"/>
  <c r="O167" i="1"/>
  <c r="K102" i="1"/>
  <c r="M103" i="1" s="1"/>
  <c r="K36" i="1"/>
  <c r="M37" i="1" s="1"/>
  <c r="K89" i="1"/>
  <c r="M90" i="1" s="1"/>
  <c r="P92" i="1"/>
  <c r="O92" i="1"/>
  <c r="O649" i="1"/>
  <c r="P649" i="1"/>
  <c r="P545" i="1"/>
  <c r="O545" i="1"/>
  <c r="K464" i="1"/>
  <c r="M465" i="1" s="1"/>
  <c r="P321" i="1"/>
  <c r="O321" i="1"/>
  <c r="P212" i="1"/>
  <c r="O212" i="1"/>
  <c r="P94" i="1"/>
  <c r="O94" i="1"/>
  <c r="O179" i="1"/>
  <c r="P179" i="1"/>
  <c r="K693" i="1"/>
  <c r="M694" i="1" s="1"/>
  <c r="K605" i="1"/>
  <c r="M606" i="1" s="1"/>
  <c r="K525" i="1"/>
  <c r="M526" i="1" s="1"/>
  <c r="P414" i="1"/>
  <c r="O414" i="1"/>
  <c r="O273" i="1"/>
  <c r="P273" i="1"/>
  <c r="P185" i="1"/>
  <c r="O185" i="1"/>
  <c r="P27" i="1"/>
  <c r="O27" i="1"/>
  <c r="P9" i="1"/>
  <c r="O9" i="1"/>
  <c r="P219" i="1"/>
  <c r="O219" i="1"/>
  <c r="K33" i="1"/>
  <c r="M34" i="1" s="1"/>
  <c r="P98" i="1"/>
  <c r="O98" i="1"/>
  <c r="K48" i="1"/>
  <c r="M49" i="1" s="1"/>
  <c r="K348" i="1"/>
  <c r="M349" i="1" s="1"/>
  <c r="K271" i="1"/>
  <c r="M272" i="1" s="1"/>
  <c r="K191" i="1"/>
  <c r="M192" i="1" s="1"/>
  <c r="K111" i="1"/>
  <c r="M112" i="1" s="1"/>
  <c r="K257" i="1"/>
  <c r="M258" i="1" s="1"/>
  <c r="P59" i="1"/>
  <c r="O59" i="1"/>
  <c r="P370" i="1"/>
  <c r="O370" i="1"/>
  <c r="P285" i="1"/>
  <c r="O285" i="1"/>
  <c r="P221" i="1"/>
  <c r="O221" i="1"/>
  <c r="P157" i="1"/>
  <c r="O157" i="1"/>
  <c r="K21" i="1"/>
  <c r="M22" i="1" s="1"/>
  <c r="K138" i="1"/>
  <c r="M139" i="1" s="1"/>
  <c r="K193" i="1"/>
  <c r="M194" i="1" s="1"/>
  <c r="K86" i="1"/>
  <c r="M87" i="1" s="1"/>
  <c r="K690" i="1"/>
  <c r="M691" i="1" s="1"/>
  <c r="O627" i="1"/>
  <c r="P627" i="1"/>
  <c r="K317" i="1"/>
  <c r="M318" i="1" s="1"/>
  <c r="K221" i="1"/>
  <c r="M222" i="1" s="1"/>
  <c r="K129" i="1"/>
  <c r="M130" i="1" s="1"/>
  <c r="K645" i="1"/>
  <c r="M646" i="1" s="1"/>
  <c r="K561" i="1"/>
  <c r="M562" i="1" s="1"/>
  <c r="K481" i="1"/>
  <c r="M482" i="1" s="1"/>
  <c r="K321" i="1"/>
  <c r="M322" i="1" s="1"/>
  <c r="K622" i="1"/>
  <c r="M623" i="1" s="1"/>
  <c r="K414" i="1"/>
  <c r="M415" i="1" s="1"/>
  <c r="O585" i="1"/>
  <c r="P585" i="1"/>
  <c r="O433" i="1"/>
  <c r="P433" i="1"/>
  <c r="P381" i="1"/>
  <c r="O381" i="1"/>
  <c r="K264" i="1"/>
  <c r="M265" i="1" s="1"/>
  <c r="P61" i="1"/>
  <c r="O61" i="1"/>
  <c r="K155" i="1"/>
  <c r="M156" i="1" s="1"/>
  <c r="K458" i="1"/>
  <c r="M459" i="1" s="1"/>
  <c r="K370" i="1"/>
  <c r="M371" i="1" s="1"/>
  <c r="K647" i="1"/>
  <c r="M648" i="1" s="1"/>
  <c r="P528" i="1"/>
  <c r="O528" i="1"/>
  <c r="O468" i="1"/>
  <c r="P468" i="1"/>
  <c r="P380" i="1"/>
  <c r="O380" i="1"/>
  <c r="K319" i="1"/>
  <c r="M320" i="1" s="1"/>
  <c r="K123" i="1"/>
  <c r="M124" i="1" s="1"/>
  <c r="K554" i="1"/>
  <c r="M555" i="1" s="1"/>
  <c r="K407" i="1"/>
  <c r="M408" i="1" s="1"/>
  <c r="P615" i="1"/>
  <c r="O615" i="1"/>
  <c r="P533" i="1"/>
  <c r="O533" i="1"/>
  <c r="P611" i="1"/>
  <c r="O611" i="1"/>
  <c r="O436" i="1"/>
  <c r="P436" i="1"/>
  <c r="P135" i="1"/>
  <c r="O135" i="1"/>
  <c r="O593" i="1"/>
  <c r="P593" i="1"/>
  <c r="P110" i="1"/>
  <c r="O110" i="1"/>
  <c r="O225" i="1"/>
  <c r="P225" i="1"/>
  <c r="P134" i="1"/>
  <c r="O134" i="1"/>
  <c r="P232" i="1"/>
  <c r="O232" i="1"/>
  <c r="P189" i="1"/>
  <c r="O189" i="1"/>
  <c r="P106" i="1"/>
  <c r="O106" i="1"/>
  <c r="P218" i="1"/>
  <c r="O218" i="1"/>
  <c r="P461" i="1"/>
  <c r="O461" i="1"/>
  <c r="P420" i="1"/>
  <c r="O420" i="1"/>
  <c r="P451" i="1"/>
  <c r="O451" i="1"/>
  <c r="O692" i="1"/>
  <c r="P692" i="1"/>
  <c r="P525" i="1"/>
  <c r="O525" i="1"/>
  <c r="P696" i="1"/>
  <c r="O696" i="1"/>
  <c r="P564" i="1"/>
  <c r="O564" i="1"/>
  <c r="P127" i="1"/>
  <c r="O127" i="1"/>
  <c r="P577" i="1"/>
  <c r="O577" i="1"/>
  <c r="K352" i="1"/>
  <c r="M353" i="1" s="1"/>
  <c r="K311" i="1"/>
  <c r="M312" i="1" s="1"/>
  <c r="K637" i="1"/>
  <c r="M638" i="1" s="1"/>
  <c r="O129" i="1"/>
  <c r="P129" i="1"/>
  <c r="O115" i="1"/>
  <c r="P115" i="1"/>
  <c r="P298" i="1"/>
  <c r="O298" i="1"/>
  <c r="P245" i="1"/>
  <c r="O245" i="1"/>
  <c r="P282" i="1"/>
  <c r="O282" i="1"/>
  <c r="P674" i="1"/>
  <c r="O674" i="1"/>
  <c r="P397" i="1"/>
  <c r="O397" i="1"/>
  <c r="P176" i="1"/>
  <c r="O176" i="1"/>
  <c r="P608" i="1"/>
  <c r="O608" i="1"/>
  <c r="P499" i="1"/>
  <c r="O499" i="1"/>
  <c r="P384" i="1"/>
  <c r="O384" i="1"/>
  <c r="P543" i="1"/>
  <c r="O543" i="1"/>
  <c r="P523" i="1"/>
  <c r="O523" i="1"/>
  <c r="P501" i="1"/>
  <c r="O501" i="1"/>
  <c r="P448" i="1"/>
  <c r="O448" i="1"/>
  <c r="P531" i="1"/>
  <c r="O531" i="1"/>
  <c r="P607" i="1"/>
  <c r="O607" i="1"/>
  <c r="P677" i="1"/>
  <c r="O677" i="1"/>
  <c r="P576" i="1"/>
  <c r="O576" i="1"/>
  <c r="P629" i="1"/>
  <c r="O629" i="1"/>
  <c r="K556" i="1"/>
  <c r="M557" i="1" s="1"/>
  <c r="P493" i="1"/>
  <c r="O493" i="1"/>
  <c r="P480" i="1"/>
  <c r="O480" i="1"/>
  <c r="P586" i="1"/>
  <c r="O586" i="1"/>
  <c r="P434" i="1"/>
  <c r="O434" i="1"/>
  <c r="K514" i="1"/>
  <c r="M515" i="1" s="1"/>
  <c r="P447" i="1"/>
  <c r="O447" i="1"/>
  <c r="P201" i="1"/>
  <c r="O201" i="1"/>
  <c r="O604" i="1"/>
  <c r="P604" i="1"/>
  <c r="P476" i="1"/>
  <c r="O476" i="1"/>
  <c r="P364" i="1"/>
  <c r="O364" i="1"/>
  <c r="P287" i="1"/>
  <c r="O287" i="1"/>
  <c r="P223" i="1"/>
  <c r="O223" i="1"/>
  <c r="P159" i="1"/>
  <c r="O159" i="1"/>
  <c r="O53" i="1"/>
  <c r="P53" i="1"/>
  <c r="O35" i="1"/>
  <c r="P35" i="1"/>
  <c r="P86" i="1"/>
  <c r="O86" i="1"/>
  <c r="K151" i="1"/>
  <c r="M152" i="1" s="1"/>
  <c r="O641" i="1"/>
  <c r="P641" i="1"/>
  <c r="O529" i="1"/>
  <c r="P529" i="1"/>
  <c r="K448" i="1"/>
  <c r="M449" i="1" s="1"/>
  <c r="K312" i="1"/>
  <c r="M313" i="1" s="1"/>
  <c r="K195" i="1"/>
  <c r="M196" i="1" s="1"/>
  <c r="O84" i="1"/>
  <c r="P84" i="1"/>
  <c r="K43" i="1"/>
  <c r="M44" i="1" s="1"/>
  <c r="K685" i="1"/>
  <c r="M686" i="1" s="1"/>
  <c r="K597" i="1"/>
  <c r="M598" i="1" s="1"/>
  <c r="K509" i="1"/>
  <c r="M510" i="1" s="1"/>
  <c r="K397" i="1"/>
  <c r="M398" i="1" s="1"/>
  <c r="K256" i="1"/>
  <c r="M257" i="1" s="1"/>
  <c r="K168" i="1"/>
  <c r="M169" i="1" s="1"/>
  <c r="P23" i="1"/>
  <c r="O23" i="1"/>
  <c r="K6" i="1"/>
  <c r="M7" i="1" s="1"/>
  <c r="O211" i="1"/>
  <c r="P211" i="1"/>
  <c r="K27" i="1"/>
  <c r="M28" i="1" s="1"/>
  <c r="P88" i="1"/>
  <c r="O88" i="1"/>
  <c r="K125" i="1"/>
  <c r="M126" i="1" s="1"/>
  <c r="K340" i="1"/>
  <c r="M341" i="1" s="1"/>
  <c r="K263" i="1"/>
  <c r="M264" i="1" s="1"/>
  <c r="K183" i="1"/>
  <c r="M184" i="1" s="1"/>
  <c r="K103" i="1"/>
  <c r="M104" i="1" s="1"/>
  <c r="K209" i="1"/>
  <c r="M210" i="1" s="1"/>
  <c r="P57" i="1"/>
  <c r="O57" i="1"/>
  <c r="K361" i="1"/>
  <c r="M362" i="1" s="1"/>
  <c r="K276" i="1"/>
  <c r="M277" i="1" s="1"/>
  <c r="K212" i="1"/>
  <c r="M213" i="1" s="1"/>
  <c r="O149" i="1"/>
  <c r="P149" i="1"/>
  <c r="K19" i="1"/>
  <c r="M20" i="1" s="1"/>
  <c r="K358" i="1"/>
  <c r="M359" i="1" s="1"/>
  <c r="K177" i="1"/>
  <c r="M178" i="1" s="1"/>
  <c r="K84" i="1"/>
  <c r="M85" i="1" s="1"/>
  <c r="K678" i="1"/>
  <c r="M679" i="1" s="1"/>
  <c r="O2" i="1"/>
  <c r="K309" i="1"/>
  <c r="M310" i="1" s="1"/>
  <c r="K213" i="1"/>
  <c r="M214" i="1" s="1"/>
  <c r="P70" i="1"/>
  <c r="O70" i="1"/>
  <c r="K633" i="1"/>
  <c r="M634" i="1" s="1"/>
  <c r="K473" i="1"/>
  <c r="M474" i="1" s="1"/>
  <c r="K401" i="1"/>
  <c r="M402" i="1" s="1"/>
  <c r="K301" i="1"/>
  <c r="M302" i="1" s="1"/>
  <c r="K73" i="1"/>
  <c r="M74" i="1" s="1"/>
  <c r="P569" i="1"/>
  <c r="O569" i="1"/>
  <c r="K416" i="1"/>
  <c r="M417" i="1" s="1"/>
  <c r="P377" i="1"/>
  <c r="O377" i="1"/>
  <c r="O117" i="1"/>
  <c r="P117" i="1"/>
  <c r="K526" i="1"/>
  <c r="M527" i="1" s="1"/>
  <c r="K139" i="1"/>
  <c r="M140" i="1" s="1"/>
  <c r="K418" i="1"/>
  <c r="M419" i="1" s="1"/>
  <c r="K567" i="1"/>
  <c r="M568" i="1" s="1"/>
  <c r="K515" i="1"/>
  <c r="M516" i="1" s="1"/>
  <c r="P456" i="1"/>
  <c r="O456" i="1"/>
  <c r="P376" i="1"/>
  <c r="O376" i="1"/>
  <c r="K291" i="1"/>
  <c r="M292" i="1" s="1"/>
  <c r="K115" i="1"/>
  <c r="M116" i="1" s="1"/>
  <c r="K478" i="1"/>
  <c r="M479" i="1" s="1"/>
  <c r="K266" i="1"/>
  <c r="M267" i="1" s="1"/>
  <c r="P597" i="1"/>
  <c r="O597" i="1"/>
  <c r="P505" i="1"/>
  <c r="O505" i="1"/>
  <c r="P230" i="1"/>
  <c r="O230" i="1"/>
  <c r="O33" i="1"/>
  <c r="P33" i="1"/>
  <c r="P358" i="1"/>
  <c r="O358" i="1"/>
  <c r="P683" i="1"/>
  <c r="O683" i="1"/>
  <c r="P144" i="1"/>
  <c r="O144" i="1"/>
  <c r="P253" i="1"/>
  <c r="O253" i="1"/>
  <c r="P659" i="1"/>
  <c r="O659" i="1"/>
  <c r="P614" i="1"/>
  <c r="O614" i="1"/>
  <c r="P307" i="1"/>
  <c r="O307" i="1"/>
  <c r="P77" i="1"/>
  <c r="O77" i="1"/>
  <c r="P544" i="1"/>
  <c r="O544" i="1"/>
  <c r="K654" i="1"/>
  <c r="M655" i="1" s="1"/>
  <c r="P421" i="1"/>
  <c r="O421" i="1"/>
  <c r="P399" i="1"/>
  <c r="O399" i="1"/>
  <c r="P255" i="1"/>
  <c r="O255" i="1"/>
  <c r="P489" i="1"/>
  <c r="O489" i="1"/>
  <c r="P558" i="1"/>
  <c r="O558" i="1"/>
  <c r="P314" i="1"/>
  <c r="O314" i="1"/>
  <c r="P519" i="1"/>
  <c r="O519" i="1"/>
  <c r="P563" i="1"/>
  <c r="O563" i="1"/>
  <c r="K638" i="1"/>
  <c r="M639" i="1" s="1"/>
  <c r="P669" i="1"/>
  <c r="O669" i="1"/>
  <c r="P587" i="1"/>
  <c r="O587" i="1"/>
  <c r="P613" i="1"/>
  <c r="O613" i="1"/>
  <c r="K548" i="1"/>
  <c r="M549" i="1" s="1"/>
  <c r="P469" i="1"/>
  <c r="O469" i="1"/>
  <c r="P503" i="1"/>
  <c r="O503" i="1"/>
  <c r="K577" i="1"/>
  <c r="M578" i="1" s="1"/>
  <c r="K425" i="1"/>
  <c r="M426" i="1" s="1"/>
  <c r="K578" i="1"/>
  <c r="M579" i="1" s="1"/>
  <c r="P439" i="1"/>
  <c r="O439" i="1"/>
  <c r="P304" i="1"/>
  <c r="O304" i="1"/>
  <c r="K595" i="1"/>
  <c r="M596" i="1" s="1"/>
  <c r="P460" i="1"/>
  <c r="O460" i="1"/>
  <c r="P348" i="1"/>
  <c r="O348" i="1"/>
  <c r="P279" i="1"/>
  <c r="O279" i="1"/>
  <c r="P215" i="1"/>
  <c r="O215" i="1"/>
  <c r="P151" i="1"/>
  <c r="O151" i="1"/>
  <c r="O51" i="1"/>
  <c r="P51" i="1"/>
  <c r="P262" i="1"/>
  <c r="O262" i="1"/>
  <c r="P82" i="1"/>
  <c r="O82" i="1"/>
  <c r="P203" i="1"/>
  <c r="O203" i="1"/>
  <c r="K616" i="1"/>
  <c r="M617" i="1" s="1"/>
  <c r="K520" i="1"/>
  <c r="M521" i="1" s="1"/>
  <c r="K440" i="1"/>
  <c r="M441" i="1" s="1"/>
  <c r="K299" i="1"/>
  <c r="M300" i="1" s="1"/>
  <c r="O180" i="1"/>
  <c r="P180" i="1"/>
  <c r="K77" i="1"/>
  <c r="M78" i="1" s="1"/>
  <c r="K669" i="1"/>
  <c r="M670" i="1" s="1"/>
  <c r="K589" i="1"/>
  <c r="M590" i="1" s="1"/>
  <c r="K501" i="1"/>
  <c r="M502" i="1" s="1"/>
  <c r="P374" i="1"/>
  <c r="O374" i="1"/>
  <c r="P249" i="1"/>
  <c r="O249" i="1"/>
  <c r="O161" i="1"/>
  <c r="P161" i="1"/>
  <c r="O21" i="1"/>
  <c r="P21" i="1"/>
  <c r="K4" i="1"/>
  <c r="M5" i="1" s="1"/>
  <c r="P155" i="1"/>
  <c r="O155" i="1"/>
  <c r="K215" i="1"/>
  <c r="M216" i="1" s="1"/>
  <c r="P80" i="1"/>
  <c r="O80" i="1"/>
  <c r="K176" i="1"/>
  <c r="M177" i="1" s="1"/>
  <c r="K332" i="1"/>
  <c r="M333" i="1" s="1"/>
  <c r="K255" i="1"/>
  <c r="M256" i="1" s="1"/>
  <c r="K167" i="1"/>
  <c r="M168" i="1" s="1"/>
  <c r="K31" i="1"/>
  <c r="M32" i="1" s="1"/>
  <c r="K161" i="1"/>
  <c r="M162" i="1" s="1"/>
  <c r="K136" i="1"/>
  <c r="M137" i="1" s="1"/>
  <c r="K353" i="1"/>
  <c r="M354" i="1" s="1"/>
  <c r="K268" i="1"/>
  <c r="M269" i="1" s="1"/>
  <c r="P205" i="1"/>
  <c r="O205" i="1"/>
  <c r="P141" i="1"/>
  <c r="O141" i="1"/>
  <c r="K17" i="1"/>
  <c r="M18" i="1" s="1"/>
  <c r="P351" i="1"/>
  <c r="O351" i="1"/>
  <c r="K137" i="1"/>
  <c r="M138" i="1" s="1"/>
  <c r="K80" i="1"/>
  <c r="M81" i="1" s="1"/>
  <c r="K674" i="1"/>
  <c r="M675" i="1" s="1"/>
  <c r="K675" i="1"/>
  <c r="M676" i="1" s="1"/>
  <c r="P294" i="1"/>
  <c r="O294" i="1"/>
  <c r="K201" i="1"/>
  <c r="M202" i="1" s="1"/>
  <c r="P66" i="1"/>
  <c r="O66" i="1"/>
  <c r="P363" i="1"/>
  <c r="O363" i="1"/>
  <c r="K625" i="1"/>
  <c r="M626" i="1" s="1"/>
  <c r="K537" i="1"/>
  <c r="M538" i="1" s="1"/>
  <c r="K469" i="1"/>
  <c r="M470" i="1" s="1"/>
  <c r="P394" i="1"/>
  <c r="O394" i="1"/>
  <c r="K289" i="1"/>
  <c r="M290" i="1" s="1"/>
  <c r="P62" i="1"/>
  <c r="O62" i="1"/>
  <c r="K558" i="1"/>
  <c r="M559" i="1" s="1"/>
  <c r="K696" i="1"/>
  <c r="M697" i="1" s="1"/>
  <c r="P485" i="1"/>
  <c r="O485" i="1"/>
  <c r="P413" i="1"/>
  <c r="O413" i="1"/>
  <c r="K372" i="1"/>
  <c r="M373" i="1" s="1"/>
  <c r="K112" i="1"/>
  <c r="M113" i="1" s="1"/>
  <c r="K374" i="1"/>
  <c r="M375" i="1" s="1"/>
  <c r="K131" i="1"/>
  <c r="M132" i="1" s="1"/>
  <c r="K666" i="1"/>
  <c r="M667" i="1" s="1"/>
  <c r="K631" i="1"/>
  <c r="M632" i="1" s="1"/>
  <c r="P560" i="1"/>
  <c r="O560" i="1"/>
  <c r="K507" i="1"/>
  <c r="M508" i="1" s="1"/>
  <c r="K431" i="1"/>
  <c r="M432" i="1" s="1"/>
  <c r="P368" i="1"/>
  <c r="O368" i="1"/>
  <c r="P284" i="1"/>
  <c r="O284" i="1"/>
  <c r="P72" i="1"/>
  <c r="O72" i="1"/>
  <c r="K643" i="1"/>
  <c r="M644" i="1" s="1"/>
  <c r="P637" i="1"/>
  <c r="O637" i="1"/>
  <c r="P546" i="1"/>
  <c r="O546" i="1"/>
  <c r="P263" i="1"/>
  <c r="O263" i="1"/>
  <c r="P551" i="1"/>
  <c r="O551" i="1"/>
  <c r="O595" i="1"/>
  <c r="P595" i="1"/>
  <c r="P660" i="1"/>
  <c r="O660" i="1"/>
  <c r="K660" i="1"/>
  <c r="M661" i="1" s="1"/>
  <c r="P619" i="1"/>
  <c r="O619" i="1"/>
  <c r="P605" i="1"/>
  <c r="O605" i="1"/>
  <c r="P541" i="1"/>
  <c r="O541" i="1"/>
  <c r="K436" i="1"/>
  <c r="M437" i="1" s="1"/>
  <c r="P535" i="1"/>
  <c r="O535" i="1"/>
  <c r="O554" i="1"/>
  <c r="P554" i="1"/>
  <c r="P418" i="1"/>
  <c r="O418" i="1"/>
  <c r="P600" i="1"/>
  <c r="O600" i="1"/>
  <c r="P431" i="1"/>
  <c r="O431" i="1"/>
  <c r="P355" i="1"/>
  <c r="O355" i="1"/>
  <c r="P588" i="1"/>
  <c r="O588" i="1"/>
  <c r="P452" i="1"/>
  <c r="O452" i="1"/>
  <c r="O340" i="1"/>
  <c r="P340" i="1"/>
  <c r="P271" i="1"/>
  <c r="O271" i="1"/>
  <c r="P207" i="1"/>
  <c r="O207" i="1"/>
  <c r="P143" i="1"/>
  <c r="O143" i="1"/>
  <c r="P47" i="1"/>
  <c r="O47" i="1"/>
  <c r="P246" i="1"/>
  <c r="O246" i="1"/>
  <c r="P299" i="1"/>
  <c r="O299" i="1"/>
  <c r="O305" i="1"/>
  <c r="P305" i="1"/>
  <c r="O609" i="1"/>
  <c r="P609" i="1"/>
  <c r="P513" i="1"/>
  <c r="O513" i="1"/>
  <c r="P425" i="1"/>
  <c r="O425" i="1"/>
  <c r="P276" i="1"/>
  <c r="O276" i="1"/>
  <c r="K107" i="1"/>
  <c r="M108" i="1" s="1"/>
  <c r="O3" i="1"/>
  <c r="P3" i="1"/>
  <c r="P25" i="1"/>
  <c r="O25" i="1"/>
  <c r="K661" i="1"/>
  <c r="M662" i="1" s="1"/>
  <c r="K573" i="1"/>
  <c r="M574" i="1" s="1"/>
  <c r="K493" i="1"/>
  <c r="M494" i="1" s="1"/>
  <c r="P366" i="1"/>
  <c r="O366" i="1"/>
  <c r="K232" i="1"/>
  <c r="M233" i="1" s="1"/>
  <c r="K152" i="1"/>
  <c r="M153" i="1" s="1"/>
  <c r="O19" i="1"/>
  <c r="P19" i="1"/>
  <c r="P142" i="1"/>
  <c r="O142" i="1"/>
  <c r="O147" i="1"/>
  <c r="P147" i="1"/>
  <c r="P688" i="1"/>
  <c r="O688" i="1"/>
  <c r="P171" i="1"/>
  <c r="O171" i="1"/>
  <c r="O228" i="1"/>
  <c r="P228" i="1"/>
  <c r="K324" i="1"/>
  <c r="M325" i="1" s="1"/>
  <c r="K247" i="1"/>
  <c r="M248" i="1" s="1"/>
  <c r="K159" i="1"/>
  <c r="M160" i="1" s="1"/>
  <c r="K29" i="1"/>
  <c r="M30" i="1" s="1"/>
  <c r="P114" i="1"/>
  <c r="O114" i="1"/>
  <c r="K239" i="1"/>
  <c r="M240" i="1" s="1"/>
  <c r="K345" i="1"/>
  <c r="M346" i="1" s="1"/>
  <c r="K260" i="1"/>
  <c r="M261" i="1" s="1"/>
  <c r="K196" i="1"/>
  <c r="M197" i="1" s="1"/>
  <c r="O133" i="1"/>
  <c r="P133" i="1"/>
  <c r="K15" i="1"/>
  <c r="M16" i="1" s="1"/>
  <c r="P343" i="1"/>
  <c r="O343" i="1"/>
  <c r="K121" i="1"/>
  <c r="M122" i="1" s="1"/>
  <c r="K78" i="1"/>
  <c r="M79" i="1" s="1"/>
  <c r="K662" i="1"/>
  <c r="M663" i="1" s="1"/>
  <c r="K681" i="1"/>
  <c r="M682" i="1" s="1"/>
  <c r="K285" i="1"/>
  <c r="M286" i="1" s="1"/>
  <c r="K197" i="1"/>
  <c r="M198" i="1" s="1"/>
  <c r="K57" i="1"/>
  <c r="M58" i="1" s="1"/>
  <c r="K314" i="1"/>
  <c r="M315" i="1" s="1"/>
  <c r="K617" i="1"/>
  <c r="M618" i="1" s="1"/>
  <c r="K529" i="1"/>
  <c r="M530" i="1" s="1"/>
  <c r="K465" i="1"/>
  <c r="M466" i="1" s="1"/>
  <c r="K389" i="1"/>
  <c r="M390" i="1" s="1"/>
  <c r="K237" i="1"/>
  <c r="M238" i="1" s="1"/>
  <c r="K53" i="1"/>
  <c r="M54" i="1" s="1"/>
  <c r="K546" i="1"/>
  <c r="M547" i="1" s="1"/>
  <c r="K330" i="1"/>
  <c r="M331" i="1" s="1"/>
  <c r="P653" i="1"/>
  <c r="O653" i="1"/>
  <c r="K476" i="1"/>
  <c r="M477" i="1" s="1"/>
  <c r="K404" i="1"/>
  <c r="M405" i="1" s="1"/>
  <c r="O369" i="1"/>
  <c r="P369" i="1"/>
  <c r="K104" i="1"/>
  <c r="M105" i="1" s="1"/>
  <c r="K326" i="1"/>
  <c r="M327" i="1" s="1"/>
  <c r="P76" i="1"/>
  <c r="O76" i="1"/>
  <c r="P624" i="1"/>
  <c r="O624" i="1"/>
  <c r="K551" i="1"/>
  <c r="M552" i="1" s="1"/>
  <c r="K503" i="1"/>
  <c r="M504" i="1" s="1"/>
  <c r="P424" i="1"/>
  <c r="O424" i="1"/>
  <c r="K359" i="1"/>
  <c r="M360" i="1" s="1"/>
  <c r="K251" i="1"/>
  <c r="M252" i="1" s="1"/>
  <c r="P64" i="1"/>
  <c r="O64" i="1"/>
  <c r="K517" i="1"/>
  <c r="M518" i="1" s="1"/>
  <c r="O123" i="1" l="1"/>
  <c r="O309" i="1"/>
  <c r="P689" i="1"/>
  <c r="O442" i="1"/>
  <c r="P514" i="1"/>
  <c r="O6" i="1"/>
  <c r="P360" i="1"/>
  <c r="O360" i="1"/>
  <c r="P346" i="1"/>
  <c r="O346" i="1"/>
  <c r="P162" i="1"/>
  <c r="O162" i="1"/>
  <c r="P479" i="1"/>
  <c r="O479" i="1"/>
  <c r="O465" i="1"/>
  <c r="P465" i="1"/>
  <c r="P40" i="1"/>
  <c r="O40" i="1"/>
  <c r="P524" i="1"/>
  <c r="O524" i="1"/>
  <c r="P56" i="1"/>
  <c r="O56" i="1"/>
  <c r="P128" i="1"/>
  <c r="O128" i="1"/>
  <c r="P315" i="1"/>
  <c r="O315" i="1"/>
  <c r="O132" i="1"/>
  <c r="P132" i="1"/>
  <c r="P32" i="1"/>
  <c r="O32" i="1"/>
  <c r="P116" i="1"/>
  <c r="O116" i="1"/>
  <c r="P28" i="1"/>
  <c r="O28" i="1"/>
  <c r="P482" i="1"/>
  <c r="O482" i="1"/>
  <c r="P103" i="1"/>
  <c r="O103" i="1"/>
  <c r="P254" i="1"/>
  <c r="O254" i="1"/>
  <c r="O388" i="1"/>
  <c r="P388" i="1"/>
  <c r="P455" i="1"/>
  <c r="O455" i="1"/>
  <c r="P102" i="1"/>
  <c r="O102" i="1"/>
  <c r="P338" i="1"/>
  <c r="O338" i="1"/>
  <c r="P462" i="1"/>
  <c r="O462" i="1"/>
  <c r="P109" i="1"/>
  <c r="O109" i="1"/>
  <c r="P105" i="1"/>
  <c r="O105" i="1"/>
  <c r="P547" i="1"/>
  <c r="O547" i="1"/>
  <c r="P58" i="1"/>
  <c r="O58" i="1"/>
  <c r="P662" i="1"/>
  <c r="O662" i="1"/>
  <c r="P375" i="1"/>
  <c r="O375" i="1"/>
  <c r="P559" i="1"/>
  <c r="O559" i="1"/>
  <c r="P626" i="1"/>
  <c r="O626" i="1"/>
  <c r="P676" i="1"/>
  <c r="O676" i="1"/>
  <c r="P168" i="1"/>
  <c r="O168" i="1"/>
  <c r="P300" i="1"/>
  <c r="O300" i="1"/>
  <c r="P292" i="1"/>
  <c r="O292" i="1"/>
  <c r="P140" i="1"/>
  <c r="O140" i="1"/>
  <c r="P214" i="1"/>
  <c r="O214" i="1"/>
  <c r="P104" i="1"/>
  <c r="O104" i="1"/>
  <c r="P510" i="1"/>
  <c r="O510" i="1"/>
  <c r="P449" i="1"/>
  <c r="O449" i="1"/>
  <c r="O353" i="1"/>
  <c r="P353" i="1"/>
  <c r="P320" i="1"/>
  <c r="O320" i="1"/>
  <c r="P371" i="1"/>
  <c r="O371" i="1"/>
  <c r="P562" i="1"/>
  <c r="O562" i="1"/>
  <c r="P87" i="1"/>
  <c r="O87" i="1"/>
  <c r="P192" i="1"/>
  <c r="O192" i="1"/>
  <c r="O620" i="1"/>
  <c r="P620" i="1"/>
  <c r="P594" i="1"/>
  <c r="O594" i="1"/>
  <c r="P520" i="1"/>
  <c r="O520" i="1"/>
  <c r="P472" i="1"/>
  <c r="O472" i="1"/>
  <c r="P174" i="1"/>
  <c r="O174" i="1"/>
  <c r="P430" i="1"/>
  <c r="O430" i="1"/>
  <c r="P699" i="1"/>
  <c r="O699" i="1"/>
  <c r="P237" i="1"/>
  <c r="O237" i="1"/>
  <c r="P296" i="1"/>
  <c r="O296" i="1"/>
  <c r="P13" i="1"/>
  <c r="O13" i="1"/>
  <c r="P542" i="1"/>
  <c r="O542" i="1"/>
  <c r="P183" i="1"/>
  <c r="O183" i="1"/>
  <c r="P15" i="1"/>
  <c r="O15" i="1"/>
  <c r="P470" i="1"/>
  <c r="O470" i="1"/>
  <c r="P322" i="1"/>
  <c r="O322" i="1"/>
  <c r="P34" i="1"/>
  <c r="O34" i="1"/>
  <c r="O37" i="1"/>
  <c r="P37" i="1"/>
  <c r="P24" i="1"/>
  <c r="O24" i="1"/>
  <c r="P400" i="1"/>
  <c r="O400" i="1"/>
  <c r="P651" i="1"/>
  <c r="O651" i="1"/>
  <c r="P574" i="1"/>
  <c r="O574" i="1"/>
  <c r="P538" i="1"/>
  <c r="O538" i="1"/>
  <c r="P312" i="1"/>
  <c r="O312" i="1"/>
  <c r="P648" i="1"/>
  <c r="O648" i="1"/>
  <c r="P164" i="1"/>
  <c r="O164" i="1"/>
  <c r="O657" i="1"/>
  <c r="P657" i="1"/>
  <c r="O700" i="1"/>
  <c r="P700" i="1"/>
  <c r="P48" i="1"/>
  <c r="O48" i="1"/>
  <c r="Q48" i="1" s="1"/>
  <c r="O113" i="1"/>
  <c r="P113" i="1"/>
  <c r="O5" i="1"/>
  <c r="P5" i="1"/>
  <c r="P441" i="1"/>
  <c r="O441" i="1"/>
  <c r="P639" i="1"/>
  <c r="O639" i="1"/>
  <c r="P527" i="1"/>
  <c r="O527" i="1"/>
  <c r="P74" i="1"/>
  <c r="O74" i="1"/>
  <c r="P310" i="1"/>
  <c r="O310" i="1"/>
  <c r="P184" i="1"/>
  <c r="O184" i="1"/>
  <c r="P598" i="1"/>
  <c r="O598" i="1"/>
  <c r="P459" i="1"/>
  <c r="O459" i="1"/>
  <c r="P646" i="1"/>
  <c r="O646" i="1"/>
  <c r="P194" i="1"/>
  <c r="O194" i="1"/>
  <c r="P272" i="1"/>
  <c r="O272" i="1"/>
  <c r="P512" i="1"/>
  <c r="O512" i="1"/>
  <c r="P589" i="1"/>
  <c r="O589" i="1"/>
  <c r="P532" i="1"/>
  <c r="O532" i="1"/>
  <c r="P422" i="1"/>
  <c r="O422" i="1"/>
  <c r="P631" i="1"/>
  <c r="O631" i="1"/>
  <c r="P229" i="1"/>
  <c r="O229" i="1"/>
  <c r="P120" i="1"/>
  <c r="O120" i="1"/>
  <c r="P38" i="1"/>
  <c r="O38" i="1"/>
  <c r="P616" i="1"/>
  <c r="O616" i="1"/>
  <c r="P536" i="1"/>
  <c r="O536" i="1"/>
  <c r="P498" i="1"/>
  <c r="O498" i="1"/>
  <c r="O97" i="1"/>
  <c r="P97" i="1"/>
  <c r="P306" i="1"/>
  <c r="O306" i="1"/>
  <c r="P365" i="1"/>
  <c r="O365" i="1"/>
  <c r="P630" i="1"/>
  <c r="O630" i="1"/>
  <c r="P247" i="1"/>
  <c r="O247" i="1"/>
  <c r="O4" i="1"/>
  <c r="P4" i="1"/>
  <c r="P283" i="1"/>
  <c r="O283" i="1"/>
  <c r="P216" i="1"/>
  <c r="O216" i="1"/>
  <c r="O417" i="1"/>
  <c r="P417" i="1"/>
  <c r="P196" i="1"/>
  <c r="O196" i="1"/>
  <c r="P638" i="1"/>
  <c r="O638" i="1"/>
  <c r="O83" i="1"/>
  <c r="P83" i="1"/>
  <c r="P20" i="1"/>
  <c r="O20" i="1"/>
  <c r="P398" i="1"/>
  <c r="O398" i="1"/>
  <c r="P124" i="1"/>
  <c r="O124" i="1"/>
  <c r="P691" i="1"/>
  <c r="O691" i="1"/>
  <c r="O500" i="1"/>
  <c r="P500" i="1"/>
  <c r="P573" i="1"/>
  <c r="O573" i="1"/>
  <c r="P198" i="1"/>
  <c r="O198" i="1"/>
  <c r="P16" i="1"/>
  <c r="O16" i="1"/>
  <c r="P432" i="1"/>
  <c r="O432" i="1"/>
  <c r="P256" i="1"/>
  <c r="O256" i="1"/>
  <c r="P518" i="1"/>
  <c r="O518" i="1"/>
  <c r="P286" i="1"/>
  <c r="O286" i="1"/>
  <c r="P30" i="1"/>
  <c r="O30" i="1"/>
  <c r="O644" i="1"/>
  <c r="P644" i="1"/>
  <c r="P521" i="1"/>
  <c r="O521" i="1"/>
  <c r="P549" i="1"/>
  <c r="O549" i="1"/>
  <c r="P655" i="1"/>
  <c r="O655" i="1"/>
  <c r="P302" i="1"/>
  <c r="O302" i="1"/>
  <c r="O213" i="1"/>
  <c r="P213" i="1"/>
  <c r="P264" i="1"/>
  <c r="O264" i="1"/>
  <c r="P7" i="1"/>
  <c r="Q368" i="1" s="1"/>
  <c r="O7" i="1"/>
  <c r="P686" i="1"/>
  <c r="O686" i="1"/>
  <c r="P156" i="1"/>
  <c r="O156" i="1"/>
  <c r="P130" i="1"/>
  <c r="O130" i="1"/>
  <c r="P139" i="1"/>
  <c r="O139" i="1"/>
  <c r="P349" i="1"/>
  <c r="O349" i="1"/>
  <c r="P231" i="1"/>
  <c r="O231" i="1"/>
  <c r="P693" i="1"/>
  <c r="O693" i="1"/>
  <c r="P107" i="1"/>
  <c r="O107" i="1"/>
  <c r="P367" i="1"/>
  <c r="O367" i="1"/>
  <c r="P281" i="1"/>
  <c r="O281" i="1"/>
  <c r="P490" i="1"/>
  <c r="O490" i="1"/>
  <c r="P695" i="1"/>
  <c r="O695" i="1"/>
  <c r="P200" i="1"/>
  <c r="O200" i="1"/>
  <c r="P702" i="1"/>
  <c r="O702" i="1"/>
  <c r="P96" i="1"/>
  <c r="O96" i="1"/>
  <c r="P379" i="1"/>
  <c r="O379" i="1"/>
  <c r="P301" i="1"/>
  <c r="O301" i="1"/>
  <c r="P582" i="1"/>
  <c r="O582" i="1"/>
  <c r="P487" i="1"/>
  <c r="O487" i="1"/>
  <c r="P136" i="1"/>
  <c r="O136" i="1"/>
  <c r="P618" i="1"/>
  <c r="O618" i="1"/>
  <c r="P667" i="1"/>
  <c r="O667" i="1"/>
  <c r="P596" i="1"/>
  <c r="O596" i="1"/>
  <c r="P359" i="1"/>
  <c r="O359" i="1"/>
  <c r="O257" i="1"/>
  <c r="P257" i="1"/>
  <c r="P555" i="1"/>
  <c r="O555" i="1"/>
  <c r="P146" i="1"/>
  <c r="O146" i="1"/>
  <c r="P534" i="1"/>
  <c r="O534" i="1"/>
  <c r="P42" i="1"/>
  <c r="O42" i="1"/>
  <c r="O684" i="1"/>
  <c r="P684" i="1"/>
  <c r="P331" i="1"/>
  <c r="O331" i="1"/>
  <c r="P419" i="1"/>
  <c r="O419" i="1"/>
  <c r="P172" i="1"/>
  <c r="O172" i="1"/>
  <c r="P504" i="1"/>
  <c r="O504" i="1"/>
  <c r="P54" i="1"/>
  <c r="O54" i="1"/>
  <c r="Q54" i="1" s="1"/>
  <c r="P675" i="1"/>
  <c r="O675" i="1"/>
  <c r="P552" i="1"/>
  <c r="O552" i="1"/>
  <c r="P238" i="1"/>
  <c r="O238" i="1"/>
  <c r="P153" i="1"/>
  <c r="O153" i="1"/>
  <c r="P508" i="1"/>
  <c r="O508" i="1"/>
  <c r="P373" i="1"/>
  <c r="O373" i="1"/>
  <c r="O81" i="1"/>
  <c r="P81" i="1"/>
  <c r="P333" i="1"/>
  <c r="O333" i="1"/>
  <c r="P502" i="1"/>
  <c r="O502" i="1"/>
  <c r="P405" i="1"/>
  <c r="O405" i="1"/>
  <c r="P390" i="1"/>
  <c r="O390" i="1"/>
  <c r="P682" i="1"/>
  <c r="O682" i="1"/>
  <c r="P160" i="1"/>
  <c r="O160" i="1"/>
  <c r="P233" i="1"/>
  <c r="O233" i="1"/>
  <c r="P290" i="1"/>
  <c r="O290" i="1"/>
  <c r="P138" i="1"/>
  <c r="O138" i="1"/>
  <c r="P269" i="1"/>
  <c r="O269" i="1"/>
  <c r="O177" i="1"/>
  <c r="P177" i="1"/>
  <c r="P590" i="1"/>
  <c r="O590" i="1"/>
  <c r="O617" i="1"/>
  <c r="P617" i="1"/>
  <c r="P579" i="1"/>
  <c r="O579" i="1"/>
  <c r="P402" i="1"/>
  <c r="O402" i="1"/>
  <c r="P679" i="1"/>
  <c r="O679" i="1"/>
  <c r="P277" i="1"/>
  <c r="O277" i="1"/>
  <c r="P341" i="1"/>
  <c r="O341" i="1"/>
  <c r="P44" i="1"/>
  <c r="O44" i="1"/>
  <c r="P222" i="1"/>
  <c r="O222" i="1"/>
  <c r="P22" i="1"/>
  <c r="O22" i="1"/>
  <c r="O49" i="1"/>
  <c r="P49" i="1"/>
  <c r="P526" i="1"/>
  <c r="O526" i="1"/>
  <c r="P565" i="1"/>
  <c r="O565" i="1"/>
  <c r="P190" i="1"/>
  <c r="O190" i="1"/>
  <c r="P603" i="1"/>
  <c r="O603" i="1"/>
  <c r="O385" i="1"/>
  <c r="P385" i="1"/>
  <c r="P93" i="1"/>
  <c r="O93" i="1"/>
  <c r="P288" i="1"/>
  <c r="O288" i="1"/>
  <c r="P188" i="1"/>
  <c r="O188" i="1"/>
  <c r="P393" i="1"/>
  <c r="O393" i="1"/>
  <c r="P158" i="1"/>
  <c r="O158" i="1"/>
  <c r="P100" i="1"/>
  <c r="O100" i="1"/>
  <c r="P122" i="1"/>
  <c r="O122" i="1"/>
  <c r="O437" i="1"/>
  <c r="P437" i="1"/>
  <c r="P258" i="1"/>
  <c r="O258" i="1"/>
  <c r="P612" i="1"/>
  <c r="O612" i="1"/>
  <c r="P635" i="1"/>
  <c r="O635" i="1"/>
  <c r="P697" i="1"/>
  <c r="O697" i="1"/>
  <c r="P313" i="1"/>
  <c r="O313" i="1"/>
  <c r="P46" i="1"/>
  <c r="O46" i="1"/>
  <c r="P466" i="1"/>
  <c r="O466" i="1"/>
  <c r="O197" i="1"/>
  <c r="P197" i="1"/>
  <c r="P248" i="1"/>
  <c r="O248" i="1"/>
  <c r="P354" i="1"/>
  <c r="O354" i="1"/>
  <c r="P670" i="1"/>
  <c r="O670" i="1"/>
  <c r="P426" i="1"/>
  <c r="O426" i="1"/>
  <c r="P474" i="1"/>
  <c r="O474" i="1"/>
  <c r="O85" i="1"/>
  <c r="P85" i="1"/>
  <c r="P362" i="1"/>
  <c r="O362" i="1"/>
  <c r="P126" i="1"/>
  <c r="O126" i="1"/>
  <c r="O515" i="1"/>
  <c r="P515" i="1"/>
  <c r="P415" i="1"/>
  <c r="O415" i="1"/>
  <c r="P318" i="1"/>
  <c r="O318" i="1"/>
  <c r="P606" i="1"/>
  <c r="O606" i="1"/>
  <c r="P148" i="1"/>
  <c r="O148" i="1"/>
  <c r="P383" i="1"/>
  <c r="O383" i="1"/>
  <c r="P445" i="1"/>
  <c r="O445" i="1"/>
  <c r="P226" i="1"/>
  <c r="O226" i="1"/>
  <c r="P506" i="1"/>
  <c r="O506" i="1"/>
  <c r="O356" i="1"/>
  <c r="Q356" i="1" s="1"/>
  <c r="P356" i="1"/>
  <c r="P672" i="1"/>
  <c r="O672" i="1"/>
  <c r="O453" i="1"/>
  <c r="P453" i="1"/>
  <c r="P250" i="1"/>
  <c r="O250" i="1"/>
  <c r="P10" i="1"/>
  <c r="O10" i="1"/>
  <c r="P91" i="1"/>
  <c r="O91" i="1"/>
  <c r="O481" i="1"/>
  <c r="P481" i="1"/>
  <c r="P404" i="1"/>
  <c r="O404" i="1"/>
  <c r="P610" i="1"/>
  <c r="O610" i="1"/>
  <c r="P494" i="1"/>
  <c r="O494" i="1"/>
  <c r="P18" i="1"/>
  <c r="O18" i="1"/>
  <c r="P568" i="1"/>
  <c r="O568" i="1"/>
  <c r="P227" i="1"/>
  <c r="O227" i="1"/>
  <c r="Q227" i="1" s="1"/>
  <c r="P186" i="1"/>
  <c r="O186" i="1"/>
  <c r="P327" i="1"/>
  <c r="O327" i="1"/>
  <c r="P240" i="1"/>
  <c r="O240" i="1"/>
  <c r="P210" i="1"/>
  <c r="O210" i="1"/>
  <c r="P112" i="1"/>
  <c r="O112" i="1"/>
  <c r="P208" i="1"/>
  <c r="O208" i="1"/>
  <c r="P477" i="1"/>
  <c r="O477" i="1"/>
  <c r="P663" i="1"/>
  <c r="O663" i="1"/>
  <c r="P252" i="1"/>
  <c r="O252" i="1"/>
  <c r="P530" i="1"/>
  <c r="O530" i="1"/>
  <c r="P79" i="1"/>
  <c r="O79" i="1"/>
  <c r="O261" i="1"/>
  <c r="P261" i="1"/>
  <c r="P325" i="1"/>
  <c r="O325" i="1"/>
  <c r="P108" i="1"/>
  <c r="O108" i="1"/>
  <c r="P661" i="1"/>
  <c r="O661" i="1"/>
  <c r="P632" i="1"/>
  <c r="O632" i="1"/>
  <c r="P202" i="1"/>
  <c r="O202" i="1"/>
  <c r="P137" i="1"/>
  <c r="O137" i="1"/>
  <c r="P78" i="1"/>
  <c r="O78" i="1"/>
  <c r="O578" i="1"/>
  <c r="P578" i="1"/>
  <c r="P267" i="1"/>
  <c r="O267" i="1"/>
  <c r="P516" i="1"/>
  <c r="O516" i="1"/>
  <c r="P634" i="1"/>
  <c r="O634" i="1"/>
  <c r="P178" i="1"/>
  <c r="O178" i="1"/>
  <c r="P169" i="1"/>
  <c r="O169" i="1"/>
  <c r="P152" i="1"/>
  <c r="O152" i="1"/>
  <c r="P557" i="1"/>
  <c r="O557" i="1"/>
  <c r="P408" i="1"/>
  <c r="O408" i="1"/>
  <c r="P265" i="1"/>
  <c r="O265" i="1"/>
  <c r="P623" i="1"/>
  <c r="O623" i="1"/>
  <c r="P694" i="1"/>
  <c r="O694" i="1"/>
  <c r="P90" i="1"/>
  <c r="O90" i="1"/>
  <c r="P443" i="1"/>
  <c r="O443" i="1"/>
  <c r="O601" i="1"/>
  <c r="P601" i="1"/>
  <c r="P658" i="1"/>
  <c r="O658" i="1"/>
  <c r="P8" i="1"/>
  <c r="Q254" i="1" s="1"/>
  <c r="O8" i="1"/>
  <c r="Q451" i="1" s="1"/>
  <c r="P111" i="1"/>
  <c r="O111" i="1"/>
  <c r="P411" i="1"/>
  <c r="O411" i="1"/>
  <c r="P621" i="1"/>
  <c r="O621" i="1"/>
  <c r="O636" i="1"/>
  <c r="P636" i="1"/>
  <c r="P26" i="1"/>
  <c r="O26" i="1"/>
  <c r="P274" i="1"/>
  <c r="O274" i="1"/>
  <c r="P458" i="1"/>
  <c r="O458" i="1"/>
  <c r="P652" i="1"/>
  <c r="O652" i="1"/>
  <c r="P690" i="1"/>
  <c r="O690" i="1"/>
  <c r="Q2" i="1"/>
  <c r="Q658" i="1"/>
  <c r="Q3" i="1"/>
  <c r="Q357" i="1"/>
  <c r="Q133" i="1"/>
  <c r="Q498" i="1"/>
  <c r="Q383" i="1"/>
  <c r="Q71" i="1"/>
  <c r="Q104" i="1"/>
  <c r="Q419" i="1"/>
  <c r="Q673" i="1"/>
  <c r="Q359" i="1"/>
  <c r="Q108" i="1"/>
  <c r="Q373" i="1"/>
  <c r="Q342" i="1"/>
  <c r="Q317" i="1"/>
  <c r="Q66" i="1"/>
  <c r="Q256" i="1"/>
  <c r="Q447" i="1"/>
  <c r="Q398" i="1"/>
  <c r="Q691" i="1"/>
  <c r="Q41" i="1"/>
  <c r="Q592" i="1"/>
  <c r="Q73" i="1"/>
  <c r="Q205" i="1"/>
  <c r="Q97" i="1"/>
  <c r="Q154" i="1"/>
  <c r="Q414" i="1"/>
  <c r="Q549" i="1"/>
  <c r="Q542" i="1"/>
  <c r="Q516" i="1"/>
  <c r="Q35" i="1" l="1"/>
  <c r="Q434" i="1"/>
  <c r="Q400" i="1"/>
  <c r="Q155" i="1"/>
  <c r="Q352" i="1"/>
  <c r="Q129" i="1"/>
  <c r="Q272" i="1"/>
  <c r="Q347" i="1"/>
  <c r="Q589" i="1"/>
  <c r="Q111" i="1"/>
  <c r="Q20" i="1"/>
  <c r="Q666" i="1"/>
  <c r="Q557" i="1"/>
  <c r="Q517" i="1"/>
  <c r="Q44" i="1"/>
  <c r="Q358" i="1"/>
  <c r="Q374" i="1"/>
  <c r="Q634" i="1"/>
  <c r="Q648" i="1"/>
  <c r="Q701" i="1"/>
  <c r="Q183" i="1"/>
  <c r="Q87" i="1"/>
  <c r="Q375" i="1"/>
  <c r="Q105" i="1"/>
  <c r="Q32" i="1"/>
  <c r="Q127" i="1"/>
  <c r="Q580" i="1"/>
  <c r="Q521" i="1"/>
  <c r="Q573" i="1"/>
  <c r="Q623" i="1"/>
  <c r="Q137" i="1"/>
  <c r="Q327" i="1"/>
  <c r="Q18" i="1"/>
  <c r="Q606" i="1"/>
  <c r="Q126" i="1"/>
  <c r="Q697" i="1"/>
  <c r="Q393" i="1"/>
  <c r="Q526" i="1"/>
  <c r="Q233" i="1"/>
  <c r="Q42" i="1"/>
  <c r="Q200" i="1"/>
  <c r="Q367" i="1"/>
  <c r="Q349" i="1"/>
  <c r="Q686" i="1"/>
  <c r="Q196" i="1"/>
  <c r="Q27" i="1"/>
  <c r="Q430" i="1"/>
  <c r="Q579" i="1"/>
  <c r="Q396" i="1"/>
  <c r="Q395" i="1"/>
  <c r="Q563" i="1"/>
  <c r="Q220" i="1"/>
  <c r="Q452" i="1"/>
  <c r="Q79" i="1"/>
  <c r="Q325" i="1"/>
  <c r="Q610" i="1"/>
  <c r="Q214" i="1"/>
  <c r="Q605" i="1"/>
  <c r="Q298" i="1"/>
  <c r="Q671" i="1"/>
  <c r="Q587" i="1"/>
  <c r="Q479" i="1"/>
  <c r="Q453" i="1"/>
  <c r="Q385" i="1"/>
  <c r="Q10" i="1"/>
  <c r="Q348" i="1"/>
  <c r="Q119" i="1"/>
  <c r="Q257" i="1"/>
  <c r="Q158" i="1"/>
  <c r="Q628" i="1"/>
  <c r="Q28" i="1"/>
  <c r="Q278" i="1"/>
  <c r="Q304" i="1"/>
  <c r="Q465" i="1"/>
  <c r="Q277" i="1"/>
  <c r="Q552" i="1"/>
  <c r="Q436" i="1"/>
  <c r="Q285" i="1"/>
  <c r="Q120" i="1"/>
  <c r="Q466" i="1"/>
  <c r="Q418" i="1"/>
  <c r="Q437" i="1"/>
  <c r="Q520" i="1"/>
  <c r="Q629" i="1"/>
  <c r="Q341" i="1"/>
  <c r="Q81" i="1"/>
  <c r="Q294" i="1"/>
  <c r="Q260" i="1"/>
  <c r="Q604" i="1"/>
  <c r="Q223" i="1"/>
  <c r="Q609" i="1"/>
  <c r="Q435" i="1"/>
  <c r="Q661" i="1"/>
  <c r="Q318" i="1"/>
  <c r="Q690" i="1"/>
  <c r="Q428" i="1"/>
  <c r="Q224" i="1"/>
  <c r="Q245" i="1"/>
  <c r="Q416" i="1"/>
  <c r="Q488" i="1"/>
  <c r="Q607" i="1"/>
  <c r="Q365" i="1"/>
  <c r="Q78" i="1"/>
  <c r="Q543" i="1"/>
  <c r="Q91" i="1"/>
  <c r="Q544" i="1"/>
  <c r="Q82" i="1"/>
  <c r="Q427" i="1"/>
  <c r="Q688" i="1"/>
  <c r="Q240" i="1"/>
  <c r="Q492" i="1"/>
  <c r="Q121" i="1"/>
  <c r="Q58" i="1"/>
  <c r="Q514" i="1"/>
  <c r="Q444" i="1"/>
  <c r="Q475" i="1"/>
  <c r="Q107" i="1"/>
  <c r="Q496" i="1"/>
  <c r="Q507" i="1"/>
  <c r="Q420" i="1"/>
  <c r="Q314" i="1"/>
  <c r="Q176" i="1"/>
  <c r="Q472" i="1"/>
  <c r="Q293" i="1"/>
  <c r="Q237" i="1"/>
  <c r="Q484" i="1"/>
  <c r="Q446" i="1"/>
  <c r="Q473" i="1"/>
  <c r="Q456" i="1"/>
  <c r="Q591" i="1"/>
  <c r="Q319" i="1"/>
  <c r="Q216" i="1"/>
  <c r="Q569" i="1"/>
  <c r="Q392" i="1"/>
  <c r="Q134" i="1"/>
  <c r="Q255" i="1"/>
  <c r="Q598" i="1"/>
  <c r="Q269" i="1"/>
  <c r="Q175" i="1"/>
  <c r="Q241" i="1"/>
  <c r="Q533" i="1"/>
  <c r="Q670" i="1"/>
  <c r="Q600" i="1"/>
  <c r="Q590" i="1"/>
  <c r="Q51" i="1"/>
  <c r="Q236" i="1"/>
  <c r="Q372" i="1"/>
  <c r="Q510" i="1"/>
  <c r="Q366" i="1"/>
  <c r="Q215" i="1"/>
  <c r="Q597" i="1"/>
  <c r="Q16" i="1"/>
  <c r="Q471" i="1"/>
  <c r="Q69" i="1"/>
  <c r="Q230" i="1"/>
  <c r="Q384" i="1"/>
  <c r="Q551" i="1"/>
  <c r="Q696" i="1"/>
  <c r="Q672" i="1"/>
  <c r="Q221" i="1"/>
  <c r="Q409" i="1"/>
  <c r="Q454" i="1"/>
  <c r="Q62" i="1"/>
  <c r="Q534" i="1"/>
  <c r="Q138" i="1"/>
  <c r="Q417" i="1"/>
  <c r="Q632" i="1"/>
  <c r="Q116" i="1"/>
  <c r="Q535" i="1"/>
  <c r="Q132" i="1"/>
  <c r="Q485" i="1"/>
  <c r="Q11" i="1"/>
  <c r="Q96" i="1"/>
  <c r="Q389" i="1"/>
  <c r="Q499" i="1"/>
  <c r="Q191" i="1"/>
  <c r="Q43" i="1"/>
  <c r="Q377" i="1"/>
  <c r="Q249" i="1"/>
  <c r="Q213" i="1"/>
  <c r="Q503" i="1"/>
  <c r="Q162" i="1"/>
  <c r="Q136" i="1"/>
  <c r="Q276" i="1"/>
  <c r="Q429" i="1"/>
  <c r="Q394" i="1"/>
  <c r="Q581" i="1"/>
  <c r="Q19" i="1"/>
  <c r="Q26" i="1"/>
  <c r="Q94" i="1"/>
  <c r="Q148" i="1"/>
  <c r="Q33" i="1"/>
  <c r="Q17" i="1"/>
  <c r="Q527" i="1"/>
  <c r="Q508" i="1"/>
  <c r="Q567" i="1"/>
  <c r="Q474" i="1"/>
  <c r="Q229" i="1"/>
  <c r="Q404" i="1"/>
  <c r="Q586" i="1"/>
  <c r="Q303" i="1"/>
  <c r="Q80" i="1"/>
  <c r="Q95" i="1"/>
  <c r="Q311" i="1"/>
  <c r="Q346" i="1"/>
  <c r="Q523" i="1"/>
  <c r="Q689" i="1"/>
  <c r="Q487" i="1"/>
  <c r="Q143" i="1"/>
  <c r="Q280" i="1"/>
  <c r="Q217" i="1"/>
  <c r="Q265" i="1"/>
  <c r="Q493" i="1"/>
  <c r="Q570" i="1"/>
  <c r="Q424" i="1"/>
  <c r="Q292" i="1"/>
  <c r="Q144" i="1"/>
  <c r="Q194" i="1"/>
  <c r="Q135" i="1"/>
  <c r="Q682" i="1"/>
  <c r="Q165" i="1"/>
  <c r="Q455" i="1"/>
  <c r="Q518" i="1"/>
  <c r="Q660" i="1"/>
  <c r="Q323" i="1"/>
  <c r="Q680" i="1"/>
  <c r="Q4" i="1"/>
  <c r="Q5" i="1" s="1"/>
  <c r="Q687" i="1"/>
  <c r="Q321" i="1"/>
  <c r="Q641" i="1"/>
  <c r="Q371" i="1"/>
  <c r="Q669" i="1"/>
  <c r="Q156" i="1"/>
  <c r="Q378" i="1"/>
  <c r="Q593" i="1"/>
  <c r="Q266" i="1"/>
  <c r="Q291" i="1"/>
  <c r="Q83" i="1"/>
  <c r="Q613" i="1"/>
  <c r="Q678" i="1"/>
  <c r="Q219" i="1"/>
  <c r="Q627" i="1"/>
  <c r="Q369" i="1"/>
  <c r="Q9" i="1"/>
  <c r="Q206" i="1"/>
  <c r="Q192" i="1"/>
  <c r="Q536" i="1"/>
  <c r="Q677" i="1"/>
  <c r="Q415" i="1"/>
  <c r="Q322" i="1"/>
  <c r="Q339" i="1"/>
  <c r="Q212" i="1"/>
  <c r="Q654" i="1"/>
  <c r="Q140" i="1"/>
  <c r="Q497" i="1"/>
  <c r="Q617" i="1"/>
  <c r="Q263" i="1"/>
  <c r="Q128" i="1"/>
  <c r="Q139" i="1"/>
  <c r="Q681" i="1"/>
  <c r="Q599" i="1"/>
  <c r="Q195" i="1"/>
  <c r="Q286" i="1"/>
  <c r="Q335" i="1"/>
  <c r="Q68" i="1"/>
  <c r="Q413" i="1"/>
  <c r="Q637" i="1"/>
  <c r="Q390" i="1"/>
  <c r="Q370" i="1"/>
  <c r="Q320" i="1"/>
  <c r="Q460" i="1"/>
  <c r="Q12" i="1"/>
  <c r="Q679" i="1"/>
  <c r="Q441" i="1"/>
  <c r="Q193" i="1"/>
  <c r="Q90" i="1"/>
  <c r="Q101" i="1"/>
  <c r="Q169" i="1"/>
  <c r="Q25" i="1"/>
  <c r="Q519" i="1"/>
  <c r="Q362" i="1"/>
  <c r="Q8" i="1"/>
  <c r="Q49" i="1"/>
  <c r="Q117" i="1"/>
  <c r="Q665" i="1"/>
  <c r="Q489" i="1"/>
  <c r="Q313" i="1"/>
  <c r="Q331" i="1"/>
  <c r="Q106" i="1"/>
  <c r="Q622" i="1"/>
  <c r="Q550" i="1"/>
  <c r="Q222" i="1"/>
  <c r="Q381" i="1"/>
  <c r="Q633" i="1"/>
  <c r="Q376" i="1"/>
  <c r="Q588" i="1"/>
  <c r="Q259" i="1"/>
  <c r="Q509" i="1"/>
  <c r="Q281" i="1"/>
  <c r="Q486" i="1"/>
  <c r="Q312" i="1"/>
  <c r="Q118" i="1"/>
  <c r="Q532" i="1"/>
  <c r="Q6" i="1"/>
  <c r="Q7" i="1"/>
  <c r="Q24" i="1"/>
  <c r="Q13" i="1" l="1"/>
  <c r="Q14" i="1"/>
  <c r="Q15" i="1"/>
  <c r="Q40" i="1"/>
  <c r="Q21" i="1" l="1"/>
  <c r="Q22" i="1"/>
  <c r="Q23" i="1"/>
  <c r="Q29" i="1" l="1"/>
  <c r="Q30" i="1"/>
  <c r="Q34" i="1"/>
  <c r="Q39" i="1"/>
  <c r="Q31" i="1" l="1"/>
  <c r="Q36" i="1"/>
  <c r="Q77" i="1"/>
  <c r="Q37" i="1" l="1"/>
  <c r="Q38" i="1"/>
  <c r="Q45" i="1" s="1"/>
  <c r="Q53" i="1"/>
  <c r="Q93" i="1"/>
  <c r="Q46" i="1" l="1"/>
  <c r="Q57" i="1"/>
  <c r="Q115" i="1"/>
  <c r="T3" i="1"/>
  <c r="T2" i="1"/>
  <c r="W2" i="1" l="1"/>
  <c r="U2" i="1"/>
  <c r="W3" i="1"/>
  <c r="U3" i="1"/>
  <c r="Q47" i="1"/>
  <c r="Q61" i="1"/>
  <c r="Q72" i="1"/>
  <c r="Q125" i="1"/>
  <c r="T4" i="1" l="1"/>
  <c r="Q50" i="1"/>
  <c r="Q67" i="1"/>
  <c r="Q52" i="1"/>
  <c r="Q76" i="1"/>
  <c r="W4" i="1" l="1"/>
  <c r="U4" i="1"/>
  <c r="T5" i="1"/>
  <c r="Q55" i="1"/>
  <c r="Q59" i="1" s="1"/>
  <c r="Q56" i="1"/>
  <c r="Q86" i="1"/>
  <c r="W5" i="1" l="1"/>
  <c r="U5" i="1"/>
  <c r="Q63" i="1"/>
  <c r="Q60" i="1"/>
  <c r="Q64" i="1" s="1"/>
  <c r="Q65" i="1" s="1"/>
  <c r="Q92" i="1"/>
  <c r="Q100" i="1" s="1"/>
  <c r="Q147" i="1"/>
  <c r="Q70" i="1" l="1"/>
  <c r="Q75" i="1" l="1"/>
  <c r="Q84" i="1" s="1"/>
  <c r="Q88" i="1" s="1"/>
  <c r="Q74" i="1"/>
  <c r="Q85" i="1"/>
  <c r="Q89" i="1"/>
  <c r="Q99" i="1" s="1"/>
  <c r="Q98" i="1" l="1"/>
  <c r="Q102" i="1" s="1"/>
  <c r="Q110" i="1"/>
  <c r="Q109" i="1"/>
  <c r="Q103" i="1" l="1"/>
  <c r="Q112" i="1"/>
  <c r="Q114" i="1"/>
  <c r="Q122" i="1" s="1"/>
  <c r="Q113" i="1"/>
  <c r="Q160" i="1"/>
  <c r="Q173" i="1"/>
  <c r="Q124" i="1" l="1"/>
  <c r="Q130" i="1" s="1"/>
  <c r="Q123" i="1"/>
  <c r="Q164" i="1"/>
  <c r="Q178" i="1"/>
  <c r="Q179" i="1"/>
  <c r="Q131" i="1" l="1"/>
  <c r="Q168" i="1"/>
  <c r="Q182" i="1"/>
  <c r="Q190" i="1" l="1"/>
  <c r="Q172" i="1"/>
  <c r="Q146" i="1"/>
  <c r="Q141" i="1"/>
  <c r="Q204" i="1"/>
  <c r="Q199" i="1"/>
  <c r="Q239" i="1"/>
  <c r="Q142" i="1" l="1"/>
  <c r="Q203" i="1"/>
  <c r="Q145" i="1"/>
  <c r="Q149" i="1" s="1"/>
  <c r="Q253" i="1"/>
  <c r="Q210" i="1"/>
  <c r="Q209" i="1"/>
  <c r="Q151" i="1" l="1"/>
  <c r="Q150" i="1"/>
  <c r="Q244" i="1"/>
  <c r="Q264" i="1"/>
  <c r="Q284" i="1"/>
  <c r="Q152" i="1" l="1"/>
  <c r="Q248" i="1"/>
  <c r="Q159" i="1"/>
  <c r="Q262" i="1"/>
  <c r="Q290" i="1"/>
  <c r="Q153" i="1" l="1"/>
  <c r="Q157" i="1" s="1"/>
  <c r="Q252" i="1"/>
  <c r="Q163" i="1"/>
  <c r="Q302" i="1"/>
  <c r="Q345" i="1"/>
  <c r="Q161" i="1" l="1"/>
  <c r="T13" i="1" s="1"/>
  <c r="Q167" i="1"/>
  <c r="Q171" i="1"/>
  <c r="Q177" i="1" s="1"/>
  <c r="Q271" i="1"/>
  <c r="Q310" i="1"/>
  <c r="Q363" i="1"/>
  <c r="Q355" i="1"/>
  <c r="W13" i="1" l="1"/>
  <c r="U13" i="1"/>
  <c r="Q181" i="1"/>
  <c r="Q166" i="1"/>
  <c r="Q170" i="1"/>
  <c r="Q174" i="1" s="1"/>
  <c r="Q185" i="1"/>
  <c r="Q279" i="1"/>
  <c r="Q388" i="1"/>
  <c r="T14" i="1" l="1"/>
  <c r="Q180" i="1"/>
  <c r="Q184" i="1"/>
  <c r="Q187" i="1"/>
  <c r="Q202" i="1"/>
  <c r="Q283" i="1"/>
  <c r="Q309" i="1"/>
  <c r="Q412" i="1"/>
  <c r="W14" i="1" l="1"/>
  <c r="U14" i="1"/>
  <c r="Q186" i="1"/>
  <c r="Q188" i="1" s="1"/>
  <c r="Q189" i="1"/>
  <c r="Q289" i="1"/>
  <c r="Q208" i="1"/>
  <c r="Q330" i="1"/>
  <c r="Q433" i="1"/>
  <c r="Q198" i="1" l="1"/>
  <c r="Q197" i="1"/>
  <c r="Q297" i="1"/>
  <c r="Q301" i="1"/>
  <c r="Q334" i="1"/>
  <c r="Q450" i="1"/>
  <c r="Q201" i="1" l="1"/>
  <c r="Q207" i="1" s="1"/>
  <c r="Q225" i="1"/>
  <c r="Q464" i="1"/>
  <c r="Q340" i="1"/>
  <c r="Q531" i="1"/>
  <c r="Q211" i="1" l="1"/>
  <c r="Q232" i="1"/>
  <c r="Q231" i="1"/>
  <c r="Q548" i="1"/>
  <c r="Q344" i="1"/>
  <c r="Q470" i="1"/>
  <c r="Q603" i="1"/>
  <c r="Q218" i="1" l="1"/>
  <c r="Q226" i="1" s="1"/>
  <c r="Q228" i="1" s="1"/>
  <c r="Q238" i="1"/>
  <c r="Q235" i="1"/>
  <c r="Q621" i="1"/>
  <c r="Q483" i="1"/>
  <c r="Q585" i="1"/>
  <c r="Q234" i="1" l="1"/>
  <c r="Q243" i="1"/>
  <c r="Q242" i="1"/>
  <c r="Q495" i="1"/>
  <c r="Q354" i="1"/>
  <c r="Q676" i="1"/>
  <c r="Q247" i="1" l="1"/>
  <c r="Q246" i="1"/>
  <c r="Q282" i="1"/>
  <c r="Q380" i="1"/>
  <c r="Q695" i="1"/>
  <c r="Q288" i="1" l="1"/>
  <c r="Q251" i="1"/>
  <c r="Q250" i="1"/>
  <c r="Q296" i="1"/>
  <c r="Q326" i="1"/>
  <c r="Q387" i="1"/>
  <c r="T16" i="1"/>
  <c r="T15" i="1"/>
  <c r="T17" i="1"/>
  <c r="W16" i="1" l="1"/>
  <c r="U16" i="1"/>
  <c r="W17" i="1"/>
  <c r="U17" i="1"/>
  <c r="W15" i="1"/>
  <c r="U15" i="1"/>
  <c r="Q300" i="1"/>
  <c r="Q261" i="1"/>
  <c r="Q258" i="1"/>
  <c r="Q324" i="1"/>
  <c r="Q399" i="1"/>
  <c r="Q423" i="1"/>
  <c r="Q306" i="1" l="1"/>
  <c r="Q267" i="1"/>
  <c r="Q268" i="1"/>
  <c r="Q270" i="1" s="1"/>
  <c r="Q329" i="1"/>
  <c r="Q403" i="1"/>
  <c r="Q432" i="1"/>
  <c r="T18" i="1" l="1"/>
  <c r="Q274" i="1"/>
  <c r="Q275" i="1" s="1"/>
  <c r="Q273" i="1"/>
  <c r="Q308" i="1"/>
  <c r="Q333" i="1"/>
  <c r="Q440" i="1"/>
  <c r="W18" i="1" l="1"/>
  <c r="U18" i="1"/>
  <c r="T19" i="1"/>
  <c r="Q337" i="1"/>
  <c r="Q287" i="1"/>
  <c r="Q361" i="1"/>
  <c r="Q449" i="1"/>
  <c r="W19" i="1" l="1"/>
  <c r="U19" i="1"/>
  <c r="Q379" i="1"/>
  <c r="Q343" i="1"/>
  <c r="Q295" i="1"/>
  <c r="Q397" i="1"/>
  <c r="Q459" i="1"/>
  <c r="Q299" i="1" l="1"/>
  <c r="Q386" i="1"/>
  <c r="Q402" i="1"/>
  <c r="Q406" i="1" s="1"/>
  <c r="Q463" i="1"/>
  <c r="Q307" i="1" l="1"/>
  <c r="Q305" i="1"/>
  <c r="Q469" i="1"/>
  <c r="Q315" i="1" l="1"/>
  <c r="Q316" i="1" s="1"/>
  <c r="Q478" i="1"/>
  <c r="Q411" i="1"/>
  <c r="Q410" i="1"/>
  <c r="Q659" i="1"/>
  <c r="Q636" i="1"/>
  <c r="Q328" i="1" l="1"/>
  <c r="Q422" i="1"/>
  <c r="Q640" i="1"/>
  <c r="Q482" i="1"/>
  <c r="Q664" i="1"/>
  <c r="Q332" i="1" l="1"/>
  <c r="Q336" i="1" s="1"/>
  <c r="Q443" i="1"/>
  <c r="Q494" i="1"/>
  <c r="Q644" i="1"/>
  <c r="Q338" i="1" l="1"/>
  <c r="Q448" i="1"/>
  <c r="Q458" i="1"/>
  <c r="Q647" i="1"/>
  <c r="Q502" i="1"/>
  <c r="Q350" i="1" l="1"/>
  <c r="Q462" i="1"/>
  <c r="Q506" i="1"/>
  <c r="Q653" i="1"/>
  <c r="Q351" i="1" l="1"/>
  <c r="Q468" i="1"/>
  <c r="Q477" i="1"/>
  <c r="Q515" i="1"/>
  <c r="Q657" i="1"/>
  <c r="Q353" i="1" l="1"/>
  <c r="Q421" i="1"/>
  <c r="Q425" i="1"/>
  <c r="Q481" i="1"/>
  <c r="Q525" i="1"/>
  <c r="Q360" i="1" l="1"/>
  <c r="Q364" i="1" s="1"/>
  <c r="Q382" i="1" s="1"/>
  <c r="Q391" i="1" s="1"/>
  <c r="Q401" i="1" s="1"/>
  <c r="Q405" i="1" s="1"/>
  <c r="Q407" i="1" s="1"/>
  <c r="Q439" i="1"/>
  <c r="Q442" i="1" s="1"/>
  <c r="Q438" i="1"/>
  <c r="Q491" i="1"/>
  <c r="Q501" i="1"/>
  <c r="Q505" i="1" s="1"/>
  <c r="Q512" i="1" s="1"/>
  <c r="Q530" i="1"/>
  <c r="Q408" i="1" l="1"/>
  <c r="Q426" i="1"/>
  <c r="Q431" i="1" s="1"/>
  <c r="Q457" i="1"/>
  <c r="Q541" i="1"/>
  <c r="Q445" i="1" l="1"/>
  <c r="Q461" i="1"/>
  <c r="Q524" i="1"/>
  <c r="Q547" i="1"/>
  <c r="Q467" i="1" l="1"/>
  <c r="Q556" i="1"/>
  <c r="Q529" i="1"/>
  <c r="Q476" i="1" l="1"/>
  <c r="Q480" i="1" s="1"/>
  <c r="Q538" i="1"/>
  <c r="Q562" i="1"/>
  <c r="Q490" i="1" l="1"/>
  <c r="Q540" i="1"/>
  <c r="Q566" i="1"/>
  <c r="Q500" i="1" l="1"/>
  <c r="Q504" i="1" s="1"/>
  <c r="Q511" i="1" s="1"/>
  <c r="Q572" i="1"/>
  <c r="Q546" i="1"/>
  <c r="Q554" i="1" s="1"/>
  <c r="Q555" i="1" s="1"/>
  <c r="Q513" i="1" l="1"/>
  <c r="Q559" i="1"/>
  <c r="Q578" i="1"/>
  <c r="Q522" i="1" l="1"/>
  <c r="Q561" i="1"/>
  <c r="Q565" i="1"/>
  <c r="Q584" i="1"/>
  <c r="Q528" i="1" l="1"/>
  <c r="Q571" i="1"/>
  <c r="Q575" i="1" s="1"/>
  <c r="Q602" i="1"/>
  <c r="Q537" i="1" l="1"/>
  <c r="Q539" i="1" s="1"/>
  <c r="Q577" i="1"/>
  <c r="Q583" i="1"/>
  <c r="Q595" i="1" s="1"/>
  <c r="Q612" i="1"/>
  <c r="Q545" i="1" l="1"/>
  <c r="Q553" i="1"/>
  <c r="Q568" i="1" s="1"/>
  <c r="Q558" i="1"/>
  <c r="Q560" i="1"/>
  <c r="Q564" i="1" s="1"/>
  <c r="Q601" i="1"/>
  <c r="Q611" i="1"/>
  <c r="Q615" i="1" s="1"/>
  <c r="Q616" i="1"/>
  <c r="Q574" i="1" l="1"/>
  <c r="Q576" i="1" s="1"/>
  <c r="Q582" i="1" s="1"/>
  <c r="Q620" i="1"/>
  <c r="Q619" i="1"/>
  <c r="Q594" i="1" l="1"/>
  <c r="Q596" i="1" s="1"/>
  <c r="Q626" i="1"/>
  <c r="Q625" i="1"/>
  <c r="Q608" i="1" l="1"/>
  <c r="Q614" i="1" l="1"/>
  <c r="Q639" i="1"/>
  <c r="Q675" i="1"/>
  <c r="Q674" i="1"/>
  <c r="Q618" i="1" l="1"/>
  <c r="Q643" i="1"/>
  <c r="Q685" i="1"/>
  <c r="Q684" i="1"/>
  <c r="Q630" i="1" l="1"/>
  <c r="Q631" i="1" s="1"/>
  <c r="Q635" i="1" s="1"/>
  <c r="Q624" i="1"/>
  <c r="Q646" i="1"/>
  <c r="Q694" i="1"/>
  <c r="Q693" i="1"/>
  <c r="Q638" i="1" l="1"/>
  <c r="Q645" i="1" s="1"/>
  <c r="Q642" i="1"/>
  <c r="Q650" i="1"/>
  <c r="Q700" i="1"/>
  <c r="Q699" i="1"/>
  <c r="Q649" i="1" l="1"/>
  <c r="Q652" i="1"/>
  <c r="Q651" i="1"/>
  <c r="Q656" i="1" l="1"/>
  <c r="Q655" i="1"/>
  <c r="Q663" i="1" l="1"/>
  <c r="Q662" i="1"/>
  <c r="Q667" i="1" l="1"/>
  <c r="Q668" i="1" s="1"/>
  <c r="Q683" i="1" s="1"/>
  <c r="Q692" i="1" s="1"/>
  <c r="Q698" i="1" s="1"/>
  <c r="Q702" i="1" s="1"/>
  <c r="V73" i="1" l="1"/>
  <c r="V4" i="1"/>
  <c r="V2" i="1"/>
  <c r="V3" i="1"/>
  <c r="V5" i="1"/>
  <c r="V6" i="1"/>
  <c r="V7" i="1"/>
  <c r="V9" i="1"/>
  <c r="V8" i="1"/>
  <c r="V10" i="1"/>
  <c r="V11" i="1"/>
  <c r="V12" i="1"/>
  <c r="V13" i="1"/>
  <c r="V15" i="1"/>
  <c r="V14" i="1"/>
  <c r="V16" i="1"/>
  <c r="V17" i="1"/>
  <c r="V18" i="1"/>
  <c r="V20" i="1"/>
  <c r="V19" i="1"/>
  <c r="V22" i="1"/>
  <c r="V21" i="1"/>
  <c r="V24" i="1"/>
  <c r="V23" i="1"/>
  <c r="V25" i="1"/>
  <c r="V26" i="1"/>
  <c r="V27" i="1"/>
  <c r="V30" i="1"/>
  <c r="V28" i="1"/>
  <c r="V29" i="1"/>
  <c r="V32" i="1"/>
  <c r="V31" i="1"/>
  <c r="V34" i="1"/>
  <c r="V33" i="1"/>
  <c r="V35" i="1"/>
  <c r="V36" i="1"/>
  <c r="V37" i="1"/>
  <c r="V38" i="1"/>
  <c r="V39" i="1"/>
  <c r="V42" i="1"/>
  <c r="V40" i="1"/>
  <c r="V41" i="1"/>
  <c r="V43" i="1"/>
  <c r="V44" i="1"/>
  <c r="V46" i="1"/>
  <c r="V45" i="1"/>
  <c r="V47" i="1"/>
  <c r="V48" i="1"/>
  <c r="V51" i="1"/>
  <c r="V50" i="1"/>
  <c r="V49" i="1"/>
  <c r="V54" i="1"/>
  <c r="V52" i="1"/>
  <c r="V53" i="1"/>
  <c r="V55" i="1"/>
  <c r="V56" i="1"/>
  <c r="V59" i="1"/>
  <c r="V57" i="1"/>
  <c r="V58" i="1"/>
  <c r="V61" i="1"/>
  <c r="V60" i="1"/>
  <c r="V63" i="1"/>
  <c r="V62" i="1"/>
  <c r="V64" i="1"/>
  <c r="V65" i="1"/>
  <c r="V66" i="1"/>
  <c r="V67" i="1"/>
  <c r="V69" i="1"/>
  <c r="V68" i="1"/>
  <c r="V75" i="1"/>
  <c r="T76" i="1"/>
  <c r="V74" i="1"/>
  <c r="V70" i="1"/>
  <c r="V72" i="1"/>
  <c r="V71" i="1"/>
  <c r="T7" i="1"/>
  <c r="T6" i="1"/>
  <c r="T8" i="1"/>
  <c r="T9" i="1"/>
  <c r="T10" i="1"/>
  <c r="T11" i="1"/>
  <c r="T12" i="1"/>
  <c r="T40" i="1"/>
  <c r="T37" i="1"/>
  <c r="T41" i="1"/>
  <c r="T25" i="1"/>
  <c r="T30" i="1"/>
  <c r="T46" i="1"/>
  <c r="T42" i="1"/>
  <c r="T39" i="1"/>
  <c r="T34" i="1"/>
  <c r="T44" i="1"/>
  <c r="T38" i="1"/>
  <c r="T29" i="1"/>
  <c r="T20" i="1"/>
  <c r="T23" i="1"/>
  <c r="T22" i="1"/>
  <c r="T31" i="1"/>
  <c r="T28" i="1"/>
  <c r="T21" i="1"/>
  <c r="T27" i="1"/>
  <c r="T32" i="1"/>
  <c r="T24" i="1"/>
  <c r="T36" i="1"/>
  <c r="T43" i="1"/>
  <c r="T45" i="1"/>
  <c r="T26" i="1"/>
  <c r="T47" i="1"/>
  <c r="T35" i="1"/>
  <c r="T33" i="1"/>
  <c r="T49" i="1"/>
  <c r="T48" i="1"/>
  <c r="T50" i="1"/>
  <c r="T51" i="1"/>
  <c r="T53" i="1"/>
  <c r="T52" i="1"/>
  <c r="T55" i="1"/>
  <c r="T57" i="1"/>
  <c r="T60" i="1"/>
  <c r="T71" i="1"/>
  <c r="T73" i="1"/>
  <c r="T70" i="1"/>
  <c r="T74" i="1"/>
  <c r="T75" i="1"/>
  <c r="T54" i="1"/>
  <c r="T59" i="1"/>
  <c r="T56" i="1"/>
  <c r="T58" i="1"/>
  <c r="T61" i="1"/>
  <c r="T66" i="1"/>
  <c r="T64" i="1"/>
  <c r="T69" i="1"/>
  <c r="T62" i="1"/>
  <c r="T68" i="1"/>
  <c r="T67" i="1"/>
  <c r="T63" i="1"/>
  <c r="T65" i="1"/>
  <c r="T72" i="1"/>
  <c r="W76" i="1" l="1"/>
  <c r="U76" i="1"/>
  <c r="W63" i="1"/>
  <c r="U63" i="1"/>
  <c r="W58" i="1"/>
  <c r="U58" i="1"/>
  <c r="W73" i="1"/>
  <c r="U73" i="1"/>
  <c r="W50" i="1"/>
  <c r="U50" i="1"/>
  <c r="W43" i="1"/>
  <c r="U43" i="1"/>
  <c r="W22" i="1"/>
  <c r="U22" i="1"/>
  <c r="W42" i="1"/>
  <c r="U42" i="1"/>
  <c r="W11" i="1"/>
  <c r="U11" i="1"/>
  <c r="W67" i="1"/>
  <c r="U67" i="1"/>
  <c r="W56" i="1"/>
  <c r="U56" i="1"/>
  <c r="W71" i="1"/>
  <c r="U71" i="1"/>
  <c r="W48" i="1"/>
  <c r="U48" i="1"/>
  <c r="W36" i="1"/>
  <c r="U36" i="1"/>
  <c r="W23" i="1"/>
  <c r="U23" i="1"/>
  <c r="W46" i="1"/>
  <c r="U46" i="1"/>
  <c r="W10" i="1"/>
  <c r="U10" i="1"/>
  <c r="W68" i="1"/>
  <c r="U68" i="1"/>
  <c r="W59" i="1"/>
  <c r="U59" i="1"/>
  <c r="W60" i="1"/>
  <c r="U60" i="1"/>
  <c r="W49" i="1"/>
  <c r="U49" i="1"/>
  <c r="W24" i="1"/>
  <c r="U24" i="1"/>
  <c r="W20" i="1"/>
  <c r="U20" i="1"/>
  <c r="W30" i="1"/>
  <c r="U30" i="1"/>
  <c r="W9" i="1"/>
  <c r="U9" i="1"/>
  <c r="W62" i="1"/>
  <c r="U62" i="1"/>
  <c r="W54" i="1"/>
  <c r="U54" i="1"/>
  <c r="W57" i="1"/>
  <c r="U57" i="1"/>
  <c r="W33" i="1"/>
  <c r="U33" i="1"/>
  <c r="W32" i="1"/>
  <c r="U32" i="1"/>
  <c r="W29" i="1"/>
  <c r="U29" i="1"/>
  <c r="W25" i="1"/>
  <c r="U25" i="1"/>
  <c r="W8" i="1"/>
  <c r="U8" i="1"/>
  <c r="W69" i="1"/>
  <c r="U69" i="1"/>
  <c r="W75" i="1"/>
  <c r="U75" i="1"/>
  <c r="W55" i="1"/>
  <c r="U55" i="1"/>
  <c r="W35" i="1"/>
  <c r="U35" i="1"/>
  <c r="W27" i="1"/>
  <c r="U27" i="1"/>
  <c r="W38" i="1"/>
  <c r="U38" i="1"/>
  <c r="W41" i="1"/>
  <c r="U41" i="1"/>
  <c r="W6" i="1"/>
  <c r="U6" i="1"/>
  <c r="W64" i="1"/>
  <c r="U64" i="1"/>
  <c r="W52" i="1"/>
  <c r="U52" i="1"/>
  <c r="W47" i="1"/>
  <c r="U47" i="1"/>
  <c r="W21" i="1"/>
  <c r="U21" i="1"/>
  <c r="W44" i="1"/>
  <c r="U44" i="1"/>
  <c r="W37" i="1"/>
  <c r="U37" i="1"/>
  <c r="W7" i="1"/>
  <c r="U7" i="1"/>
  <c r="W72" i="1"/>
  <c r="U72" i="1"/>
  <c r="W66" i="1"/>
  <c r="U66" i="1"/>
  <c r="W74" i="1"/>
  <c r="U74" i="1"/>
  <c r="W53" i="1"/>
  <c r="U53" i="1"/>
  <c r="W26" i="1"/>
  <c r="U26" i="1"/>
  <c r="W28" i="1"/>
  <c r="U28" i="1"/>
  <c r="W34" i="1"/>
  <c r="U34" i="1"/>
  <c r="W40" i="1"/>
  <c r="U40" i="1"/>
  <c r="W65" i="1"/>
  <c r="U65" i="1"/>
  <c r="W61" i="1"/>
  <c r="U61" i="1"/>
  <c r="W70" i="1"/>
  <c r="U70" i="1"/>
  <c r="W51" i="1"/>
  <c r="U51" i="1"/>
  <c r="W45" i="1"/>
  <c r="U45" i="1"/>
  <c r="W31" i="1"/>
  <c r="U31" i="1"/>
  <c r="W39" i="1"/>
  <c r="U39" i="1"/>
  <c r="W12" i="1"/>
  <c r="U12" i="1"/>
  <c r="V76" i="1"/>
  <c r="V77" i="1" l="1"/>
  <c r="T77" i="1"/>
  <c r="W77" i="1" l="1"/>
  <c r="U77" i="1"/>
  <c r="V78" i="1"/>
  <c r="T78" i="1"/>
  <c r="W78" i="1" l="1"/>
  <c r="U78" i="1"/>
  <c r="V79" i="1"/>
  <c r="T79" i="1"/>
  <c r="W79" i="1" l="1"/>
  <c r="U79" i="1"/>
  <c r="V80" i="1"/>
  <c r="T80" i="1"/>
  <c r="W80" i="1" l="1"/>
  <c r="U80" i="1"/>
  <c r="V81" i="1"/>
  <c r="T81" i="1"/>
  <c r="W81" i="1" l="1"/>
  <c r="U81" i="1"/>
  <c r="V82" i="1"/>
  <c r="T82" i="1"/>
  <c r="W82" i="1" l="1"/>
  <c r="U82" i="1"/>
  <c r="V83" i="1"/>
  <c r="T83" i="1"/>
  <c r="W83" i="1" l="1"/>
  <c r="U83" i="1"/>
  <c r="V84" i="1"/>
  <c r="T84" i="1"/>
  <c r="W84" i="1" l="1"/>
  <c r="U84" i="1"/>
  <c r="V85" i="1"/>
  <c r="T85" i="1"/>
  <c r="W85" i="1" l="1"/>
  <c r="U85" i="1"/>
  <c r="V86" i="1"/>
  <c r="T86" i="1"/>
  <c r="W86" i="1" l="1"/>
  <c r="U86" i="1"/>
  <c r="V87" i="1"/>
  <c r="T87" i="1"/>
  <c r="W87" i="1" l="1"/>
  <c r="U87" i="1"/>
  <c r="V88" i="1"/>
  <c r="T88" i="1"/>
  <c r="W88" i="1" l="1"/>
  <c r="U88" i="1"/>
  <c r="V89" i="1"/>
  <c r="T89" i="1"/>
  <c r="W89" i="1" l="1"/>
  <c r="U89" i="1"/>
  <c r="V90" i="1"/>
  <c r="T90" i="1"/>
  <c r="W90" i="1" l="1"/>
  <c r="U90" i="1"/>
  <c r="V91" i="1"/>
  <c r="T91" i="1"/>
  <c r="W91" i="1" l="1"/>
  <c r="U91" i="1"/>
  <c r="V92" i="1"/>
  <c r="T92" i="1"/>
  <c r="W92" i="1" l="1"/>
  <c r="U92" i="1"/>
  <c r="V93" i="1"/>
  <c r="T93" i="1"/>
  <c r="W93" i="1" l="1"/>
  <c r="U93" i="1"/>
  <c r="V94" i="1"/>
  <c r="T94" i="1"/>
  <c r="W94" i="1" l="1"/>
  <c r="U94" i="1"/>
  <c r="V95" i="1"/>
  <c r="T95" i="1"/>
  <c r="W95" i="1" l="1"/>
  <c r="U95" i="1"/>
  <c r="V96" i="1"/>
  <c r="T96" i="1"/>
  <c r="W96" i="1" l="1"/>
  <c r="U96" i="1"/>
  <c r="V97" i="1"/>
  <c r="T97" i="1"/>
  <c r="W97" i="1" l="1"/>
  <c r="U97" i="1"/>
  <c r="V98" i="1"/>
  <c r="T98" i="1"/>
  <c r="W98" i="1" l="1"/>
  <c r="U98" i="1"/>
  <c r="V99" i="1"/>
  <c r="T99" i="1"/>
  <c r="W99" i="1" l="1"/>
  <c r="U99" i="1"/>
  <c r="V100" i="1"/>
  <c r="T100" i="1"/>
  <c r="W100" i="1" l="1"/>
  <c r="U100" i="1"/>
  <c r="V101" i="1"/>
  <c r="T101" i="1"/>
  <c r="W101" i="1" l="1"/>
  <c r="U101" i="1"/>
</calcChain>
</file>

<file path=xl/sharedStrings.xml><?xml version="1.0" encoding="utf-8"?>
<sst xmlns="http://schemas.openxmlformats.org/spreadsheetml/2006/main" count="3720" uniqueCount="346">
  <si>
    <t>Точка перевірки наявності</t>
  </si>
  <si>
    <t>'00000001</t>
  </si>
  <si>
    <t>'00000002</t>
  </si>
  <si>
    <t>'00000003</t>
  </si>
  <si>
    <t>'00000004</t>
  </si>
  <si>
    <t>'00000005</t>
  </si>
  <si>
    <t>'00000006</t>
  </si>
  <si>
    <t>'00000007</t>
  </si>
  <si>
    <t>'00000008</t>
  </si>
  <si>
    <t>'00000012</t>
  </si>
  <si>
    <t>'00000013</t>
  </si>
  <si>
    <t>'00000014</t>
  </si>
  <si>
    <t>'00000015</t>
  </si>
  <si>
    <t>'00000016</t>
  </si>
  <si>
    <t>'00000017</t>
  </si>
  <si>
    <t>'00000019</t>
  </si>
  <si>
    <t>'00000020</t>
  </si>
  <si>
    <t>'00000022</t>
  </si>
  <si>
    <t>'00000024</t>
  </si>
  <si>
    <t>'00000027</t>
  </si>
  <si>
    <t>'00000028</t>
  </si>
  <si>
    <t>'00000029</t>
  </si>
  <si>
    <t>'00000030</t>
  </si>
  <si>
    <t>'00000031</t>
  </si>
  <si>
    <t>'00000033</t>
  </si>
  <si>
    <t>'00000035</t>
  </si>
  <si>
    <t>'00000036</t>
  </si>
  <si>
    <t>'00000037</t>
  </si>
  <si>
    <t>'00000039</t>
  </si>
  <si>
    <t>'00000040</t>
  </si>
  <si>
    <t>'00000041</t>
  </si>
  <si>
    <t>'00000042</t>
  </si>
  <si>
    <t>'00000043</t>
  </si>
  <si>
    <t>'00000044</t>
  </si>
  <si>
    <t>'00000045</t>
  </si>
  <si>
    <t>'00000047</t>
  </si>
  <si>
    <t>'00000048</t>
  </si>
  <si>
    <t>'00000049</t>
  </si>
  <si>
    <t>'00000051</t>
  </si>
  <si>
    <t>'00000052</t>
  </si>
  <si>
    <t>'00000053</t>
  </si>
  <si>
    <t>'00000055</t>
  </si>
  <si>
    <t>'00000057</t>
  </si>
  <si>
    <t>'00000059</t>
  </si>
  <si>
    <t>'00000060</t>
  </si>
  <si>
    <t>'00000061</t>
  </si>
  <si>
    <t>'00000062</t>
  </si>
  <si>
    <t>'00000063</t>
  </si>
  <si>
    <t>'00000064</t>
  </si>
  <si>
    <t>'00000067</t>
  </si>
  <si>
    <t>'00000068</t>
  </si>
  <si>
    <t>'00000069</t>
  </si>
  <si>
    <t>'00000072</t>
  </si>
  <si>
    <t>'00000073</t>
  </si>
  <si>
    <t>'00000074</t>
  </si>
  <si>
    <t>'00000075</t>
  </si>
  <si>
    <t>'00000076</t>
  </si>
  <si>
    <t>'00000078</t>
  </si>
  <si>
    <t>'00000079</t>
  </si>
  <si>
    <t>'00000083</t>
  </si>
  <si>
    <t>'00000084</t>
  </si>
  <si>
    <t>'00000085</t>
  </si>
  <si>
    <t>'00000087</t>
  </si>
  <si>
    <t>'00000088</t>
  </si>
  <si>
    <t>'00000089</t>
  </si>
  <si>
    <t>'00000090</t>
  </si>
  <si>
    <t>'00000091</t>
  </si>
  <si>
    <t>'00000092</t>
  </si>
  <si>
    <t>'00000093</t>
  </si>
  <si>
    <t>'00000095</t>
  </si>
  <si>
    <t>'00000096</t>
  </si>
  <si>
    <t>'00000098</t>
  </si>
  <si>
    <t>'00000099</t>
  </si>
  <si>
    <t>'00000100</t>
  </si>
  <si>
    <t>'00000101</t>
  </si>
  <si>
    <t>'00000102</t>
  </si>
  <si>
    <t>'00000103</t>
  </si>
  <si>
    <t>'00000104</t>
  </si>
  <si>
    <t>'00000105</t>
  </si>
  <si>
    <t>'00000106</t>
  </si>
  <si>
    <t>'00000107</t>
  </si>
  <si>
    <t>'00000108</t>
  </si>
  <si>
    <t>'00000109</t>
  </si>
  <si>
    <t>'00000112</t>
  </si>
  <si>
    <t>'00000113</t>
  </si>
  <si>
    <t>'00000114</t>
  </si>
  <si>
    <t>'00000115</t>
  </si>
  <si>
    <t>'00000116</t>
  </si>
  <si>
    <t>'00000118</t>
  </si>
  <si>
    <t>'00000119</t>
  </si>
  <si>
    <t>'00000123</t>
  </si>
  <si>
    <t>'00000124</t>
  </si>
  <si>
    <t>'00000125</t>
  </si>
  <si>
    <t>'00000128</t>
  </si>
  <si>
    <t>'00000129</t>
  </si>
  <si>
    <t>'00000130</t>
  </si>
  <si>
    <t>'00000131</t>
  </si>
  <si>
    <t>'00000132</t>
  </si>
  <si>
    <t>'00000133</t>
  </si>
  <si>
    <t>'00000134</t>
  </si>
  <si>
    <t>'00000137</t>
  </si>
  <si>
    <t>'00000139</t>
  </si>
  <si>
    <t>'00000140</t>
  </si>
  <si>
    <t>'00000141</t>
  </si>
  <si>
    <t>'00000142</t>
  </si>
  <si>
    <t>'00000144</t>
  </si>
  <si>
    <t>'00000145</t>
  </si>
  <si>
    <t>'00000146</t>
  </si>
  <si>
    <t>'00000147</t>
  </si>
  <si>
    <t>'00000148</t>
  </si>
  <si>
    <t>'00000149</t>
  </si>
  <si>
    <t>'00000150</t>
  </si>
  <si>
    <t>'00000151</t>
  </si>
  <si>
    <t>'00000152</t>
  </si>
  <si>
    <t>'00000153</t>
  </si>
  <si>
    <t>'00000154</t>
  </si>
  <si>
    <t>'00000156</t>
  </si>
  <si>
    <t>'00000157</t>
  </si>
  <si>
    <t>'00000158</t>
  </si>
  <si>
    <t>'00000159</t>
  </si>
  <si>
    <t>'00000160</t>
  </si>
  <si>
    <t>'00000161</t>
  </si>
  <si>
    <t>'00000162</t>
  </si>
  <si>
    <t>'00000163</t>
  </si>
  <si>
    <t>'00000164</t>
  </si>
  <si>
    <t>human1</t>
  </si>
  <si>
    <t>human2</t>
  </si>
  <si>
    <t>human3</t>
  </si>
  <si>
    <t>human4</t>
  </si>
  <si>
    <t>human5</t>
  </si>
  <si>
    <t>human6</t>
  </si>
  <si>
    <t>human7</t>
  </si>
  <si>
    <t>human8</t>
  </si>
  <si>
    <t>human9</t>
  </si>
  <si>
    <t>human10</t>
  </si>
  <si>
    <t>human11</t>
  </si>
  <si>
    <t>human12</t>
  </si>
  <si>
    <t>human13</t>
  </si>
  <si>
    <t>human14</t>
  </si>
  <si>
    <t>human15</t>
  </si>
  <si>
    <t>human16</t>
  </si>
  <si>
    <t>human17</t>
  </si>
  <si>
    <t>human18</t>
  </si>
  <si>
    <t>human19</t>
  </si>
  <si>
    <t>human20</t>
  </si>
  <si>
    <t>human21</t>
  </si>
  <si>
    <t>human22</t>
  </si>
  <si>
    <t>human23</t>
  </si>
  <si>
    <t>human24</t>
  </si>
  <si>
    <t>human25</t>
  </si>
  <si>
    <t>human26</t>
  </si>
  <si>
    <t>human27</t>
  </si>
  <si>
    <t>human28</t>
  </si>
  <si>
    <t>human29</t>
  </si>
  <si>
    <t>human30</t>
  </si>
  <si>
    <t>human31</t>
  </si>
  <si>
    <t>human32</t>
  </si>
  <si>
    <t>human33</t>
  </si>
  <si>
    <t>human34</t>
  </si>
  <si>
    <t>human35</t>
  </si>
  <si>
    <t>human36</t>
  </si>
  <si>
    <t>human37</t>
  </si>
  <si>
    <t>human38</t>
  </si>
  <si>
    <t>human39</t>
  </si>
  <si>
    <t>human40</t>
  </si>
  <si>
    <t>human41</t>
  </si>
  <si>
    <t>human42</t>
  </si>
  <si>
    <t>human43</t>
  </si>
  <si>
    <t>human44</t>
  </si>
  <si>
    <t>human45</t>
  </si>
  <si>
    <t>human46</t>
  </si>
  <si>
    <t>human47</t>
  </si>
  <si>
    <t>human48</t>
  </si>
  <si>
    <t>human49</t>
  </si>
  <si>
    <t>human50</t>
  </si>
  <si>
    <t>human51</t>
  </si>
  <si>
    <t>human52</t>
  </si>
  <si>
    <t>human53</t>
  </si>
  <si>
    <t>human54</t>
  </si>
  <si>
    <t>human55</t>
  </si>
  <si>
    <t>human56</t>
  </si>
  <si>
    <t>human57</t>
  </si>
  <si>
    <t>human58</t>
  </si>
  <si>
    <t>human59</t>
  </si>
  <si>
    <t>human60</t>
  </si>
  <si>
    <t>human61</t>
  </si>
  <si>
    <t>human62</t>
  </si>
  <si>
    <t>human63</t>
  </si>
  <si>
    <t>human64</t>
  </si>
  <si>
    <t>human65</t>
  </si>
  <si>
    <t>human66</t>
  </si>
  <si>
    <t>human67</t>
  </si>
  <si>
    <t>human68</t>
  </si>
  <si>
    <t>human69</t>
  </si>
  <si>
    <t>human70</t>
  </si>
  <si>
    <t>human71</t>
  </si>
  <si>
    <t>human72</t>
  </si>
  <si>
    <t>human73</t>
  </si>
  <si>
    <t>human74</t>
  </si>
  <si>
    <t>human75</t>
  </si>
  <si>
    <t>human76</t>
  </si>
  <si>
    <t>human77</t>
  </si>
  <si>
    <t>human78</t>
  </si>
  <si>
    <t>human79</t>
  </si>
  <si>
    <t>human80</t>
  </si>
  <si>
    <t>human81</t>
  </si>
  <si>
    <t>human82</t>
  </si>
  <si>
    <t>human83</t>
  </si>
  <si>
    <t>human84</t>
  </si>
  <si>
    <t>human85</t>
  </si>
  <si>
    <t>human86</t>
  </si>
  <si>
    <t>human87</t>
  </si>
  <si>
    <t>human88</t>
  </si>
  <si>
    <t>human89</t>
  </si>
  <si>
    <t>human90</t>
  </si>
  <si>
    <t>human91</t>
  </si>
  <si>
    <t>human92</t>
  </si>
  <si>
    <t>human93</t>
  </si>
  <si>
    <t>human94</t>
  </si>
  <si>
    <t>human95</t>
  </si>
  <si>
    <t>human96</t>
  </si>
  <si>
    <t>human97</t>
  </si>
  <si>
    <t>human98</t>
  </si>
  <si>
    <t>human99</t>
  </si>
  <si>
    <t>human100</t>
  </si>
  <si>
    <t>human101</t>
  </si>
  <si>
    <t>human102</t>
  </si>
  <si>
    <t>human103</t>
  </si>
  <si>
    <t>human104</t>
  </si>
  <si>
    <t>human105</t>
  </si>
  <si>
    <t>human106</t>
  </si>
  <si>
    <t>human107</t>
  </si>
  <si>
    <t>human108</t>
  </si>
  <si>
    <t>human109</t>
  </si>
  <si>
    <t>human110</t>
  </si>
  <si>
    <t>human111</t>
  </si>
  <si>
    <t>human112</t>
  </si>
  <si>
    <t>human113</t>
  </si>
  <si>
    <t>human114</t>
  </si>
  <si>
    <t>human115</t>
  </si>
  <si>
    <t>human116</t>
  </si>
  <si>
    <t>human117</t>
  </si>
  <si>
    <t>human118</t>
  </si>
  <si>
    <t>human119</t>
  </si>
  <si>
    <t>human120</t>
  </si>
  <si>
    <t>human121</t>
  </si>
  <si>
    <t>human122</t>
  </si>
  <si>
    <t>human123</t>
  </si>
  <si>
    <t>human124</t>
  </si>
  <si>
    <t>human125</t>
  </si>
  <si>
    <t>human126</t>
  </si>
  <si>
    <t>human127</t>
  </si>
  <si>
    <t>human128</t>
  </si>
  <si>
    <t>human129</t>
  </si>
  <si>
    <t>human130</t>
  </si>
  <si>
    <t>human131</t>
  </si>
  <si>
    <t>human132</t>
  </si>
  <si>
    <t>human133</t>
  </si>
  <si>
    <t>human134</t>
  </si>
  <si>
    <t>human135</t>
  </si>
  <si>
    <t>human136</t>
  </si>
  <si>
    <t>human137</t>
  </si>
  <si>
    <t>human138</t>
  </si>
  <si>
    <t>human139</t>
  </si>
  <si>
    <t>human140</t>
  </si>
  <si>
    <t>human141</t>
  </si>
  <si>
    <t>human142</t>
  </si>
  <si>
    <t>human143</t>
  </si>
  <si>
    <t>human144</t>
  </si>
  <si>
    <t>human145</t>
  </si>
  <si>
    <t>human146</t>
  </si>
  <si>
    <t>human147</t>
  </si>
  <si>
    <t>human148</t>
  </si>
  <si>
    <t>human149</t>
  </si>
  <si>
    <t>human150</t>
  </si>
  <si>
    <t>human151</t>
  </si>
  <si>
    <t>human152</t>
  </si>
  <si>
    <t>human153</t>
  </si>
  <si>
    <t>human154</t>
  </si>
  <si>
    <t>human155</t>
  </si>
  <si>
    <t>human156</t>
  </si>
  <si>
    <t>human157</t>
  </si>
  <si>
    <t>human158</t>
  </si>
  <si>
    <t>human159</t>
  </si>
  <si>
    <t>human160</t>
  </si>
  <si>
    <t>human161</t>
  </si>
  <si>
    <t>human162</t>
  </si>
  <si>
    <t>human163</t>
  </si>
  <si>
    <t>human164</t>
  </si>
  <si>
    <t>human165</t>
  </si>
  <si>
    <t>human166</t>
  </si>
  <si>
    <t>human167</t>
  </si>
  <si>
    <t>human168</t>
  </si>
  <si>
    <t>human169</t>
  </si>
  <si>
    <t>human170</t>
  </si>
  <si>
    <t>human171</t>
  </si>
  <si>
    <t>human172</t>
  </si>
  <si>
    <t>human173</t>
  </si>
  <si>
    <t>human174</t>
  </si>
  <si>
    <t>human175</t>
  </si>
  <si>
    <t>human176</t>
  </si>
  <si>
    <t>ID</t>
  </si>
  <si>
    <t>Name</t>
  </si>
  <si>
    <t>hospital</t>
  </si>
  <si>
    <t>from home</t>
  </si>
  <si>
    <t>hospital
from home</t>
  </si>
  <si>
    <t>own expense</t>
  </si>
  <si>
    <t>vacation</t>
  </si>
  <si>
    <t>night shift</t>
  </si>
  <si>
    <t>Office</t>
  </si>
  <si>
    <t>Time</t>
  </si>
  <si>
    <t>Data source</t>
  </si>
  <si>
    <t>office2</t>
  </si>
  <si>
    <t>office17</t>
  </si>
  <si>
    <t>office1</t>
  </si>
  <si>
    <t>office8</t>
  </si>
  <si>
    <t>office3</t>
  </si>
  <si>
    <t>office0</t>
  </si>
  <si>
    <t>office13</t>
  </si>
  <si>
    <t>office7</t>
  </si>
  <si>
    <t>office6</t>
  </si>
  <si>
    <t>office11</t>
  </si>
  <si>
    <t>office15</t>
  </si>
  <si>
    <t>office4</t>
  </si>
  <si>
    <t>office16</t>
  </si>
  <si>
    <t>office10</t>
  </si>
  <si>
    <t>office14</t>
  </si>
  <si>
    <t>office5</t>
  </si>
  <si>
    <t>office9</t>
  </si>
  <si>
    <t>office12</t>
  </si>
  <si>
    <t>door1_in</t>
  </si>
  <si>
    <t>door1_out</t>
  </si>
  <si>
    <t>door2_in</t>
  </si>
  <si>
    <t>door2_out</t>
  </si>
  <si>
    <t>Card reading log</t>
  </si>
  <si>
    <t>Being late</t>
  </si>
  <si>
    <t>time hours</t>
  </si>
  <si>
    <t>time minutes</t>
  </si>
  <si>
    <t>time</t>
  </si>
  <si>
    <t>break</t>
  </si>
  <si>
    <t>Breaks (10:45-11:00, 13:00-14:00, 15:30-15:45)</t>
  </si>
  <si>
    <t>The first violation</t>
  </si>
  <si>
    <t>list of violators</t>
  </si>
  <si>
    <t>Count</t>
  </si>
  <si>
    <t>Rreasons</t>
  </si>
  <si>
    <t>Official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</si>
</sst>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Roboto"/>
    </font>
    <font>
      <b/>
      <sz val="10"/>
      <color rgb="FF000000"/>
      <name val="Roboto"/>
    </font>
    <font>
      <sz val="10"/>
      <color rgb="FF000000"/>
      <name val="Roboto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0" fontId="0" fillId="0" borderId="0" xfId="0" applyNumberFormat="1"/>
    <xf numFmtId="164" fontId="0" fillId="0" borderId="0" xfId="0" applyNumberFormat="1"/>
    <xf numFmtId="22" fontId="0" fillId="0" borderId="0" xfId="0" applyNumberFormat="1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/>
    <xf numFmtId="0" fontId="0" fillId="0" borderId="0" xfId="0" applyAlignment="1"/>
    <xf numFmtId="17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02"/>
  <sheetViews>
    <sheetView tabSelected="1" workbookViewId="0">
      <selection sqref="A1:XFD1"/>
    </sheetView>
  </sheetViews>
  <sheetFormatPr defaultRowHeight="15" x14ac:dyDescent="0.25"/>
  <cols>
    <col min="1" max="1" width="9.42578125" bestFit="1" customWidth="1"/>
    <col min="2" max="2" width="10.140625" bestFit="1" customWidth="1"/>
    <col min="3" max="3" width="8.140625" bestFit="1" customWidth="1"/>
    <col min="4" max="4" width="13.85546875" bestFit="1" customWidth="1"/>
    <col min="5" max="5" width="25.7109375" bestFit="1" customWidth="1"/>
    <col min="6" max="6" width="15.42578125" bestFit="1" customWidth="1"/>
    <col min="8" max="8" width="10.5703125" hidden="1" customWidth="1"/>
    <col min="9" max="9" width="12.85546875" hidden="1" customWidth="1"/>
    <col min="10" max="10" width="5.140625" hidden="1" customWidth="1"/>
    <col min="11" max="11" width="12.140625" hidden="1" customWidth="1"/>
    <col min="12" max="12" width="4" hidden="1" customWidth="1"/>
    <col min="13" max="14" width="0" hidden="1" customWidth="1"/>
    <col min="15" max="15" width="12.140625" hidden="1" customWidth="1"/>
    <col min="16" max="16" width="41.28515625" hidden="1" customWidth="1"/>
    <col min="17" max="17" width="0" hidden="1" customWidth="1"/>
    <col min="20" max="20" width="15.28515625" bestFit="1" customWidth="1"/>
    <col min="21" max="21" width="15.28515625" customWidth="1"/>
    <col min="22" max="22" width="16.7109375" bestFit="1" customWidth="1"/>
    <col min="24" max="24" width="14" bestFit="1" customWidth="1"/>
    <col min="25" max="25" width="0" hidden="1" customWidth="1"/>
  </cols>
  <sheetData>
    <row r="1" spans="1:25" x14ac:dyDescent="0.25">
      <c r="A1" t="s">
        <v>301</v>
      </c>
      <c r="B1" t="s">
        <v>302</v>
      </c>
      <c r="C1" t="s">
        <v>309</v>
      </c>
      <c r="D1" t="s">
        <v>310</v>
      </c>
      <c r="E1" t="s">
        <v>0</v>
      </c>
      <c r="F1" t="s">
        <v>311</v>
      </c>
      <c r="H1" t="s">
        <v>336</v>
      </c>
      <c r="I1" t="s">
        <v>337</v>
      </c>
      <c r="J1" t="s">
        <v>338</v>
      </c>
      <c r="K1" t="s">
        <v>339</v>
      </c>
      <c r="O1" t="s">
        <v>335</v>
      </c>
      <c r="P1" t="s">
        <v>340</v>
      </c>
      <c r="R1" s="1"/>
      <c r="S1" t="s">
        <v>301</v>
      </c>
      <c r="T1" s="2" t="s">
        <v>342</v>
      </c>
      <c r="U1" s="2" t="s">
        <v>344</v>
      </c>
      <c r="V1" s="2" t="s">
        <v>341</v>
      </c>
      <c r="W1" t="s">
        <v>343</v>
      </c>
      <c r="X1" t="s">
        <v>345</v>
      </c>
      <c r="Y1">
        <f>DAY(D2)</f>
        <v>4</v>
      </c>
    </row>
    <row r="2" spans="1:25" x14ac:dyDescent="0.25">
      <c r="A2" t="s">
        <v>1</v>
      </c>
      <c r="B2" t="s">
        <v>125</v>
      </c>
      <c r="C2" t="s">
        <v>312</v>
      </c>
      <c r="D2" s="3">
        <v>45173.357638888891</v>
      </c>
      <c r="E2" t="s">
        <v>330</v>
      </c>
      <c r="F2" t="s">
        <v>334</v>
      </c>
      <c r="H2">
        <f>HOUR(D2)</f>
        <v>8</v>
      </c>
      <c r="I2">
        <f>MINUTE(D2)</f>
        <v>35</v>
      </c>
      <c r="J2">
        <f>H2*60+I2</f>
        <v>515</v>
      </c>
      <c r="K2">
        <f>IF(J3-J2&gt;=0,J3-J2,"")</f>
        <v>267</v>
      </c>
      <c r="L2" t="str">
        <f>RIGHT(E2,(LEN(E2)-6))</f>
        <v>in</v>
      </c>
      <c r="M2" t="str">
        <f>IF(OR(K1="",K1="break"),"first","")</f>
        <v>first</v>
      </c>
      <c r="O2" t="str">
        <f>IF(AND(M2="first",J2&gt;540),B2,"")</f>
        <v/>
      </c>
      <c r="P2" t="str">
        <f>IF(OR(M2="first",J2&lt;=540,AND(J2&gt;=645,J2&lt;=660),AND(J2&gt;=780,J2&lt;=840),AND(J2&gt;=930,J2&lt;=945),J2&gt;=1020),"",B2)</f>
        <v/>
      </c>
      <c r="Q2" t="str">
        <f>IF(AND(OR(COUNTIF($O$1:P1,O2)=0,COUNTIF($O$1:P1,P2)=0),OR(O2&lt;&gt;"",P2&lt;&gt;"")),MAX($Q$1:Q1)+1,"")</f>
        <v/>
      </c>
      <c r="S2" s="6">
        <v>1</v>
      </c>
      <c r="T2" s="4" t="str">
        <f>IFERROR(INDEX($B:$B,MATCH(S2,$Q:$Q,0),1),"")</f>
        <v>human5</v>
      </c>
      <c r="U2" s="4" t="str">
        <f>IF(T2&lt;&gt;"",_xlfn.CONCAT(IF(COUNTIF($O:$O,T2)&gt;0,"being late ",""),IF(COUNTIF($P:$P,T2)&gt;0,"break","")),"")</f>
        <v>break</v>
      </c>
      <c r="V2" s="4">
        <f>IFERROR(TIMEVALUE(_xlfn.CONCAT(INDEX($H:$Q,MATCH(S2,$Q:$Q,0),1),":",INDEX($H:$Q,MATCH(S2,$Q:$Q,0),2))),"")</f>
        <v>0.39513888888888887</v>
      </c>
      <c r="W2" s="5">
        <f>IF(T2&lt;&gt;"",COUNTIF($O:$P,T2),"")</f>
        <v>4</v>
      </c>
      <c r="X2" s="6" t="str">
        <f>IFERROR(IF(VLOOKUP(Database!T2,Reasons!$B$3:$AG$178,Database!$Y$1+1,FALSE)&lt;&gt;0,VLOOKUP(Database!T2,Reasons!$B$3:$AG$178,Database!$Y$1+1,FALSE),""),"")</f>
        <v/>
      </c>
    </row>
    <row r="3" spans="1:25" x14ac:dyDescent="0.25">
      <c r="A3" t="s">
        <v>1</v>
      </c>
      <c r="B3" t="s">
        <v>125</v>
      </c>
      <c r="C3" t="s">
        <v>312</v>
      </c>
      <c r="D3" s="3">
        <v>45173.543055555558</v>
      </c>
      <c r="E3" t="s">
        <v>331</v>
      </c>
      <c r="F3" t="s">
        <v>334</v>
      </c>
      <c r="H3">
        <f>HOUR(D3)</f>
        <v>13</v>
      </c>
      <c r="I3">
        <f>MINUTE(D3)</f>
        <v>2</v>
      </c>
      <c r="J3">
        <f t="shared" ref="J3:J66" si="0">H3*60+I3</f>
        <v>782</v>
      </c>
      <c r="K3">
        <f t="shared" ref="K3:K66" si="1">IF(J4-J3&gt;=0,J4-J3,"")</f>
        <v>25</v>
      </c>
      <c r="L3" t="str">
        <f t="shared" ref="L3:L66" si="2">RIGHT(E3,(LEN(E3)-6))</f>
        <v>out</v>
      </c>
      <c r="M3" t="str">
        <f t="shared" ref="M3:M66" si="3">IF(OR(K2="",K2="break"),"first","")</f>
        <v/>
      </c>
      <c r="O3" t="str">
        <f t="shared" ref="O3:O66" si="4">IF(AND(M3="first",J3&gt;540),B3,"")</f>
        <v/>
      </c>
      <c r="P3" t="str">
        <f t="shared" ref="P3:P66" si="5">IF(OR(M3="first",J3&lt;=540,AND(J3&gt;=645,J3&lt;=660),AND(J3&gt;=780,J3&lt;=840),AND(J3&gt;=930,J3&lt;=945),J3&gt;=1020),"",B3)</f>
        <v/>
      </c>
      <c r="Q3" t="str">
        <f>IF(AND(OR(COUNTIF($O$1:P2,O3)=0,COUNTIF($O$1:P2,P3)=0),OR(O3&lt;&gt;"",P3&lt;&gt;"")),MAX($Q$1:Q2)+1,"")</f>
        <v/>
      </c>
      <c r="S3" s="6">
        <v>2</v>
      </c>
      <c r="T3" s="4" t="str">
        <f>IFERROR(INDEX($B:$B,MATCH(S3,$Q:$Q,0),1),"")</f>
        <v>human6</v>
      </c>
      <c r="U3" s="4" t="str">
        <f t="shared" ref="U3:U66" si="6">IF(T3&lt;&gt;"",_xlfn.CONCAT(IF(COUNTIF($O:$O,T3)&gt;0,"being late ",""),IF(COUNTIF($P:$P,T3)&gt;0,"break","")),"")</f>
        <v>break</v>
      </c>
      <c r="V3" s="4">
        <f t="shared" ref="V3:V66" si="7">IFERROR(TIMEVALUE(_xlfn.CONCAT(INDEX($H:$Q,MATCH(S3,$Q:$Q,0),1),":",INDEX($H:$Q,MATCH(S3,$Q:$Q,0),2))),"")</f>
        <v>0.51736111111111105</v>
      </c>
      <c r="W3" s="5">
        <f t="shared" ref="W3:W66" si="8">IF(T3&lt;&gt;"",COUNTIF($O:$P,T3),"")</f>
        <v>1</v>
      </c>
      <c r="X3" s="6" t="str">
        <f>IFERROR(IF(VLOOKUP(Database!T3,Reasons!$B$3:$AG$178,Database!$Y$1+1,FALSE)&lt;&gt;0,VLOOKUP(Database!T3,Reasons!$B$3:$AG$178,Database!$Y$1+1,FALSE),""),"")</f>
        <v>hospital</v>
      </c>
    </row>
    <row r="4" spans="1:25" x14ac:dyDescent="0.25">
      <c r="A4" t="s">
        <v>1</v>
      </c>
      <c r="B4" t="s">
        <v>125</v>
      </c>
      <c r="C4" t="s">
        <v>312</v>
      </c>
      <c r="D4" s="3">
        <v>45173.560416666667</v>
      </c>
      <c r="E4" t="s">
        <v>330</v>
      </c>
      <c r="F4" t="s">
        <v>334</v>
      </c>
      <c r="H4">
        <f>HOUR(D4)</f>
        <v>13</v>
      </c>
      <c r="I4">
        <f>MINUTE(D4)</f>
        <v>27</v>
      </c>
      <c r="J4">
        <f t="shared" si="0"/>
        <v>807</v>
      </c>
      <c r="K4">
        <f t="shared" si="1"/>
        <v>223</v>
      </c>
      <c r="L4" t="str">
        <f t="shared" si="2"/>
        <v>in</v>
      </c>
      <c r="M4" t="str">
        <f t="shared" si="3"/>
        <v/>
      </c>
      <c r="O4" t="str">
        <f t="shared" si="4"/>
        <v/>
      </c>
      <c r="P4" t="str">
        <f t="shared" si="5"/>
        <v/>
      </c>
      <c r="Q4" t="str">
        <f>IF(AND(OR(COUNTIF($O$1:P3,O4)=0,COUNTIF($O$1:P3,P4)=0),OR(O4&lt;&gt;"",P4&lt;&gt;"")),MAX($Q$1:Q3)+1,"")</f>
        <v/>
      </c>
      <c r="S4" s="6">
        <v>3</v>
      </c>
      <c r="T4" s="4" t="str">
        <f>IFERROR(INDEX($B:$B,MATCH(S4,$Q:$Q,0),1),"")</f>
        <v>human8</v>
      </c>
      <c r="U4" s="4" t="str">
        <f t="shared" si="6"/>
        <v>break</v>
      </c>
      <c r="V4" s="4">
        <f t="shared" si="7"/>
        <v>0.51736111111111105</v>
      </c>
      <c r="W4" s="5">
        <f t="shared" si="8"/>
        <v>2</v>
      </c>
      <c r="X4" s="6" t="str">
        <f>IFERROR(IF(VLOOKUP(Database!T4,Reasons!$B$3:$AG$178,Database!$Y$1+1,FALSE)&lt;&gt;0,VLOOKUP(Database!T4,Reasons!$B$3:$AG$178,Database!$Y$1+1,FALSE),""),"")</f>
        <v/>
      </c>
    </row>
    <row r="5" spans="1:25" x14ac:dyDescent="0.25">
      <c r="A5" t="s">
        <v>1</v>
      </c>
      <c r="B5" t="s">
        <v>125</v>
      </c>
      <c r="C5" t="s">
        <v>312</v>
      </c>
      <c r="D5" s="3">
        <v>45173.715277777781</v>
      </c>
      <c r="E5" t="s">
        <v>331</v>
      </c>
      <c r="F5" t="s">
        <v>334</v>
      </c>
      <c r="H5">
        <f>HOUR(D5)</f>
        <v>17</v>
      </c>
      <c r="I5">
        <f>MINUTE(D5)</f>
        <v>10</v>
      </c>
      <c r="J5">
        <f t="shared" si="0"/>
        <v>1030</v>
      </c>
      <c r="K5" t="str">
        <f t="shared" si="1"/>
        <v/>
      </c>
      <c r="L5" t="str">
        <f t="shared" si="2"/>
        <v>out</v>
      </c>
      <c r="M5" t="str">
        <f t="shared" si="3"/>
        <v/>
      </c>
      <c r="O5" t="str">
        <f t="shared" si="4"/>
        <v/>
      </c>
      <c r="P5" t="str">
        <f t="shared" si="5"/>
        <v/>
      </c>
      <c r="Q5" t="str">
        <f>IF(AND(OR(COUNTIF($O$1:P4,O5)=0,COUNTIF($O$1:P4,P5)=0),OR(O5&lt;&gt;"",P5&lt;&gt;"")),MAX($Q$1:Q4)+1,"")</f>
        <v/>
      </c>
      <c r="S5" s="6">
        <v>4</v>
      </c>
      <c r="T5" s="4" t="str">
        <f>IFERROR(INDEX($B:$B,MATCH(S5,$Q:$Q,0),1),"")</f>
        <v>human12</v>
      </c>
      <c r="U5" s="4" t="str">
        <f t="shared" si="6"/>
        <v>being late break</v>
      </c>
      <c r="V5" s="4">
        <f t="shared" si="7"/>
        <v>0.65069444444444446</v>
      </c>
      <c r="W5" s="5">
        <f t="shared" si="8"/>
        <v>2</v>
      </c>
      <c r="X5" s="6" t="str">
        <f>IFERROR(IF(VLOOKUP(Database!T5,Reasons!$B$3:$AG$178,Database!$Y$1+1,FALSE)&lt;&gt;0,VLOOKUP(Database!T5,Reasons!$B$3:$AG$178,Database!$Y$1+1,FALSE),""),"")</f>
        <v/>
      </c>
    </row>
    <row r="6" spans="1:25" x14ac:dyDescent="0.25">
      <c r="A6" t="s">
        <v>2</v>
      </c>
      <c r="B6" t="s">
        <v>126</v>
      </c>
      <c r="C6" t="s">
        <v>312</v>
      </c>
      <c r="D6" s="3">
        <v>45173.37222222222</v>
      </c>
      <c r="E6" t="s">
        <v>330</v>
      </c>
      <c r="F6" t="s">
        <v>334</v>
      </c>
      <c r="H6">
        <f>HOUR(D6)</f>
        <v>8</v>
      </c>
      <c r="I6">
        <f>MINUTE(D6)</f>
        <v>56</v>
      </c>
      <c r="J6">
        <f t="shared" si="0"/>
        <v>536</v>
      </c>
      <c r="K6">
        <f t="shared" si="1"/>
        <v>110</v>
      </c>
      <c r="L6" t="str">
        <f t="shared" si="2"/>
        <v>in</v>
      </c>
      <c r="M6" t="str">
        <f t="shared" si="3"/>
        <v>first</v>
      </c>
      <c r="O6" t="str">
        <f t="shared" si="4"/>
        <v/>
      </c>
      <c r="P6" t="str">
        <f t="shared" si="5"/>
        <v/>
      </c>
      <c r="Q6" t="str">
        <f>IF(AND(OR(COUNTIF($O$1:P5,O6)=0,COUNTIF($O$1:P5,P6)=0),OR(O6&lt;&gt;"",P6&lt;&gt;"")),MAX($Q$1:Q5)+1,"")</f>
        <v/>
      </c>
      <c r="S6" s="6">
        <v>5</v>
      </c>
      <c r="T6" s="4" t="str">
        <f>IFERROR(INDEX($B:$B,MATCH(S6,$Q:$Q,0),1),"")</f>
        <v>human16</v>
      </c>
      <c r="U6" s="4" t="str">
        <f t="shared" si="6"/>
        <v>break</v>
      </c>
      <c r="V6" s="4">
        <f t="shared" si="7"/>
        <v>0.51527777777777783</v>
      </c>
      <c r="W6" s="5">
        <f t="shared" si="8"/>
        <v>2</v>
      </c>
      <c r="X6" s="6" t="str">
        <f>IFERROR(IF(VLOOKUP(Database!T6,Reasons!$B$3:$AG$178,Database!$Y$1+1,FALSE)&lt;&gt;0,VLOOKUP(Database!T6,Reasons!$B$3:$AG$178,Database!$Y$1+1,FALSE),""),"")</f>
        <v/>
      </c>
    </row>
    <row r="7" spans="1:25" x14ac:dyDescent="0.25">
      <c r="A7" t="s">
        <v>2</v>
      </c>
      <c r="B7" t="s">
        <v>126</v>
      </c>
      <c r="C7" t="s">
        <v>312</v>
      </c>
      <c r="D7" s="3">
        <v>45173.448611111111</v>
      </c>
      <c r="E7" t="s">
        <v>331</v>
      </c>
      <c r="F7" t="s">
        <v>334</v>
      </c>
      <c r="H7">
        <f>HOUR(D7)</f>
        <v>10</v>
      </c>
      <c r="I7">
        <f>MINUTE(D7)</f>
        <v>46</v>
      </c>
      <c r="J7">
        <f t="shared" si="0"/>
        <v>646</v>
      </c>
      <c r="K7">
        <f t="shared" si="1"/>
        <v>11</v>
      </c>
      <c r="L7" t="str">
        <f t="shared" si="2"/>
        <v>out</v>
      </c>
      <c r="M7" t="str">
        <f t="shared" si="3"/>
        <v/>
      </c>
      <c r="O7" t="str">
        <f t="shared" si="4"/>
        <v/>
      </c>
      <c r="P7" t="str">
        <f t="shared" si="5"/>
        <v/>
      </c>
      <c r="Q7" t="str">
        <f>IF(AND(OR(COUNTIF($O$1:P6,O7)=0,COUNTIF($O$1:P6,P7)=0),OR(O7&lt;&gt;"",P7&lt;&gt;"")),MAX($Q$1:Q6)+1,"")</f>
        <v/>
      </c>
      <c r="S7" s="6">
        <v>6</v>
      </c>
      <c r="T7" s="4" t="str">
        <f>IFERROR(INDEX($B:$B,MATCH(S7,$Q:$Q,0),1),"")</f>
        <v>human27</v>
      </c>
      <c r="U7" s="4" t="str">
        <f t="shared" si="6"/>
        <v xml:space="preserve">being late </v>
      </c>
      <c r="V7" s="4">
        <f t="shared" si="7"/>
        <v>0.39861111111111108</v>
      </c>
      <c r="W7" s="5">
        <f t="shared" si="8"/>
        <v>1</v>
      </c>
      <c r="X7" s="6" t="str">
        <f>IFERROR(IF(VLOOKUP(Database!T7,Reasons!$B$3:$AG$178,Database!$Y$1+1,FALSE)&lt;&gt;0,VLOOKUP(Database!T7,Reasons!$B$3:$AG$178,Database!$Y$1+1,FALSE),""),"")</f>
        <v/>
      </c>
    </row>
    <row r="8" spans="1:25" x14ac:dyDescent="0.25">
      <c r="A8" t="s">
        <v>2</v>
      </c>
      <c r="B8" t="s">
        <v>126</v>
      </c>
      <c r="C8" t="s">
        <v>312</v>
      </c>
      <c r="D8" s="3">
        <v>45173.456250000003</v>
      </c>
      <c r="E8" t="s">
        <v>330</v>
      </c>
      <c r="F8" t="s">
        <v>334</v>
      </c>
      <c r="H8">
        <f>HOUR(D8)</f>
        <v>10</v>
      </c>
      <c r="I8">
        <f>MINUTE(D8)</f>
        <v>57</v>
      </c>
      <c r="J8">
        <f t="shared" si="0"/>
        <v>657</v>
      </c>
      <c r="K8">
        <f t="shared" si="1"/>
        <v>124</v>
      </c>
      <c r="L8" t="str">
        <f t="shared" si="2"/>
        <v>in</v>
      </c>
      <c r="M8" t="str">
        <f t="shared" si="3"/>
        <v/>
      </c>
      <c r="O8" t="str">
        <f t="shared" si="4"/>
        <v/>
      </c>
      <c r="P8" t="str">
        <f t="shared" si="5"/>
        <v/>
      </c>
      <c r="Q8" t="str">
        <f>IF(AND(OR(COUNTIF($O$1:P7,O8)=0,COUNTIF($O$1:P7,P8)=0),OR(O8&lt;&gt;"",P8&lt;&gt;"")),MAX($Q$1:Q7)+1,"")</f>
        <v/>
      </c>
      <c r="S8" s="6">
        <v>7</v>
      </c>
      <c r="T8" s="4" t="str">
        <f>IFERROR(INDEX($B:$B,MATCH(S8,$Q:$Q,0),1),"")</f>
        <v>human31</v>
      </c>
      <c r="U8" s="4" t="str">
        <f t="shared" si="6"/>
        <v xml:space="preserve">being late </v>
      </c>
      <c r="V8" s="4">
        <f t="shared" si="7"/>
        <v>0.41666666666666669</v>
      </c>
      <c r="W8" s="5">
        <f t="shared" si="8"/>
        <v>1</v>
      </c>
      <c r="X8" s="6" t="str">
        <f>IFERROR(IF(VLOOKUP(Database!T8,Reasons!$B$3:$AG$178,Database!$Y$1+1,FALSE)&lt;&gt;0,VLOOKUP(Database!T8,Reasons!$B$3:$AG$178,Database!$Y$1+1,FALSE),""),"")</f>
        <v/>
      </c>
    </row>
    <row r="9" spans="1:25" x14ac:dyDescent="0.25">
      <c r="A9" t="s">
        <v>2</v>
      </c>
      <c r="B9" t="s">
        <v>126</v>
      </c>
      <c r="C9" t="s">
        <v>312</v>
      </c>
      <c r="D9" s="3">
        <v>45173.542361111111</v>
      </c>
      <c r="E9" t="s">
        <v>331</v>
      </c>
      <c r="F9" t="s">
        <v>334</v>
      </c>
      <c r="H9">
        <f>HOUR(D9)</f>
        <v>13</v>
      </c>
      <c r="I9">
        <f>MINUTE(D9)</f>
        <v>1</v>
      </c>
      <c r="J9">
        <f t="shared" si="0"/>
        <v>781</v>
      </c>
      <c r="K9">
        <f t="shared" si="1"/>
        <v>56</v>
      </c>
      <c r="L9" t="str">
        <f t="shared" si="2"/>
        <v>out</v>
      </c>
      <c r="M9" t="str">
        <f t="shared" si="3"/>
        <v/>
      </c>
      <c r="O9" t="str">
        <f t="shared" si="4"/>
        <v/>
      </c>
      <c r="P9" t="str">
        <f t="shared" si="5"/>
        <v/>
      </c>
      <c r="Q9" t="str">
        <f>IF(AND(OR(COUNTIF($O$1:P8,O9)=0,COUNTIF($O$1:P8,P9)=0),OR(O9&lt;&gt;"",P9&lt;&gt;"")),MAX($Q$1:Q8)+1,"")</f>
        <v/>
      </c>
      <c r="S9" s="6">
        <v>8</v>
      </c>
      <c r="T9" s="4" t="str">
        <f>IFERROR(INDEX($B:$B,MATCH(S9,$Q:$Q,0),1),"")</f>
        <v>human33</v>
      </c>
      <c r="U9" s="4" t="str">
        <f t="shared" si="6"/>
        <v>break</v>
      </c>
      <c r="V9" s="4">
        <f t="shared" si="7"/>
        <v>0.38611111111111113</v>
      </c>
      <c r="W9" s="5">
        <f t="shared" si="8"/>
        <v>2</v>
      </c>
      <c r="X9" s="6" t="str">
        <f>IFERROR(IF(VLOOKUP(Database!T9,Reasons!$B$3:$AG$178,Database!$Y$1+1,FALSE)&lt;&gt;0,VLOOKUP(Database!T9,Reasons!$B$3:$AG$178,Database!$Y$1+1,FALSE),""),"")</f>
        <v/>
      </c>
    </row>
    <row r="10" spans="1:25" x14ac:dyDescent="0.25">
      <c r="A10" t="s">
        <v>2</v>
      </c>
      <c r="B10" t="s">
        <v>126</v>
      </c>
      <c r="C10" t="s">
        <v>312</v>
      </c>
      <c r="D10" s="3">
        <v>45173.581250000003</v>
      </c>
      <c r="E10" t="s">
        <v>330</v>
      </c>
      <c r="F10" t="s">
        <v>334</v>
      </c>
      <c r="H10">
        <f>HOUR(D10)</f>
        <v>13</v>
      </c>
      <c r="I10">
        <f>MINUTE(D10)</f>
        <v>57</v>
      </c>
      <c r="J10">
        <f t="shared" si="0"/>
        <v>837</v>
      </c>
      <c r="K10">
        <f t="shared" si="1"/>
        <v>97</v>
      </c>
      <c r="L10" t="str">
        <f t="shared" si="2"/>
        <v>in</v>
      </c>
      <c r="M10" t="str">
        <f t="shared" si="3"/>
        <v/>
      </c>
      <c r="O10" t="str">
        <f t="shared" si="4"/>
        <v/>
      </c>
      <c r="P10" t="str">
        <f t="shared" si="5"/>
        <v/>
      </c>
      <c r="Q10" t="str">
        <f>IF(AND(OR(COUNTIF($O$1:P9,O10)=0,COUNTIF($O$1:P9,P10)=0),OR(O10&lt;&gt;"",P10&lt;&gt;"")),MAX($Q$1:Q9)+1,"")</f>
        <v/>
      </c>
      <c r="S10" s="6">
        <v>9</v>
      </c>
      <c r="T10" s="4" t="str">
        <f>IFERROR(INDEX($B:$B,MATCH(S10,$Q:$Q,0),1),"")</f>
        <v>human37</v>
      </c>
      <c r="U10" s="4" t="str">
        <f t="shared" si="6"/>
        <v>break</v>
      </c>
      <c r="V10" s="4">
        <f t="shared" si="7"/>
        <v>0.6743055555555556</v>
      </c>
      <c r="W10" s="5">
        <f t="shared" si="8"/>
        <v>1</v>
      </c>
      <c r="X10" s="6" t="str">
        <f>IFERROR(IF(VLOOKUP(Database!T10,Reasons!$B$3:$AG$178,Database!$Y$1+1,FALSE)&lt;&gt;0,VLOOKUP(Database!T10,Reasons!$B$3:$AG$178,Database!$Y$1+1,FALSE),""),"")</f>
        <v/>
      </c>
    </row>
    <row r="11" spans="1:25" x14ac:dyDescent="0.25">
      <c r="A11" t="s">
        <v>2</v>
      </c>
      <c r="B11" t="s">
        <v>126</v>
      </c>
      <c r="C11" t="s">
        <v>312</v>
      </c>
      <c r="D11" s="3">
        <v>45173.648611111108</v>
      </c>
      <c r="E11" t="s">
        <v>331</v>
      </c>
      <c r="F11" t="s">
        <v>334</v>
      </c>
      <c r="H11">
        <f>HOUR(D11)</f>
        <v>15</v>
      </c>
      <c r="I11">
        <f>MINUTE(D11)</f>
        <v>34</v>
      </c>
      <c r="J11">
        <f t="shared" si="0"/>
        <v>934</v>
      </c>
      <c r="K11">
        <f t="shared" si="1"/>
        <v>10</v>
      </c>
      <c r="L11" t="str">
        <f t="shared" si="2"/>
        <v>out</v>
      </c>
      <c r="M11" t="str">
        <f t="shared" si="3"/>
        <v/>
      </c>
      <c r="O11" t="str">
        <f t="shared" si="4"/>
        <v/>
      </c>
      <c r="P11" t="str">
        <f t="shared" si="5"/>
        <v/>
      </c>
      <c r="Q11" t="str">
        <f>IF(AND(OR(COUNTIF($O$1:P10,O11)=0,COUNTIF($O$1:P10,P11)=0),OR(O11&lt;&gt;"",P11&lt;&gt;"")),MAX($Q$1:Q10)+1,"")</f>
        <v/>
      </c>
      <c r="S11" s="6">
        <v>10</v>
      </c>
      <c r="T11" s="4" t="str">
        <f>IFERROR(INDEX($B:$B,MATCH(S11,$Q:$Q,0),1),"")</f>
        <v>human39</v>
      </c>
      <c r="U11" s="4" t="str">
        <f t="shared" si="6"/>
        <v xml:space="preserve">being late </v>
      </c>
      <c r="V11" s="4">
        <f t="shared" si="7"/>
        <v>0.48402777777777778</v>
      </c>
      <c r="W11" s="5">
        <f t="shared" si="8"/>
        <v>1</v>
      </c>
      <c r="X11" s="6" t="str">
        <f>IFERROR(IF(VLOOKUP(Database!T11,Reasons!$B$3:$AG$178,Database!$Y$1+1,FALSE)&lt;&gt;0,VLOOKUP(Database!T11,Reasons!$B$3:$AG$178,Database!$Y$1+1,FALSE),""),"")</f>
        <v/>
      </c>
    </row>
    <row r="12" spans="1:25" x14ac:dyDescent="0.25">
      <c r="A12" t="s">
        <v>2</v>
      </c>
      <c r="B12" t="s">
        <v>126</v>
      </c>
      <c r="C12" t="s">
        <v>312</v>
      </c>
      <c r="D12" s="3">
        <v>45173.655555555553</v>
      </c>
      <c r="E12" t="s">
        <v>330</v>
      </c>
      <c r="F12" t="s">
        <v>334</v>
      </c>
      <c r="H12">
        <f>HOUR(D12)</f>
        <v>15</v>
      </c>
      <c r="I12">
        <f>MINUTE(D12)</f>
        <v>44</v>
      </c>
      <c r="J12">
        <f t="shared" si="0"/>
        <v>944</v>
      </c>
      <c r="K12">
        <f t="shared" si="1"/>
        <v>83</v>
      </c>
      <c r="L12" t="str">
        <f t="shared" si="2"/>
        <v>in</v>
      </c>
      <c r="M12" t="str">
        <f t="shared" si="3"/>
        <v/>
      </c>
      <c r="O12" t="str">
        <f t="shared" si="4"/>
        <v/>
      </c>
      <c r="P12" t="str">
        <f t="shared" si="5"/>
        <v/>
      </c>
      <c r="Q12" t="str">
        <f>IF(AND(OR(COUNTIF($O$1:P11,O12)=0,COUNTIF($O$1:P11,P12)=0),OR(O12&lt;&gt;"",P12&lt;&gt;"")),MAX($Q$1:Q11)+1,"")</f>
        <v/>
      </c>
      <c r="S12" s="6">
        <v>11</v>
      </c>
      <c r="T12" s="4" t="str">
        <f>IFERROR(INDEX($B:$B,MATCH(S12,$Q:$Q,0),1),"")</f>
        <v>human40</v>
      </c>
      <c r="U12" s="4" t="str">
        <f t="shared" si="6"/>
        <v xml:space="preserve">being late </v>
      </c>
      <c r="V12" s="4">
        <f t="shared" si="7"/>
        <v>0.57708333333333328</v>
      </c>
      <c r="W12" s="5">
        <f t="shared" si="8"/>
        <v>1</v>
      </c>
      <c r="X12" s="6" t="str">
        <f>IFERROR(IF(VLOOKUP(Database!T12,Reasons!$B$3:$AG$178,Database!$Y$1+1,FALSE)&lt;&gt;0,VLOOKUP(Database!T12,Reasons!$B$3:$AG$178,Database!$Y$1+1,FALSE),""),"")</f>
        <v/>
      </c>
    </row>
    <row r="13" spans="1:25" x14ac:dyDescent="0.25">
      <c r="A13" t="s">
        <v>2</v>
      </c>
      <c r="B13" t="s">
        <v>126</v>
      </c>
      <c r="C13" t="s">
        <v>312</v>
      </c>
      <c r="D13" s="3">
        <v>45173.713194444441</v>
      </c>
      <c r="E13" t="s">
        <v>331</v>
      </c>
      <c r="F13" t="s">
        <v>334</v>
      </c>
      <c r="H13">
        <f>HOUR(D13)</f>
        <v>17</v>
      </c>
      <c r="I13">
        <f>MINUTE(D13)</f>
        <v>7</v>
      </c>
      <c r="J13">
        <f t="shared" si="0"/>
        <v>1027</v>
      </c>
      <c r="K13" t="str">
        <f t="shared" si="1"/>
        <v/>
      </c>
      <c r="L13" t="str">
        <f t="shared" si="2"/>
        <v>out</v>
      </c>
      <c r="M13" t="str">
        <f t="shared" si="3"/>
        <v/>
      </c>
      <c r="O13" t="str">
        <f t="shared" si="4"/>
        <v/>
      </c>
      <c r="P13" t="str">
        <f t="shared" si="5"/>
        <v/>
      </c>
      <c r="Q13" t="str">
        <f>IF(AND(OR(COUNTIF($O$1:P12,O13)=0,COUNTIF($O$1:P12,P13)=0),OR(O13&lt;&gt;"",P13&lt;&gt;"")),MAX($Q$1:Q12)+1,"")</f>
        <v/>
      </c>
      <c r="S13" s="6">
        <v>12</v>
      </c>
      <c r="T13" s="4" t="str">
        <f>IFERROR(INDEX($B:$B,MATCH(S13,$Q:$Q,0),1),"")</f>
        <v>human41</v>
      </c>
      <c r="U13" s="4" t="str">
        <f t="shared" si="6"/>
        <v>break</v>
      </c>
      <c r="V13" s="4">
        <f t="shared" si="7"/>
        <v>0.59513888888888888</v>
      </c>
      <c r="W13" s="5">
        <f t="shared" si="8"/>
        <v>2</v>
      </c>
      <c r="X13" s="6" t="str">
        <f>IFERROR(IF(VLOOKUP(Database!T13,Reasons!$B$3:$AG$178,Database!$Y$1+1,FALSE)&lt;&gt;0,VLOOKUP(Database!T13,Reasons!$B$3:$AG$178,Database!$Y$1+1,FALSE),""),"")</f>
        <v/>
      </c>
    </row>
    <row r="14" spans="1:25" x14ac:dyDescent="0.25">
      <c r="A14" t="s">
        <v>3</v>
      </c>
      <c r="B14" t="s">
        <v>127</v>
      </c>
      <c r="C14" t="s">
        <v>312</v>
      </c>
      <c r="D14" s="3">
        <v>45173.368750000001</v>
      </c>
      <c r="E14" t="s">
        <v>330</v>
      </c>
      <c r="F14" t="s">
        <v>334</v>
      </c>
      <c r="H14">
        <f>HOUR(D14)</f>
        <v>8</v>
      </c>
      <c r="I14">
        <f>MINUTE(D14)</f>
        <v>51</v>
      </c>
      <c r="J14">
        <f t="shared" si="0"/>
        <v>531</v>
      </c>
      <c r="K14">
        <f t="shared" si="1"/>
        <v>250</v>
      </c>
      <c r="L14" t="str">
        <f t="shared" si="2"/>
        <v>in</v>
      </c>
      <c r="M14" t="str">
        <f t="shared" si="3"/>
        <v>first</v>
      </c>
      <c r="O14" t="str">
        <f t="shared" si="4"/>
        <v/>
      </c>
      <c r="P14" t="str">
        <f t="shared" si="5"/>
        <v/>
      </c>
      <c r="Q14" t="str">
        <f>IF(AND(OR(COUNTIF($O$1:P13,O14)=0,COUNTIF($O$1:P13,P14)=0),OR(O14&lt;&gt;"",P14&lt;&gt;"")),MAX($Q$1:Q13)+1,"")</f>
        <v/>
      </c>
      <c r="S14" s="6">
        <v>13</v>
      </c>
      <c r="T14" s="4" t="str">
        <f>IFERROR(INDEX($B:$B,MATCH(S14,$Q:$Q,0),1),"")</f>
        <v>human44</v>
      </c>
      <c r="U14" s="4" t="str">
        <f t="shared" si="6"/>
        <v>break</v>
      </c>
      <c r="V14" s="4">
        <f t="shared" si="7"/>
        <v>0.51250000000000007</v>
      </c>
      <c r="W14" s="5">
        <f t="shared" si="8"/>
        <v>2</v>
      </c>
      <c r="X14" s="6" t="str">
        <f>IFERROR(IF(VLOOKUP(Database!T14,Reasons!$B$3:$AG$178,Database!$Y$1+1,FALSE)&lt;&gt;0,VLOOKUP(Database!T14,Reasons!$B$3:$AG$178,Database!$Y$1+1,FALSE),""),"")</f>
        <v/>
      </c>
    </row>
    <row r="15" spans="1:25" x14ac:dyDescent="0.25">
      <c r="A15" t="s">
        <v>3</v>
      </c>
      <c r="B15" t="s">
        <v>127</v>
      </c>
      <c r="C15" t="s">
        <v>312</v>
      </c>
      <c r="D15" s="3">
        <v>45173.542361111111</v>
      </c>
      <c r="E15" t="s">
        <v>331</v>
      </c>
      <c r="F15" t="s">
        <v>334</v>
      </c>
      <c r="H15">
        <f>HOUR(D15)</f>
        <v>13</v>
      </c>
      <c r="I15">
        <f>MINUTE(D15)</f>
        <v>1</v>
      </c>
      <c r="J15">
        <f t="shared" si="0"/>
        <v>781</v>
      </c>
      <c r="K15">
        <f t="shared" si="1"/>
        <v>8</v>
      </c>
      <c r="L15" t="str">
        <f t="shared" si="2"/>
        <v>out</v>
      </c>
      <c r="M15" t="str">
        <f t="shared" si="3"/>
        <v/>
      </c>
      <c r="O15" t="str">
        <f t="shared" si="4"/>
        <v/>
      </c>
      <c r="P15" t="str">
        <f t="shared" si="5"/>
        <v/>
      </c>
      <c r="Q15" t="str">
        <f>IF(AND(OR(COUNTIF($O$1:P14,O15)=0,COUNTIF($O$1:P14,P15)=0),OR(O15&lt;&gt;"",P15&lt;&gt;"")),MAX($Q$1:Q14)+1,"")</f>
        <v/>
      </c>
      <c r="S15" s="6">
        <v>14</v>
      </c>
      <c r="T15" s="4" t="str">
        <f>IFERROR(INDEX($B:$B,MATCH(S15,$Q:$Q,0),1),"")</f>
        <v>human55</v>
      </c>
      <c r="U15" s="4" t="str">
        <f t="shared" si="6"/>
        <v>break</v>
      </c>
      <c r="V15" s="4">
        <f t="shared" si="7"/>
        <v>0.51736111111111105</v>
      </c>
      <c r="W15" s="5">
        <f t="shared" si="8"/>
        <v>2</v>
      </c>
      <c r="X15" s="6" t="str">
        <f>IFERROR(IF(VLOOKUP(Database!T15,Reasons!$B$3:$AG$178,Database!$Y$1+1,FALSE)&lt;&gt;0,VLOOKUP(Database!T15,Reasons!$B$3:$AG$178,Database!$Y$1+1,FALSE),""),"")</f>
        <v>hospital</v>
      </c>
    </row>
    <row r="16" spans="1:25" x14ac:dyDescent="0.25">
      <c r="A16" t="s">
        <v>3</v>
      </c>
      <c r="B16" t="s">
        <v>127</v>
      </c>
      <c r="C16" t="s">
        <v>312</v>
      </c>
      <c r="D16" s="3">
        <v>45173.54791666667</v>
      </c>
      <c r="E16" t="s">
        <v>330</v>
      </c>
      <c r="F16" t="s">
        <v>334</v>
      </c>
      <c r="H16">
        <f>HOUR(D16)</f>
        <v>13</v>
      </c>
      <c r="I16">
        <f>MINUTE(D16)</f>
        <v>9</v>
      </c>
      <c r="J16">
        <f t="shared" si="0"/>
        <v>789</v>
      </c>
      <c r="K16">
        <f t="shared" si="1"/>
        <v>5</v>
      </c>
      <c r="L16" t="str">
        <f t="shared" si="2"/>
        <v>in</v>
      </c>
      <c r="M16" t="str">
        <f t="shared" si="3"/>
        <v/>
      </c>
      <c r="O16" t="str">
        <f t="shared" si="4"/>
        <v/>
      </c>
      <c r="P16" t="str">
        <f t="shared" si="5"/>
        <v/>
      </c>
      <c r="Q16" t="str">
        <f>IF(AND(OR(COUNTIF($O$1:P15,O16)=0,COUNTIF($O$1:P15,P16)=0),OR(O16&lt;&gt;"",P16&lt;&gt;"")),MAX($Q$1:Q15)+1,"")</f>
        <v/>
      </c>
      <c r="S16" s="6">
        <v>15</v>
      </c>
      <c r="T16" s="4" t="str">
        <f>IFERROR(INDEX($B:$B,MATCH(S16,$Q:$Q,0),1),"")</f>
        <v>human57</v>
      </c>
      <c r="U16" s="4" t="str">
        <f t="shared" si="6"/>
        <v>being late break</v>
      </c>
      <c r="V16" s="4">
        <f t="shared" si="7"/>
        <v>0.41111111111111115</v>
      </c>
      <c r="W16" s="5">
        <f t="shared" si="8"/>
        <v>3</v>
      </c>
      <c r="X16" s="6" t="str">
        <f>IFERROR(IF(VLOOKUP(Database!T16,Reasons!$B$3:$AG$178,Database!$Y$1+1,FALSE)&lt;&gt;0,VLOOKUP(Database!T16,Reasons!$B$3:$AG$178,Database!$Y$1+1,FALSE),""),"")</f>
        <v/>
      </c>
    </row>
    <row r="17" spans="1:24" x14ac:dyDescent="0.25">
      <c r="A17" t="s">
        <v>3</v>
      </c>
      <c r="B17" t="s">
        <v>127</v>
      </c>
      <c r="C17" t="s">
        <v>312</v>
      </c>
      <c r="D17" s="3">
        <v>45173.551388888889</v>
      </c>
      <c r="E17" t="s">
        <v>331</v>
      </c>
      <c r="F17" t="s">
        <v>334</v>
      </c>
      <c r="H17">
        <f>HOUR(D17)</f>
        <v>13</v>
      </c>
      <c r="I17">
        <f>MINUTE(D17)</f>
        <v>14</v>
      </c>
      <c r="J17">
        <f t="shared" si="0"/>
        <v>794</v>
      </c>
      <c r="K17">
        <f t="shared" si="1"/>
        <v>43</v>
      </c>
      <c r="L17" t="str">
        <f t="shared" si="2"/>
        <v>out</v>
      </c>
      <c r="M17" t="str">
        <f t="shared" si="3"/>
        <v/>
      </c>
      <c r="O17" t="str">
        <f t="shared" si="4"/>
        <v/>
      </c>
      <c r="P17" t="str">
        <f t="shared" si="5"/>
        <v/>
      </c>
      <c r="Q17" t="str">
        <f>IF(AND(OR(COUNTIF($O$1:P16,O17)=0,COUNTIF($O$1:P16,P17)=0),OR(O17&lt;&gt;"",P17&lt;&gt;"")),MAX($Q$1:Q16)+1,"")</f>
        <v/>
      </c>
      <c r="S17" s="6">
        <v>16</v>
      </c>
      <c r="T17" s="4" t="str">
        <f>IFERROR(INDEX($B:$B,MATCH(S17,$Q:$Q,0),1),"")</f>
        <v>human59</v>
      </c>
      <c r="U17" s="4" t="str">
        <f t="shared" si="6"/>
        <v>break</v>
      </c>
      <c r="V17" s="4">
        <f t="shared" si="7"/>
        <v>0.45902777777777781</v>
      </c>
      <c r="W17" s="5">
        <f t="shared" si="8"/>
        <v>2</v>
      </c>
      <c r="X17" s="6" t="str">
        <f>IFERROR(IF(VLOOKUP(Database!T17,Reasons!$B$3:$AG$178,Database!$Y$1+1,FALSE)&lt;&gt;0,VLOOKUP(Database!T17,Reasons!$B$3:$AG$178,Database!$Y$1+1,FALSE),""),"")</f>
        <v/>
      </c>
    </row>
    <row r="18" spans="1:24" x14ac:dyDescent="0.25">
      <c r="A18" t="s">
        <v>3</v>
      </c>
      <c r="B18" t="s">
        <v>127</v>
      </c>
      <c r="C18" t="s">
        <v>312</v>
      </c>
      <c r="D18" s="3">
        <v>45173.581250000003</v>
      </c>
      <c r="E18" t="s">
        <v>330</v>
      </c>
      <c r="F18" t="s">
        <v>334</v>
      </c>
      <c r="H18">
        <f>HOUR(D18)</f>
        <v>13</v>
      </c>
      <c r="I18">
        <f>MINUTE(D18)</f>
        <v>57</v>
      </c>
      <c r="J18">
        <f t="shared" si="0"/>
        <v>837</v>
      </c>
      <c r="K18">
        <f t="shared" si="1"/>
        <v>95</v>
      </c>
      <c r="L18" t="str">
        <f t="shared" si="2"/>
        <v>in</v>
      </c>
      <c r="M18" t="str">
        <f t="shared" si="3"/>
        <v/>
      </c>
      <c r="O18" t="str">
        <f t="shared" si="4"/>
        <v/>
      </c>
      <c r="P18" t="str">
        <f t="shared" si="5"/>
        <v/>
      </c>
      <c r="Q18" t="str">
        <f>IF(AND(OR(COUNTIF($O$1:P17,O18)=0,COUNTIF($O$1:P17,P18)=0),OR(O18&lt;&gt;"",P18&lt;&gt;"")),MAX($Q$1:Q17)+1,"")</f>
        <v/>
      </c>
      <c r="S18" s="6">
        <v>17</v>
      </c>
      <c r="T18" s="4" t="str">
        <f>IFERROR(INDEX($B:$B,MATCH(S18,$Q:$Q,0),1),"")</f>
        <v>human68</v>
      </c>
      <c r="U18" s="4" t="str">
        <f t="shared" si="6"/>
        <v xml:space="preserve">being late </v>
      </c>
      <c r="V18" s="4">
        <f t="shared" si="7"/>
        <v>0.46666666666666662</v>
      </c>
      <c r="W18" s="5">
        <f t="shared" si="8"/>
        <v>1</v>
      </c>
      <c r="X18" s="6" t="str">
        <f>IFERROR(IF(VLOOKUP(Database!T18,Reasons!$B$3:$AG$178,Database!$Y$1+1,FALSE)&lt;&gt;0,VLOOKUP(Database!T18,Reasons!$B$3:$AG$178,Database!$Y$1+1,FALSE),""),"")</f>
        <v/>
      </c>
    </row>
    <row r="19" spans="1:24" x14ac:dyDescent="0.25">
      <c r="A19" t="s">
        <v>3</v>
      </c>
      <c r="B19" t="s">
        <v>127</v>
      </c>
      <c r="C19" t="s">
        <v>312</v>
      </c>
      <c r="D19" s="3">
        <v>45173.647222222222</v>
      </c>
      <c r="E19" t="s">
        <v>331</v>
      </c>
      <c r="F19" t="s">
        <v>334</v>
      </c>
      <c r="H19">
        <f>HOUR(D19)</f>
        <v>15</v>
      </c>
      <c r="I19">
        <f>MINUTE(D19)</f>
        <v>32</v>
      </c>
      <c r="J19">
        <f t="shared" si="0"/>
        <v>932</v>
      </c>
      <c r="K19">
        <f t="shared" si="1"/>
        <v>12</v>
      </c>
      <c r="L19" t="str">
        <f t="shared" si="2"/>
        <v>out</v>
      </c>
      <c r="M19" t="str">
        <f t="shared" si="3"/>
        <v/>
      </c>
      <c r="O19" t="str">
        <f t="shared" si="4"/>
        <v/>
      </c>
      <c r="P19" t="str">
        <f t="shared" si="5"/>
        <v/>
      </c>
      <c r="Q19" t="str">
        <f>IF(AND(OR(COUNTIF($O$1:P18,O19)=0,COUNTIF($O$1:P18,P19)=0),OR(O19&lt;&gt;"",P19&lt;&gt;"")),MAX($Q$1:Q18)+1,"")</f>
        <v/>
      </c>
      <c r="S19" s="6">
        <v>18</v>
      </c>
      <c r="T19" s="4" t="str">
        <f>IFERROR(INDEX($B:$B,MATCH(S19,$Q:$Q,0),1),"")</f>
        <v>human72</v>
      </c>
      <c r="U19" s="4" t="str">
        <f t="shared" si="6"/>
        <v>break</v>
      </c>
      <c r="V19" s="4">
        <f t="shared" si="7"/>
        <v>0.40972222222222227</v>
      </c>
      <c r="W19" s="5">
        <f t="shared" si="8"/>
        <v>4</v>
      </c>
      <c r="X19" s="6" t="str">
        <f>IFERROR(IF(VLOOKUP(Database!T19,Reasons!$B$3:$AG$178,Database!$Y$1+1,FALSE)&lt;&gt;0,VLOOKUP(Database!T19,Reasons!$B$3:$AG$178,Database!$Y$1+1,FALSE),""),"")</f>
        <v/>
      </c>
    </row>
    <row r="20" spans="1:24" x14ac:dyDescent="0.25">
      <c r="A20" t="s">
        <v>3</v>
      </c>
      <c r="B20" t="s">
        <v>127</v>
      </c>
      <c r="C20" t="s">
        <v>312</v>
      </c>
      <c r="D20" s="3">
        <v>45173.655555555553</v>
      </c>
      <c r="E20" t="s">
        <v>330</v>
      </c>
      <c r="F20" t="s">
        <v>334</v>
      </c>
      <c r="H20">
        <f>HOUR(D20)</f>
        <v>15</v>
      </c>
      <c r="I20">
        <f>MINUTE(D20)</f>
        <v>44</v>
      </c>
      <c r="J20">
        <f t="shared" si="0"/>
        <v>944</v>
      </c>
      <c r="K20">
        <f t="shared" si="1"/>
        <v>82</v>
      </c>
      <c r="L20" t="str">
        <f t="shared" si="2"/>
        <v>in</v>
      </c>
      <c r="M20" t="str">
        <f t="shared" si="3"/>
        <v/>
      </c>
      <c r="O20" t="str">
        <f t="shared" si="4"/>
        <v/>
      </c>
      <c r="P20" t="str">
        <f t="shared" si="5"/>
        <v/>
      </c>
      <c r="Q20" t="str">
        <f>IF(AND(OR(COUNTIF($O$1:P19,O20)=0,COUNTIF($O$1:P19,P20)=0),OR(O20&lt;&gt;"",P20&lt;&gt;"")),MAX($Q$1:Q19)+1,"")</f>
        <v/>
      </c>
      <c r="S20" s="6">
        <v>19</v>
      </c>
      <c r="T20" s="4" t="str">
        <f>IFERROR(INDEX($B:$B,MATCH(S20,$Q:$Q,0),1),"")</f>
        <v>human83</v>
      </c>
      <c r="U20" s="4" t="str">
        <f t="shared" si="6"/>
        <v>being late break</v>
      </c>
      <c r="V20" s="4">
        <f t="shared" si="7"/>
        <v>0.37847222222222227</v>
      </c>
      <c r="W20" s="5">
        <f t="shared" si="8"/>
        <v>5</v>
      </c>
      <c r="X20" s="6" t="str">
        <f>IFERROR(IF(VLOOKUP(Database!T20,Reasons!$B$3:$AG$178,Database!$Y$1+1,FALSE)&lt;&gt;0,VLOOKUP(Database!T20,Reasons!$B$3:$AG$178,Database!$Y$1+1,FALSE),""),"")</f>
        <v/>
      </c>
    </row>
    <row r="21" spans="1:24" x14ac:dyDescent="0.25">
      <c r="A21" t="s">
        <v>3</v>
      </c>
      <c r="B21" t="s">
        <v>127</v>
      </c>
      <c r="C21" t="s">
        <v>312</v>
      </c>
      <c r="D21" s="3">
        <v>45173.712500000001</v>
      </c>
      <c r="E21" t="s">
        <v>331</v>
      </c>
      <c r="F21" t="s">
        <v>334</v>
      </c>
      <c r="H21">
        <f>HOUR(D21)</f>
        <v>17</v>
      </c>
      <c r="I21">
        <f>MINUTE(D21)</f>
        <v>6</v>
      </c>
      <c r="J21">
        <f t="shared" si="0"/>
        <v>1026</v>
      </c>
      <c r="K21" t="str">
        <f t="shared" si="1"/>
        <v/>
      </c>
      <c r="L21" t="str">
        <f t="shared" si="2"/>
        <v>out</v>
      </c>
      <c r="M21" t="str">
        <f t="shared" si="3"/>
        <v/>
      </c>
      <c r="O21" t="str">
        <f t="shared" si="4"/>
        <v/>
      </c>
      <c r="P21" t="str">
        <f t="shared" si="5"/>
        <v/>
      </c>
      <c r="Q21" t="str">
        <f>IF(AND(OR(COUNTIF($O$1:P20,O21)=0,COUNTIF($O$1:P20,P21)=0),OR(O21&lt;&gt;"",P21&lt;&gt;"")),MAX($Q$1:Q20)+1,"")</f>
        <v/>
      </c>
      <c r="S21" s="6">
        <v>20</v>
      </c>
      <c r="T21" s="4" t="str">
        <f>IFERROR(INDEX($B:$B,MATCH(S21,$Q:$Q,0),1),"")</f>
        <v>human88</v>
      </c>
      <c r="U21" s="4" t="str">
        <f t="shared" si="6"/>
        <v>break</v>
      </c>
      <c r="V21" s="4">
        <f t="shared" si="7"/>
        <v>0.41250000000000003</v>
      </c>
      <c r="W21" s="5">
        <f t="shared" si="8"/>
        <v>2</v>
      </c>
      <c r="X21" s="6" t="str">
        <f>IFERROR(IF(VLOOKUP(Database!T21,Reasons!$B$3:$AG$178,Database!$Y$1+1,FALSE)&lt;&gt;0,VLOOKUP(Database!T21,Reasons!$B$3:$AG$178,Database!$Y$1+1,FALSE),""),"")</f>
        <v/>
      </c>
    </row>
    <row r="22" spans="1:24" x14ac:dyDescent="0.25">
      <c r="A22" t="s">
        <v>4</v>
      </c>
      <c r="B22" t="s">
        <v>128</v>
      </c>
      <c r="C22" t="s">
        <v>313</v>
      </c>
      <c r="D22" s="3">
        <v>45173.370138888888</v>
      </c>
      <c r="E22" t="s">
        <v>330</v>
      </c>
      <c r="F22" t="s">
        <v>334</v>
      </c>
      <c r="H22">
        <f>HOUR(D22)</f>
        <v>8</v>
      </c>
      <c r="I22">
        <f>MINUTE(D22)</f>
        <v>53</v>
      </c>
      <c r="J22">
        <f t="shared" si="0"/>
        <v>533</v>
      </c>
      <c r="K22">
        <f t="shared" si="1"/>
        <v>113</v>
      </c>
      <c r="L22" t="str">
        <f t="shared" si="2"/>
        <v>in</v>
      </c>
      <c r="M22" t="str">
        <f t="shared" si="3"/>
        <v>first</v>
      </c>
      <c r="O22" t="str">
        <f t="shared" si="4"/>
        <v/>
      </c>
      <c r="P22" t="str">
        <f t="shared" si="5"/>
        <v/>
      </c>
      <c r="Q22" t="str">
        <f>IF(AND(OR(COUNTIF($O$1:P21,O22)=0,COUNTIF($O$1:P21,P22)=0),OR(O22&lt;&gt;"",P22&lt;&gt;"")),MAX($Q$1:Q21)+1,"")</f>
        <v/>
      </c>
      <c r="S22" s="6">
        <v>21</v>
      </c>
      <c r="T22" s="4" t="str">
        <f>IFERROR(INDEX($B:$B,MATCH(S22,$Q:$Q,0),1),"")</f>
        <v>human90</v>
      </c>
      <c r="U22" s="4" t="str">
        <f t="shared" si="6"/>
        <v xml:space="preserve">being late </v>
      </c>
      <c r="V22" s="4">
        <f t="shared" si="7"/>
        <v>0.72152777777777777</v>
      </c>
      <c r="W22" s="5">
        <f t="shared" si="8"/>
        <v>1</v>
      </c>
      <c r="X22" s="6" t="str">
        <f>IFERROR(IF(VLOOKUP(Database!T22,Reasons!$B$3:$AG$178,Database!$Y$1+1,FALSE)&lt;&gt;0,VLOOKUP(Database!T22,Reasons!$B$3:$AG$178,Database!$Y$1+1,FALSE),""),"")</f>
        <v/>
      </c>
    </row>
    <row r="23" spans="1:24" x14ac:dyDescent="0.25">
      <c r="A23" t="s">
        <v>4</v>
      </c>
      <c r="B23" t="s">
        <v>128</v>
      </c>
      <c r="C23" t="s">
        <v>313</v>
      </c>
      <c r="D23" s="3">
        <v>45173.448611111111</v>
      </c>
      <c r="E23" t="s">
        <v>331</v>
      </c>
      <c r="F23" t="s">
        <v>334</v>
      </c>
      <c r="H23">
        <f>HOUR(D23)</f>
        <v>10</v>
      </c>
      <c r="I23">
        <f>MINUTE(D23)</f>
        <v>46</v>
      </c>
      <c r="J23">
        <f t="shared" si="0"/>
        <v>646</v>
      </c>
      <c r="K23">
        <f t="shared" si="1"/>
        <v>8</v>
      </c>
      <c r="L23" t="str">
        <f t="shared" si="2"/>
        <v>out</v>
      </c>
      <c r="M23" t="str">
        <f t="shared" si="3"/>
        <v/>
      </c>
      <c r="O23" t="str">
        <f t="shared" si="4"/>
        <v/>
      </c>
      <c r="P23" t="str">
        <f t="shared" si="5"/>
        <v/>
      </c>
      <c r="Q23" t="str">
        <f>IF(AND(OR(COUNTIF($O$1:P22,O23)=0,COUNTIF($O$1:P22,P23)=0),OR(O23&lt;&gt;"",P23&lt;&gt;"")),MAX($Q$1:Q22)+1,"")</f>
        <v/>
      </c>
      <c r="S23" s="6">
        <v>22</v>
      </c>
      <c r="T23" s="4" t="str">
        <f>IFERROR(INDEX($B:$B,MATCH(S23,$Q:$Q,0),1),"")</f>
        <v>human92</v>
      </c>
      <c r="U23" s="4" t="str">
        <f t="shared" si="6"/>
        <v>break</v>
      </c>
      <c r="V23" s="4">
        <f t="shared" si="7"/>
        <v>0.37638888888888888</v>
      </c>
      <c r="W23" s="5">
        <f t="shared" si="8"/>
        <v>9</v>
      </c>
      <c r="X23" s="6" t="str">
        <f>IFERROR(IF(VLOOKUP(Database!T23,Reasons!$B$3:$AG$178,Database!$Y$1+1,FALSE)&lt;&gt;0,VLOOKUP(Database!T23,Reasons!$B$3:$AG$178,Database!$Y$1+1,FALSE),""),"")</f>
        <v/>
      </c>
    </row>
    <row r="24" spans="1:24" x14ac:dyDescent="0.25">
      <c r="A24" t="s">
        <v>4</v>
      </c>
      <c r="B24" t="s">
        <v>128</v>
      </c>
      <c r="C24" t="s">
        <v>313</v>
      </c>
      <c r="D24" s="3">
        <v>45173.45416666667</v>
      </c>
      <c r="E24" t="s">
        <v>330</v>
      </c>
      <c r="F24" t="s">
        <v>334</v>
      </c>
      <c r="H24">
        <f>HOUR(D24)</f>
        <v>10</v>
      </c>
      <c r="I24">
        <f>MINUTE(D24)</f>
        <v>54</v>
      </c>
      <c r="J24">
        <f t="shared" si="0"/>
        <v>654</v>
      </c>
      <c r="K24">
        <f t="shared" si="1"/>
        <v>130</v>
      </c>
      <c r="L24" t="str">
        <f t="shared" si="2"/>
        <v>in</v>
      </c>
      <c r="M24" t="str">
        <f t="shared" si="3"/>
        <v/>
      </c>
      <c r="O24" t="str">
        <f t="shared" si="4"/>
        <v/>
      </c>
      <c r="P24" t="str">
        <f t="shared" si="5"/>
        <v/>
      </c>
      <c r="Q24" t="str">
        <f>IF(AND(OR(COUNTIF($O$1:P23,O24)=0,COUNTIF($O$1:P23,P24)=0),OR(O24&lt;&gt;"",P24&lt;&gt;"")),MAX($Q$1:Q23)+1,"")</f>
        <v/>
      </c>
      <c r="S24" s="6">
        <v>23</v>
      </c>
      <c r="T24" s="4" t="str">
        <f>IFERROR(INDEX($B:$B,MATCH(S24,$Q:$Q,0),1),"")</f>
        <v>human93</v>
      </c>
      <c r="U24" s="4" t="str">
        <f t="shared" si="6"/>
        <v>break</v>
      </c>
      <c r="V24" s="4">
        <f t="shared" si="7"/>
        <v>0.7055555555555556</v>
      </c>
      <c r="W24" s="5">
        <f t="shared" si="8"/>
        <v>3</v>
      </c>
      <c r="X24" s="6" t="str">
        <f>IFERROR(IF(VLOOKUP(Database!T24,Reasons!$B$3:$AG$178,Database!$Y$1+1,FALSE)&lt;&gt;0,VLOOKUP(Database!T24,Reasons!$B$3:$AG$178,Database!$Y$1+1,FALSE),""),"")</f>
        <v/>
      </c>
    </row>
    <row r="25" spans="1:24" x14ac:dyDescent="0.25">
      <c r="A25" t="s">
        <v>4</v>
      </c>
      <c r="B25" t="s">
        <v>128</v>
      </c>
      <c r="C25" t="s">
        <v>313</v>
      </c>
      <c r="D25" s="3">
        <v>45173.544444444444</v>
      </c>
      <c r="E25" t="s">
        <v>331</v>
      </c>
      <c r="F25" t="s">
        <v>334</v>
      </c>
      <c r="H25">
        <f>HOUR(D25)</f>
        <v>13</v>
      </c>
      <c r="I25">
        <f>MINUTE(D25)</f>
        <v>4</v>
      </c>
      <c r="J25">
        <f t="shared" si="0"/>
        <v>784</v>
      </c>
      <c r="K25">
        <f t="shared" si="1"/>
        <v>53</v>
      </c>
      <c r="L25" t="str">
        <f t="shared" si="2"/>
        <v>out</v>
      </c>
      <c r="M25" t="str">
        <f t="shared" si="3"/>
        <v/>
      </c>
      <c r="O25" t="str">
        <f t="shared" si="4"/>
        <v/>
      </c>
      <c r="P25" t="str">
        <f t="shared" si="5"/>
        <v/>
      </c>
      <c r="Q25" t="str">
        <f>IF(AND(OR(COUNTIF($O$1:P24,O25)=0,COUNTIF($O$1:P24,P25)=0),OR(O25&lt;&gt;"",P25&lt;&gt;"")),MAX($Q$1:Q24)+1,"")</f>
        <v/>
      </c>
      <c r="S25" s="6">
        <v>24</v>
      </c>
      <c r="T25" s="4" t="str">
        <f>IFERROR(INDEX($B:$B,MATCH(S25,$Q:$Q,0),1),"")</f>
        <v>human95</v>
      </c>
      <c r="U25" s="4" t="str">
        <f t="shared" si="6"/>
        <v>break</v>
      </c>
      <c r="V25" s="4">
        <f t="shared" si="7"/>
        <v>0.59513888888888888</v>
      </c>
      <c r="W25" s="5">
        <f t="shared" si="8"/>
        <v>2</v>
      </c>
      <c r="X25" s="6" t="str">
        <f>IFERROR(IF(VLOOKUP(Database!T25,Reasons!$B$3:$AG$178,Database!$Y$1+1,FALSE)&lt;&gt;0,VLOOKUP(Database!T25,Reasons!$B$3:$AG$178,Database!$Y$1+1,FALSE),""),"")</f>
        <v/>
      </c>
    </row>
    <row r="26" spans="1:24" x14ac:dyDescent="0.25">
      <c r="A26" t="s">
        <v>4</v>
      </c>
      <c r="B26" t="s">
        <v>128</v>
      </c>
      <c r="C26" t="s">
        <v>313</v>
      </c>
      <c r="D26" s="3">
        <v>45173.581250000003</v>
      </c>
      <c r="E26" t="s">
        <v>330</v>
      </c>
      <c r="F26" t="s">
        <v>334</v>
      </c>
      <c r="H26">
        <f>HOUR(D26)</f>
        <v>13</v>
      </c>
      <c r="I26">
        <f>MINUTE(D26)</f>
        <v>57</v>
      </c>
      <c r="J26">
        <f t="shared" si="0"/>
        <v>837</v>
      </c>
      <c r="K26">
        <f t="shared" si="1"/>
        <v>98</v>
      </c>
      <c r="L26" t="str">
        <f t="shared" si="2"/>
        <v>in</v>
      </c>
      <c r="M26" t="str">
        <f t="shared" si="3"/>
        <v/>
      </c>
      <c r="O26" t="str">
        <f t="shared" si="4"/>
        <v/>
      </c>
      <c r="P26" t="str">
        <f t="shared" si="5"/>
        <v/>
      </c>
      <c r="Q26" t="str">
        <f>IF(AND(OR(COUNTIF($O$1:P25,O26)=0,COUNTIF($O$1:P25,P26)=0),OR(O26&lt;&gt;"",P26&lt;&gt;"")),MAX($Q$1:Q25)+1,"")</f>
        <v/>
      </c>
      <c r="S26" s="6">
        <v>25</v>
      </c>
      <c r="T26" s="4" t="str">
        <f>IFERROR(INDEX($B:$B,MATCH(S26,$Q:$Q,0),1),"")</f>
        <v>human100</v>
      </c>
      <c r="U26" s="4" t="str">
        <f t="shared" si="6"/>
        <v xml:space="preserve">being late </v>
      </c>
      <c r="V26" s="4">
        <f t="shared" si="7"/>
        <v>0.58333333333333337</v>
      </c>
      <c r="W26" s="5">
        <f t="shared" si="8"/>
        <v>1</v>
      </c>
      <c r="X26" s="6" t="str">
        <f>IFERROR(IF(VLOOKUP(Database!T26,Reasons!$B$3:$AG$178,Database!$Y$1+1,FALSE)&lt;&gt;0,VLOOKUP(Database!T26,Reasons!$B$3:$AG$178,Database!$Y$1+1,FALSE),""),"")</f>
        <v/>
      </c>
    </row>
    <row r="27" spans="1:24" x14ac:dyDescent="0.25">
      <c r="A27" t="s">
        <v>4</v>
      </c>
      <c r="B27" t="s">
        <v>128</v>
      </c>
      <c r="C27" t="s">
        <v>313</v>
      </c>
      <c r="D27" s="3">
        <v>45173.649305555555</v>
      </c>
      <c r="E27" t="s">
        <v>331</v>
      </c>
      <c r="F27" t="s">
        <v>334</v>
      </c>
      <c r="H27">
        <f>HOUR(D27)</f>
        <v>15</v>
      </c>
      <c r="I27">
        <f>MINUTE(D27)</f>
        <v>35</v>
      </c>
      <c r="J27">
        <f t="shared" si="0"/>
        <v>935</v>
      </c>
      <c r="K27">
        <f t="shared" si="1"/>
        <v>7</v>
      </c>
      <c r="L27" t="str">
        <f t="shared" si="2"/>
        <v>out</v>
      </c>
      <c r="M27" t="str">
        <f t="shared" si="3"/>
        <v/>
      </c>
      <c r="O27" t="str">
        <f t="shared" si="4"/>
        <v/>
      </c>
      <c r="P27" t="str">
        <f t="shared" si="5"/>
        <v/>
      </c>
      <c r="Q27" t="str">
        <f>IF(AND(OR(COUNTIF($O$1:P26,O27)=0,COUNTIF($O$1:P26,P27)=0),OR(O27&lt;&gt;"",P27&lt;&gt;"")),MAX($Q$1:Q26)+1,"")</f>
        <v/>
      </c>
      <c r="S27" s="6">
        <v>26</v>
      </c>
      <c r="T27" s="4" t="str">
        <f>IFERROR(INDEX($B:$B,MATCH(S27,$Q:$Q,0),1),"")</f>
        <v>human103</v>
      </c>
      <c r="U27" s="4" t="str">
        <f t="shared" si="6"/>
        <v>being late break</v>
      </c>
      <c r="V27" s="4">
        <f t="shared" si="7"/>
        <v>0.44027777777777777</v>
      </c>
      <c r="W27" s="5">
        <f t="shared" si="8"/>
        <v>5</v>
      </c>
      <c r="X27" s="6" t="str">
        <f>IFERROR(IF(VLOOKUP(Database!T27,Reasons!$B$3:$AG$178,Database!$Y$1+1,FALSE)&lt;&gt;0,VLOOKUP(Database!T27,Reasons!$B$3:$AG$178,Database!$Y$1+1,FALSE),""),"")</f>
        <v/>
      </c>
    </row>
    <row r="28" spans="1:24" x14ac:dyDescent="0.25">
      <c r="A28" t="s">
        <v>4</v>
      </c>
      <c r="B28" t="s">
        <v>128</v>
      </c>
      <c r="C28" t="s">
        <v>313</v>
      </c>
      <c r="D28" s="3">
        <v>45173.654166666667</v>
      </c>
      <c r="E28" t="s">
        <v>330</v>
      </c>
      <c r="F28" t="s">
        <v>334</v>
      </c>
      <c r="H28">
        <f>HOUR(D28)</f>
        <v>15</v>
      </c>
      <c r="I28">
        <f>MINUTE(D28)</f>
        <v>42</v>
      </c>
      <c r="J28">
        <f t="shared" si="0"/>
        <v>942</v>
      </c>
      <c r="K28">
        <f t="shared" si="1"/>
        <v>81</v>
      </c>
      <c r="L28" t="str">
        <f t="shared" si="2"/>
        <v>in</v>
      </c>
      <c r="M28" t="str">
        <f t="shared" si="3"/>
        <v/>
      </c>
      <c r="O28" t="str">
        <f t="shared" si="4"/>
        <v/>
      </c>
      <c r="P28" t="str">
        <f t="shared" si="5"/>
        <v/>
      </c>
      <c r="Q28" t="str">
        <f>IF(AND(OR(COUNTIF($O$1:P27,O28)=0,COUNTIF($O$1:P27,P28)=0),OR(O28&lt;&gt;"",P28&lt;&gt;"")),MAX($Q$1:Q27)+1,"")</f>
        <v/>
      </c>
      <c r="S28" s="6">
        <v>27</v>
      </c>
      <c r="T28" s="4" t="str">
        <f>IFERROR(INDEX($B:$B,MATCH(S28,$Q:$Q,0),1),"")</f>
        <v>human106</v>
      </c>
      <c r="U28" s="4" t="str">
        <f t="shared" si="6"/>
        <v>break</v>
      </c>
      <c r="V28" s="4">
        <f t="shared" si="7"/>
        <v>0.38611111111111113</v>
      </c>
      <c r="W28" s="5">
        <f t="shared" si="8"/>
        <v>2</v>
      </c>
      <c r="X28" s="6" t="str">
        <f>IFERROR(IF(VLOOKUP(Database!T28,Reasons!$B$3:$AG$178,Database!$Y$1+1,FALSE)&lt;&gt;0,VLOOKUP(Database!T28,Reasons!$B$3:$AG$178,Database!$Y$1+1,FALSE),""),"")</f>
        <v/>
      </c>
    </row>
    <row r="29" spans="1:24" x14ac:dyDescent="0.25">
      <c r="A29" t="s">
        <v>4</v>
      </c>
      <c r="B29" t="s">
        <v>128</v>
      </c>
      <c r="C29" t="s">
        <v>313</v>
      </c>
      <c r="D29" s="3">
        <v>45173.710416666669</v>
      </c>
      <c r="E29" t="s">
        <v>331</v>
      </c>
      <c r="F29" t="s">
        <v>334</v>
      </c>
      <c r="H29">
        <f>HOUR(D29)</f>
        <v>17</v>
      </c>
      <c r="I29">
        <f>MINUTE(D29)</f>
        <v>3</v>
      </c>
      <c r="J29">
        <f t="shared" si="0"/>
        <v>1023</v>
      </c>
      <c r="K29" t="str">
        <f t="shared" si="1"/>
        <v/>
      </c>
      <c r="L29" t="str">
        <f t="shared" si="2"/>
        <v>out</v>
      </c>
      <c r="M29" t="str">
        <f t="shared" si="3"/>
        <v/>
      </c>
      <c r="O29" t="str">
        <f t="shared" si="4"/>
        <v/>
      </c>
      <c r="P29" t="str">
        <f t="shared" si="5"/>
        <v/>
      </c>
      <c r="Q29" t="str">
        <f>IF(AND(OR(COUNTIF($O$1:P28,O29)=0,COUNTIF($O$1:P28,P29)=0),OR(O29&lt;&gt;"",P29&lt;&gt;"")),MAX($Q$1:Q28)+1,"")</f>
        <v/>
      </c>
      <c r="S29" s="6">
        <v>28</v>
      </c>
      <c r="T29" s="4" t="str">
        <f>IFERROR(INDEX($B:$B,MATCH(S29,$Q:$Q,0),1),"")</f>
        <v>human119</v>
      </c>
      <c r="U29" s="4" t="str">
        <f t="shared" si="6"/>
        <v>break</v>
      </c>
      <c r="V29" s="4">
        <f t="shared" si="7"/>
        <v>0.39513888888888887</v>
      </c>
      <c r="W29" s="5">
        <f t="shared" si="8"/>
        <v>5</v>
      </c>
      <c r="X29" s="6" t="str">
        <f>IFERROR(IF(VLOOKUP(Database!T29,Reasons!$B$3:$AG$178,Database!$Y$1+1,FALSE)&lt;&gt;0,VLOOKUP(Database!T29,Reasons!$B$3:$AG$178,Database!$Y$1+1,FALSE),""),"")</f>
        <v/>
      </c>
    </row>
    <row r="30" spans="1:24" x14ac:dyDescent="0.25">
      <c r="A30" t="s">
        <v>5</v>
      </c>
      <c r="B30" t="s">
        <v>129</v>
      </c>
      <c r="C30" t="s">
        <v>314</v>
      </c>
      <c r="D30" s="3">
        <v>45173.359722222223</v>
      </c>
      <c r="E30" t="s">
        <v>330</v>
      </c>
      <c r="F30" t="s">
        <v>334</v>
      </c>
      <c r="H30">
        <f>HOUR(D30)</f>
        <v>8</v>
      </c>
      <c r="I30">
        <f>MINUTE(D30)</f>
        <v>38</v>
      </c>
      <c r="J30">
        <f t="shared" si="0"/>
        <v>518</v>
      </c>
      <c r="K30">
        <f t="shared" si="1"/>
        <v>51</v>
      </c>
      <c r="L30" t="str">
        <f t="shared" si="2"/>
        <v>in</v>
      </c>
      <c r="M30" t="str">
        <f t="shared" si="3"/>
        <v>first</v>
      </c>
      <c r="O30" t="str">
        <f t="shared" si="4"/>
        <v/>
      </c>
      <c r="P30" t="str">
        <f t="shared" si="5"/>
        <v/>
      </c>
      <c r="Q30" t="str">
        <f>IF(AND(OR(COUNTIF($O$1:P29,O30)=0,COUNTIF($O$1:P29,P30)=0),OR(O30&lt;&gt;"",P30&lt;&gt;"")),MAX($Q$1:Q29)+1,"")</f>
        <v/>
      </c>
      <c r="S30" s="6">
        <v>29</v>
      </c>
      <c r="T30" s="4" t="str">
        <f>IFERROR(INDEX($B:$B,MATCH(S30,$Q:$Q,0),1),"")</f>
        <v>human144</v>
      </c>
      <c r="U30" s="4" t="str">
        <f t="shared" si="6"/>
        <v>break</v>
      </c>
      <c r="V30" s="4">
        <f t="shared" si="7"/>
        <v>0.41041666666666665</v>
      </c>
      <c r="W30" s="5">
        <f t="shared" si="8"/>
        <v>4</v>
      </c>
      <c r="X30" s="6" t="str">
        <f>IFERROR(IF(VLOOKUP(Database!T30,Reasons!$B$3:$AG$178,Database!$Y$1+1,FALSE)&lt;&gt;0,VLOOKUP(Database!T30,Reasons!$B$3:$AG$178,Database!$Y$1+1,FALSE),""),"")</f>
        <v/>
      </c>
    </row>
    <row r="31" spans="1:24" x14ac:dyDescent="0.25">
      <c r="A31" t="s">
        <v>5</v>
      </c>
      <c r="B31" t="s">
        <v>129</v>
      </c>
      <c r="C31" t="s">
        <v>314</v>
      </c>
      <c r="D31" s="3">
        <v>45173.395138888889</v>
      </c>
      <c r="E31" t="s">
        <v>331</v>
      </c>
      <c r="F31" t="s">
        <v>334</v>
      </c>
      <c r="H31">
        <f>HOUR(D31)</f>
        <v>9</v>
      </c>
      <c r="I31">
        <f>MINUTE(D31)</f>
        <v>29</v>
      </c>
      <c r="J31">
        <f t="shared" si="0"/>
        <v>569</v>
      </c>
      <c r="K31">
        <f t="shared" si="1"/>
        <v>34</v>
      </c>
      <c r="L31" t="str">
        <f t="shared" si="2"/>
        <v>out</v>
      </c>
      <c r="M31" t="str">
        <f t="shared" si="3"/>
        <v/>
      </c>
      <c r="O31" t="str">
        <f t="shared" si="4"/>
        <v/>
      </c>
      <c r="P31" t="str">
        <f t="shared" si="5"/>
        <v>human5</v>
      </c>
      <c r="Q31">
        <f>IF(AND(OR(COUNTIF($O$1:P30,O31)=0,COUNTIF($O$1:P30,P31)=0),OR(O31&lt;&gt;"",P31&lt;&gt;"")),MAX($Q$1:Q30)+1,"")</f>
        <v>1</v>
      </c>
      <c r="S31" s="6">
        <v>30</v>
      </c>
      <c r="T31" s="4" t="str">
        <f>IFERROR(INDEX($B:$B,MATCH(S31,$Q:$Q,0),1),"")</f>
        <v>human150</v>
      </c>
      <c r="U31" s="4" t="str">
        <f t="shared" si="6"/>
        <v xml:space="preserve">being late </v>
      </c>
      <c r="V31" s="4">
        <f t="shared" si="7"/>
        <v>0.44097222222222227</v>
      </c>
      <c r="W31" s="5">
        <f t="shared" si="8"/>
        <v>1</v>
      </c>
      <c r="X31" s="6" t="str">
        <f>IFERROR(IF(VLOOKUP(Database!T31,Reasons!$B$3:$AG$178,Database!$Y$1+1,FALSE)&lt;&gt;0,VLOOKUP(Database!T31,Reasons!$B$3:$AG$178,Database!$Y$1+1,FALSE),""),"")</f>
        <v/>
      </c>
    </row>
    <row r="32" spans="1:24" x14ac:dyDescent="0.25">
      <c r="A32" t="s">
        <v>5</v>
      </c>
      <c r="B32" t="s">
        <v>129</v>
      </c>
      <c r="C32" t="s">
        <v>314</v>
      </c>
      <c r="D32" s="3">
        <v>45173.418749999997</v>
      </c>
      <c r="E32" t="s">
        <v>330</v>
      </c>
      <c r="F32" t="s">
        <v>334</v>
      </c>
      <c r="H32">
        <f>HOUR(D32)</f>
        <v>10</v>
      </c>
      <c r="I32">
        <f>MINUTE(D32)</f>
        <v>3</v>
      </c>
      <c r="J32">
        <f t="shared" si="0"/>
        <v>603</v>
      </c>
      <c r="K32">
        <f t="shared" si="1"/>
        <v>373</v>
      </c>
      <c r="L32" t="str">
        <f t="shared" si="2"/>
        <v>in</v>
      </c>
      <c r="M32" t="str">
        <f t="shared" si="3"/>
        <v/>
      </c>
      <c r="O32" t="str">
        <f t="shared" si="4"/>
        <v/>
      </c>
      <c r="P32" t="str">
        <f t="shared" si="5"/>
        <v>human5</v>
      </c>
      <c r="Q32" t="str">
        <f>IF(AND(OR(COUNTIF($O$1:P31,O32)=0,COUNTIF($O$1:P31,P32)=0),OR(O32&lt;&gt;"",P32&lt;&gt;"")),MAX($Q$1:Q31)+1,"")</f>
        <v/>
      </c>
      <c r="S32" s="6">
        <v>31</v>
      </c>
      <c r="T32" s="4" t="str">
        <f>IFERROR(INDEX($B:$B,MATCH(S32,$Q:$Q,0),1),"")</f>
        <v>human160</v>
      </c>
      <c r="U32" s="4" t="str">
        <f t="shared" si="6"/>
        <v>being late break</v>
      </c>
      <c r="V32" s="4">
        <f t="shared" si="7"/>
        <v>0.39999999999999997</v>
      </c>
      <c r="W32" s="5">
        <f t="shared" si="8"/>
        <v>3</v>
      </c>
      <c r="X32" s="6" t="str">
        <f>IFERROR(IF(VLOOKUP(Database!T32,Reasons!$B$3:$AG$178,Database!$Y$1+1,FALSE)&lt;&gt;0,VLOOKUP(Database!T32,Reasons!$B$3:$AG$178,Database!$Y$1+1,FALSE),""),"")</f>
        <v/>
      </c>
    </row>
    <row r="33" spans="1:24" x14ac:dyDescent="0.25">
      <c r="A33" t="s">
        <v>5</v>
      </c>
      <c r="B33" t="s">
        <v>129</v>
      </c>
      <c r="C33" t="s">
        <v>314</v>
      </c>
      <c r="D33" s="3">
        <v>45173.677777777775</v>
      </c>
      <c r="E33" t="s">
        <v>331</v>
      </c>
      <c r="F33" t="s">
        <v>334</v>
      </c>
      <c r="H33">
        <f>HOUR(D33)</f>
        <v>16</v>
      </c>
      <c r="I33">
        <f>MINUTE(D33)</f>
        <v>16</v>
      </c>
      <c r="J33">
        <f t="shared" si="0"/>
        <v>976</v>
      </c>
      <c r="K33">
        <f t="shared" si="1"/>
        <v>28</v>
      </c>
      <c r="L33" t="str">
        <f t="shared" si="2"/>
        <v>out</v>
      </c>
      <c r="M33" t="str">
        <f t="shared" si="3"/>
        <v/>
      </c>
      <c r="O33" t="str">
        <f t="shared" si="4"/>
        <v/>
      </c>
      <c r="P33" t="str">
        <f t="shared" si="5"/>
        <v>human5</v>
      </c>
      <c r="Q33" t="str">
        <f>IF(AND(OR(COUNTIF($O$1:P32,O33)=0,COUNTIF($O$1:P32,P33)=0),OR(O33&lt;&gt;"",P33&lt;&gt;"")),MAX($Q$1:Q32)+1,"")</f>
        <v/>
      </c>
      <c r="S33" s="6">
        <v>32</v>
      </c>
      <c r="T33" s="4" t="str">
        <f>IFERROR(INDEX($B:$B,MATCH(S33,$Q:$Q,0),1),"")</f>
        <v/>
      </c>
      <c r="U33" s="4" t="str">
        <f t="shared" si="6"/>
        <v/>
      </c>
      <c r="V33" s="4" t="str">
        <f t="shared" si="7"/>
        <v/>
      </c>
      <c r="W33" s="5" t="str">
        <f t="shared" si="8"/>
        <v/>
      </c>
      <c r="X33" s="6" t="str">
        <f>IFERROR(IF(VLOOKUP(Database!T33,Reasons!$B$3:$AG$178,Database!$Y$1+1,FALSE)&lt;&gt;0,VLOOKUP(Database!T33,Reasons!$B$3:$AG$178,Database!$Y$1+1,FALSE),""),"")</f>
        <v/>
      </c>
    </row>
    <row r="34" spans="1:24" x14ac:dyDescent="0.25">
      <c r="A34" t="s">
        <v>5</v>
      </c>
      <c r="B34" t="s">
        <v>129</v>
      </c>
      <c r="C34" t="s">
        <v>314</v>
      </c>
      <c r="D34" s="3">
        <v>45173.697222222225</v>
      </c>
      <c r="E34" t="s">
        <v>330</v>
      </c>
      <c r="F34" t="s">
        <v>334</v>
      </c>
      <c r="H34">
        <f>HOUR(D34)</f>
        <v>16</v>
      </c>
      <c r="I34">
        <f>MINUTE(D34)</f>
        <v>44</v>
      </c>
      <c r="J34">
        <f t="shared" si="0"/>
        <v>1004</v>
      </c>
      <c r="K34">
        <f t="shared" si="1"/>
        <v>59</v>
      </c>
      <c r="L34" t="str">
        <f t="shared" si="2"/>
        <v>in</v>
      </c>
      <c r="M34" t="str">
        <f t="shared" si="3"/>
        <v/>
      </c>
      <c r="O34" t="str">
        <f t="shared" si="4"/>
        <v/>
      </c>
      <c r="P34" t="str">
        <f t="shared" si="5"/>
        <v>human5</v>
      </c>
      <c r="Q34" t="str">
        <f>IF(AND(OR(COUNTIF($O$1:P33,O34)=0,COUNTIF($O$1:P33,P34)=0),OR(O34&lt;&gt;"",P34&lt;&gt;"")),MAX($Q$1:Q33)+1,"")</f>
        <v/>
      </c>
      <c r="S34" s="6">
        <v>33</v>
      </c>
      <c r="T34" s="4" t="str">
        <f>IFERROR(INDEX($B:$B,MATCH(S34,$Q:$Q,0),1),"")</f>
        <v/>
      </c>
      <c r="U34" s="4" t="str">
        <f t="shared" si="6"/>
        <v/>
      </c>
      <c r="V34" s="4" t="str">
        <f t="shared" si="7"/>
        <v/>
      </c>
      <c r="W34" s="5" t="str">
        <f t="shared" si="8"/>
        <v/>
      </c>
      <c r="X34" s="6" t="str">
        <f>IFERROR(IF(VLOOKUP(Database!T34,Reasons!$B$3:$AG$178,Database!$Y$1+1,FALSE)&lt;&gt;0,VLOOKUP(Database!T34,Reasons!$B$3:$AG$178,Database!$Y$1+1,FALSE),""),"")</f>
        <v/>
      </c>
    </row>
    <row r="35" spans="1:24" x14ac:dyDescent="0.25">
      <c r="A35" t="s">
        <v>5</v>
      </c>
      <c r="B35" t="s">
        <v>129</v>
      </c>
      <c r="C35" t="s">
        <v>314</v>
      </c>
      <c r="D35" s="3">
        <v>45173.738194444442</v>
      </c>
      <c r="E35" t="s">
        <v>331</v>
      </c>
      <c r="F35" t="s">
        <v>334</v>
      </c>
      <c r="H35">
        <f>HOUR(D35)</f>
        <v>17</v>
      </c>
      <c r="I35">
        <f>MINUTE(D35)</f>
        <v>43</v>
      </c>
      <c r="J35">
        <f t="shared" si="0"/>
        <v>1063</v>
      </c>
      <c r="K35" t="str">
        <f t="shared" si="1"/>
        <v/>
      </c>
      <c r="L35" t="str">
        <f t="shared" si="2"/>
        <v>out</v>
      </c>
      <c r="M35" t="str">
        <f t="shared" si="3"/>
        <v/>
      </c>
      <c r="O35" t="str">
        <f t="shared" si="4"/>
        <v/>
      </c>
      <c r="P35" t="str">
        <f t="shared" si="5"/>
        <v/>
      </c>
      <c r="Q35" t="str">
        <f>IF(AND(OR(COUNTIF($O$1:P34,O35)=0,COUNTIF($O$1:P34,P35)=0),OR(O35&lt;&gt;"",P35&lt;&gt;"")),MAX($Q$1:Q34)+1,"")</f>
        <v/>
      </c>
      <c r="S35" s="6">
        <v>34</v>
      </c>
      <c r="T35" s="4" t="str">
        <f>IFERROR(INDEX($B:$B,MATCH(S35,$Q:$Q,0),1),"")</f>
        <v/>
      </c>
      <c r="U35" s="4" t="str">
        <f t="shared" si="6"/>
        <v/>
      </c>
      <c r="V35" s="4" t="str">
        <f t="shared" si="7"/>
        <v/>
      </c>
      <c r="W35" s="5" t="str">
        <f t="shared" si="8"/>
        <v/>
      </c>
      <c r="X35" s="6" t="str">
        <f>IFERROR(IF(VLOOKUP(Database!T35,Reasons!$B$3:$AG$178,Database!$Y$1+1,FALSE)&lt;&gt;0,VLOOKUP(Database!T35,Reasons!$B$3:$AG$178,Database!$Y$1+1,FALSE),""),"")</f>
        <v/>
      </c>
    </row>
    <row r="36" spans="1:24" x14ac:dyDescent="0.25">
      <c r="A36" t="s">
        <v>6</v>
      </c>
      <c r="B36" t="s">
        <v>130</v>
      </c>
      <c r="C36" t="s">
        <v>314</v>
      </c>
      <c r="D36" s="3">
        <v>45173.361805555556</v>
      </c>
      <c r="E36" t="s">
        <v>330</v>
      </c>
      <c r="F36" t="s">
        <v>334</v>
      </c>
      <c r="H36">
        <f>HOUR(D36)</f>
        <v>8</v>
      </c>
      <c r="I36">
        <f>MINUTE(D36)</f>
        <v>41</v>
      </c>
      <c r="J36">
        <f t="shared" si="0"/>
        <v>521</v>
      </c>
      <c r="K36">
        <f t="shared" si="1"/>
        <v>224</v>
      </c>
      <c r="L36" t="str">
        <f t="shared" si="2"/>
        <v>in</v>
      </c>
      <c r="M36" t="str">
        <f t="shared" si="3"/>
        <v>first</v>
      </c>
      <c r="O36" t="str">
        <f t="shared" si="4"/>
        <v/>
      </c>
      <c r="P36" t="str">
        <f t="shared" si="5"/>
        <v/>
      </c>
      <c r="Q36" t="str">
        <f>IF(AND(OR(COUNTIF($O$1:P35,O36)=0,COUNTIF($O$1:P35,P36)=0),OR(O36&lt;&gt;"",P36&lt;&gt;"")),MAX($Q$1:Q35)+1,"")</f>
        <v/>
      </c>
      <c r="S36" s="6">
        <v>35</v>
      </c>
      <c r="T36" s="4" t="str">
        <f>IFERROR(INDEX($B:$B,MATCH(S36,$Q:$Q,0),1),"")</f>
        <v/>
      </c>
      <c r="U36" s="4" t="str">
        <f t="shared" si="6"/>
        <v/>
      </c>
      <c r="V36" s="4" t="str">
        <f t="shared" si="7"/>
        <v/>
      </c>
      <c r="W36" s="5" t="str">
        <f t="shared" si="8"/>
        <v/>
      </c>
      <c r="X36" s="6" t="str">
        <f>IFERROR(IF(VLOOKUP(Database!T36,Reasons!$B$3:$AG$178,Database!$Y$1+1,FALSE)&lt;&gt;0,VLOOKUP(Database!T36,Reasons!$B$3:$AG$178,Database!$Y$1+1,FALSE),""),"")</f>
        <v/>
      </c>
    </row>
    <row r="37" spans="1:24" x14ac:dyDescent="0.25">
      <c r="A37" t="s">
        <v>6</v>
      </c>
      <c r="B37" t="s">
        <v>130</v>
      </c>
      <c r="C37" t="s">
        <v>314</v>
      </c>
      <c r="D37" s="3">
        <v>45173.517361111109</v>
      </c>
      <c r="E37" t="s">
        <v>331</v>
      </c>
      <c r="F37" t="s">
        <v>334</v>
      </c>
      <c r="H37">
        <f>HOUR(D37)</f>
        <v>12</v>
      </c>
      <c r="I37">
        <f>MINUTE(D37)</f>
        <v>25</v>
      </c>
      <c r="J37">
        <f t="shared" si="0"/>
        <v>745</v>
      </c>
      <c r="K37" t="str">
        <f t="shared" si="1"/>
        <v/>
      </c>
      <c r="L37" t="str">
        <f t="shared" si="2"/>
        <v>out</v>
      </c>
      <c r="M37" t="str">
        <f t="shared" si="3"/>
        <v/>
      </c>
      <c r="O37" t="str">
        <f t="shared" si="4"/>
        <v/>
      </c>
      <c r="P37" t="str">
        <f t="shared" si="5"/>
        <v>human6</v>
      </c>
      <c r="Q37">
        <f>IF(AND(OR(COUNTIF($O$1:P36,O37)=0,COUNTIF($O$1:P36,P37)=0),OR(O37&lt;&gt;"",P37&lt;&gt;"")),MAX($Q$1:Q36)+1,"")</f>
        <v>2</v>
      </c>
      <c r="S37" s="6">
        <v>36</v>
      </c>
      <c r="T37" s="4" t="str">
        <f>IFERROR(INDEX($B:$B,MATCH(S37,$Q:$Q,0),1),"")</f>
        <v/>
      </c>
      <c r="U37" s="4" t="str">
        <f t="shared" si="6"/>
        <v/>
      </c>
      <c r="V37" s="4" t="str">
        <f t="shared" si="7"/>
        <v/>
      </c>
      <c r="W37" s="5" t="str">
        <f t="shared" si="8"/>
        <v/>
      </c>
      <c r="X37" s="6" t="str">
        <f>IFERROR(IF(VLOOKUP(Database!T37,Reasons!$B$3:$AG$178,Database!$Y$1+1,FALSE)&lt;&gt;0,VLOOKUP(Database!T37,Reasons!$B$3:$AG$178,Database!$Y$1+1,FALSE),""),"")</f>
        <v/>
      </c>
    </row>
    <row r="38" spans="1:24" x14ac:dyDescent="0.25">
      <c r="A38" t="s">
        <v>7</v>
      </c>
      <c r="B38" t="s">
        <v>131</v>
      </c>
      <c r="C38" t="s">
        <v>315</v>
      </c>
      <c r="D38" s="3">
        <v>45173.37222222222</v>
      </c>
      <c r="E38" t="s">
        <v>332</v>
      </c>
      <c r="F38" t="s">
        <v>334</v>
      </c>
      <c r="H38">
        <f>HOUR(D38)</f>
        <v>8</v>
      </c>
      <c r="I38">
        <f>MINUTE(D38)</f>
        <v>56</v>
      </c>
      <c r="J38">
        <f t="shared" si="0"/>
        <v>536</v>
      </c>
      <c r="K38">
        <f t="shared" si="1"/>
        <v>109</v>
      </c>
      <c r="L38" t="str">
        <f t="shared" si="2"/>
        <v>in</v>
      </c>
      <c r="M38" t="str">
        <f t="shared" si="3"/>
        <v>first</v>
      </c>
      <c r="O38" t="str">
        <f t="shared" si="4"/>
        <v/>
      </c>
      <c r="P38" t="str">
        <f t="shared" si="5"/>
        <v/>
      </c>
      <c r="Q38" t="str">
        <f>IF(AND(OR(COUNTIF($O$1:P37,O38)=0,COUNTIF($O$1:P37,P38)=0),OR(O38&lt;&gt;"",P38&lt;&gt;"")),MAX($Q$1:Q37)+1,"")</f>
        <v/>
      </c>
      <c r="S38" s="6">
        <v>37</v>
      </c>
      <c r="T38" s="4" t="str">
        <f>IFERROR(INDEX($B:$B,MATCH(S38,$Q:$Q,0),1),"")</f>
        <v/>
      </c>
      <c r="U38" s="4" t="str">
        <f t="shared" si="6"/>
        <v/>
      </c>
      <c r="V38" s="4" t="str">
        <f t="shared" si="7"/>
        <v/>
      </c>
      <c r="W38" s="5" t="str">
        <f t="shared" si="8"/>
        <v/>
      </c>
      <c r="X38" s="6" t="str">
        <f>IFERROR(IF(VLOOKUP(Database!T38,Reasons!$B$3:$AG$178,Database!$Y$1+1,FALSE)&lt;&gt;0,VLOOKUP(Database!T38,Reasons!$B$3:$AG$178,Database!$Y$1+1,FALSE),""),"")</f>
        <v/>
      </c>
    </row>
    <row r="39" spans="1:24" x14ac:dyDescent="0.25">
      <c r="A39" t="s">
        <v>7</v>
      </c>
      <c r="B39" t="s">
        <v>131</v>
      </c>
      <c r="C39" t="s">
        <v>315</v>
      </c>
      <c r="D39" s="3">
        <v>45173.447916666664</v>
      </c>
      <c r="E39" t="s">
        <v>333</v>
      </c>
      <c r="F39" t="s">
        <v>334</v>
      </c>
      <c r="H39">
        <f>HOUR(D39)</f>
        <v>10</v>
      </c>
      <c r="I39">
        <f>MINUTE(D39)</f>
        <v>45</v>
      </c>
      <c r="J39">
        <f t="shared" si="0"/>
        <v>645</v>
      </c>
      <c r="K39">
        <f t="shared" si="1"/>
        <v>14</v>
      </c>
      <c r="L39" t="str">
        <f t="shared" si="2"/>
        <v>out</v>
      </c>
      <c r="M39" t="str">
        <f t="shared" si="3"/>
        <v/>
      </c>
      <c r="O39" t="str">
        <f t="shared" si="4"/>
        <v/>
      </c>
      <c r="P39" t="str">
        <f t="shared" si="5"/>
        <v/>
      </c>
      <c r="Q39" t="str">
        <f>IF(AND(OR(COUNTIF($O$1:P38,O39)=0,COUNTIF($O$1:P38,P39)=0),OR(O39&lt;&gt;"",P39&lt;&gt;"")),MAX($Q$1:Q38)+1,"")</f>
        <v/>
      </c>
      <c r="S39" s="6">
        <v>38</v>
      </c>
      <c r="T39" s="4" t="str">
        <f>IFERROR(INDEX($B:$B,MATCH(S39,$Q:$Q,0),1),"")</f>
        <v/>
      </c>
      <c r="U39" s="4" t="str">
        <f t="shared" si="6"/>
        <v/>
      </c>
      <c r="V39" s="4" t="str">
        <f t="shared" si="7"/>
        <v/>
      </c>
      <c r="W39" s="5" t="str">
        <f t="shared" si="8"/>
        <v/>
      </c>
      <c r="X39" s="6" t="str">
        <f>IFERROR(IF(VLOOKUP(Database!T39,Reasons!$B$3:$AG$178,Database!$Y$1+1,FALSE)&lt;&gt;0,VLOOKUP(Database!T39,Reasons!$B$3:$AG$178,Database!$Y$1+1,FALSE),""),"")</f>
        <v/>
      </c>
    </row>
    <row r="40" spans="1:24" x14ac:dyDescent="0.25">
      <c r="A40" t="s">
        <v>7</v>
      </c>
      <c r="B40" t="s">
        <v>131</v>
      </c>
      <c r="C40" t="s">
        <v>315</v>
      </c>
      <c r="D40" s="3">
        <v>45173.457638888889</v>
      </c>
      <c r="E40" t="s">
        <v>332</v>
      </c>
      <c r="F40" t="s">
        <v>334</v>
      </c>
      <c r="H40">
        <f>HOUR(D40)</f>
        <v>10</v>
      </c>
      <c r="I40">
        <f>MINUTE(D40)</f>
        <v>59</v>
      </c>
      <c r="J40">
        <f t="shared" si="0"/>
        <v>659</v>
      </c>
      <c r="K40">
        <f t="shared" si="1"/>
        <v>121</v>
      </c>
      <c r="L40" t="str">
        <f t="shared" si="2"/>
        <v>in</v>
      </c>
      <c r="M40" t="str">
        <f t="shared" si="3"/>
        <v/>
      </c>
      <c r="O40" t="str">
        <f t="shared" si="4"/>
        <v/>
      </c>
      <c r="P40" t="str">
        <f t="shared" si="5"/>
        <v/>
      </c>
      <c r="Q40" t="str">
        <f>IF(AND(OR(COUNTIF($O$1:P39,O40)=0,COUNTIF($O$1:P39,P40)=0),OR(O40&lt;&gt;"",P40&lt;&gt;"")),MAX($Q$1:Q39)+1,"")</f>
        <v/>
      </c>
      <c r="S40" s="6">
        <v>39</v>
      </c>
      <c r="T40" s="4" t="str">
        <f>IFERROR(INDEX($B:$B,MATCH(S40,$Q:$Q,0),1),"")</f>
        <v/>
      </c>
      <c r="U40" s="4" t="str">
        <f t="shared" si="6"/>
        <v/>
      </c>
      <c r="V40" s="4" t="str">
        <f t="shared" si="7"/>
        <v/>
      </c>
      <c r="W40" s="5" t="str">
        <f t="shared" si="8"/>
        <v/>
      </c>
      <c r="X40" s="6" t="str">
        <f>IFERROR(IF(VLOOKUP(Database!T40,Reasons!$B$3:$AG$178,Database!$Y$1+1,FALSE)&lt;&gt;0,VLOOKUP(Database!T40,Reasons!$B$3:$AG$178,Database!$Y$1+1,FALSE),""),"")</f>
        <v/>
      </c>
    </row>
    <row r="41" spans="1:24" x14ac:dyDescent="0.25">
      <c r="A41" t="s">
        <v>7</v>
      </c>
      <c r="B41" t="s">
        <v>131</v>
      </c>
      <c r="C41" t="s">
        <v>315</v>
      </c>
      <c r="D41" s="3">
        <v>45173.541666666664</v>
      </c>
      <c r="E41" t="s">
        <v>333</v>
      </c>
      <c r="F41" t="s">
        <v>334</v>
      </c>
      <c r="H41">
        <f>HOUR(D41)</f>
        <v>13</v>
      </c>
      <c r="I41">
        <f>MINUTE(D41)</f>
        <v>0</v>
      </c>
      <c r="J41">
        <f t="shared" si="0"/>
        <v>780</v>
      </c>
      <c r="K41">
        <f t="shared" si="1"/>
        <v>57</v>
      </c>
      <c r="L41" t="str">
        <f t="shared" si="2"/>
        <v>out</v>
      </c>
      <c r="M41" t="str">
        <f t="shared" si="3"/>
        <v/>
      </c>
      <c r="O41" t="str">
        <f t="shared" si="4"/>
        <v/>
      </c>
      <c r="P41" t="str">
        <f t="shared" si="5"/>
        <v/>
      </c>
      <c r="Q41" t="str">
        <f>IF(AND(OR(COUNTIF($O$1:P40,O41)=0,COUNTIF($O$1:P40,P41)=0),OR(O41&lt;&gt;"",P41&lt;&gt;"")),MAX($Q$1:Q40)+1,"")</f>
        <v/>
      </c>
      <c r="S41" s="6">
        <v>40</v>
      </c>
      <c r="T41" s="4" t="str">
        <f>IFERROR(INDEX($B:$B,MATCH(S41,$Q:$Q,0),1),"")</f>
        <v/>
      </c>
      <c r="U41" s="4" t="str">
        <f t="shared" si="6"/>
        <v/>
      </c>
      <c r="V41" s="4" t="str">
        <f t="shared" si="7"/>
        <v/>
      </c>
      <c r="W41" s="5" t="str">
        <f t="shared" si="8"/>
        <v/>
      </c>
      <c r="X41" s="6" t="str">
        <f>IFERROR(IF(VLOOKUP(Database!T41,Reasons!$B$3:$AG$178,Database!$Y$1+1,FALSE)&lt;&gt;0,VLOOKUP(Database!T41,Reasons!$B$3:$AG$178,Database!$Y$1+1,FALSE),""),"")</f>
        <v/>
      </c>
    </row>
    <row r="42" spans="1:24" x14ac:dyDescent="0.25">
      <c r="A42" t="s">
        <v>7</v>
      </c>
      <c r="B42" t="s">
        <v>131</v>
      </c>
      <c r="C42" t="s">
        <v>315</v>
      </c>
      <c r="D42" s="3">
        <v>45173.581250000003</v>
      </c>
      <c r="E42" t="s">
        <v>332</v>
      </c>
      <c r="F42" t="s">
        <v>334</v>
      </c>
      <c r="H42">
        <f>HOUR(D42)</f>
        <v>13</v>
      </c>
      <c r="I42">
        <f>MINUTE(D42)</f>
        <v>57</v>
      </c>
      <c r="J42">
        <f t="shared" si="0"/>
        <v>837</v>
      </c>
      <c r="K42">
        <f t="shared" si="1"/>
        <v>93</v>
      </c>
      <c r="L42" t="str">
        <f t="shared" si="2"/>
        <v>in</v>
      </c>
      <c r="M42" t="str">
        <f t="shared" si="3"/>
        <v/>
      </c>
      <c r="O42" t="str">
        <f t="shared" si="4"/>
        <v/>
      </c>
      <c r="P42" t="str">
        <f t="shared" si="5"/>
        <v/>
      </c>
      <c r="Q42" t="str">
        <f>IF(AND(OR(COUNTIF($O$1:P41,O42)=0,COUNTIF($O$1:P41,P42)=0),OR(O42&lt;&gt;"",P42&lt;&gt;"")),MAX($Q$1:Q41)+1,"")</f>
        <v/>
      </c>
      <c r="S42" s="6">
        <v>41</v>
      </c>
      <c r="T42" s="4" t="str">
        <f>IFERROR(INDEX($B:$B,MATCH(S42,$Q:$Q,0),1),"")</f>
        <v/>
      </c>
      <c r="U42" s="4" t="str">
        <f t="shared" si="6"/>
        <v/>
      </c>
      <c r="V42" s="4" t="str">
        <f t="shared" si="7"/>
        <v/>
      </c>
      <c r="W42" s="5" t="str">
        <f t="shared" si="8"/>
        <v/>
      </c>
      <c r="X42" s="6" t="str">
        <f>IFERROR(IF(VLOOKUP(Database!T42,Reasons!$B$3:$AG$178,Database!$Y$1+1,FALSE)&lt;&gt;0,VLOOKUP(Database!T42,Reasons!$B$3:$AG$178,Database!$Y$1+1,FALSE),""),"")</f>
        <v/>
      </c>
    </row>
    <row r="43" spans="1:24" x14ac:dyDescent="0.25">
      <c r="A43" t="s">
        <v>7</v>
      </c>
      <c r="B43" t="s">
        <v>131</v>
      </c>
      <c r="C43" t="s">
        <v>315</v>
      </c>
      <c r="D43" s="3">
        <v>45173.645833333336</v>
      </c>
      <c r="E43" t="s">
        <v>333</v>
      </c>
      <c r="F43" t="s">
        <v>334</v>
      </c>
      <c r="H43">
        <f>HOUR(D43)</f>
        <v>15</v>
      </c>
      <c r="I43">
        <f>MINUTE(D43)</f>
        <v>30</v>
      </c>
      <c r="J43">
        <f t="shared" si="0"/>
        <v>930</v>
      </c>
      <c r="K43">
        <f t="shared" si="1"/>
        <v>13</v>
      </c>
      <c r="L43" t="str">
        <f t="shared" si="2"/>
        <v>out</v>
      </c>
      <c r="M43" t="str">
        <f t="shared" si="3"/>
        <v/>
      </c>
      <c r="O43" t="str">
        <f t="shared" si="4"/>
        <v/>
      </c>
      <c r="P43" t="str">
        <f t="shared" si="5"/>
        <v/>
      </c>
      <c r="Q43" t="str">
        <f>IF(AND(OR(COUNTIF($O$1:P42,O43)=0,COUNTIF($O$1:P42,P43)=0),OR(O43&lt;&gt;"",P43&lt;&gt;"")),MAX($Q$1:Q42)+1,"")</f>
        <v/>
      </c>
      <c r="S43" s="6">
        <v>42</v>
      </c>
      <c r="T43" s="4" t="str">
        <f>IFERROR(INDEX($B:$B,MATCH(S43,$Q:$Q,0),1),"")</f>
        <v/>
      </c>
      <c r="U43" s="4" t="str">
        <f t="shared" si="6"/>
        <v/>
      </c>
      <c r="V43" s="4" t="str">
        <f t="shared" si="7"/>
        <v/>
      </c>
      <c r="W43" s="5" t="str">
        <f t="shared" si="8"/>
        <v/>
      </c>
      <c r="X43" s="6" t="str">
        <f>IFERROR(IF(VLOOKUP(Database!T43,Reasons!$B$3:$AG$178,Database!$Y$1+1,FALSE)&lt;&gt;0,VLOOKUP(Database!T43,Reasons!$B$3:$AG$178,Database!$Y$1+1,FALSE),""),"")</f>
        <v/>
      </c>
    </row>
    <row r="44" spans="1:24" x14ac:dyDescent="0.25">
      <c r="A44" t="s">
        <v>7</v>
      </c>
      <c r="B44" t="s">
        <v>131</v>
      </c>
      <c r="C44" t="s">
        <v>315</v>
      </c>
      <c r="D44" s="3">
        <v>45173.654861111114</v>
      </c>
      <c r="E44" t="s">
        <v>332</v>
      </c>
      <c r="F44" t="s">
        <v>334</v>
      </c>
      <c r="H44">
        <f>HOUR(D44)</f>
        <v>15</v>
      </c>
      <c r="I44">
        <f>MINUTE(D44)</f>
        <v>43</v>
      </c>
      <c r="J44">
        <f t="shared" si="0"/>
        <v>943</v>
      </c>
      <c r="K44">
        <f t="shared" si="1"/>
        <v>77</v>
      </c>
      <c r="L44" t="str">
        <f t="shared" si="2"/>
        <v>in</v>
      </c>
      <c r="M44" t="str">
        <f t="shared" si="3"/>
        <v/>
      </c>
      <c r="O44" t="str">
        <f t="shared" si="4"/>
        <v/>
      </c>
      <c r="P44" t="str">
        <f t="shared" si="5"/>
        <v/>
      </c>
      <c r="Q44" t="str">
        <f>IF(AND(OR(COUNTIF($O$1:P43,O44)=0,COUNTIF($O$1:P43,P44)=0),OR(O44&lt;&gt;"",P44&lt;&gt;"")),MAX($Q$1:Q43)+1,"")</f>
        <v/>
      </c>
      <c r="S44" s="6">
        <v>43</v>
      </c>
      <c r="T44" s="4" t="str">
        <f>IFERROR(INDEX($B:$B,MATCH(S44,$Q:$Q,0),1),"")</f>
        <v/>
      </c>
      <c r="U44" s="4" t="str">
        <f t="shared" si="6"/>
        <v/>
      </c>
      <c r="V44" s="4" t="str">
        <f t="shared" si="7"/>
        <v/>
      </c>
      <c r="W44" s="5" t="str">
        <f t="shared" si="8"/>
        <v/>
      </c>
      <c r="X44" s="6" t="str">
        <f>IFERROR(IF(VLOOKUP(Database!T44,Reasons!$B$3:$AG$178,Database!$Y$1+1,FALSE)&lt;&gt;0,VLOOKUP(Database!T44,Reasons!$B$3:$AG$178,Database!$Y$1+1,FALSE),""),"")</f>
        <v/>
      </c>
    </row>
    <row r="45" spans="1:24" x14ac:dyDescent="0.25">
      <c r="A45" t="s">
        <v>7</v>
      </c>
      <c r="B45" t="s">
        <v>131</v>
      </c>
      <c r="C45" t="s">
        <v>315</v>
      </c>
      <c r="D45" s="3">
        <v>45173.708333333336</v>
      </c>
      <c r="E45" t="s">
        <v>333</v>
      </c>
      <c r="F45" t="s">
        <v>334</v>
      </c>
      <c r="H45">
        <f>HOUR(D45)</f>
        <v>17</v>
      </c>
      <c r="I45">
        <f>MINUTE(D45)</f>
        <v>0</v>
      </c>
      <c r="J45">
        <f t="shared" si="0"/>
        <v>1020</v>
      </c>
      <c r="K45" t="str">
        <f t="shared" si="1"/>
        <v/>
      </c>
      <c r="L45" t="str">
        <f t="shared" si="2"/>
        <v>out</v>
      </c>
      <c r="M45" t="str">
        <f t="shared" si="3"/>
        <v/>
      </c>
      <c r="O45" t="str">
        <f t="shared" si="4"/>
        <v/>
      </c>
      <c r="P45" t="str">
        <f t="shared" si="5"/>
        <v/>
      </c>
      <c r="Q45" t="str">
        <f>IF(AND(OR(COUNTIF($O$1:P44,O45)=0,COUNTIF($O$1:P44,P45)=0),OR(O45&lt;&gt;"",P45&lt;&gt;"")),MAX($Q$1:Q44)+1,"")</f>
        <v/>
      </c>
      <c r="S45" s="6">
        <v>44</v>
      </c>
      <c r="T45" s="4" t="str">
        <f>IFERROR(INDEX($B:$B,MATCH(S45,$Q:$Q,0),1),"")</f>
        <v/>
      </c>
      <c r="U45" s="4" t="str">
        <f t="shared" si="6"/>
        <v/>
      </c>
      <c r="V45" s="4" t="str">
        <f t="shared" si="7"/>
        <v/>
      </c>
      <c r="W45" s="5" t="str">
        <f t="shared" si="8"/>
        <v/>
      </c>
      <c r="X45" s="6" t="str">
        <f>IFERROR(IF(VLOOKUP(Database!T45,Reasons!$B$3:$AG$178,Database!$Y$1+1,FALSE)&lt;&gt;0,VLOOKUP(Database!T45,Reasons!$B$3:$AG$178,Database!$Y$1+1,FALSE),""),"")</f>
        <v/>
      </c>
    </row>
    <row r="46" spans="1:24" x14ac:dyDescent="0.25">
      <c r="A46" t="s">
        <v>8</v>
      </c>
      <c r="B46" t="s">
        <v>132</v>
      </c>
      <c r="C46" t="s">
        <v>316</v>
      </c>
      <c r="D46" s="3">
        <v>45173.359027777777</v>
      </c>
      <c r="E46" t="s">
        <v>330</v>
      </c>
      <c r="F46" t="s">
        <v>334</v>
      </c>
      <c r="H46">
        <f>HOUR(D46)</f>
        <v>8</v>
      </c>
      <c r="I46">
        <f>MINUTE(D46)</f>
        <v>37</v>
      </c>
      <c r="J46">
        <f t="shared" si="0"/>
        <v>517</v>
      </c>
      <c r="K46">
        <f t="shared" si="1"/>
        <v>228</v>
      </c>
      <c r="L46" t="str">
        <f t="shared" si="2"/>
        <v>in</v>
      </c>
      <c r="M46" t="str">
        <f t="shared" si="3"/>
        <v>first</v>
      </c>
      <c r="O46" t="str">
        <f t="shared" si="4"/>
        <v/>
      </c>
      <c r="P46" t="str">
        <f t="shared" si="5"/>
        <v/>
      </c>
      <c r="Q46" t="str">
        <f>IF(AND(OR(COUNTIF($O$1:P45,O46)=0,COUNTIF($O$1:P45,P46)=0),OR(O46&lt;&gt;"",P46&lt;&gt;"")),MAX($Q$1:Q45)+1,"")</f>
        <v/>
      </c>
      <c r="S46" s="6">
        <v>45</v>
      </c>
      <c r="T46" s="4" t="str">
        <f>IFERROR(INDEX($B:$B,MATCH(S46,$Q:$Q,0),1),"")</f>
        <v/>
      </c>
      <c r="U46" s="4" t="str">
        <f t="shared" si="6"/>
        <v/>
      </c>
      <c r="V46" s="4" t="str">
        <f t="shared" si="7"/>
        <v/>
      </c>
      <c r="W46" s="5" t="str">
        <f t="shared" si="8"/>
        <v/>
      </c>
      <c r="X46" s="6" t="str">
        <f>IFERROR(IF(VLOOKUP(Database!T46,Reasons!$B$3:$AG$178,Database!$Y$1+1,FALSE)&lt;&gt;0,VLOOKUP(Database!T46,Reasons!$B$3:$AG$178,Database!$Y$1+1,FALSE),""),"")</f>
        <v/>
      </c>
    </row>
    <row r="47" spans="1:24" x14ac:dyDescent="0.25">
      <c r="A47" t="s">
        <v>8</v>
      </c>
      <c r="B47" t="s">
        <v>132</v>
      </c>
      <c r="C47" t="s">
        <v>316</v>
      </c>
      <c r="D47" s="3">
        <v>45173.517361111109</v>
      </c>
      <c r="E47" t="s">
        <v>331</v>
      </c>
      <c r="F47" t="s">
        <v>334</v>
      </c>
      <c r="H47">
        <f>HOUR(D47)</f>
        <v>12</v>
      </c>
      <c r="I47">
        <f>MINUTE(D47)</f>
        <v>25</v>
      </c>
      <c r="J47">
        <f t="shared" si="0"/>
        <v>745</v>
      </c>
      <c r="K47">
        <f t="shared" si="1"/>
        <v>2</v>
      </c>
      <c r="L47" t="str">
        <f t="shared" si="2"/>
        <v>out</v>
      </c>
      <c r="M47" t="str">
        <f t="shared" si="3"/>
        <v/>
      </c>
      <c r="O47" t="str">
        <f t="shared" si="4"/>
        <v/>
      </c>
      <c r="P47" t="str">
        <f t="shared" si="5"/>
        <v>human8</v>
      </c>
      <c r="Q47">
        <f>IF(AND(OR(COUNTIF($O$1:P46,O47)=0,COUNTIF($O$1:P46,P47)=0),OR(O47&lt;&gt;"",P47&lt;&gt;"")),MAX($Q$1:Q46)+1,"")</f>
        <v>3</v>
      </c>
      <c r="S47" s="6">
        <v>46</v>
      </c>
      <c r="T47" s="4" t="str">
        <f>IFERROR(INDEX($B:$B,MATCH(S47,$Q:$Q,0),1),"")</f>
        <v/>
      </c>
      <c r="U47" s="4" t="str">
        <f t="shared" si="6"/>
        <v/>
      </c>
      <c r="V47" s="4" t="str">
        <f t="shared" si="7"/>
        <v/>
      </c>
      <c r="W47" s="5" t="str">
        <f t="shared" si="8"/>
        <v/>
      </c>
      <c r="X47" s="6" t="str">
        <f>IFERROR(IF(VLOOKUP(Database!T47,Reasons!$B$3:$AG$178,Database!$Y$1+1,FALSE)&lt;&gt;0,VLOOKUP(Database!T47,Reasons!$B$3:$AG$178,Database!$Y$1+1,FALSE),""),"")</f>
        <v/>
      </c>
    </row>
    <row r="48" spans="1:24" x14ac:dyDescent="0.25">
      <c r="A48" t="s">
        <v>8</v>
      </c>
      <c r="B48" t="s">
        <v>132</v>
      </c>
      <c r="C48" t="s">
        <v>316</v>
      </c>
      <c r="D48" s="3">
        <v>45173.518750000003</v>
      </c>
      <c r="E48" t="s">
        <v>330</v>
      </c>
      <c r="F48" t="s">
        <v>334</v>
      </c>
      <c r="H48">
        <f>HOUR(D48)</f>
        <v>12</v>
      </c>
      <c r="I48">
        <f>MINUTE(D48)</f>
        <v>27</v>
      </c>
      <c r="J48">
        <f t="shared" si="0"/>
        <v>747</v>
      </c>
      <c r="K48">
        <f t="shared" si="1"/>
        <v>284</v>
      </c>
      <c r="L48" t="str">
        <f t="shared" si="2"/>
        <v>in</v>
      </c>
      <c r="M48" t="str">
        <f t="shared" si="3"/>
        <v/>
      </c>
      <c r="O48" t="str">
        <f t="shared" si="4"/>
        <v/>
      </c>
      <c r="P48" t="str">
        <f t="shared" si="5"/>
        <v>human8</v>
      </c>
      <c r="Q48" t="str">
        <f>IF(AND(OR(COUNTIF($O$1:P47,O48)=0,COUNTIF($O$1:P47,P48)=0),OR(O48&lt;&gt;"",P48&lt;&gt;"")),MAX($Q$1:Q47)+1,"")</f>
        <v/>
      </c>
      <c r="S48" s="6">
        <v>47</v>
      </c>
      <c r="T48" s="4" t="str">
        <f>IFERROR(INDEX($B:$B,MATCH(S48,$Q:$Q,0),1),"")</f>
        <v/>
      </c>
      <c r="U48" s="4" t="str">
        <f t="shared" si="6"/>
        <v/>
      </c>
      <c r="V48" s="4" t="str">
        <f t="shared" si="7"/>
        <v/>
      </c>
      <c r="W48" s="5" t="str">
        <f t="shared" si="8"/>
        <v/>
      </c>
      <c r="X48" s="6" t="str">
        <f>IFERROR(IF(VLOOKUP(Database!T48,Reasons!$B$3:$AG$178,Database!$Y$1+1,FALSE)&lt;&gt;0,VLOOKUP(Database!T48,Reasons!$B$3:$AG$178,Database!$Y$1+1,FALSE),""),"")</f>
        <v/>
      </c>
    </row>
    <row r="49" spans="1:24" x14ac:dyDescent="0.25">
      <c r="A49" t="s">
        <v>8</v>
      </c>
      <c r="B49" t="s">
        <v>132</v>
      </c>
      <c r="C49" t="s">
        <v>316</v>
      </c>
      <c r="D49" s="3">
        <v>45173.71597222222</v>
      </c>
      <c r="E49" t="s">
        <v>331</v>
      </c>
      <c r="F49" t="s">
        <v>334</v>
      </c>
      <c r="H49">
        <f>HOUR(D49)</f>
        <v>17</v>
      </c>
      <c r="I49">
        <f>MINUTE(D49)</f>
        <v>11</v>
      </c>
      <c r="J49">
        <f t="shared" si="0"/>
        <v>1031</v>
      </c>
      <c r="K49" t="str">
        <f t="shared" si="1"/>
        <v/>
      </c>
      <c r="L49" t="str">
        <f t="shared" si="2"/>
        <v>out</v>
      </c>
      <c r="M49" t="str">
        <f t="shared" si="3"/>
        <v/>
      </c>
      <c r="O49" t="str">
        <f t="shared" si="4"/>
        <v/>
      </c>
      <c r="P49" t="str">
        <f t="shared" si="5"/>
        <v/>
      </c>
      <c r="Q49" t="str">
        <f>IF(AND(OR(COUNTIF($O$1:P48,O49)=0,COUNTIF($O$1:P48,P49)=0),OR(O49&lt;&gt;"",P49&lt;&gt;"")),MAX($Q$1:Q48)+1,"")</f>
        <v/>
      </c>
      <c r="S49" s="6">
        <v>48</v>
      </c>
      <c r="T49" s="4" t="str">
        <f>IFERROR(INDEX($B:$B,MATCH(S49,$Q:$Q,0),1),"")</f>
        <v/>
      </c>
      <c r="U49" s="4" t="str">
        <f t="shared" si="6"/>
        <v/>
      </c>
      <c r="V49" s="4" t="str">
        <f t="shared" si="7"/>
        <v/>
      </c>
      <c r="W49" s="5" t="str">
        <f t="shared" si="8"/>
        <v/>
      </c>
      <c r="X49" s="6" t="str">
        <f>IFERROR(IF(VLOOKUP(Database!T49,Reasons!$B$3:$AG$178,Database!$Y$1+1,FALSE)&lt;&gt;0,VLOOKUP(Database!T49,Reasons!$B$3:$AG$178,Database!$Y$1+1,FALSE),""),"")</f>
        <v/>
      </c>
    </row>
    <row r="50" spans="1:24" x14ac:dyDescent="0.25">
      <c r="A50" t="s">
        <v>9</v>
      </c>
      <c r="B50" t="s">
        <v>136</v>
      </c>
      <c r="C50" t="s">
        <v>317</v>
      </c>
      <c r="D50" s="3">
        <v>45173.650694444441</v>
      </c>
      <c r="E50" t="s">
        <v>330</v>
      </c>
      <c r="F50" t="s">
        <v>334</v>
      </c>
      <c r="H50">
        <f>HOUR(D50)</f>
        <v>15</v>
      </c>
      <c r="I50">
        <f>MINUTE(D50)</f>
        <v>37</v>
      </c>
      <c r="J50">
        <f t="shared" si="0"/>
        <v>937</v>
      </c>
      <c r="K50">
        <f t="shared" si="1"/>
        <v>15</v>
      </c>
      <c r="L50" t="str">
        <f t="shared" si="2"/>
        <v>in</v>
      </c>
      <c r="M50" t="str">
        <f t="shared" si="3"/>
        <v>first</v>
      </c>
      <c r="O50" t="str">
        <f t="shared" si="4"/>
        <v>human12</v>
      </c>
      <c r="P50" t="str">
        <f t="shared" si="5"/>
        <v/>
      </c>
      <c r="Q50">
        <f>IF(AND(OR(COUNTIF($O$1:P49,O50)=0,COUNTIF($O$1:P49,P50)=0),OR(O50&lt;&gt;"",P50&lt;&gt;"")),MAX($Q$1:Q49)+1,"")</f>
        <v>4</v>
      </c>
      <c r="S50" s="6">
        <v>49</v>
      </c>
      <c r="T50" s="4" t="str">
        <f>IFERROR(INDEX($B:$B,MATCH(S50,$Q:$Q,0),1),"")</f>
        <v/>
      </c>
      <c r="U50" s="4" t="str">
        <f t="shared" si="6"/>
        <v/>
      </c>
      <c r="V50" s="4" t="str">
        <f t="shared" si="7"/>
        <v/>
      </c>
      <c r="W50" s="5" t="str">
        <f t="shared" si="8"/>
        <v/>
      </c>
      <c r="X50" s="6" t="str">
        <f>IFERROR(IF(VLOOKUP(Database!T50,Reasons!$B$3:$AG$178,Database!$Y$1+1,FALSE)&lt;&gt;0,VLOOKUP(Database!T50,Reasons!$B$3:$AG$178,Database!$Y$1+1,FALSE),""),"")</f>
        <v/>
      </c>
    </row>
    <row r="51" spans="1:24" x14ac:dyDescent="0.25">
      <c r="A51" t="s">
        <v>9</v>
      </c>
      <c r="B51" t="s">
        <v>136</v>
      </c>
      <c r="C51" t="s">
        <v>317</v>
      </c>
      <c r="D51" s="3">
        <v>45173.661111111112</v>
      </c>
      <c r="E51" t="s">
        <v>331</v>
      </c>
      <c r="F51" t="s">
        <v>334</v>
      </c>
      <c r="H51">
        <f>HOUR(D51)</f>
        <v>15</v>
      </c>
      <c r="I51">
        <f>MINUTE(D51)</f>
        <v>52</v>
      </c>
      <c r="J51">
        <f t="shared" si="0"/>
        <v>952</v>
      </c>
      <c r="K51" t="str">
        <f t="shared" si="1"/>
        <v/>
      </c>
      <c r="L51" t="str">
        <f t="shared" si="2"/>
        <v>out</v>
      </c>
      <c r="M51" t="str">
        <f t="shared" si="3"/>
        <v/>
      </c>
      <c r="O51" t="str">
        <f t="shared" si="4"/>
        <v/>
      </c>
      <c r="P51" t="str">
        <f t="shared" si="5"/>
        <v>human12</v>
      </c>
      <c r="Q51" t="str">
        <f>IF(AND(OR(COUNTIF($O$1:P50,O51)=0,COUNTIF($O$1:P50,P51)=0),OR(O51&lt;&gt;"",P51&lt;&gt;"")),MAX($Q$1:Q50)+1,"")</f>
        <v/>
      </c>
      <c r="S51" s="6">
        <v>50</v>
      </c>
      <c r="T51" s="4" t="str">
        <f>IFERROR(INDEX($B:$B,MATCH(S51,$Q:$Q,0),1),"")</f>
        <v/>
      </c>
      <c r="U51" s="4" t="str">
        <f t="shared" si="6"/>
        <v/>
      </c>
      <c r="V51" s="4" t="str">
        <f t="shared" si="7"/>
        <v/>
      </c>
      <c r="W51" s="5" t="str">
        <f t="shared" si="8"/>
        <v/>
      </c>
      <c r="X51" s="6" t="str">
        <f>IFERROR(IF(VLOOKUP(Database!T51,Reasons!$B$3:$AG$178,Database!$Y$1+1,FALSE)&lt;&gt;0,VLOOKUP(Database!T51,Reasons!$B$3:$AG$178,Database!$Y$1+1,FALSE),""),"")</f>
        <v/>
      </c>
    </row>
    <row r="52" spans="1:24" x14ac:dyDescent="0.25">
      <c r="A52" t="s">
        <v>10</v>
      </c>
      <c r="B52" t="s">
        <v>137</v>
      </c>
      <c r="C52" t="s">
        <v>318</v>
      </c>
      <c r="D52" s="3">
        <v>45173.366666666669</v>
      </c>
      <c r="E52" t="s">
        <v>330</v>
      </c>
      <c r="F52" t="s">
        <v>334</v>
      </c>
      <c r="H52">
        <f>HOUR(D52)</f>
        <v>8</v>
      </c>
      <c r="I52">
        <f>MINUTE(D52)</f>
        <v>48</v>
      </c>
      <c r="J52">
        <f t="shared" si="0"/>
        <v>528</v>
      </c>
      <c r="K52">
        <f t="shared" si="1"/>
        <v>253</v>
      </c>
      <c r="L52" t="str">
        <f t="shared" si="2"/>
        <v>in</v>
      </c>
      <c r="M52" t="str">
        <f t="shared" si="3"/>
        <v>first</v>
      </c>
      <c r="O52" t="str">
        <f t="shared" si="4"/>
        <v/>
      </c>
      <c r="P52" t="str">
        <f t="shared" si="5"/>
        <v/>
      </c>
      <c r="Q52" t="str">
        <f>IF(AND(OR(COUNTIF($O$1:P51,O52)=0,COUNTIF($O$1:P51,P52)=0),OR(O52&lt;&gt;"",P52&lt;&gt;"")),MAX($Q$1:Q51)+1,"")</f>
        <v/>
      </c>
      <c r="S52" s="6">
        <v>51</v>
      </c>
      <c r="T52" s="4" t="str">
        <f>IFERROR(INDEX($B:$B,MATCH(S52,$Q:$Q,0),1),"")</f>
        <v/>
      </c>
      <c r="U52" s="4" t="str">
        <f t="shared" si="6"/>
        <v/>
      </c>
      <c r="V52" s="4" t="str">
        <f t="shared" si="7"/>
        <v/>
      </c>
      <c r="W52" s="5" t="str">
        <f t="shared" si="8"/>
        <v/>
      </c>
      <c r="X52" s="6" t="str">
        <f>IFERROR(IF(VLOOKUP(Database!T52,Reasons!$B$3:$AG$178,Database!$Y$1+1,FALSE)&lt;&gt;0,VLOOKUP(Database!T52,Reasons!$B$3:$AG$178,Database!$Y$1+1,FALSE),""),"")</f>
        <v/>
      </c>
    </row>
    <row r="53" spans="1:24" x14ac:dyDescent="0.25">
      <c r="A53" t="s">
        <v>10</v>
      </c>
      <c r="B53" t="s">
        <v>137</v>
      </c>
      <c r="C53" t="s">
        <v>318</v>
      </c>
      <c r="D53" s="3">
        <v>45173.542361111111</v>
      </c>
      <c r="E53" t="s">
        <v>331</v>
      </c>
      <c r="F53" t="s">
        <v>334</v>
      </c>
      <c r="H53">
        <f>HOUR(D53)</f>
        <v>13</v>
      </c>
      <c r="I53">
        <f>MINUTE(D53)</f>
        <v>1</v>
      </c>
      <c r="J53">
        <f t="shared" si="0"/>
        <v>781</v>
      </c>
      <c r="K53">
        <f t="shared" si="1"/>
        <v>43</v>
      </c>
      <c r="L53" t="str">
        <f t="shared" si="2"/>
        <v>out</v>
      </c>
      <c r="M53" t="str">
        <f t="shared" si="3"/>
        <v/>
      </c>
      <c r="O53" t="str">
        <f t="shared" si="4"/>
        <v/>
      </c>
      <c r="P53" t="str">
        <f t="shared" si="5"/>
        <v/>
      </c>
      <c r="Q53" t="str">
        <f>IF(AND(OR(COUNTIF($O$1:P52,O53)=0,COUNTIF($O$1:P52,P53)=0),OR(O53&lt;&gt;"",P53&lt;&gt;"")),MAX($Q$1:Q52)+1,"")</f>
        <v/>
      </c>
      <c r="S53" s="6">
        <v>52</v>
      </c>
      <c r="T53" s="4" t="str">
        <f>IFERROR(INDEX($B:$B,MATCH(S53,$Q:$Q,0),1),"")</f>
        <v/>
      </c>
      <c r="U53" s="4" t="str">
        <f t="shared" si="6"/>
        <v/>
      </c>
      <c r="V53" s="4" t="str">
        <f t="shared" si="7"/>
        <v/>
      </c>
      <c r="W53" s="5" t="str">
        <f t="shared" si="8"/>
        <v/>
      </c>
      <c r="X53" s="6" t="str">
        <f>IFERROR(IF(VLOOKUP(Database!T53,Reasons!$B$3:$AG$178,Database!$Y$1+1,FALSE)&lt;&gt;0,VLOOKUP(Database!T53,Reasons!$B$3:$AG$178,Database!$Y$1+1,FALSE),""),"")</f>
        <v/>
      </c>
    </row>
    <row r="54" spans="1:24" x14ac:dyDescent="0.25">
      <c r="A54" t="s">
        <v>10</v>
      </c>
      <c r="B54" t="s">
        <v>137</v>
      </c>
      <c r="C54" t="s">
        <v>318</v>
      </c>
      <c r="D54" s="3">
        <v>45173.572222222225</v>
      </c>
      <c r="E54" t="s">
        <v>330</v>
      </c>
      <c r="F54" t="s">
        <v>334</v>
      </c>
      <c r="H54">
        <f>HOUR(D54)</f>
        <v>13</v>
      </c>
      <c r="I54">
        <f>MINUTE(D54)</f>
        <v>44</v>
      </c>
      <c r="J54">
        <f t="shared" si="0"/>
        <v>824</v>
      </c>
      <c r="K54">
        <f t="shared" si="1"/>
        <v>209</v>
      </c>
      <c r="L54" t="str">
        <f t="shared" si="2"/>
        <v>in</v>
      </c>
      <c r="M54" t="str">
        <f t="shared" si="3"/>
        <v/>
      </c>
      <c r="O54" t="str">
        <f t="shared" si="4"/>
        <v/>
      </c>
      <c r="P54" t="str">
        <f t="shared" si="5"/>
        <v/>
      </c>
      <c r="Q54" t="str">
        <f>IF(AND(OR(COUNTIF($O$1:P53,O54)=0,COUNTIF($O$1:P53,P54)=0),OR(O54&lt;&gt;"",P54&lt;&gt;"")),MAX($Q$1:Q53)+1,"")</f>
        <v/>
      </c>
      <c r="S54" s="6">
        <v>53</v>
      </c>
      <c r="T54" s="4" t="str">
        <f>IFERROR(INDEX($B:$B,MATCH(S54,$Q:$Q,0),1),"")</f>
        <v/>
      </c>
      <c r="U54" s="4" t="str">
        <f t="shared" si="6"/>
        <v/>
      </c>
      <c r="V54" s="4" t="str">
        <f t="shared" si="7"/>
        <v/>
      </c>
      <c r="W54" s="5" t="str">
        <f t="shared" si="8"/>
        <v/>
      </c>
      <c r="X54" s="6" t="str">
        <f>IFERROR(IF(VLOOKUP(Database!T54,Reasons!$B$3:$AG$178,Database!$Y$1+1,FALSE)&lt;&gt;0,VLOOKUP(Database!T54,Reasons!$B$3:$AG$178,Database!$Y$1+1,FALSE),""),"")</f>
        <v/>
      </c>
    </row>
    <row r="55" spans="1:24" x14ac:dyDescent="0.25">
      <c r="A55" t="s">
        <v>10</v>
      </c>
      <c r="B55" t="s">
        <v>137</v>
      </c>
      <c r="C55" t="s">
        <v>318</v>
      </c>
      <c r="D55" s="3">
        <v>45173.717361111114</v>
      </c>
      <c r="E55" t="s">
        <v>331</v>
      </c>
      <c r="F55" t="s">
        <v>334</v>
      </c>
      <c r="H55">
        <f>HOUR(D55)</f>
        <v>17</v>
      </c>
      <c r="I55">
        <f>MINUTE(D55)</f>
        <v>13</v>
      </c>
      <c r="J55">
        <f t="shared" si="0"/>
        <v>1033</v>
      </c>
      <c r="K55" t="str">
        <f t="shared" si="1"/>
        <v/>
      </c>
      <c r="L55" t="str">
        <f t="shared" si="2"/>
        <v>out</v>
      </c>
      <c r="M55" t="str">
        <f t="shared" si="3"/>
        <v/>
      </c>
      <c r="O55" t="str">
        <f t="shared" si="4"/>
        <v/>
      </c>
      <c r="P55" t="str">
        <f t="shared" si="5"/>
        <v/>
      </c>
      <c r="Q55" t="str">
        <f>IF(AND(OR(COUNTIF($O$1:P54,O55)=0,COUNTIF($O$1:P54,P55)=0),OR(O55&lt;&gt;"",P55&lt;&gt;"")),MAX($Q$1:Q54)+1,"")</f>
        <v/>
      </c>
      <c r="S55" s="6">
        <v>54</v>
      </c>
      <c r="T55" s="4" t="str">
        <f>IFERROR(INDEX($B:$B,MATCH(S55,$Q:$Q,0),1),"")</f>
        <v/>
      </c>
      <c r="U55" s="4" t="str">
        <f t="shared" si="6"/>
        <v/>
      </c>
      <c r="V55" s="4" t="str">
        <f t="shared" si="7"/>
        <v/>
      </c>
      <c r="W55" s="5" t="str">
        <f t="shared" si="8"/>
        <v/>
      </c>
      <c r="X55" s="6" t="str">
        <f>IFERROR(IF(VLOOKUP(Database!T55,Reasons!$B$3:$AG$178,Database!$Y$1+1,FALSE)&lt;&gt;0,VLOOKUP(Database!T55,Reasons!$B$3:$AG$178,Database!$Y$1+1,FALSE),""),"")</f>
        <v/>
      </c>
    </row>
    <row r="56" spans="1:24" x14ac:dyDescent="0.25">
      <c r="A56" t="s">
        <v>11</v>
      </c>
      <c r="B56" t="s">
        <v>138</v>
      </c>
      <c r="C56" t="s">
        <v>319</v>
      </c>
      <c r="D56" s="3">
        <v>45173.369444444441</v>
      </c>
      <c r="E56" t="s">
        <v>330</v>
      </c>
      <c r="F56" t="s">
        <v>334</v>
      </c>
      <c r="H56">
        <f>HOUR(D56)</f>
        <v>8</v>
      </c>
      <c r="I56">
        <f>MINUTE(D56)</f>
        <v>52</v>
      </c>
      <c r="J56">
        <f t="shared" si="0"/>
        <v>532</v>
      </c>
      <c r="K56">
        <f t="shared" si="1"/>
        <v>250</v>
      </c>
      <c r="L56" t="str">
        <f t="shared" si="2"/>
        <v>in</v>
      </c>
      <c r="M56" t="str">
        <f t="shared" si="3"/>
        <v>first</v>
      </c>
      <c r="O56" t="str">
        <f t="shared" si="4"/>
        <v/>
      </c>
      <c r="P56" t="str">
        <f t="shared" si="5"/>
        <v/>
      </c>
      <c r="Q56" t="str">
        <f>IF(AND(OR(COUNTIF($O$1:P55,O56)=0,COUNTIF($O$1:P55,P56)=0),OR(O56&lt;&gt;"",P56&lt;&gt;"")),MAX($Q$1:Q55)+1,"")</f>
        <v/>
      </c>
      <c r="S56" s="6">
        <v>55</v>
      </c>
      <c r="T56" s="4" t="str">
        <f>IFERROR(INDEX($B:$B,MATCH(S56,$Q:$Q,0),1),"")</f>
        <v/>
      </c>
      <c r="U56" s="4" t="str">
        <f t="shared" si="6"/>
        <v/>
      </c>
      <c r="V56" s="4" t="str">
        <f t="shared" si="7"/>
        <v/>
      </c>
      <c r="W56" s="5" t="str">
        <f t="shared" si="8"/>
        <v/>
      </c>
      <c r="X56" s="6" t="str">
        <f>IFERROR(IF(VLOOKUP(Database!T56,Reasons!$B$3:$AG$178,Database!$Y$1+1,FALSE)&lt;&gt;0,VLOOKUP(Database!T56,Reasons!$B$3:$AG$178,Database!$Y$1+1,FALSE),""),"")</f>
        <v/>
      </c>
    </row>
    <row r="57" spans="1:24" x14ac:dyDescent="0.25">
      <c r="A57" t="s">
        <v>11</v>
      </c>
      <c r="B57" t="s">
        <v>138</v>
      </c>
      <c r="C57" t="s">
        <v>319</v>
      </c>
      <c r="D57" s="3">
        <v>45173.543055555558</v>
      </c>
      <c r="E57" t="s">
        <v>331</v>
      </c>
      <c r="F57" t="s">
        <v>334</v>
      </c>
      <c r="H57">
        <f>HOUR(D57)</f>
        <v>13</v>
      </c>
      <c r="I57">
        <f>MINUTE(D57)</f>
        <v>2</v>
      </c>
      <c r="J57">
        <f t="shared" si="0"/>
        <v>782</v>
      </c>
      <c r="K57">
        <f t="shared" si="1"/>
        <v>16</v>
      </c>
      <c r="L57" t="str">
        <f t="shared" si="2"/>
        <v>out</v>
      </c>
      <c r="M57" t="str">
        <f t="shared" si="3"/>
        <v/>
      </c>
      <c r="O57" t="str">
        <f t="shared" si="4"/>
        <v/>
      </c>
      <c r="P57" t="str">
        <f t="shared" si="5"/>
        <v/>
      </c>
      <c r="Q57" t="str">
        <f>IF(AND(OR(COUNTIF($O$1:P56,O57)=0,COUNTIF($O$1:P56,P57)=0),OR(O57&lt;&gt;"",P57&lt;&gt;"")),MAX($Q$1:Q56)+1,"")</f>
        <v/>
      </c>
      <c r="S57" s="6">
        <v>56</v>
      </c>
      <c r="T57" s="4" t="str">
        <f>IFERROR(INDEX($B:$B,MATCH(S57,$Q:$Q,0),1),"")</f>
        <v/>
      </c>
      <c r="U57" s="4" t="str">
        <f t="shared" si="6"/>
        <v/>
      </c>
      <c r="V57" s="4" t="str">
        <f t="shared" si="7"/>
        <v/>
      </c>
      <c r="W57" s="5" t="str">
        <f t="shared" si="8"/>
        <v/>
      </c>
      <c r="X57" s="6" t="str">
        <f>IFERROR(IF(VLOOKUP(Database!T57,Reasons!$B$3:$AG$178,Database!$Y$1+1,FALSE)&lt;&gt;0,VLOOKUP(Database!T57,Reasons!$B$3:$AG$178,Database!$Y$1+1,FALSE),""),"")</f>
        <v/>
      </c>
    </row>
    <row r="58" spans="1:24" x14ac:dyDescent="0.25">
      <c r="A58" t="s">
        <v>11</v>
      </c>
      <c r="B58" t="s">
        <v>138</v>
      </c>
      <c r="C58" t="s">
        <v>319</v>
      </c>
      <c r="D58" s="3">
        <v>45173.554166666669</v>
      </c>
      <c r="E58" t="s">
        <v>330</v>
      </c>
      <c r="F58" t="s">
        <v>334</v>
      </c>
      <c r="H58">
        <f>HOUR(D58)</f>
        <v>13</v>
      </c>
      <c r="I58">
        <f>MINUTE(D58)</f>
        <v>18</v>
      </c>
      <c r="J58">
        <f t="shared" si="0"/>
        <v>798</v>
      </c>
      <c r="K58">
        <f t="shared" si="1"/>
        <v>240</v>
      </c>
      <c r="L58" t="str">
        <f t="shared" si="2"/>
        <v>in</v>
      </c>
      <c r="M58" t="str">
        <f t="shared" si="3"/>
        <v/>
      </c>
      <c r="O58" t="str">
        <f t="shared" si="4"/>
        <v/>
      </c>
      <c r="P58" t="str">
        <f t="shared" si="5"/>
        <v/>
      </c>
      <c r="Q58" t="str">
        <f>IF(AND(OR(COUNTIF($O$1:P57,O58)=0,COUNTIF($O$1:P57,P58)=0),OR(O58&lt;&gt;"",P58&lt;&gt;"")),MAX($Q$1:Q57)+1,"")</f>
        <v/>
      </c>
      <c r="S58" s="6">
        <v>57</v>
      </c>
      <c r="T58" s="4" t="str">
        <f>IFERROR(INDEX($B:$B,MATCH(S58,$Q:$Q,0),1),"")</f>
        <v/>
      </c>
      <c r="U58" s="4" t="str">
        <f t="shared" si="6"/>
        <v/>
      </c>
      <c r="V58" s="4" t="str">
        <f t="shared" si="7"/>
        <v/>
      </c>
      <c r="W58" s="5" t="str">
        <f t="shared" si="8"/>
        <v/>
      </c>
      <c r="X58" s="6" t="str">
        <f>IFERROR(IF(VLOOKUP(Database!T58,Reasons!$B$3:$AG$178,Database!$Y$1+1,FALSE)&lt;&gt;0,VLOOKUP(Database!T58,Reasons!$B$3:$AG$178,Database!$Y$1+1,FALSE),""),"")</f>
        <v/>
      </c>
    </row>
    <row r="59" spans="1:24" x14ac:dyDescent="0.25">
      <c r="A59" t="s">
        <v>11</v>
      </c>
      <c r="B59" t="s">
        <v>138</v>
      </c>
      <c r="C59" t="s">
        <v>319</v>
      </c>
      <c r="D59" s="3">
        <v>45173.720833333333</v>
      </c>
      <c r="E59" t="s">
        <v>331</v>
      </c>
      <c r="F59" t="s">
        <v>334</v>
      </c>
      <c r="H59">
        <f>HOUR(D59)</f>
        <v>17</v>
      </c>
      <c r="I59">
        <f>MINUTE(D59)</f>
        <v>18</v>
      </c>
      <c r="J59">
        <f t="shared" si="0"/>
        <v>1038</v>
      </c>
      <c r="K59" t="str">
        <f t="shared" si="1"/>
        <v/>
      </c>
      <c r="L59" t="str">
        <f t="shared" si="2"/>
        <v>out</v>
      </c>
      <c r="M59" t="str">
        <f t="shared" si="3"/>
        <v/>
      </c>
      <c r="O59" t="str">
        <f t="shared" si="4"/>
        <v/>
      </c>
      <c r="P59" t="str">
        <f t="shared" si="5"/>
        <v/>
      </c>
      <c r="Q59" t="str">
        <f>IF(AND(OR(COUNTIF($O$1:P58,O59)=0,COUNTIF($O$1:P58,P59)=0),OR(O59&lt;&gt;"",P59&lt;&gt;"")),MAX($Q$1:Q58)+1,"")</f>
        <v/>
      </c>
      <c r="S59" s="6">
        <v>58</v>
      </c>
      <c r="T59" s="4" t="str">
        <f>IFERROR(INDEX($B:$B,MATCH(S59,$Q:$Q,0),1),"")</f>
        <v/>
      </c>
      <c r="U59" s="4" t="str">
        <f t="shared" si="6"/>
        <v/>
      </c>
      <c r="V59" s="4" t="str">
        <f t="shared" si="7"/>
        <v/>
      </c>
      <c r="W59" s="5" t="str">
        <f t="shared" si="8"/>
        <v/>
      </c>
      <c r="X59" s="6" t="str">
        <f>IFERROR(IF(VLOOKUP(Database!T59,Reasons!$B$3:$AG$178,Database!$Y$1+1,FALSE)&lt;&gt;0,VLOOKUP(Database!T59,Reasons!$B$3:$AG$178,Database!$Y$1+1,FALSE),""),"")</f>
        <v/>
      </c>
    </row>
    <row r="60" spans="1:24" x14ac:dyDescent="0.25">
      <c r="A60" t="s">
        <v>12</v>
      </c>
      <c r="B60" t="s">
        <v>139</v>
      </c>
      <c r="C60" t="s">
        <v>313</v>
      </c>
      <c r="D60" s="3">
        <v>45173.37222222222</v>
      </c>
      <c r="E60" t="s">
        <v>330</v>
      </c>
      <c r="F60" t="s">
        <v>334</v>
      </c>
      <c r="H60">
        <f>HOUR(D60)</f>
        <v>8</v>
      </c>
      <c r="I60">
        <f>MINUTE(D60)</f>
        <v>56</v>
      </c>
      <c r="J60">
        <f t="shared" si="0"/>
        <v>536</v>
      </c>
      <c r="K60">
        <f t="shared" si="1"/>
        <v>264</v>
      </c>
      <c r="L60" t="str">
        <f t="shared" si="2"/>
        <v>in</v>
      </c>
      <c r="M60" t="str">
        <f t="shared" si="3"/>
        <v>first</v>
      </c>
      <c r="O60" t="str">
        <f t="shared" si="4"/>
        <v/>
      </c>
      <c r="P60" t="str">
        <f t="shared" si="5"/>
        <v/>
      </c>
      <c r="Q60" t="str">
        <f>IF(AND(OR(COUNTIF($O$1:P59,O60)=0,COUNTIF($O$1:P59,P60)=0),OR(O60&lt;&gt;"",P60&lt;&gt;"")),MAX($Q$1:Q59)+1,"")</f>
        <v/>
      </c>
      <c r="S60" s="6">
        <v>59</v>
      </c>
      <c r="T60" s="4" t="str">
        <f>IFERROR(INDEX($B:$B,MATCH(S60,$Q:$Q,0),1),"")</f>
        <v/>
      </c>
      <c r="U60" s="4" t="str">
        <f t="shared" si="6"/>
        <v/>
      </c>
      <c r="V60" s="4" t="str">
        <f t="shared" si="7"/>
        <v/>
      </c>
      <c r="W60" s="5" t="str">
        <f t="shared" si="8"/>
        <v/>
      </c>
      <c r="X60" s="6" t="str">
        <f>IFERROR(IF(VLOOKUP(Database!T60,Reasons!$B$3:$AG$178,Database!$Y$1+1,FALSE)&lt;&gt;0,VLOOKUP(Database!T60,Reasons!$B$3:$AG$178,Database!$Y$1+1,FALSE),""),"")</f>
        <v/>
      </c>
    </row>
    <row r="61" spans="1:24" x14ac:dyDescent="0.25">
      <c r="A61" t="s">
        <v>12</v>
      </c>
      <c r="B61" t="s">
        <v>139</v>
      </c>
      <c r="C61" t="s">
        <v>313</v>
      </c>
      <c r="D61" s="3">
        <v>45173.555555555555</v>
      </c>
      <c r="E61" t="s">
        <v>331</v>
      </c>
      <c r="F61" t="s">
        <v>334</v>
      </c>
      <c r="H61">
        <f>HOUR(D61)</f>
        <v>13</v>
      </c>
      <c r="I61">
        <f>MINUTE(D61)</f>
        <v>20</v>
      </c>
      <c r="J61">
        <f t="shared" si="0"/>
        <v>800</v>
      </c>
      <c r="K61">
        <f t="shared" si="1"/>
        <v>14</v>
      </c>
      <c r="L61" t="str">
        <f t="shared" si="2"/>
        <v>out</v>
      </c>
      <c r="M61" t="str">
        <f t="shared" si="3"/>
        <v/>
      </c>
      <c r="O61" t="str">
        <f t="shared" si="4"/>
        <v/>
      </c>
      <c r="P61" t="str">
        <f t="shared" si="5"/>
        <v/>
      </c>
      <c r="Q61" t="str">
        <f>IF(AND(OR(COUNTIF($O$1:P60,O61)=0,COUNTIF($O$1:P60,P61)=0),OR(O61&lt;&gt;"",P61&lt;&gt;"")),MAX($Q$1:Q60)+1,"")</f>
        <v/>
      </c>
      <c r="S61" s="6">
        <v>60</v>
      </c>
      <c r="T61" s="4" t="str">
        <f>IFERROR(INDEX($B:$B,MATCH(S61,$Q:$Q,0),1),"")</f>
        <v/>
      </c>
      <c r="U61" s="4" t="str">
        <f t="shared" si="6"/>
        <v/>
      </c>
      <c r="V61" s="4" t="str">
        <f t="shared" si="7"/>
        <v/>
      </c>
      <c r="W61" s="5" t="str">
        <f t="shared" si="8"/>
        <v/>
      </c>
      <c r="X61" s="6" t="str">
        <f>IFERROR(IF(VLOOKUP(Database!T61,Reasons!$B$3:$AG$178,Database!$Y$1+1,FALSE)&lt;&gt;0,VLOOKUP(Database!T61,Reasons!$B$3:$AG$178,Database!$Y$1+1,FALSE),""),"")</f>
        <v/>
      </c>
    </row>
    <row r="62" spans="1:24" x14ac:dyDescent="0.25">
      <c r="A62" t="s">
        <v>12</v>
      </c>
      <c r="B62" t="s">
        <v>139</v>
      </c>
      <c r="C62" t="s">
        <v>313</v>
      </c>
      <c r="D62" s="3">
        <v>45173.56527777778</v>
      </c>
      <c r="E62" t="s">
        <v>330</v>
      </c>
      <c r="F62" t="s">
        <v>334</v>
      </c>
      <c r="H62">
        <f>HOUR(D62)</f>
        <v>13</v>
      </c>
      <c r="I62">
        <f>MINUTE(D62)</f>
        <v>34</v>
      </c>
      <c r="J62">
        <f t="shared" si="0"/>
        <v>814</v>
      </c>
      <c r="K62">
        <f t="shared" si="1"/>
        <v>213</v>
      </c>
      <c r="L62" t="str">
        <f t="shared" si="2"/>
        <v>in</v>
      </c>
      <c r="M62" t="str">
        <f t="shared" si="3"/>
        <v/>
      </c>
      <c r="O62" t="str">
        <f t="shared" si="4"/>
        <v/>
      </c>
      <c r="P62" t="str">
        <f t="shared" si="5"/>
        <v/>
      </c>
      <c r="Q62" t="str">
        <f>IF(AND(OR(COUNTIF($O$1:P61,O62)=0,COUNTIF($O$1:P61,P62)=0),OR(O62&lt;&gt;"",P62&lt;&gt;"")),MAX($Q$1:Q61)+1,"")</f>
        <v/>
      </c>
      <c r="S62" s="6">
        <v>61</v>
      </c>
      <c r="T62" s="4" t="str">
        <f>IFERROR(INDEX($B:$B,MATCH(S62,$Q:$Q,0),1),"")</f>
        <v/>
      </c>
      <c r="U62" s="4" t="str">
        <f t="shared" si="6"/>
        <v/>
      </c>
      <c r="V62" s="4" t="str">
        <f t="shared" si="7"/>
        <v/>
      </c>
      <c r="W62" s="5" t="str">
        <f t="shared" si="8"/>
        <v/>
      </c>
      <c r="X62" s="6" t="str">
        <f>IFERROR(IF(VLOOKUP(Database!T62,Reasons!$B$3:$AG$178,Database!$Y$1+1,FALSE)&lt;&gt;0,VLOOKUP(Database!T62,Reasons!$B$3:$AG$178,Database!$Y$1+1,FALSE),""),"")</f>
        <v/>
      </c>
    </row>
    <row r="63" spans="1:24" x14ac:dyDescent="0.25">
      <c r="A63" t="s">
        <v>12</v>
      </c>
      <c r="B63" t="s">
        <v>139</v>
      </c>
      <c r="C63" t="s">
        <v>313</v>
      </c>
      <c r="D63" s="3">
        <v>45173.713194444441</v>
      </c>
      <c r="E63" t="s">
        <v>331</v>
      </c>
      <c r="F63" t="s">
        <v>334</v>
      </c>
      <c r="H63">
        <f>HOUR(D63)</f>
        <v>17</v>
      </c>
      <c r="I63">
        <f>MINUTE(D63)</f>
        <v>7</v>
      </c>
      <c r="J63">
        <f t="shared" si="0"/>
        <v>1027</v>
      </c>
      <c r="K63" t="str">
        <f t="shared" si="1"/>
        <v/>
      </c>
      <c r="L63" t="str">
        <f t="shared" si="2"/>
        <v>out</v>
      </c>
      <c r="M63" t="str">
        <f t="shared" si="3"/>
        <v/>
      </c>
      <c r="O63" t="str">
        <f t="shared" si="4"/>
        <v/>
      </c>
      <c r="P63" t="str">
        <f t="shared" si="5"/>
        <v/>
      </c>
      <c r="Q63" t="str">
        <f>IF(AND(OR(COUNTIF($O$1:P62,O63)=0,COUNTIF($O$1:P62,P63)=0),OR(O63&lt;&gt;"",P63&lt;&gt;"")),MAX($Q$1:Q62)+1,"")</f>
        <v/>
      </c>
      <c r="S63" s="6">
        <v>62</v>
      </c>
      <c r="T63" s="4" t="str">
        <f>IFERROR(INDEX($B:$B,MATCH(S63,$Q:$Q,0),1),"")</f>
        <v/>
      </c>
      <c r="U63" s="4" t="str">
        <f t="shared" si="6"/>
        <v/>
      </c>
      <c r="V63" s="4" t="str">
        <f t="shared" si="7"/>
        <v/>
      </c>
      <c r="W63" s="5" t="str">
        <f t="shared" si="8"/>
        <v/>
      </c>
      <c r="X63" s="6" t="str">
        <f>IFERROR(IF(VLOOKUP(Database!T63,Reasons!$B$3:$AG$178,Database!$Y$1+1,FALSE)&lt;&gt;0,VLOOKUP(Database!T63,Reasons!$B$3:$AG$178,Database!$Y$1+1,FALSE),""),"")</f>
        <v/>
      </c>
    </row>
    <row r="64" spans="1:24" x14ac:dyDescent="0.25">
      <c r="A64" t="s">
        <v>13</v>
      </c>
      <c r="B64" t="s">
        <v>140</v>
      </c>
      <c r="C64" t="s">
        <v>313</v>
      </c>
      <c r="D64" s="3">
        <v>45173.359027777777</v>
      </c>
      <c r="E64" t="s">
        <v>330</v>
      </c>
      <c r="F64" t="s">
        <v>334</v>
      </c>
      <c r="H64">
        <f>HOUR(D64)</f>
        <v>8</v>
      </c>
      <c r="I64">
        <f>MINUTE(D64)</f>
        <v>37</v>
      </c>
      <c r="J64">
        <f t="shared" si="0"/>
        <v>517</v>
      </c>
      <c r="K64">
        <f t="shared" si="1"/>
        <v>225</v>
      </c>
      <c r="L64" t="str">
        <f t="shared" si="2"/>
        <v>in</v>
      </c>
      <c r="M64" t="str">
        <f t="shared" si="3"/>
        <v>first</v>
      </c>
      <c r="O64" t="str">
        <f t="shared" si="4"/>
        <v/>
      </c>
      <c r="P64" t="str">
        <f t="shared" si="5"/>
        <v/>
      </c>
      <c r="Q64" t="str">
        <f>IF(AND(OR(COUNTIF($O$1:P63,O64)=0,COUNTIF($O$1:P63,P64)=0),OR(O64&lt;&gt;"",P64&lt;&gt;"")),MAX($Q$1:Q63)+1,"")</f>
        <v/>
      </c>
      <c r="S64" s="6">
        <v>63</v>
      </c>
      <c r="T64" s="4" t="str">
        <f>IFERROR(INDEX($B:$B,MATCH(S64,$Q:$Q,0),1),"")</f>
        <v/>
      </c>
      <c r="U64" s="4" t="str">
        <f t="shared" si="6"/>
        <v/>
      </c>
      <c r="V64" s="4" t="str">
        <f t="shared" si="7"/>
        <v/>
      </c>
      <c r="W64" s="5" t="str">
        <f t="shared" si="8"/>
        <v/>
      </c>
      <c r="X64" s="6" t="str">
        <f>IFERROR(IF(VLOOKUP(Database!T64,Reasons!$B$3:$AG$178,Database!$Y$1+1,FALSE)&lt;&gt;0,VLOOKUP(Database!T64,Reasons!$B$3:$AG$178,Database!$Y$1+1,FALSE),""),"")</f>
        <v/>
      </c>
    </row>
    <row r="65" spans="1:24" x14ac:dyDescent="0.25">
      <c r="A65" t="s">
        <v>13</v>
      </c>
      <c r="B65" t="s">
        <v>140</v>
      </c>
      <c r="C65" t="s">
        <v>313</v>
      </c>
      <c r="D65" s="3">
        <v>45173.515277777777</v>
      </c>
      <c r="E65" t="s">
        <v>331</v>
      </c>
      <c r="F65" t="s">
        <v>334</v>
      </c>
      <c r="H65">
        <f>HOUR(D65)</f>
        <v>12</v>
      </c>
      <c r="I65">
        <f>MINUTE(D65)</f>
        <v>22</v>
      </c>
      <c r="J65">
        <f t="shared" si="0"/>
        <v>742</v>
      </c>
      <c r="K65">
        <f t="shared" si="1"/>
        <v>2</v>
      </c>
      <c r="L65" t="str">
        <f t="shared" si="2"/>
        <v>out</v>
      </c>
      <c r="M65" t="str">
        <f t="shared" si="3"/>
        <v/>
      </c>
      <c r="O65" t="str">
        <f t="shared" si="4"/>
        <v/>
      </c>
      <c r="P65" t="str">
        <f t="shared" si="5"/>
        <v>human16</v>
      </c>
      <c r="Q65">
        <f>IF(AND(OR(COUNTIF($O$1:P64,O65)=0,COUNTIF($O$1:P64,P65)=0),OR(O65&lt;&gt;"",P65&lt;&gt;"")),MAX($Q$1:Q64)+1,"")</f>
        <v>5</v>
      </c>
      <c r="S65" s="6">
        <v>64</v>
      </c>
      <c r="T65" s="4" t="str">
        <f>IFERROR(INDEX($B:$B,MATCH(S65,$Q:$Q,0),1),"")</f>
        <v/>
      </c>
      <c r="U65" s="4" t="str">
        <f t="shared" si="6"/>
        <v/>
      </c>
      <c r="V65" s="4" t="str">
        <f t="shared" si="7"/>
        <v/>
      </c>
      <c r="W65" s="5" t="str">
        <f t="shared" si="8"/>
        <v/>
      </c>
      <c r="X65" s="6" t="str">
        <f>IFERROR(IF(VLOOKUP(Database!T65,Reasons!$B$3:$AG$178,Database!$Y$1+1,FALSE)&lt;&gt;0,VLOOKUP(Database!T65,Reasons!$B$3:$AG$178,Database!$Y$1+1,FALSE),""),"")</f>
        <v/>
      </c>
    </row>
    <row r="66" spans="1:24" x14ac:dyDescent="0.25">
      <c r="A66" t="s">
        <v>13</v>
      </c>
      <c r="B66" t="s">
        <v>140</v>
      </c>
      <c r="C66" t="s">
        <v>313</v>
      </c>
      <c r="D66" s="3">
        <v>45173.51666666667</v>
      </c>
      <c r="E66" t="s">
        <v>330</v>
      </c>
      <c r="F66" t="s">
        <v>334</v>
      </c>
      <c r="H66">
        <f>HOUR(D66)</f>
        <v>12</v>
      </c>
      <c r="I66">
        <f>MINUTE(D66)</f>
        <v>24</v>
      </c>
      <c r="J66">
        <f t="shared" si="0"/>
        <v>744</v>
      </c>
      <c r="K66">
        <f t="shared" si="1"/>
        <v>56</v>
      </c>
      <c r="L66" t="str">
        <f t="shared" si="2"/>
        <v>in</v>
      </c>
      <c r="M66" t="str">
        <f t="shared" si="3"/>
        <v/>
      </c>
      <c r="O66" t="str">
        <f t="shared" si="4"/>
        <v/>
      </c>
      <c r="P66" t="str">
        <f t="shared" si="5"/>
        <v>human16</v>
      </c>
      <c r="Q66" t="str">
        <f>IF(AND(OR(COUNTIF($O$1:P65,O66)=0,COUNTIF($O$1:P65,P66)=0),OR(O66&lt;&gt;"",P66&lt;&gt;"")),MAX($Q$1:Q65)+1,"")</f>
        <v/>
      </c>
      <c r="S66" s="6">
        <v>65</v>
      </c>
      <c r="T66" s="4" t="str">
        <f>IFERROR(INDEX($B:$B,MATCH(S66,$Q:$Q,0),1),"")</f>
        <v/>
      </c>
      <c r="U66" s="4" t="str">
        <f t="shared" si="6"/>
        <v/>
      </c>
      <c r="V66" s="4" t="str">
        <f t="shared" si="7"/>
        <v/>
      </c>
      <c r="W66" s="5" t="str">
        <f t="shared" si="8"/>
        <v/>
      </c>
      <c r="X66" s="6" t="str">
        <f>IFERROR(IF(VLOOKUP(Database!T66,Reasons!$B$3:$AG$178,Database!$Y$1+1,FALSE)&lt;&gt;0,VLOOKUP(Database!T66,Reasons!$B$3:$AG$178,Database!$Y$1+1,FALSE),""),"")</f>
        <v/>
      </c>
    </row>
    <row r="67" spans="1:24" x14ac:dyDescent="0.25">
      <c r="A67" t="s">
        <v>13</v>
      </c>
      <c r="B67" t="s">
        <v>140</v>
      </c>
      <c r="C67" t="s">
        <v>313</v>
      </c>
      <c r="D67" s="3">
        <v>45173.555555555555</v>
      </c>
      <c r="E67" t="s">
        <v>331</v>
      </c>
      <c r="F67" t="s">
        <v>334</v>
      </c>
      <c r="H67">
        <f>HOUR(D67)</f>
        <v>13</v>
      </c>
      <c r="I67">
        <f>MINUTE(D67)</f>
        <v>20</v>
      </c>
      <c r="J67">
        <f t="shared" ref="J67:J130" si="9">H67*60+I67</f>
        <v>800</v>
      </c>
      <c r="K67">
        <f t="shared" ref="K67:K130" si="10">IF(J68-J67&gt;=0,J68-J67,"")</f>
        <v>27</v>
      </c>
      <c r="L67" t="str">
        <f t="shared" ref="L67:L130" si="11">RIGHT(E67,(LEN(E67)-6))</f>
        <v>out</v>
      </c>
      <c r="M67" t="str">
        <f t="shared" ref="M67:M130" si="12">IF(OR(K66="",K66="break"),"first","")</f>
        <v/>
      </c>
      <c r="O67" t="str">
        <f t="shared" ref="O67:O130" si="13">IF(AND(M67="first",J67&gt;540),B67,"")</f>
        <v/>
      </c>
      <c r="P67" t="str">
        <f t="shared" ref="P67:P130" si="14">IF(OR(M67="first",J67&lt;=540,AND(J67&gt;=645,J67&lt;=660),AND(J67&gt;=780,J67&lt;=840),AND(J67&gt;=930,J67&lt;=945),J67&gt;=1020),"",B67)</f>
        <v/>
      </c>
      <c r="Q67" t="str">
        <f>IF(AND(OR(COUNTIF($O$1:P66,O67)=0,COUNTIF($O$1:P66,P67)=0),OR(O67&lt;&gt;"",P67&lt;&gt;"")),MAX($Q$1:Q66)+1,"")</f>
        <v/>
      </c>
      <c r="S67" s="6">
        <v>66</v>
      </c>
      <c r="T67" s="4" t="str">
        <f>IFERROR(INDEX($B:$B,MATCH(S67,$Q:$Q,0),1),"")</f>
        <v/>
      </c>
      <c r="U67" s="4" t="str">
        <f t="shared" ref="U67:U101" si="15">IF(T67&lt;&gt;"",_xlfn.CONCAT(IF(COUNTIF($O:$O,T67)&gt;0,"being late ",""),IF(COUNTIF($P:$P,T67)&gt;0,"break","")),"")</f>
        <v/>
      </c>
      <c r="V67" s="4" t="str">
        <f t="shared" ref="V67:V101" si="16">IFERROR(TIMEVALUE(_xlfn.CONCAT(INDEX($H:$Q,MATCH(S67,$Q:$Q,0),1),":",INDEX($H:$Q,MATCH(S67,$Q:$Q,0),2))),"")</f>
        <v/>
      </c>
      <c r="W67" s="5" t="str">
        <f t="shared" ref="W67:W101" si="17">IF(T67&lt;&gt;"",COUNTIF($O:$P,T67),"")</f>
        <v/>
      </c>
      <c r="X67" s="6" t="str">
        <f>IFERROR(IF(VLOOKUP(Database!T67,Reasons!$B$3:$AG$178,Database!$Y$1+1,FALSE)&lt;&gt;0,VLOOKUP(Database!T67,Reasons!$B$3:$AG$178,Database!$Y$1+1,FALSE),""),"")</f>
        <v/>
      </c>
    </row>
    <row r="68" spans="1:24" x14ac:dyDescent="0.25">
      <c r="A68" t="s">
        <v>13</v>
      </c>
      <c r="B68" t="s">
        <v>140</v>
      </c>
      <c r="C68" t="s">
        <v>313</v>
      </c>
      <c r="D68" s="3">
        <v>45173.574305555558</v>
      </c>
      <c r="E68" t="s">
        <v>330</v>
      </c>
      <c r="F68" t="s">
        <v>334</v>
      </c>
      <c r="H68">
        <f>HOUR(D68)</f>
        <v>13</v>
      </c>
      <c r="I68">
        <f>MINUTE(D68)</f>
        <v>47</v>
      </c>
      <c r="J68">
        <f t="shared" si="9"/>
        <v>827</v>
      </c>
      <c r="K68">
        <f t="shared" si="10"/>
        <v>197</v>
      </c>
      <c r="L68" t="str">
        <f t="shared" si="11"/>
        <v>in</v>
      </c>
      <c r="M68" t="str">
        <f t="shared" si="12"/>
        <v/>
      </c>
      <c r="O68" t="str">
        <f t="shared" si="13"/>
        <v/>
      </c>
      <c r="P68" t="str">
        <f t="shared" si="14"/>
        <v/>
      </c>
      <c r="Q68" t="str">
        <f>IF(AND(OR(COUNTIF($O$1:P67,O68)=0,COUNTIF($O$1:P67,P68)=0),OR(O68&lt;&gt;"",P68&lt;&gt;"")),MAX($Q$1:Q67)+1,"")</f>
        <v/>
      </c>
      <c r="S68" s="6">
        <v>67</v>
      </c>
      <c r="T68" s="4" t="str">
        <f>IFERROR(INDEX($B:$B,MATCH(S68,$Q:$Q,0),1),"")</f>
        <v/>
      </c>
      <c r="U68" s="4" t="str">
        <f t="shared" si="15"/>
        <v/>
      </c>
      <c r="V68" s="4" t="str">
        <f t="shared" si="16"/>
        <v/>
      </c>
      <c r="W68" s="5" t="str">
        <f t="shared" si="17"/>
        <v/>
      </c>
      <c r="X68" s="6" t="str">
        <f>IFERROR(IF(VLOOKUP(Database!T68,Reasons!$B$3:$AG$178,Database!$Y$1+1,FALSE)&lt;&gt;0,VLOOKUP(Database!T68,Reasons!$B$3:$AG$178,Database!$Y$1+1,FALSE),""),"")</f>
        <v/>
      </c>
    </row>
    <row r="69" spans="1:24" x14ac:dyDescent="0.25">
      <c r="A69" t="s">
        <v>13</v>
      </c>
      <c r="B69" t="s">
        <v>140</v>
      </c>
      <c r="C69" t="s">
        <v>313</v>
      </c>
      <c r="D69" s="3">
        <v>45173.711111111108</v>
      </c>
      <c r="E69" t="s">
        <v>331</v>
      </c>
      <c r="F69" t="s">
        <v>334</v>
      </c>
      <c r="H69">
        <f>HOUR(D69)</f>
        <v>17</v>
      </c>
      <c r="I69">
        <f>MINUTE(D69)</f>
        <v>4</v>
      </c>
      <c r="J69">
        <f t="shared" si="9"/>
        <v>1024</v>
      </c>
      <c r="K69" t="str">
        <f t="shared" si="10"/>
        <v/>
      </c>
      <c r="L69" t="str">
        <f t="shared" si="11"/>
        <v>out</v>
      </c>
      <c r="M69" t="str">
        <f t="shared" si="12"/>
        <v/>
      </c>
      <c r="O69" t="str">
        <f t="shared" si="13"/>
        <v/>
      </c>
      <c r="P69" t="str">
        <f t="shared" si="14"/>
        <v/>
      </c>
      <c r="Q69" t="str">
        <f>IF(AND(OR(COUNTIF($O$1:P68,O69)=0,COUNTIF($O$1:P68,P69)=0),OR(O69&lt;&gt;"",P69&lt;&gt;"")),MAX($Q$1:Q68)+1,"")</f>
        <v/>
      </c>
      <c r="S69" s="6">
        <v>68</v>
      </c>
      <c r="T69" s="4" t="str">
        <f>IFERROR(INDEX($B:$B,MATCH(S69,$Q:$Q,0),1),"")</f>
        <v/>
      </c>
      <c r="U69" s="4" t="str">
        <f t="shared" si="15"/>
        <v/>
      </c>
      <c r="V69" s="4" t="str">
        <f t="shared" si="16"/>
        <v/>
      </c>
      <c r="W69" s="5" t="str">
        <f t="shared" si="17"/>
        <v/>
      </c>
      <c r="X69" s="6" t="str">
        <f>IFERROR(IF(VLOOKUP(Database!T69,Reasons!$B$3:$AG$178,Database!$Y$1+1,FALSE)&lt;&gt;0,VLOOKUP(Database!T69,Reasons!$B$3:$AG$178,Database!$Y$1+1,FALSE),""),"")</f>
        <v/>
      </c>
    </row>
    <row r="70" spans="1:24" x14ac:dyDescent="0.25">
      <c r="A70" t="s">
        <v>14</v>
      </c>
      <c r="B70" t="s">
        <v>141</v>
      </c>
      <c r="C70" t="s">
        <v>313</v>
      </c>
      <c r="D70" s="3">
        <v>45173.354861111111</v>
      </c>
      <c r="E70" t="s">
        <v>331</v>
      </c>
      <c r="F70" t="s">
        <v>334</v>
      </c>
      <c r="H70">
        <f>HOUR(D70)</f>
        <v>8</v>
      </c>
      <c r="I70">
        <f>MINUTE(D70)</f>
        <v>31</v>
      </c>
      <c r="J70">
        <f t="shared" si="9"/>
        <v>511</v>
      </c>
      <c r="K70">
        <f t="shared" si="10"/>
        <v>1</v>
      </c>
      <c r="L70" t="str">
        <f t="shared" si="11"/>
        <v>out</v>
      </c>
      <c r="M70" t="str">
        <f t="shared" si="12"/>
        <v>first</v>
      </c>
      <c r="O70" t="str">
        <f t="shared" si="13"/>
        <v/>
      </c>
      <c r="P70" t="str">
        <f t="shared" si="14"/>
        <v/>
      </c>
      <c r="Q70" t="str">
        <f>IF(AND(OR(COUNTIF($O$1:P69,O70)=0,COUNTIF($O$1:P69,P70)=0),OR(O70&lt;&gt;"",P70&lt;&gt;"")),MAX($Q$1:Q69)+1,"")</f>
        <v/>
      </c>
      <c r="S70" s="6">
        <v>69</v>
      </c>
      <c r="T70" s="4" t="str">
        <f>IFERROR(INDEX($B:$B,MATCH(S70,$Q:$Q,0),1),"")</f>
        <v/>
      </c>
      <c r="U70" s="4" t="str">
        <f t="shared" si="15"/>
        <v/>
      </c>
      <c r="V70" s="4" t="str">
        <f t="shared" si="16"/>
        <v/>
      </c>
      <c r="W70" s="5" t="str">
        <f t="shared" si="17"/>
        <v/>
      </c>
      <c r="X70" s="6" t="str">
        <f>IFERROR(IF(VLOOKUP(Database!T70,Reasons!$B$3:$AG$178,Database!$Y$1+1,FALSE)&lt;&gt;0,VLOOKUP(Database!T70,Reasons!$B$3:$AG$178,Database!$Y$1+1,FALSE),""),"")</f>
        <v/>
      </c>
    </row>
    <row r="71" spans="1:24" x14ac:dyDescent="0.25">
      <c r="A71" t="s">
        <v>14</v>
      </c>
      <c r="B71" t="s">
        <v>141</v>
      </c>
      <c r="C71" t="s">
        <v>313</v>
      </c>
      <c r="D71" s="3">
        <v>45173.355555555558</v>
      </c>
      <c r="E71" t="s">
        <v>330</v>
      </c>
      <c r="F71" t="s">
        <v>334</v>
      </c>
      <c r="H71">
        <f>HOUR(D71)</f>
        <v>8</v>
      </c>
      <c r="I71">
        <f>MINUTE(D71)</f>
        <v>32</v>
      </c>
      <c r="J71">
        <f t="shared" si="9"/>
        <v>512</v>
      </c>
      <c r="K71">
        <f t="shared" si="10"/>
        <v>285</v>
      </c>
      <c r="L71" t="str">
        <f t="shared" si="11"/>
        <v>in</v>
      </c>
      <c r="M71" t="str">
        <f t="shared" si="12"/>
        <v/>
      </c>
      <c r="O71" t="str">
        <f t="shared" si="13"/>
        <v/>
      </c>
      <c r="P71" t="str">
        <f t="shared" si="14"/>
        <v/>
      </c>
      <c r="Q71" t="str">
        <f>IF(AND(OR(COUNTIF($O$1:P70,O71)=0,COUNTIF($O$1:P70,P71)=0),OR(O71&lt;&gt;"",P71&lt;&gt;"")),MAX($Q$1:Q70)+1,"")</f>
        <v/>
      </c>
      <c r="S71" s="6">
        <v>70</v>
      </c>
      <c r="T71" s="4" t="str">
        <f>IFERROR(INDEX($B:$B,MATCH(S71,$Q:$Q,0),1),"")</f>
        <v/>
      </c>
      <c r="U71" s="4" t="str">
        <f t="shared" si="15"/>
        <v/>
      </c>
      <c r="V71" s="4" t="str">
        <f t="shared" si="16"/>
        <v/>
      </c>
      <c r="W71" s="5" t="str">
        <f t="shared" si="17"/>
        <v/>
      </c>
      <c r="X71" s="6" t="str">
        <f>IFERROR(IF(VLOOKUP(Database!T71,Reasons!$B$3:$AG$178,Database!$Y$1+1,FALSE)&lt;&gt;0,VLOOKUP(Database!T71,Reasons!$B$3:$AG$178,Database!$Y$1+1,FALSE),""),"")</f>
        <v/>
      </c>
    </row>
    <row r="72" spans="1:24" x14ac:dyDescent="0.25">
      <c r="A72" t="s">
        <v>14</v>
      </c>
      <c r="B72" t="s">
        <v>141</v>
      </c>
      <c r="C72" t="s">
        <v>313</v>
      </c>
      <c r="D72" s="3">
        <v>45173.553472222222</v>
      </c>
      <c r="E72" t="s">
        <v>331</v>
      </c>
      <c r="F72" t="s">
        <v>334</v>
      </c>
      <c r="H72">
        <f>HOUR(D72)</f>
        <v>13</v>
      </c>
      <c r="I72">
        <f>MINUTE(D72)</f>
        <v>17</v>
      </c>
      <c r="J72">
        <f t="shared" si="9"/>
        <v>797</v>
      </c>
      <c r="K72">
        <f t="shared" si="10"/>
        <v>9</v>
      </c>
      <c r="L72" t="str">
        <f t="shared" si="11"/>
        <v>out</v>
      </c>
      <c r="M72" t="str">
        <f t="shared" si="12"/>
        <v/>
      </c>
      <c r="O72" t="str">
        <f t="shared" si="13"/>
        <v/>
      </c>
      <c r="P72" t="str">
        <f t="shared" si="14"/>
        <v/>
      </c>
      <c r="Q72" t="str">
        <f>IF(AND(OR(COUNTIF($O$1:P71,O72)=0,COUNTIF($O$1:P71,P72)=0),OR(O72&lt;&gt;"",P72&lt;&gt;"")),MAX($Q$1:Q71)+1,"")</f>
        <v/>
      </c>
      <c r="S72" s="6">
        <v>71</v>
      </c>
      <c r="T72" s="4" t="str">
        <f>IFERROR(INDEX($B:$B,MATCH(S72,$Q:$Q,0),1),"")</f>
        <v/>
      </c>
      <c r="U72" s="4" t="str">
        <f t="shared" si="15"/>
        <v/>
      </c>
      <c r="V72" s="4" t="str">
        <f t="shared" si="16"/>
        <v/>
      </c>
      <c r="W72" s="5" t="str">
        <f t="shared" si="17"/>
        <v/>
      </c>
      <c r="X72" s="6" t="str">
        <f>IFERROR(IF(VLOOKUP(Database!T72,Reasons!$B$3:$AG$178,Database!$Y$1+1,FALSE)&lt;&gt;0,VLOOKUP(Database!T72,Reasons!$B$3:$AG$178,Database!$Y$1+1,FALSE),""),"")</f>
        <v/>
      </c>
    </row>
    <row r="73" spans="1:24" x14ac:dyDescent="0.25">
      <c r="A73" t="s">
        <v>14</v>
      </c>
      <c r="B73" t="s">
        <v>141</v>
      </c>
      <c r="C73" t="s">
        <v>313</v>
      </c>
      <c r="D73" s="3">
        <v>45173.55972222222</v>
      </c>
      <c r="E73" t="s">
        <v>330</v>
      </c>
      <c r="F73" t="s">
        <v>334</v>
      </c>
      <c r="H73">
        <f>HOUR(D73)</f>
        <v>13</v>
      </c>
      <c r="I73">
        <f>MINUTE(D73)</f>
        <v>26</v>
      </c>
      <c r="J73">
        <f t="shared" si="9"/>
        <v>806</v>
      </c>
      <c r="K73">
        <f t="shared" si="10"/>
        <v>275</v>
      </c>
      <c r="L73" t="str">
        <f t="shared" si="11"/>
        <v>in</v>
      </c>
      <c r="M73" t="str">
        <f t="shared" si="12"/>
        <v/>
      </c>
      <c r="O73" t="str">
        <f t="shared" si="13"/>
        <v/>
      </c>
      <c r="P73" t="str">
        <f t="shared" si="14"/>
        <v/>
      </c>
      <c r="Q73" t="str">
        <f>IF(AND(OR(COUNTIF($O$1:P72,O73)=0,COUNTIF($O$1:P72,P73)=0),OR(O73&lt;&gt;"",P73&lt;&gt;"")),MAX($Q$1:Q72)+1,"")</f>
        <v/>
      </c>
      <c r="S73" s="6">
        <v>72</v>
      </c>
      <c r="T73" s="4" t="str">
        <f>IFERROR(INDEX($B:$B,MATCH(S73,$Q:$Q,0),1),"")</f>
        <v/>
      </c>
      <c r="U73" s="4" t="str">
        <f t="shared" si="15"/>
        <v/>
      </c>
      <c r="V73" s="4" t="str">
        <f t="shared" si="16"/>
        <v/>
      </c>
      <c r="W73" s="5" t="str">
        <f t="shared" si="17"/>
        <v/>
      </c>
      <c r="X73" s="6" t="str">
        <f>IFERROR(IF(VLOOKUP(Database!T73,Reasons!$B$3:$AG$178,Database!$Y$1+1,FALSE)&lt;&gt;0,VLOOKUP(Database!T73,Reasons!$B$3:$AG$178,Database!$Y$1+1,FALSE),""),"")</f>
        <v/>
      </c>
    </row>
    <row r="74" spans="1:24" x14ac:dyDescent="0.25">
      <c r="A74" t="s">
        <v>14</v>
      </c>
      <c r="B74" t="s">
        <v>141</v>
      </c>
      <c r="C74" t="s">
        <v>313</v>
      </c>
      <c r="D74" s="3">
        <v>45173.750694444447</v>
      </c>
      <c r="E74" t="s">
        <v>331</v>
      </c>
      <c r="F74" t="s">
        <v>334</v>
      </c>
      <c r="H74">
        <f>HOUR(D74)</f>
        <v>18</v>
      </c>
      <c r="I74">
        <f>MINUTE(D74)</f>
        <v>1</v>
      </c>
      <c r="J74">
        <f t="shared" si="9"/>
        <v>1081</v>
      </c>
      <c r="K74" t="str">
        <f t="shared" si="10"/>
        <v/>
      </c>
      <c r="L74" t="str">
        <f t="shared" si="11"/>
        <v>out</v>
      </c>
      <c r="M74" t="str">
        <f t="shared" si="12"/>
        <v/>
      </c>
      <c r="O74" t="str">
        <f t="shared" si="13"/>
        <v/>
      </c>
      <c r="P74" t="str">
        <f t="shared" si="14"/>
        <v/>
      </c>
      <c r="Q74" t="str">
        <f>IF(AND(OR(COUNTIF($O$1:P73,O74)=0,COUNTIF($O$1:P73,P74)=0),OR(O74&lt;&gt;"",P74&lt;&gt;"")),MAX($Q$1:Q73)+1,"")</f>
        <v/>
      </c>
      <c r="S74" s="6">
        <v>73</v>
      </c>
      <c r="T74" s="4" t="str">
        <f>IFERROR(INDEX($B:$B,MATCH(S74,$Q:$Q,0),1),"")</f>
        <v/>
      </c>
      <c r="U74" s="4" t="str">
        <f t="shared" si="15"/>
        <v/>
      </c>
      <c r="V74" s="4" t="str">
        <f t="shared" si="16"/>
        <v/>
      </c>
      <c r="W74" s="5" t="str">
        <f t="shared" si="17"/>
        <v/>
      </c>
      <c r="X74" s="6" t="str">
        <f>IFERROR(IF(VLOOKUP(Database!T74,Reasons!$B$3:$AG$178,Database!$Y$1+1,FALSE)&lt;&gt;0,VLOOKUP(Database!T74,Reasons!$B$3:$AG$178,Database!$Y$1+1,FALSE),""),"")</f>
        <v/>
      </c>
    </row>
    <row r="75" spans="1:24" x14ac:dyDescent="0.25">
      <c r="A75" t="s">
        <v>15</v>
      </c>
      <c r="B75" t="s">
        <v>143</v>
      </c>
      <c r="C75" t="s">
        <v>313</v>
      </c>
      <c r="D75" s="3">
        <v>45173.366666666669</v>
      </c>
      <c r="E75" t="s">
        <v>330</v>
      </c>
      <c r="F75" t="s">
        <v>334</v>
      </c>
      <c r="H75">
        <f>HOUR(D75)</f>
        <v>8</v>
      </c>
      <c r="I75">
        <f>MINUTE(D75)</f>
        <v>48</v>
      </c>
      <c r="J75">
        <f t="shared" si="9"/>
        <v>528</v>
      </c>
      <c r="K75">
        <f t="shared" si="10"/>
        <v>118</v>
      </c>
      <c r="L75" t="str">
        <f t="shared" si="11"/>
        <v>in</v>
      </c>
      <c r="M75" t="str">
        <f t="shared" si="12"/>
        <v>first</v>
      </c>
      <c r="O75" t="str">
        <f t="shared" si="13"/>
        <v/>
      </c>
      <c r="P75" t="str">
        <f t="shared" si="14"/>
        <v/>
      </c>
      <c r="Q75" t="str">
        <f>IF(AND(OR(COUNTIF($O$1:P74,O75)=0,COUNTIF($O$1:P74,P75)=0),OR(O75&lt;&gt;"",P75&lt;&gt;"")),MAX($Q$1:Q74)+1,"")</f>
        <v/>
      </c>
      <c r="S75" s="6">
        <v>74</v>
      </c>
      <c r="T75" s="4" t="str">
        <f>IFERROR(INDEX($B:$B,MATCH(S75,$Q:$Q,0),1),"")</f>
        <v/>
      </c>
      <c r="U75" s="4" t="str">
        <f t="shared" si="15"/>
        <v/>
      </c>
      <c r="V75" s="4" t="str">
        <f t="shared" si="16"/>
        <v/>
      </c>
      <c r="W75" s="5" t="str">
        <f t="shared" si="17"/>
        <v/>
      </c>
      <c r="X75" s="6" t="str">
        <f>IFERROR(IF(VLOOKUP(Database!T75,Reasons!$B$3:$AG$178,Database!$Y$1+1,FALSE)&lt;&gt;0,VLOOKUP(Database!T75,Reasons!$B$3:$AG$178,Database!$Y$1+1,FALSE),""),"")</f>
        <v/>
      </c>
    </row>
    <row r="76" spans="1:24" x14ac:dyDescent="0.25">
      <c r="A76" t="s">
        <v>15</v>
      </c>
      <c r="B76" t="s">
        <v>143</v>
      </c>
      <c r="C76" t="s">
        <v>313</v>
      </c>
      <c r="D76" s="3">
        <v>45173.448611111111</v>
      </c>
      <c r="E76" t="s">
        <v>331</v>
      </c>
      <c r="F76" t="s">
        <v>334</v>
      </c>
      <c r="H76">
        <f>HOUR(D76)</f>
        <v>10</v>
      </c>
      <c r="I76">
        <f>MINUTE(D76)</f>
        <v>46</v>
      </c>
      <c r="J76">
        <f t="shared" si="9"/>
        <v>646</v>
      </c>
      <c r="K76">
        <f t="shared" si="10"/>
        <v>6</v>
      </c>
      <c r="L76" t="str">
        <f t="shared" si="11"/>
        <v>out</v>
      </c>
      <c r="M76" t="str">
        <f t="shared" si="12"/>
        <v/>
      </c>
      <c r="O76" t="str">
        <f t="shared" si="13"/>
        <v/>
      </c>
      <c r="P76" t="str">
        <f t="shared" si="14"/>
        <v/>
      </c>
      <c r="Q76" t="str">
        <f>IF(AND(OR(COUNTIF($O$1:P75,O76)=0,COUNTIF($O$1:P75,P76)=0),OR(O76&lt;&gt;"",P76&lt;&gt;"")),MAX($Q$1:Q75)+1,"")</f>
        <v/>
      </c>
      <c r="S76" s="6">
        <v>75</v>
      </c>
      <c r="T76" s="4" t="str">
        <f>IFERROR(INDEX($B:$B,MATCH(S76,$Q:$Q,0),1),"")</f>
        <v/>
      </c>
      <c r="U76" s="4" t="str">
        <f t="shared" si="15"/>
        <v/>
      </c>
      <c r="V76" s="4" t="str">
        <f t="shared" si="16"/>
        <v/>
      </c>
      <c r="W76" s="5" t="str">
        <f t="shared" si="17"/>
        <v/>
      </c>
      <c r="X76" s="6" t="str">
        <f>IFERROR(IF(VLOOKUP(Database!T76,Reasons!$B$3:$AG$178,Database!$Y$1+1,FALSE)&lt;&gt;0,VLOOKUP(Database!T76,Reasons!$B$3:$AG$178,Database!$Y$1+1,FALSE),""),"")</f>
        <v/>
      </c>
    </row>
    <row r="77" spans="1:24" x14ac:dyDescent="0.25">
      <c r="A77" t="s">
        <v>15</v>
      </c>
      <c r="B77" t="s">
        <v>143</v>
      </c>
      <c r="C77" t="s">
        <v>313</v>
      </c>
      <c r="D77" s="3">
        <v>45173.452777777777</v>
      </c>
      <c r="E77" t="s">
        <v>330</v>
      </c>
      <c r="F77" t="s">
        <v>334</v>
      </c>
      <c r="H77">
        <f>HOUR(D77)</f>
        <v>10</v>
      </c>
      <c r="I77">
        <f>MINUTE(D77)</f>
        <v>52</v>
      </c>
      <c r="J77">
        <f t="shared" si="9"/>
        <v>652</v>
      </c>
      <c r="K77">
        <f t="shared" si="10"/>
        <v>130</v>
      </c>
      <c r="L77" t="str">
        <f t="shared" si="11"/>
        <v>in</v>
      </c>
      <c r="M77" t="str">
        <f t="shared" si="12"/>
        <v/>
      </c>
      <c r="O77" t="str">
        <f t="shared" si="13"/>
        <v/>
      </c>
      <c r="P77" t="str">
        <f t="shared" si="14"/>
        <v/>
      </c>
      <c r="Q77" t="str">
        <f>IF(AND(OR(COUNTIF($O$1:P76,O77)=0,COUNTIF($O$1:P76,P77)=0),OR(O77&lt;&gt;"",P77&lt;&gt;"")),MAX($Q$1:Q76)+1,"")</f>
        <v/>
      </c>
      <c r="S77" s="6">
        <v>76</v>
      </c>
      <c r="T77" s="4" t="str">
        <f>IFERROR(INDEX($B:$B,MATCH(S77,$Q:$Q,0),1),"")</f>
        <v/>
      </c>
      <c r="U77" s="4" t="str">
        <f t="shared" si="15"/>
        <v/>
      </c>
      <c r="V77" s="4" t="str">
        <f t="shared" si="16"/>
        <v/>
      </c>
      <c r="W77" s="5" t="str">
        <f t="shared" si="17"/>
        <v/>
      </c>
      <c r="X77" s="6" t="str">
        <f>IFERROR(IF(VLOOKUP(Database!T77,Reasons!$B$3:$AG$178,Database!$Y$1+1,FALSE)&lt;&gt;0,VLOOKUP(Database!T77,Reasons!$B$3:$AG$178,Database!$Y$1+1,FALSE),""),"")</f>
        <v/>
      </c>
    </row>
    <row r="78" spans="1:24" x14ac:dyDescent="0.25">
      <c r="A78" t="s">
        <v>15</v>
      </c>
      <c r="B78" t="s">
        <v>143</v>
      </c>
      <c r="C78" t="s">
        <v>313</v>
      </c>
      <c r="D78" s="3">
        <v>45173.543055555558</v>
      </c>
      <c r="E78" t="s">
        <v>331</v>
      </c>
      <c r="F78" t="s">
        <v>334</v>
      </c>
      <c r="H78">
        <f>HOUR(D78)</f>
        <v>13</v>
      </c>
      <c r="I78">
        <f>MINUTE(D78)</f>
        <v>2</v>
      </c>
      <c r="J78">
        <f t="shared" si="9"/>
        <v>782</v>
      </c>
      <c r="K78">
        <f t="shared" si="10"/>
        <v>24</v>
      </c>
      <c r="L78" t="str">
        <f t="shared" si="11"/>
        <v>out</v>
      </c>
      <c r="M78" t="str">
        <f t="shared" si="12"/>
        <v/>
      </c>
      <c r="O78" t="str">
        <f t="shared" si="13"/>
        <v/>
      </c>
      <c r="P78" t="str">
        <f t="shared" si="14"/>
        <v/>
      </c>
      <c r="Q78" t="str">
        <f>IF(AND(OR(COUNTIF($O$1:P77,O78)=0,COUNTIF($O$1:P77,P78)=0),OR(O78&lt;&gt;"",P78&lt;&gt;"")),MAX($Q$1:Q77)+1,"")</f>
        <v/>
      </c>
      <c r="S78" s="6">
        <v>77</v>
      </c>
      <c r="T78" s="4" t="str">
        <f>IFERROR(INDEX($B:$B,MATCH(S78,$Q:$Q,0),1),"")</f>
        <v/>
      </c>
      <c r="U78" s="4" t="str">
        <f t="shared" si="15"/>
        <v/>
      </c>
      <c r="V78" s="4" t="str">
        <f t="shared" si="16"/>
        <v/>
      </c>
      <c r="W78" s="5" t="str">
        <f t="shared" si="17"/>
        <v/>
      </c>
      <c r="X78" s="6" t="str">
        <f>IFERROR(IF(VLOOKUP(Database!T78,Reasons!$B$3:$AG$178,Database!$Y$1+1,FALSE)&lt;&gt;0,VLOOKUP(Database!T78,Reasons!$B$3:$AG$178,Database!$Y$1+1,FALSE),""),"")</f>
        <v/>
      </c>
    </row>
    <row r="79" spans="1:24" x14ac:dyDescent="0.25">
      <c r="A79" t="s">
        <v>15</v>
      </c>
      <c r="B79" t="s">
        <v>143</v>
      </c>
      <c r="C79" t="s">
        <v>313</v>
      </c>
      <c r="D79" s="3">
        <v>45173.55972222222</v>
      </c>
      <c r="E79" t="s">
        <v>330</v>
      </c>
      <c r="F79" t="s">
        <v>334</v>
      </c>
      <c r="H79">
        <f>HOUR(D79)</f>
        <v>13</v>
      </c>
      <c r="I79">
        <f>MINUTE(D79)</f>
        <v>26</v>
      </c>
      <c r="J79">
        <f t="shared" si="9"/>
        <v>806</v>
      </c>
      <c r="K79">
        <f t="shared" si="10"/>
        <v>14</v>
      </c>
      <c r="L79" t="str">
        <f t="shared" si="11"/>
        <v>in</v>
      </c>
      <c r="M79" t="str">
        <f t="shared" si="12"/>
        <v/>
      </c>
      <c r="O79" t="str">
        <f t="shared" si="13"/>
        <v/>
      </c>
      <c r="P79" t="str">
        <f t="shared" si="14"/>
        <v/>
      </c>
      <c r="Q79" t="str">
        <f>IF(AND(OR(COUNTIF($O$1:P78,O79)=0,COUNTIF($O$1:P78,P79)=0),OR(O79&lt;&gt;"",P79&lt;&gt;"")),MAX($Q$1:Q78)+1,"")</f>
        <v/>
      </c>
      <c r="S79" s="6">
        <v>78</v>
      </c>
      <c r="T79" s="4" t="str">
        <f>IFERROR(INDEX($B:$B,MATCH(S79,$Q:$Q,0),1),"")</f>
        <v/>
      </c>
      <c r="U79" s="4" t="str">
        <f t="shared" si="15"/>
        <v/>
      </c>
      <c r="V79" s="4" t="str">
        <f t="shared" si="16"/>
        <v/>
      </c>
      <c r="W79" s="5" t="str">
        <f t="shared" si="17"/>
        <v/>
      </c>
      <c r="X79" s="6" t="str">
        <f>IFERROR(IF(VLOOKUP(Database!T79,Reasons!$B$3:$AG$178,Database!$Y$1+1,FALSE)&lt;&gt;0,VLOOKUP(Database!T79,Reasons!$B$3:$AG$178,Database!$Y$1+1,FALSE),""),"")</f>
        <v/>
      </c>
    </row>
    <row r="80" spans="1:24" x14ac:dyDescent="0.25">
      <c r="A80" t="s">
        <v>15</v>
      </c>
      <c r="B80" t="s">
        <v>143</v>
      </c>
      <c r="C80" t="s">
        <v>313</v>
      </c>
      <c r="D80" s="3">
        <v>45173.569444444445</v>
      </c>
      <c r="E80" t="s">
        <v>331</v>
      </c>
      <c r="F80" t="s">
        <v>334</v>
      </c>
      <c r="H80">
        <f>HOUR(D80)</f>
        <v>13</v>
      </c>
      <c r="I80">
        <f>MINUTE(D80)</f>
        <v>40</v>
      </c>
      <c r="J80">
        <f t="shared" si="9"/>
        <v>820</v>
      </c>
      <c r="K80">
        <f t="shared" si="10"/>
        <v>5</v>
      </c>
      <c r="L80" t="str">
        <f t="shared" si="11"/>
        <v>out</v>
      </c>
      <c r="M80" t="str">
        <f t="shared" si="12"/>
        <v/>
      </c>
      <c r="O80" t="str">
        <f t="shared" si="13"/>
        <v/>
      </c>
      <c r="P80" t="str">
        <f t="shared" si="14"/>
        <v/>
      </c>
      <c r="Q80" t="str">
        <f>IF(AND(OR(COUNTIF($O$1:P79,O80)=0,COUNTIF($O$1:P79,P80)=0),OR(O80&lt;&gt;"",P80&lt;&gt;"")),MAX($Q$1:Q79)+1,"")</f>
        <v/>
      </c>
      <c r="S80" s="6">
        <v>79</v>
      </c>
      <c r="T80" s="4" t="str">
        <f>IFERROR(INDEX($B:$B,MATCH(S80,$Q:$Q,0),1),"")</f>
        <v/>
      </c>
      <c r="U80" s="4" t="str">
        <f t="shared" si="15"/>
        <v/>
      </c>
      <c r="V80" s="4" t="str">
        <f t="shared" si="16"/>
        <v/>
      </c>
      <c r="W80" s="5" t="str">
        <f t="shared" si="17"/>
        <v/>
      </c>
      <c r="X80" s="6" t="str">
        <f>IFERROR(IF(VLOOKUP(Database!T80,Reasons!$B$3:$AG$178,Database!$Y$1+1,FALSE)&lt;&gt;0,VLOOKUP(Database!T80,Reasons!$B$3:$AG$178,Database!$Y$1+1,FALSE),""),"")</f>
        <v/>
      </c>
    </row>
    <row r="81" spans="1:24" x14ac:dyDescent="0.25">
      <c r="A81" t="s">
        <v>15</v>
      </c>
      <c r="B81" t="s">
        <v>143</v>
      </c>
      <c r="C81" t="s">
        <v>313</v>
      </c>
      <c r="D81" s="3">
        <v>45173.572916666664</v>
      </c>
      <c r="E81" t="s">
        <v>330</v>
      </c>
      <c r="F81" t="s">
        <v>334</v>
      </c>
      <c r="H81">
        <f>HOUR(D81)</f>
        <v>13</v>
      </c>
      <c r="I81">
        <f>MINUTE(D81)</f>
        <v>45</v>
      </c>
      <c r="J81">
        <f t="shared" si="9"/>
        <v>825</v>
      </c>
      <c r="K81">
        <f t="shared" si="10"/>
        <v>107</v>
      </c>
      <c r="L81" t="str">
        <f t="shared" si="11"/>
        <v>in</v>
      </c>
      <c r="M81" t="str">
        <f t="shared" si="12"/>
        <v/>
      </c>
      <c r="O81" t="str">
        <f t="shared" si="13"/>
        <v/>
      </c>
      <c r="P81" t="str">
        <f t="shared" si="14"/>
        <v/>
      </c>
      <c r="Q81" t="str">
        <f>IF(AND(OR(COUNTIF($O$1:P80,O81)=0,COUNTIF($O$1:P80,P81)=0),OR(O81&lt;&gt;"",P81&lt;&gt;"")),MAX($Q$1:Q80)+1,"")</f>
        <v/>
      </c>
      <c r="S81" s="6">
        <v>80</v>
      </c>
      <c r="T81" s="4" t="str">
        <f>IFERROR(INDEX($B:$B,MATCH(S81,$Q:$Q,0),1),"")</f>
        <v/>
      </c>
      <c r="U81" s="4" t="str">
        <f t="shared" si="15"/>
        <v/>
      </c>
      <c r="V81" s="4" t="str">
        <f t="shared" si="16"/>
        <v/>
      </c>
      <c r="W81" s="5" t="str">
        <f t="shared" si="17"/>
        <v/>
      </c>
      <c r="X81" s="6" t="str">
        <f>IFERROR(IF(VLOOKUP(Database!T81,Reasons!$B$3:$AG$178,Database!$Y$1+1,FALSE)&lt;&gt;0,VLOOKUP(Database!T81,Reasons!$B$3:$AG$178,Database!$Y$1+1,FALSE),""),"")</f>
        <v/>
      </c>
    </row>
    <row r="82" spans="1:24" x14ac:dyDescent="0.25">
      <c r="A82" t="s">
        <v>15</v>
      </c>
      <c r="B82" t="s">
        <v>143</v>
      </c>
      <c r="C82" t="s">
        <v>313</v>
      </c>
      <c r="D82" s="3">
        <v>45173.647222222222</v>
      </c>
      <c r="E82" t="s">
        <v>331</v>
      </c>
      <c r="F82" t="s">
        <v>334</v>
      </c>
      <c r="H82">
        <f>HOUR(D82)</f>
        <v>15</v>
      </c>
      <c r="I82">
        <f>MINUTE(D82)</f>
        <v>32</v>
      </c>
      <c r="J82">
        <f t="shared" si="9"/>
        <v>932</v>
      </c>
      <c r="K82">
        <f t="shared" si="10"/>
        <v>8</v>
      </c>
      <c r="L82" t="str">
        <f t="shared" si="11"/>
        <v>out</v>
      </c>
      <c r="M82" t="str">
        <f t="shared" si="12"/>
        <v/>
      </c>
      <c r="O82" t="str">
        <f t="shared" si="13"/>
        <v/>
      </c>
      <c r="P82" t="str">
        <f t="shared" si="14"/>
        <v/>
      </c>
      <c r="Q82" t="str">
        <f>IF(AND(OR(COUNTIF($O$1:P81,O82)=0,COUNTIF($O$1:P81,P82)=0),OR(O82&lt;&gt;"",P82&lt;&gt;"")),MAX($Q$1:Q81)+1,"")</f>
        <v/>
      </c>
      <c r="S82" s="6">
        <v>81</v>
      </c>
      <c r="T82" s="4" t="str">
        <f>IFERROR(INDEX($B:$B,MATCH(S82,$Q:$Q,0),1),"")</f>
        <v/>
      </c>
      <c r="U82" s="4" t="str">
        <f t="shared" si="15"/>
        <v/>
      </c>
      <c r="V82" s="4" t="str">
        <f t="shared" si="16"/>
        <v/>
      </c>
      <c r="W82" s="5" t="str">
        <f t="shared" si="17"/>
        <v/>
      </c>
      <c r="X82" s="6" t="str">
        <f>IFERROR(IF(VLOOKUP(Database!T82,Reasons!$B$3:$AG$178,Database!$Y$1+1,FALSE)&lt;&gt;0,VLOOKUP(Database!T82,Reasons!$B$3:$AG$178,Database!$Y$1+1,FALSE),""),"")</f>
        <v/>
      </c>
    </row>
    <row r="83" spans="1:24" x14ac:dyDescent="0.25">
      <c r="A83" t="s">
        <v>15</v>
      </c>
      <c r="B83" t="s">
        <v>143</v>
      </c>
      <c r="C83" t="s">
        <v>313</v>
      </c>
      <c r="D83" s="3">
        <v>45173.652777777781</v>
      </c>
      <c r="E83" t="s">
        <v>330</v>
      </c>
      <c r="F83" t="s">
        <v>334</v>
      </c>
      <c r="H83">
        <f>HOUR(D83)</f>
        <v>15</v>
      </c>
      <c r="I83">
        <f>MINUTE(D83)</f>
        <v>40</v>
      </c>
      <c r="J83">
        <f t="shared" si="9"/>
        <v>940</v>
      </c>
      <c r="K83">
        <f t="shared" si="10"/>
        <v>81</v>
      </c>
      <c r="L83" t="str">
        <f t="shared" si="11"/>
        <v>in</v>
      </c>
      <c r="M83" t="str">
        <f t="shared" si="12"/>
        <v/>
      </c>
      <c r="O83" t="str">
        <f t="shared" si="13"/>
        <v/>
      </c>
      <c r="P83" t="str">
        <f t="shared" si="14"/>
        <v/>
      </c>
      <c r="Q83" t="str">
        <f>IF(AND(OR(COUNTIF($O$1:P82,O83)=0,COUNTIF($O$1:P82,P83)=0),OR(O83&lt;&gt;"",P83&lt;&gt;"")),MAX($Q$1:Q82)+1,"")</f>
        <v/>
      </c>
      <c r="S83" s="6">
        <v>82</v>
      </c>
      <c r="T83" s="4" t="str">
        <f>IFERROR(INDEX($B:$B,MATCH(S83,$Q:$Q,0),1),"")</f>
        <v/>
      </c>
      <c r="U83" s="4" t="str">
        <f t="shared" si="15"/>
        <v/>
      </c>
      <c r="V83" s="4" t="str">
        <f t="shared" si="16"/>
        <v/>
      </c>
      <c r="W83" s="5" t="str">
        <f t="shared" si="17"/>
        <v/>
      </c>
      <c r="X83" s="6" t="str">
        <f>IFERROR(IF(VLOOKUP(Database!T83,Reasons!$B$3:$AG$178,Database!$Y$1+1,FALSE)&lt;&gt;0,VLOOKUP(Database!T83,Reasons!$B$3:$AG$178,Database!$Y$1+1,FALSE),""),"")</f>
        <v/>
      </c>
    </row>
    <row r="84" spans="1:24" x14ac:dyDescent="0.25">
      <c r="A84" t="s">
        <v>15</v>
      </c>
      <c r="B84" t="s">
        <v>143</v>
      </c>
      <c r="C84" t="s">
        <v>313</v>
      </c>
      <c r="D84" s="3">
        <v>45173.709027777775</v>
      </c>
      <c r="E84" t="s">
        <v>331</v>
      </c>
      <c r="F84" t="s">
        <v>334</v>
      </c>
      <c r="H84">
        <f>HOUR(D84)</f>
        <v>17</v>
      </c>
      <c r="I84">
        <f>MINUTE(D84)</f>
        <v>1</v>
      </c>
      <c r="J84">
        <f t="shared" si="9"/>
        <v>1021</v>
      </c>
      <c r="K84" t="str">
        <f t="shared" si="10"/>
        <v/>
      </c>
      <c r="L84" t="str">
        <f t="shared" si="11"/>
        <v>out</v>
      </c>
      <c r="M84" t="str">
        <f t="shared" si="12"/>
        <v/>
      </c>
      <c r="O84" t="str">
        <f t="shared" si="13"/>
        <v/>
      </c>
      <c r="P84" t="str">
        <f t="shared" si="14"/>
        <v/>
      </c>
      <c r="Q84" t="str">
        <f>IF(AND(OR(COUNTIF($O$1:P83,O84)=0,COUNTIF($O$1:P83,P84)=0),OR(O84&lt;&gt;"",P84&lt;&gt;"")),MAX($Q$1:Q83)+1,"")</f>
        <v/>
      </c>
      <c r="S84" s="6">
        <v>83</v>
      </c>
      <c r="T84" s="4" t="str">
        <f>IFERROR(INDEX($B:$B,MATCH(S84,$Q:$Q,0),1),"")</f>
        <v/>
      </c>
      <c r="U84" s="4" t="str">
        <f t="shared" si="15"/>
        <v/>
      </c>
      <c r="V84" s="4" t="str">
        <f t="shared" si="16"/>
        <v/>
      </c>
      <c r="W84" s="5" t="str">
        <f t="shared" si="17"/>
        <v/>
      </c>
      <c r="X84" s="6" t="str">
        <f>IFERROR(IF(VLOOKUP(Database!T84,Reasons!$B$3:$AG$178,Database!$Y$1+1,FALSE)&lt;&gt;0,VLOOKUP(Database!T84,Reasons!$B$3:$AG$178,Database!$Y$1+1,FALSE),""),"")</f>
        <v/>
      </c>
    </row>
    <row r="85" spans="1:24" x14ac:dyDescent="0.25">
      <c r="A85" t="s">
        <v>16</v>
      </c>
      <c r="B85" t="s">
        <v>144</v>
      </c>
      <c r="C85" t="s">
        <v>320</v>
      </c>
      <c r="D85" s="3">
        <v>45173.372916666667</v>
      </c>
      <c r="E85" t="s">
        <v>330</v>
      </c>
      <c r="F85" t="s">
        <v>334</v>
      </c>
      <c r="H85">
        <f>HOUR(D85)</f>
        <v>8</v>
      </c>
      <c r="I85">
        <f>MINUTE(D85)</f>
        <v>57</v>
      </c>
      <c r="J85">
        <f t="shared" si="9"/>
        <v>537</v>
      </c>
      <c r="K85">
        <f t="shared" si="10"/>
        <v>248</v>
      </c>
      <c r="L85" t="str">
        <f t="shared" si="11"/>
        <v>in</v>
      </c>
      <c r="M85" t="str">
        <f t="shared" si="12"/>
        <v>first</v>
      </c>
      <c r="O85" t="str">
        <f t="shared" si="13"/>
        <v/>
      </c>
      <c r="P85" t="str">
        <f t="shared" si="14"/>
        <v/>
      </c>
      <c r="Q85" t="str">
        <f>IF(AND(OR(COUNTIF($O$1:P84,O85)=0,COUNTIF($O$1:P84,P85)=0),OR(O85&lt;&gt;"",P85&lt;&gt;"")),MAX($Q$1:Q84)+1,"")</f>
        <v/>
      </c>
      <c r="S85" s="6">
        <v>84</v>
      </c>
      <c r="T85" s="4" t="str">
        <f>IFERROR(INDEX($B:$B,MATCH(S85,$Q:$Q,0),1),"")</f>
        <v/>
      </c>
      <c r="U85" s="4" t="str">
        <f t="shared" si="15"/>
        <v/>
      </c>
      <c r="V85" s="4" t="str">
        <f t="shared" si="16"/>
        <v/>
      </c>
      <c r="W85" s="5" t="str">
        <f t="shared" si="17"/>
        <v/>
      </c>
      <c r="X85" s="6" t="str">
        <f>IFERROR(IF(VLOOKUP(Database!T85,Reasons!$B$3:$AG$178,Database!$Y$1+1,FALSE)&lt;&gt;0,VLOOKUP(Database!T85,Reasons!$B$3:$AG$178,Database!$Y$1+1,FALSE),""),"")</f>
        <v/>
      </c>
    </row>
    <row r="86" spans="1:24" x14ac:dyDescent="0.25">
      <c r="A86" t="s">
        <v>16</v>
      </c>
      <c r="B86" t="s">
        <v>144</v>
      </c>
      <c r="C86" t="s">
        <v>320</v>
      </c>
      <c r="D86" s="3">
        <v>45173.545138888891</v>
      </c>
      <c r="E86" t="s">
        <v>331</v>
      </c>
      <c r="F86" t="s">
        <v>334</v>
      </c>
      <c r="H86">
        <f>HOUR(D86)</f>
        <v>13</v>
      </c>
      <c r="I86">
        <f>MINUTE(D86)</f>
        <v>5</v>
      </c>
      <c r="J86">
        <f t="shared" si="9"/>
        <v>785</v>
      </c>
      <c r="K86">
        <f t="shared" si="10"/>
        <v>1</v>
      </c>
      <c r="L86" t="str">
        <f t="shared" si="11"/>
        <v>out</v>
      </c>
      <c r="M86" t="str">
        <f t="shared" si="12"/>
        <v/>
      </c>
      <c r="O86" t="str">
        <f t="shared" si="13"/>
        <v/>
      </c>
      <c r="P86" t="str">
        <f t="shared" si="14"/>
        <v/>
      </c>
      <c r="Q86" t="str">
        <f>IF(AND(OR(COUNTIF($O$1:P85,O86)=0,COUNTIF($O$1:P85,P86)=0),OR(O86&lt;&gt;"",P86&lt;&gt;"")),MAX($Q$1:Q85)+1,"")</f>
        <v/>
      </c>
      <c r="S86" s="6">
        <v>85</v>
      </c>
      <c r="T86" s="4" t="str">
        <f>IFERROR(INDEX($B:$B,MATCH(S86,$Q:$Q,0),1),"")</f>
        <v/>
      </c>
      <c r="U86" s="4" t="str">
        <f t="shared" si="15"/>
        <v/>
      </c>
      <c r="V86" s="4" t="str">
        <f t="shared" si="16"/>
        <v/>
      </c>
      <c r="W86" s="5" t="str">
        <f t="shared" si="17"/>
        <v/>
      </c>
      <c r="X86" s="6" t="str">
        <f>IFERROR(IF(VLOOKUP(Database!T86,Reasons!$B$3:$AG$178,Database!$Y$1+1,FALSE)&lt;&gt;0,VLOOKUP(Database!T86,Reasons!$B$3:$AG$178,Database!$Y$1+1,FALSE),""),"")</f>
        <v/>
      </c>
    </row>
    <row r="87" spans="1:24" x14ac:dyDescent="0.25">
      <c r="A87" t="s">
        <v>16</v>
      </c>
      <c r="B87" t="s">
        <v>144</v>
      </c>
      <c r="C87" t="s">
        <v>320</v>
      </c>
      <c r="D87" s="3">
        <v>45173.54583333333</v>
      </c>
      <c r="E87" t="s">
        <v>330</v>
      </c>
      <c r="F87" t="s">
        <v>334</v>
      </c>
      <c r="H87">
        <f>HOUR(D87)</f>
        <v>13</v>
      </c>
      <c r="I87">
        <f>MINUTE(D87)</f>
        <v>6</v>
      </c>
      <c r="J87">
        <f t="shared" si="9"/>
        <v>786</v>
      </c>
      <c r="K87">
        <f t="shared" si="10"/>
        <v>259</v>
      </c>
      <c r="L87" t="str">
        <f t="shared" si="11"/>
        <v>in</v>
      </c>
      <c r="M87" t="str">
        <f t="shared" si="12"/>
        <v/>
      </c>
      <c r="O87" t="str">
        <f t="shared" si="13"/>
        <v/>
      </c>
      <c r="P87" t="str">
        <f t="shared" si="14"/>
        <v/>
      </c>
      <c r="Q87" t="str">
        <f>IF(AND(OR(COUNTIF($O$1:P86,O87)=0,COUNTIF($O$1:P86,P87)=0),OR(O87&lt;&gt;"",P87&lt;&gt;"")),MAX($Q$1:Q86)+1,"")</f>
        <v/>
      </c>
      <c r="S87" s="6">
        <v>86</v>
      </c>
      <c r="T87" s="4" t="str">
        <f>IFERROR(INDEX($B:$B,MATCH(S87,$Q:$Q,0),1),"")</f>
        <v/>
      </c>
      <c r="U87" s="4" t="str">
        <f t="shared" si="15"/>
        <v/>
      </c>
      <c r="V87" s="4" t="str">
        <f t="shared" si="16"/>
        <v/>
      </c>
      <c r="W87" s="5" t="str">
        <f t="shared" si="17"/>
        <v/>
      </c>
      <c r="X87" s="6" t="str">
        <f>IFERROR(IF(VLOOKUP(Database!T87,Reasons!$B$3:$AG$178,Database!$Y$1+1,FALSE)&lt;&gt;0,VLOOKUP(Database!T87,Reasons!$B$3:$AG$178,Database!$Y$1+1,FALSE),""),"")</f>
        <v/>
      </c>
    </row>
    <row r="88" spans="1:24" x14ac:dyDescent="0.25">
      <c r="A88" t="s">
        <v>16</v>
      </c>
      <c r="B88" t="s">
        <v>144</v>
      </c>
      <c r="C88" t="s">
        <v>320</v>
      </c>
      <c r="D88" s="3">
        <v>45173.725694444445</v>
      </c>
      <c r="E88" t="s">
        <v>331</v>
      </c>
      <c r="F88" t="s">
        <v>334</v>
      </c>
      <c r="H88">
        <f>HOUR(D88)</f>
        <v>17</v>
      </c>
      <c r="I88">
        <f>MINUTE(D88)</f>
        <v>25</v>
      </c>
      <c r="J88">
        <f t="shared" si="9"/>
        <v>1045</v>
      </c>
      <c r="K88" t="str">
        <f t="shared" si="10"/>
        <v/>
      </c>
      <c r="L88" t="str">
        <f t="shared" si="11"/>
        <v>out</v>
      </c>
      <c r="M88" t="str">
        <f t="shared" si="12"/>
        <v/>
      </c>
      <c r="O88" t="str">
        <f t="shared" si="13"/>
        <v/>
      </c>
      <c r="P88" t="str">
        <f t="shared" si="14"/>
        <v/>
      </c>
      <c r="Q88" t="str">
        <f>IF(AND(OR(COUNTIF($O$1:P87,O88)=0,COUNTIF($O$1:P87,P88)=0),OR(O88&lt;&gt;"",P88&lt;&gt;"")),MAX($Q$1:Q87)+1,"")</f>
        <v/>
      </c>
      <c r="S88" s="6">
        <v>87</v>
      </c>
      <c r="T88" s="4" t="str">
        <f>IFERROR(INDEX($B:$B,MATCH(S88,$Q:$Q,0),1),"")</f>
        <v/>
      </c>
      <c r="U88" s="4" t="str">
        <f t="shared" si="15"/>
        <v/>
      </c>
      <c r="V88" s="4" t="str">
        <f t="shared" si="16"/>
        <v/>
      </c>
      <c r="W88" s="5" t="str">
        <f t="shared" si="17"/>
        <v/>
      </c>
      <c r="X88" s="6" t="str">
        <f>IFERROR(IF(VLOOKUP(Database!T88,Reasons!$B$3:$AG$178,Database!$Y$1+1,FALSE)&lt;&gt;0,VLOOKUP(Database!T88,Reasons!$B$3:$AG$178,Database!$Y$1+1,FALSE),""),"")</f>
        <v/>
      </c>
    </row>
    <row r="89" spans="1:24" x14ac:dyDescent="0.25">
      <c r="A89" t="s">
        <v>17</v>
      </c>
      <c r="B89" t="s">
        <v>146</v>
      </c>
      <c r="C89" t="s">
        <v>315</v>
      </c>
      <c r="D89" s="3">
        <v>45173.361805555556</v>
      </c>
      <c r="E89" t="s">
        <v>332</v>
      </c>
      <c r="F89" t="s">
        <v>334</v>
      </c>
      <c r="H89">
        <f>HOUR(D89)</f>
        <v>8</v>
      </c>
      <c r="I89">
        <f>MINUTE(D89)</f>
        <v>41</v>
      </c>
      <c r="J89">
        <f t="shared" si="9"/>
        <v>521</v>
      </c>
      <c r="K89">
        <f t="shared" si="10"/>
        <v>0</v>
      </c>
      <c r="L89" t="str">
        <f t="shared" si="11"/>
        <v>in</v>
      </c>
      <c r="M89" t="str">
        <f t="shared" si="12"/>
        <v>first</v>
      </c>
      <c r="O89" t="str">
        <f t="shared" si="13"/>
        <v/>
      </c>
      <c r="P89" t="str">
        <f t="shared" si="14"/>
        <v/>
      </c>
      <c r="Q89" t="str">
        <f>IF(AND(OR(COUNTIF($O$1:P88,O89)=0,COUNTIF($O$1:P88,P89)=0),OR(O89&lt;&gt;"",P89&lt;&gt;"")),MAX($Q$1:Q88)+1,"")</f>
        <v/>
      </c>
      <c r="S89" s="6">
        <v>88</v>
      </c>
      <c r="T89" s="4" t="str">
        <f>IFERROR(INDEX($B:$B,MATCH(S89,$Q:$Q,0),1),"")</f>
        <v/>
      </c>
      <c r="U89" s="4" t="str">
        <f t="shared" si="15"/>
        <v/>
      </c>
      <c r="V89" s="4" t="str">
        <f t="shared" si="16"/>
        <v/>
      </c>
      <c r="W89" s="5" t="str">
        <f t="shared" si="17"/>
        <v/>
      </c>
      <c r="X89" s="6" t="str">
        <f>IFERROR(IF(VLOOKUP(Database!T89,Reasons!$B$3:$AG$178,Database!$Y$1+1,FALSE)&lt;&gt;0,VLOOKUP(Database!T89,Reasons!$B$3:$AG$178,Database!$Y$1+1,FALSE),""),"")</f>
        <v/>
      </c>
    </row>
    <row r="90" spans="1:24" x14ac:dyDescent="0.25">
      <c r="A90" t="s">
        <v>17</v>
      </c>
      <c r="B90" t="s">
        <v>146</v>
      </c>
      <c r="C90" t="s">
        <v>315</v>
      </c>
      <c r="D90" s="3">
        <v>45173.361805555556</v>
      </c>
      <c r="E90" t="s">
        <v>333</v>
      </c>
      <c r="F90" t="s">
        <v>334</v>
      </c>
      <c r="H90">
        <f>HOUR(D90)</f>
        <v>8</v>
      </c>
      <c r="I90">
        <f>MINUTE(D90)</f>
        <v>41</v>
      </c>
      <c r="J90">
        <f t="shared" si="9"/>
        <v>521</v>
      </c>
      <c r="K90">
        <f t="shared" si="10"/>
        <v>4</v>
      </c>
      <c r="L90" t="str">
        <f t="shared" si="11"/>
        <v>out</v>
      </c>
      <c r="M90" t="str">
        <f t="shared" si="12"/>
        <v/>
      </c>
      <c r="O90" t="str">
        <f t="shared" si="13"/>
        <v/>
      </c>
      <c r="P90" t="str">
        <f t="shared" si="14"/>
        <v/>
      </c>
      <c r="Q90" t="str">
        <f>IF(AND(OR(COUNTIF($O$1:P89,O90)=0,COUNTIF($O$1:P89,P90)=0),OR(O90&lt;&gt;"",P90&lt;&gt;"")),MAX($Q$1:Q89)+1,"")</f>
        <v/>
      </c>
      <c r="S90" s="6">
        <v>89</v>
      </c>
      <c r="T90" s="4" t="str">
        <f>IFERROR(INDEX($B:$B,MATCH(S90,$Q:$Q,0),1),"")</f>
        <v/>
      </c>
      <c r="U90" s="4" t="str">
        <f t="shared" si="15"/>
        <v/>
      </c>
      <c r="V90" s="4" t="str">
        <f t="shared" si="16"/>
        <v/>
      </c>
      <c r="W90" s="5" t="str">
        <f t="shared" si="17"/>
        <v/>
      </c>
      <c r="X90" s="6" t="str">
        <f>IFERROR(IF(VLOOKUP(Database!T90,Reasons!$B$3:$AG$178,Database!$Y$1+1,FALSE)&lt;&gt;0,VLOOKUP(Database!T90,Reasons!$B$3:$AG$178,Database!$Y$1+1,FALSE),""),"")</f>
        <v/>
      </c>
    </row>
    <row r="91" spans="1:24" x14ac:dyDescent="0.25">
      <c r="A91" t="s">
        <v>17</v>
      </c>
      <c r="B91" t="s">
        <v>146</v>
      </c>
      <c r="C91" t="s">
        <v>315</v>
      </c>
      <c r="D91" s="3">
        <v>45173.364583333336</v>
      </c>
      <c r="E91" t="s">
        <v>332</v>
      </c>
      <c r="F91" t="s">
        <v>334</v>
      </c>
      <c r="H91">
        <f>HOUR(D91)</f>
        <v>8</v>
      </c>
      <c r="I91">
        <f>MINUTE(D91)</f>
        <v>45</v>
      </c>
      <c r="J91">
        <f t="shared" si="9"/>
        <v>525</v>
      </c>
      <c r="K91">
        <f t="shared" si="10"/>
        <v>120</v>
      </c>
      <c r="L91" t="str">
        <f t="shared" si="11"/>
        <v>in</v>
      </c>
      <c r="M91" t="str">
        <f t="shared" si="12"/>
        <v/>
      </c>
      <c r="O91" t="str">
        <f t="shared" si="13"/>
        <v/>
      </c>
      <c r="P91" t="str">
        <f t="shared" si="14"/>
        <v/>
      </c>
      <c r="Q91" t="str">
        <f>IF(AND(OR(COUNTIF($O$1:P90,O91)=0,COUNTIF($O$1:P90,P91)=0),OR(O91&lt;&gt;"",P91&lt;&gt;"")),MAX($Q$1:Q90)+1,"")</f>
        <v/>
      </c>
      <c r="S91" s="6">
        <v>90</v>
      </c>
      <c r="T91" s="4" t="str">
        <f>IFERROR(INDEX($B:$B,MATCH(S91,$Q:$Q,0),1),"")</f>
        <v/>
      </c>
      <c r="U91" s="4" t="str">
        <f t="shared" si="15"/>
        <v/>
      </c>
      <c r="V91" s="4" t="str">
        <f t="shared" si="16"/>
        <v/>
      </c>
      <c r="W91" s="5" t="str">
        <f t="shared" si="17"/>
        <v/>
      </c>
      <c r="X91" s="6" t="str">
        <f>IFERROR(IF(VLOOKUP(Database!T91,Reasons!$B$3:$AG$178,Database!$Y$1+1,FALSE)&lt;&gt;0,VLOOKUP(Database!T91,Reasons!$B$3:$AG$178,Database!$Y$1+1,FALSE),""),"")</f>
        <v/>
      </c>
    </row>
    <row r="92" spans="1:24" x14ac:dyDescent="0.25">
      <c r="A92" t="s">
        <v>17</v>
      </c>
      <c r="B92" t="s">
        <v>146</v>
      </c>
      <c r="C92" t="s">
        <v>315</v>
      </c>
      <c r="D92" s="3">
        <v>45173.447916666664</v>
      </c>
      <c r="E92" t="s">
        <v>333</v>
      </c>
      <c r="F92" t="s">
        <v>334</v>
      </c>
      <c r="H92">
        <f>HOUR(D92)</f>
        <v>10</v>
      </c>
      <c r="I92">
        <f>MINUTE(D92)</f>
        <v>45</v>
      </c>
      <c r="J92">
        <f t="shared" si="9"/>
        <v>645</v>
      </c>
      <c r="K92">
        <f t="shared" si="10"/>
        <v>14</v>
      </c>
      <c r="L92" t="str">
        <f t="shared" si="11"/>
        <v>out</v>
      </c>
      <c r="M92" t="str">
        <f t="shared" si="12"/>
        <v/>
      </c>
      <c r="O92" t="str">
        <f t="shared" si="13"/>
        <v/>
      </c>
      <c r="P92" t="str">
        <f t="shared" si="14"/>
        <v/>
      </c>
      <c r="Q92" t="str">
        <f>IF(AND(OR(COUNTIF($O$1:P91,O92)=0,COUNTIF($O$1:P91,P92)=0),OR(O92&lt;&gt;"",P92&lt;&gt;"")),MAX($Q$1:Q91)+1,"")</f>
        <v/>
      </c>
      <c r="S92" s="6">
        <v>91</v>
      </c>
      <c r="T92" s="4" t="str">
        <f>IFERROR(INDEX($B:$B,MATCH(S92,$Q:$Q,0),1),"")</f>
        <v/>
      </c>
      <c r="U92" s="4" t="str">
        <f t="shared" si="15"/>
        <v/>
      </c>
      <c r="V92" s="4" t="str">
        <f t="shared" si="16"/>
        <v/>
      </c>
      <c r="W92" s="5" t="str">
        <f t="shared" si="17"/>
        <v/>
      </c>
      <c r="X92" s="6" t="str">
        <f>IFERROR(IF(VLOOKUP(Database!T92,Reasons!$B$3:$AG$178,Database!$Y$1+1,FALSE)&lt;&gt;0,VLOOKUP(Database!T92,Reasons!$B$3:$AG$178,Database!$Y$1+1,FALSE),""),"")</f>
        <v/>
      </c>
    </row>
    <row r="93" spans="1:24" x14ac:dyDescent="0.25">
      <c r="A93" t="s">
        <v>17</v>
      </c>
      <c r="B93" t="s">
        <v>146</v>
      </c>
      <c r="C93" t="s">
        <v>315</v>
      </c>
      <c r="D93" s="3">
        <v>45173.457638888889</v>
      </c>
      <c r="E93" t="s">
        <v>332</v>
      </c>
      <c r="F93" t="s">
        <v>334</v>
      </c>
      <c r="H93">
        <f>HOUR(D93)</f>
        <v>10</v>
      </c>
      <c r="I93">
        <f>MINUTE(D93)</f>
        <v>59</v>
      </c>
      <c r="J93">
        <f t="shared" si="9"/>
        <v>659</v>
      </c>
      <c r="K93">
        <f t="shared" si="10"/>
        <v>132</v>
      </c>
      <c r="L93" t="str">
        <f t="shared" si="11"/>
        <v>in</v>
      </c>
      <c r="M93" t="str">
        <f t="shared" si="12"/>
        <v/>
      </c>
      <c r="O93" t="str">
        <f t="shared" si="13"/>
        <v/>
      </c>
      <c r="P93" t="str">
        <f t="shared" si="14"/>
        <v/>
      </c>
      <c r="Q93" t="str">
        <f>IF(AND(OR(COUNTIF($O$1:P92,O93)=0,COUNTIF($O$1:P92,P93)=0),OR(O93&lt;&gt;"",P93&lt;&gt;"")),MAX($Q$1:Q92)+1,"")</f>
        <v/>
      </c>
      <c r="S93" s="6">
        <v>92</v>
      </c>
      <c r="T93" s="4" t="str">
        <f>IFERROR(INDEX($B:$B,MATCH(S93,$Q:$Q,0),1),"")</f>
        <v/>
      </c>
      <c r="U93" s="4" t="str">
        <f t="shared" si="15"/>
        <v/>
      </c>
      <c r="V93" s="4" t="str">
        <f t="shared" si="16"/>
        <v/>
      </c>
      <c r="W93" s="5" t="str">
        <f t="shared" si="17"/>
        <v/>
      </c>
      <c r="X93" s="6" t="str">
        <f>IFERROR(IF(VLOOKUP(Database!T93,Reasons!$B$3:$AG$178,Database!$Y$1+1,FALSE)&lt;&gt;0,VLOOKUP(Database!T93,Reasons!$B$3:$AG$178,Database!$Y$1+1,FALSE),""),"")</f>
        <v/>
      </c>
    </row>
    <row r="94" spans="1:24" x14ac:dyDescent="0.25">
      <c r="A94" t="s">
        <v>17</v>
      </c>
      <c r="B94" t="s">
        <v>146</v>
      </c>
      <c r="C94" t="s">
        <v>315</v>
      </c>
      <c r="D94" s="3">
        <v>45173.549305555556</v>
      </c>
      <c r="E94" t="s">
        <v>333</v>
      </c>
      <c r="F94" t="s">
        <v>334</v>
      </c>
      <c r="H94">
        <f>HOUR(D94)</f>
        <v>13</v>
      </c>
      <c r="I94">
        <f>MINUTE(D94)</f>
        <v>11</v>
      </c>
      <c r="J94">
        <f t="shared" si="9"/>
        <v>791</v>
      </c>
      <c r="K94">
        <f t="shared" si="10"/>
        <v>46</v>
      </c>
      <c r="L94" t="str">
        <f t="shared" si="11"/>
        <v>out</v>
      </c>
      <c r="M94" t="str">
        <f t="shared" si="12"/>
        <v/>
      </c>
      <c r="O94" t="str">
        <f t="shared" si="13"/>
        <v/>
      </c>
      <c r="P94" t="str">
        <f t="shared" si="14"/>
        <v/>
      </c>
      <c r="Q94" t="str">
        <f>IF(AND(OR(COUNTIF($O$1:P93,O94)=0,COUNTIF($O$1:P93,P94)=0),OR(O94&lt;&gt;"",P94&lt;&gt;"")),MAX($Q$1:Q93)+1,"")</f>
        <v/>
      </c>
      <c r="S94" s="6">
        <v>93</v>
      </c>
      <c r="T94" s="4" t="str">
        <f>IFERROR(INDEX($B:$B,MATCH(S94,$Q:$Q,0),1),"")</f>
        <v/>
      </c>
      <c r="U94" s="4" t="str">
        <f t="shared" si="15"/>
        <v/>
      </c>
      <c r="V94" s="4" t="str">
        <f t="shared" si="16"/>
        <v/>
      </c>
      <c r="W94" s="5" t="str">
        <f t="shared" si="17"/>
        <v/>
      </c>
      <c r="X94" s="6" t="str">
        <f>IFERROR(IF(VLOOKUP(Database!T94,Reasons!$B$3:$AG$178,Database!$Y$1+1,FALSE)&lt;&gt;0,VLOOKUP(Database!T94,Reasons!$B$3:$AG$178,Database!$Y$1+1,FALSE),""),"")</f>
        <v/>
      </c>
    </row>
    <row r="95" spans="1:24" x14ac:dyDescent="0.25">
      <c r="A95" t="s">
        <v>17</v>
      </c>
      <c r="B95" t="s">
        <v>146</v>
      </c>
      <c r="C95" t="s">
        <v>315</v>
      </c>
      <c r="D95" s="3">
        <v>45173.581250000003</v>
      </c>
      <c r="E95" t="s">
        <v>332</v>
      </c>
      <c r="F95" t="s">
        <v>334</v>
      </c>
      <c r="H95">
        <f>HOUR(D95)</f>
        <v>13</v>
      </c>
      <c r="I95">
        <f>MINUTE(D95)</f>
        <v>57</v>
      </c>
      <c r="J95">
        <f t="shared" si="9"/>
        <v>837</v>
      </c>
      <c r="K95">
        <f t="shared" si="10"/>
        <v>93</v>
      </c>
      <c r="L95" t="str">
        <f t="shared" si="11"/>
        <v>in</v>
      </c>
      <c r="M95" t="str">
        <f t="shared" si="12"/>
        <v/>
      </c>
      <c r="O95" t="str">
        <f t="shared" si="13"/>
        <v/>
      </c>
      <c r="P95" t="str">
        <f t="shared" si="14"/>
        <v/>
      </c>
      <c r="Q95" t="str">
        <f>IF(AND(OR(COUNTIF($O$1:P94,O95)=0,COUNTIF($O$1:P94,P95)=0),OR(O95&lt;&gt;"",P95&lt;&gt;"")),MAX($Q$1:Q94)+1,"")</f>
        <v/>
      </c>
      <c r="S95" s="6">
        <v>94</v>
      </c>
      <c r="T95" s="4" t="str">
        <f>IFERROR(INDEX($B:$B,MATCH(S95,$Q:$Q,0),1),"")</f>
        <v/>
      </c>
      <c r="U95" s="4" t="str">
        <f t="shared" si="15"/>
        <v/>
      </c>
      <c r="V95" s="4" t="str">
        <f t="shared" si="16"/>
        <v/>
      </c>
      <c r="W95" s="5" t="str">
        <f t="shared" si="17"/>
        <v/>
      </c>
      <c r="X95" s="6" t="str">
        <f>IFERROR(IF(VLOOKUP(Database!T95,Reasons!$B$3:$AG$178,Database!$Y$1+1,FALSE)&lt;&gt;0,VLOOKUP(Database!T95,Reasons!$B$3:$AG$178,Database!$Y$1+1,FALSE),""),"")</f>
        <v/>
      </c>
    </row>
    <row r="96" spans="1:24" x14ac:dyDescent="0.25">
      <c r="A96" t="s">
        <v>17</v>
      </c>
      <c r="B96" t="s">
        <v>146</v>
      </c>
      <c r="C96" t="s">
        <v>315</v>
      </c>
      <c r="D96" s="3">
        <v>45173.645833333336</v>
      </c>
      <c r="E96" t="s">
        <v>333</v>
      </c>
      <c r="F96" t="s">
        <v>334</v>
      </c>
      <c r="H96">
        <f>HOUR(D96)</f>
        <v>15</v>
      </c>
      <c r="I96">
        <f>MINUTE(D96)</f>
        <v>30</v>
      </c>
      <c r="J96">
        <f t="shared" si="9"/>
        <v>930</v>
      </c>
      <c r="K96">
        <f t="shared" si="10"/>
        <v>14</v>
      </c>
      <c r="L96" t="str">
        <f t="shared" si="11"/>
        <v>out</v>
      </c>
      <c r="M96" t="str">
        <f t="shared" si="12"/>
        <v/>
      </c>
      <c r="O96" t="str">
        <f t="shared" si="13"/>
        <v/>
      </c>
      <c r="P96" t="str">
        <f t="shared" si="14"/>
        <v/>
      </c>
      <c r="Q96" t="str">
        <f>IF(AND(OR(COUNTIF($O$1:P95,O96)=0,COUNTIF($O$1:P95,P96)=0),OR(O96&lt;&gt;"",P96&lt;&gt;"")),MAX($Q$1:Q95)+1,"")</f>
        <v/>
      </c>
      <c r="S96" s="6">
        <v>95</v>
      </c>
      <c r="T96" s="4" t="str">
        <f>IFERROR(INDEX($B:$B,MATCH(S96,$Q:$Q,0),1),"")</f>
        <v/>
      </c>
      <c r="U96" s="4" t="str">
        <f t="shared" si="15"/>
        <v/>
      </c>
      <c r="V96" s="4" t="str">
        <f t="shared" si="16"/>
        <v/>
      </c>
      <c r="W96" s="5" t="str">
        <f t="shared" si="17"/>
        <v/>
      </c>
      <c r="X96" s="6" t="str">
        <f>IFERROR(IF(VLOOKUP(Database!T96,Reasons!$B$3:$AG$178,Database!$Y$1+1,FALSE)&lt;&gt;0,VLOOKUP(Database!T96,Reasons!$B$3:$AG$178,Database!$Y$1+1,FALSE),""),"")</f>
        <v/>
      </c>
    </row>
    <row r="97" spans="1:24" x14ac:dyDescent="0.25">
      <c r="A97" t="s">
        <v>17</v>
      </c>
      <c r="B97" t="s">
        <v>146</v>
      </c>
      <c r="C97" t="s">
        <v>315</v>
      </c>
      <c r="D97" s="3">
        <v>45173.655555555553</v>
      </c>
      <c r="E97" t="s">
        <v>332</v>
      </c>
      <c r="F97" t="s">
        <v>334</v>
      </c>
      <c r="H97">
        <f>HOUR(D97)</f>
        <v>15</v>
      </c>
      <c r="I97">
        <f>MINUTE(D97)</f>
        <v>44</v>
      </c>
      <c r="J97">
        <f t="shared" si="9"/>
        <v>944</v>
      </c>
      <c r="K97">
        <f t="shared" si="10"/>
        <v>76</v>
      </c>
      <c r="L97" t="str">
        <f t="shared" si="11"/>
        <v>in</v>
      </c>
      <c r="M97" t="str">
        <f t="shared" si="12"/>
        <v/>
      </c>
      <c r="O97" t="str">
        <f t="shared" si="13"/>
        <v/>
      </c>
      <c r="P97" t="str">
        <f t="shared" si="14"/>
        <v/>
      </c>
      <c r="Q97" t="str">
        <f>IF(AND(OR(COUNTIF($O$1:P96,O97)=0,COUNTIF($O$1:P96,P97)=0),OR(O97&lt;&gt;"",P97&lt;&gt;"")),MAX($Q$1:Q96)+1,"")</f>
        <v/>
      </c>
      <c r="S97" s="6">
        <v>96</v>
      </c>
      <c r="T97" s="4" t="str">
        <f>IFERROR(INDEX($B:$B,MATCH(S97,$Q:$Q,0),1),"")</f>
        <v/>
      </c>
      <c r="U97" s="4" t="str">
        <f t="shared" si="15"/>
        <v/>
      </c>
      <c r="V97" s="4" t="str">
        <f t="shared" si="16"/>
        <v/>
      </c>
      <c r="W97" s="5" t="str">
        <f t="shared" si="17"/>
        <v/>
      </c>
      <c r="X97" s="6" t="str">
        <f>IFERROR(IF(VLOOKUP(Database!T97,Reasons!$B$3:$AG$178,Database!$Y$1+1,FALSE)&lt;&gt;0,VLOOKUP(Database!T97,Reasons!$B$3:$AG$178,Database!$Y$1+1,FALSE),""),"")</f>
        <v/>
      </c>
    </row>
    <row r="98" spans="1:24" x14ac:dyDescent="0.25">
      <c r="A98" t="s">
        <v>17</v>
      </c>
      <c r="B98" t="s">
        <v>146</v>
      </c>
      <c r="C98" t="s">
        <v>315</v>
      </c>
      <c r="D98" s="3">
        <v>45173.708333333336</v>
      </c>
      <c r="E98" t="s">
        <v>333</v>
      </c>
      <c r="F98" t="s">
        <v>334</v>
      </c>
      <c r="H98">
        <f>HOUR(D98)</f>
        <v>17</v>
      </c>
      <c r="I98">
        <f>MINUTE(D98)</f>
        <v>0</v>
      </c>
      <c r="J98">
        <f t="shared" si="9"/>
        <v>1020</v>
      </c>
      <c r="K98" t="str">
        <f t="shared" si="10"/>
        <v/>
      </c>
      <c r="L98" t="str">
        <f t="shared" si="11"/>
        <v>out</v>
      </c>
      <c r="M98" t="str">
        <f t="shared" si="12"/>
        <v/>
      </c>
      <c r="O98" t="str">
        <f t="shared" si="13"/>
        <v/>
      </c>
      <c r="P98" t="str">
        <f t="shared" si="14"/>
        <v/>
      </c>
      <c r="Q98" t="str">
        <f>IF(AND(OR(COUNTIF($O$1:P97,O98)=0,COUNTIF($O$1:P97,P98)=0),OR(O98&lt;&gt;"",P98&lt;&gt;"")),MAX($Q$1:Q97)+1,"")</f>
        <v/>
      </c>
      <c r="S98" s="6">
        <v>97</v>
      </c>
      <c r="T98" s="4" t="str">
        <f>IFERROR(INDEX($B:$B,MATCH(S98,$Q:$Q,0),1),"")</f>
        <v/>
      </c>
      <c r="U98" s="4" t="str">
        <f t="shared" si="15"/>
        <v/>
      </c>
      <c r="V98" s="4" t="str">
        <f t="shared" si="16"/>
        <v/>
      </c>
      <c r="W98" s="5" t="str">
        <f t="shared" si="17"/>
        <v/>
      </c>
      <c r="X98" s="6" t="str">
        <f>IFERROR(IF(VLOOKUP(Database!T98,Reasons!$B$3:$AG$178,Database!$Y$1+1,FALSE)&lt;&gt;0,VLOOKUP(Database!T98,Reasons!$B$3:$AG$178,Database!$Y$1+1,FALSE),""),"")</f>
        <v/>
      </c>
    </row>
    <row r="99" spans="1:24" x14ac:dyDescent="0.25">
      <c r="A99" t="s">
        <v>18</v>
      </c>
      <c r="B99" t="s">
        <v>148</v>
      </c>
      <c r="C99" t="s">
        <v>321</v>
      </c>
      <c r="D99" s="3">
        <v>45173.363194444442</v>
      </c>
      <c r="E99" t="s">
        <v>330</v>
      </c>
      <c r="F99" t="s">
        <v>334</v>
      </c>
      <c r="H99">
        <f>HOUR(D99)</f>
        <v>8</v>
      </c>
      <c r="I99">
        <f>MINUTE(D99)</f>
        <v>43</v>
      </c>
      <c r="J99">
        <f t="shared" si="9"/>
        <v>523</v>
      </c>
      <c r="K99">
        <f t="shared" si="10"/>
        <v>271</v>
      </c>
      <c r="L99" t="str">
        <f t="shared" si="11"/>
        <v>in</v>
      </c>
      <c r="M99" t="str">
        <f t="shared" si="12"/>
        <v>first</v>
      </c>
      <c r="O99" t="str">
        <f t="shared" si="13"/>
        <v/>
      </c>
      <c r="P99" t="str">
        <f t="shared" si="14"/>
        <v/>
      </c>
      <c r="Q99" t="str">
        <f>IF(AND(OR(COUNTIF($O$1:P98,O99)=0,COUNTIF($O$1:P98,P99)=0),OR(O99&lt;&gt;"",P99&lt;&gt;"")),MAX($Q$1:Q98)+1,"")</f>
        <v/>
      </c>
      <c r="S99" s="6">
        <v>98</v>
      </c>
      <c r="T99" s="4" t="str">
        <f>IFERROR(INDEX($B:$B,MATCH(S99,$Q:$Q,0),1),"")</f>
        <v/>
      </c>
      <c r="U99" s="4" t="str">
        <f t="shared" si="15"/>
        <v/>
      </c>
      <c r="V99" s="4" t="str">
        <f t="shared" si="16"/>
        <v/>
      </c>
      <c r="W99" s="5" t="str">
        <f t="shared" si="17"/>
        <v/>
      </c>
      <c r="X99" s="6" t="str">
        <f>IFERROR(IF(VLOOKUP(Database!T99,Reasons!$B$3:$AG$178,Database!$Y$1+1,FALSE)&lt;&gt;0,VLOOKUP(Database!T99,Reasons!$B$3:$AG$178,Database!$Y$1+1,FALSE),""),"")</f>
        <v/>
      </c>
    </row>
    <row r="100" spans="1:24" x14ac:dyDescent="0.25">
      <c r="A100" t="s">
        <v>18</v>
      </c>
      <c r="B100" t="s">
        <v>148</v>
      </c>
      <c r="C100" t="s">
        <v>321</v>
      </c>
      <c r="D100" s="3">
        <v>45173.551388888889</v>
      </c>
      <c r="E100" t="s">
        <v>331</v>
      </c>
      <c r="F100" t="s">
        <v>334</v>
      </c>
      <c r="H100">
        <f>HOUR(D100)</f>
        <v>13</v>
      </c>
      <c r="I100">
        <f>MINUTE(D100)</f>
        <v>14</v>
      </c>
      <c r="J100">
        <f t="shared" si="9"/>
        <v>794</v>
      </c>
      <c r="K100">
        <f t="shared" si="10"/>
        <v>35</v>
      </c>
      <c r="L100" t="str">
        <f t="shared" si="11"/>
        <v>out</v>
      </c>
      <c r="M100" t="str">
        <f t="shared" si="12"/>
        <v/>
      </c>
      <c r="O100" t="str">
        <f t="shared" si="13"/>
        <v/>
      </c>
      <c r="P100" t="str">
        <f t="shared" si="14"/>
        <v/>
      </c>
      <c r="Q100" t="str">
        <f>IF(AND(OR(COUNTIF($O$1:P99,O100)=0,COUNTIF($O$1:P99,P100)=0),OR(O100&lt;&gt;"",P100&lt;&gt;"")),MAX($Q$1:Q99)+1,"")</f>
        <v/>
      </c>
      <c r="S100" s="6">
        <v>99</v>
      </c>
      <c r="T100" s="4" t="str">
        <f>IFERROR(INDEX($B:$B,MATCH(S100,$Q:$Q,0),1),"")</f>
        <v/>
      </c>
      <c r="U100" s="4" t="str">
        <f t="shared" si="15"/>
        <v/>
      </c>
      <c r="V100" s="4" t="str">
        <f t="shared" si="16"/>
        <v/>
      </c>
      <c r="W100" s="5" t="str">
        <f t="shared" si="17"/>
        <v/>
      </c>
      <c r="X100" s="6" t="str">
        <f>IFERROR(IF(VLOOKUP(Database!T100,Reasons!$B$3:$AG$178,Database!$Y$1+1,FALSE)&lt;&gt;0,VLOOKUP(Database!T100,Reasons!$B$3:$AG$178,Database!$Y$1+1,FALSE),""),"")</f>
        <v/>
      </c>
    </row>
    <row r="101" spans="1:24" x14ac:dyDescent="0.25">
      <c r="A101" t="s">
        <v>18</v>
      </c>
      <c r="B101" t="s">
        <v>148</v>
      </c>
      <c r="C101" t="s">
        <v>321</v>
      </c>
      <c r="D101" s="3">
        <v>45173.575694444444</v>
      </c>
      <c r="E101" t="s">
        <v>330</v>
      </c>
      <c r="F101" t="s">
        <v>334</v>
      </c>
      <c r="H101">
        <f>HOUR(D101)</f>
        <v>13</v>
      </c>
      <c r="I101">
        <f>MINUTE(D101)</f>
        <v>49</v>
      </c>
      <c r="J101">
        <f t="shared" si="9"/>
        <v>829</v>
      </c>
      <c r="K101">
        <f t="shared" si="10"/>
        <v>198</v>
      </c>
      <c r="L101" t="str">
        <f t="shared" si="11"/>
        <v>in</v>
      </c>
      <c r="M101" t="str">
        <f t="shared" si="12"/>
        <v/>
      </c>
      <c r="O101" t="str">
        <f t="shared" si="13"/>
        <v/>
      </c>
      <c r="P101" t="str">
        <f t="shared" si="14"/>
        <v/>
      </c>
      <c r="Q101" t="str">
        <f>IF(AND(OR(COUNTIF($O$1:P100,O101)=0,COUNTIF($O$1:P100,P101)=0),OR(O101&lt;&gt;"",P101&lt;&gt;"")),MAX($Q$1:Q100)+1,"")</f>
        <v/>
      </c>
      <c r="S101" s="6">
        <v>100</v>
      </c>
      <c r="T101" s="4" t="str">
        <f>IFERROR(INDEX($B:$B,MATCH(S101,$Q:$Q,0),1),"")</f>
        <v/>
      </c>
      <c r="U101" s="4" t="str">
        <f t="shared" si="15"/>
        <v/>
      </c>
      <c r="V101" s="4" t="str">
        <f t="shared" si="16"/>
        <v/>
      </c>
      <c r="W101" s="5" t="str">
        <f t="shared" si="17"/>
        <v/>
      </c>
      <c r="X101" s="6" t="str">
        <f>IFERROR(IF(VLOOKUP(Database!T101,Reasons!$B$3:$AG$178,Database!$Y$1+1,FALSE)&lt;&gt;0,VLOOKUP(Database!T101,Reasons!$B$3:$AG$178,Database!$Y$1+1,FALSE),""),"")</f>
        <v/>
      </c>
    </row>
    <row r="102" spans="1:24" x14ac:dyDescent="0.25">
      <c r="A102" t="s">
        <v>18</v>
      </c>
      <c r="B102" t="s">
        <v>148</v>
      </c>
      <c r="C102" t="s">
        <v>321</v>
      </c>
      <c r="D102" s="3">
        <v>45173.713194444441</v>
      </c>
      <c r="E102" t="s">
        <v>331</v>
      </c>
      <c r="F102" t="s">
        <v>334</v>
      </c>
      <c r="H102">
        <f>HOUR(D102)</f>
        <v>17</v>
      </c>
      <c r="I102">
        <f>MINUTE(D102)</f>
        <v>7</v>
      </c>
      <c r="J102">
        <f t="shared" si="9"/>
        <v>1027</v>
      </c>
      <c r="K102" t="str">
        <f t="shared" si="10"/>
        <v/>
      </c>
      <c r="L102" t="str">
        <f t="shared" si="11"/>
        <v>out</v>
      </c>
      <c r="M102" t="str">
        <f t="shared" si="12"/>
        <v/>
      </c>
      <c r="O102" t="str">
        <f t="shared" si="13"/>
        <v/>
      </c>
      <c r="P102" t="str">
        <f t="shared" si="14"/>
        <v/>
      </c>
      <c r="Q102" t="str">
        <f>IF(AND(OR(COUNTIF($O$1:P101,O102)=0,COUNTIF($O$1:P101,P102)=0),OR(O102&lt;&gt;"",P102&lt;&gt;"")),MAX($Q$1:Q101)+1,"")</f>
        <v/>
      </c>
    </row>
    <row r="103" spans="1:24" x14ac:dyDescent="0.25">
      <c r="A103" t="s">
        <v>19</v>
      </c>
      <c r="B103" t="s">
        <v>151</v>
      </c>
      <c r="C103" t="s">
        <v>315</v>
      </c>
      <c r="D103" s="3">
        <v>45173.398611111108</v>
      </c>
      <c r="E103" t="s">
        <v>330</v>
      </c>
      <c r="F103" t="s">
        <v>334</v>
      </c>
      <c r="H103">
        <f>HOUR(D103)</f>
        <v>9</v>
      </c>
      <c r="I103">
        <f>MINUTE(D103)</f>
        <v>34</v>
      </c>
      <c r="J103">
        <f t="shared" si="9"/>
        <v>574</v>
      </c>
      <c r="K103">
        <f t="shared" si="10"/>
        <v>72</v>
      </c>
      <c r="L103" t="str">
        <f t="shared" si="11"/>
        <v>in</v>
      </c>
      <c r="M103" t="str">
        <f t="shared" si="12"/>
        <v>first</v>
      </c>
      <c r="O103" t="str">
        <f t="shared" si="13"/>
        <v>human27</v>
      </c>
      <c r="P103" t="str">
        <f t="shared" si="14"/>
        <v/>
      </c>
      <c r="Q103">
        <f>IF(AND(OR(COUNTIF($O$1:P102,O103)=0,COUNTIF($O$1:P102,P103)=0),OR(O103&lt;&gt;"",P103&lt;&gt;"")),MAX($Q$1:Q102)+1,"")</f>
        <v>6</v>
      </c>
    </row>
    <row r="104" spans="1:24" x14ac:dyDescent="0.25">
      <c r="A104" t="s">
        <v>19</v>
      </c>
      <c r="B104" t="s">
        <v>151</v>
      </c>
      <c r="C104" t="s">
        <v>315</v>
      </c>
      <c r="D104" s="3">
        <v>45173.448611111111</v>
      </c>
      <c r="E104" t="s">
        <v>331</v>
      </c>
      <c r="F104" t="s">
        <v>334</v>
      </c>
      <c r="H104">
        <f>HOUR(D104)</f>
        <v>10</v>
      </c>
      <c r="I104">
        <f>MINUTE(D104)</f>
        <v>46</v>
      </c>
      <c r="J104">
        <f t="shared" si="9"/>
        <v>646</v>
      </c>
      <c r="K104">
        <f t="shared" si="10"/>
        <v>13</v>
      </c>
      <c r="L104" t="str">
        <f t="shared" si="11"/>
        <v>out</v>
      </c>
      <c r="M104" t="str">
        <f t="shared" si="12"/>
        <v/>
      </c>
      <c r="O104" t="str">
        <f t="shared" si="13"/>
        <v/>
      </c>
      <c r="P104" t="str">
        <f t="shared" si="14"/>
        <v/>
      </c>
      <c r="Q104" t="str">
        <f>IF(AND(OR(COUNTIF($O$1:P103,O104)=0,COUNTIF($O$1:P103,P104)=0),OR(O104&lt;&gt;"",P104&lt;&gt;"")),MAX($Q$1:Q103)+1,"")</f>
        <v/>
      </c>
    </row>
    <row r="105" spans="1:24" x14ac:dyDescent="0.25">
      <c r="A105" t="s">
        <v>19</v>
      </c>
      <c r="B105" t="s">
        <v>151</v>
      </c>
      <c r="C105" t="s">
        <v>315</v>
      </c>
      <c r="D105" s="3">
        <v>45173.457638888889</v>
      </c>
      <c r="E105" t="s">
        <v>330</v>
      </c>
      <c r="F105" t="s">
        <v>334</v>
      </c>
      <c r="H105">
        <f>HOUR(D105)</f>
        <v>10</v>
      </c>
      <c r="I105">
        <f>MINUTE(D105)</f>
        <v>59</v>
      </c>
      <c r="J105">
        <f t="shared" si="9"/>
        <v>659</v>
      </c>
      <c r="K105">
        <f t="shared" si="10"/>
        <v>134</v>
      </c>
      <c r="L105" t="str">
        <f t="shared" si="11"/>
        <v>in</v>
      </c>
      <c r="M105" t="str">
        <f t="shared" si="12"/>
        <v/>
      </c>
      <c r="O105" t="str">
        <f t="shared" si="13"/>
        <v/>
      </c>
      <c r="P105" t="str">
        <f t="shared" si="14"/>
        <v/>
      </c>
      <c r="Q105" t="str">
        <f>IF(AND(OR(COUNTIF($O$1:P104,O105)=0,COUNTIF($O$1:P104,P105)=0),OR(O105&lt;&gt;"",P105&lt;&gt;"")),MAX($Q$1:Q104)+1,"")</f>
        <v/>
      </c>
    </row>
    <row r="106" spans="1:24" x14ac:dyDescent="0.25">
      <c r="A106" t="s">
        <v>19</v>
      </c>
      <c r="B106" t="s">
        <v>151</v>
      </c>
      <c r="C106" t="s">
        <v>315</v>
      </c>
      <c r="D106" s="3">
        <v>45173.550694444442</v>
      </c>
      <c r="E106" t="s">
        <v>331</v>
      </c>
      <c r="F106" t="s">
        <v>334</v>
      </c>
      <c r="H106">
        <f>HOUR(D106)</f>
        <v>13</v>
      </c>
      <c r="I106">
        <f>MINUTE(D106)</f>
        <v>13</v>
      </c>
      <c r="J106">
        <f t="shared" si="9"/>
        <v>793</v>
      </c>
      <c r="K106">
        <f t="shared" si="10"/>
        <v>44</v>
      </c>
      <c r="L106" t="str">
        <f t="shared" si="11"/>
        <v>out</v>
      </c>
      <c r="M106" t="str">
        <f t="shared" si="12"/>
        <v/>
      </c>
      <c r="O106" t="str">
        <f t="shared" si="13"/>
        <v/>
      </c>
      <c r="P106" t="str">
        <f t="shared" si="14"/>
        <v/>
      </c>
      <c r="Q106" t="str">
        <f>IF(AND(OR(COUNTIF($O$1:P105,O106)=0,COUNTIF($O$1:P105,P106)=0),OR(O106&lt;&gt;"",P106&lt;&gt;"")),MAX($Q$1:Q105)+1,"")</f>
        <v/>
      </c>
    </row>
    <row r="107" spans="1:24" x14ac:dyDescent="0.25">
      <c r="A107" t="s">
        <v>19</v>
      </c>
      <c r="B107" t="s">
        <v>151</v>
      </c>
      <c r="C107" t="s">
        <v>315</v>
      </c>
      <c r="D107" s="3">
        <v>45173.581250000003</v>
      </c>
      <c r="E107" t="s">
        <v>330</v>
      </c>
      <c r="F107" t="s">
        <v>334</v>
      </c>
      <c r="H107">
        <f>HOUR(D107)</f>
        <v>13</v>
      </c>
      <c r="I107">
        <f>MINUTE(D107)</f>
        <v>57</v>
      </c>
      <c r="J107">
        <f t="shared" si="9"/>
        <v>837</v>
      </c>
      <c r="K107">
        <f t="shared" si="10"/>
        <v>189</v>
      </c>
      <c r="L107" t="str">
        <f t="shared" si="11"/>
        <v>in</v>
      </c>
      <c r="M107" t="str">
        <f t="shared" si="12"/>
        <v/>
      </c>
      <c r="O107" t="str">
        <f t="shared" si="13"/>
        <v/>
      </c>
      <c r="P107" t="str">
        <f t="shared" si="14"/>
        <v/>
      </c>
      <c r="Q107" t="str">
        <f>IF(AND(OR(COUNTIF($O$1:P106,O107)=0,COUNTIF($O$1:P106,P107)=0),OR(O107&lt;&gt;"",P107&lt;&gt;"")),MAX($Q$1:Q106)+1,"")</f>
        <v/>
      </c>
    </row>
    <row r="108" spans="1:24" x14ac:dyDescent="0.25">
      <c r="A108" t="s">
        <v>19</v>
      </c>
      <c r="B108" t="s">
        <v>151</v>
      </c>
      <c r="C108" t="s">
        <v>315</v>
      </c>
      <c r="D108" s="3">
        <v>45173.712500000001</v>
      </c>
      <c r="E108" t="s">
        <v>331</v>
      </c>
      <c r="F108" t="s">
        <v>334</v>
      </c>
      <c r="H108">
        <f>HOUR(D108)</f>
        <v>17</v>
      </c>
      <c r="I108">
        <f>MINUTE(D108)</f>
        <v>6</v>
      </c>
      <c r="J108">
        <f t="shared" si="9"/>
        <v>1026</v>
      </c>
      <c r="K108" t="str">
        <f t="shared" si="10"/>
        <v/>
      </c>
      <c r="L108" t="str">
        <f t="shared" si="11"/>
        <v>out</v>
      </c>
      <c r="M108" t="str">
        <f t="shared" si="12"/>
        <v/>
      </c>
      <c r="O108" t="str">
        <f t="shared" si="13"/>
        <v/>
      </c>
      <c r="P108" t="str">
        <f t="shared" si="14"/>
        <v/>
      </c>
      <c r="Q108" t="str">
        <f>IF(AND(OR(COUNTIF($O$1:P107,O108)=0,COUNTIF($O$1:P107,P108)=0),OR(O108&lt;&gt;"",P108&lt;&gt;"")),MAX($Q$1:Q107)+1,"")</f>
        <v/>
      </c>
    </row>
    <row r="109" spans="1:24" x14ac:dyDescent="0.25">
      <c r="A109" t="s">
        <v>20</v>
      </c>
      <c r="B109" t="s">
        <v>152</v>
      </c>
      <c r="C109" t="s">
        <v>321</v>
      </c>
      <c r="D109" s="3">
        <v>45173.370138888888</v>
      </c>
      <c r="E109" t="s">
        <v>330</v>
      </c>
      <c r="F109" t="s">
        <v>334</v>
      </c>
      <c r="H109">
        <f>HOUR(D109)</f>
        <v>8</v>
      </c>
      <c r="I109">
        <f>MINUTE(D109)</f>
        <v>53</v>
      </c>
      <c r="J109">
        <f t="shared" si="9"/>
        <v>533</v>
      </c>
      <c r="K109">
        <f t="shared" si="10"/>
        <v>249</v>
      </c>
      <c r="L109" t="str">
        <f t="shared" si="11"/>
        <v>in</v>
      </c>
      <c r="M109" t="str">
        <f t="shared" si="12"/>
        <v>first</v>
      </c>
      <c r="O109" t="str">
        <f t="shared" si="13"/>
        <v/>
      </c>
      <c r="P109" t="str">
        <f t="shared" si="14"/>
        <v/>
      </c>
      <c r="Q109" t="str">
        <f>IF(AND(OR(COUNTIF($O$1:P108,O109)=0,COUNTIF($O$1:P108,P109)=0),OR(O109&lt;&gt;"",P109&lt;&gt;"")),MAX($Q$1:Q108)+1,"")</f>
        <v/>
      </c>
    </row>
    <row r="110" spans="1:24" x14ac:dyDescent="0.25">
      <c r="A110" t="s">
        <v>20</v>
      </c>
      <c r="B110" t="s">
        <v>152</v>
      </c>
      <c r="C110" t="s">
        <v>321</v>
      </c>
      <c r="D110" s="3">
        <v>45173.543055555558</v>
      </c>
      <c r="E110" t="s">
        <v>331</v>
      </c>
      <c r="F110" t="s">
        <v>334</v>
      </c>
      <c r="H110">
        <f>HOUR(D110)</f>
        <v>13</v>
      </c>
      <c r="I110">
        <f>MINUTE(D110)</f>
        <v>2</v>
      </c>
      <c r="J110">
        <f t="shared" si="9"/>
        <v>782</v>
      </c>
      <c r="K110">
        <f t="shared" si="10"/>
        <v>39</v>
      </c>
      <c r="L110" t="str">
        <f t="shared" si="11"/>
        <v>out</v>
      </c>
      <c r="M110" t="str">
        <f t="shared" si="12"/>
        <v/>
      </c>
      <c r="O110" t="str">
        <f t="shared" si="13"/>
        <v/>
      </c>
      <c r="P110" t="str">
        <f t="shared" si="14"/>
        <v/>
      </c>
      <c r="Q110" t="str">
        <f>IF(AND(OR(COUNTIF($O$1:P109,O110)=0,COUNTIF($O$1:P109,P110)=0),OR(O110&lt;&gt;"",P110&lt;&gt;"")),MAX($Q$1:Q109)+1,"")</f>
        <v/>
      </c>
    </row>
    <row r="111" spans="1:24" x14ac:dyDescent="0.25">
      <c r="A111" t="s">
        <v>20</v>
      </c>
      <c r="B111" t="s">
        <v>152</v>
      </c>
      <c r="C111" t="s">
        <v>321</v>
      </c>
      <c r="D111" s="3">
        <v>45173.570138888892</v>
      </c>
      <c r="E111" t="s">
        <v>330</v>
      </c>
      <c r="F111" t="s">
        <v>334</v>
      </c>
      <c r="H111">
        <f>HOUR(D111)</f>
        <v>13</v>
      </c>
      <c r="I111">
        <f>MINUTE(D111)</f>
        <v>41</v>
      </c>
      <c r="J111">
        <f t="shared" si="9"/>
        <v>821</v>
      </c>
      <c r="K111">
        <f t="shared" si="10"/>
        <v>202</v>
      </c>
      <c r="L111" t="str">
        <f t="shared" si="11"/>
        <v>in</v>
      </c>
      <c r="M111" t="str">
        <f t="shared" si="12"/>
        <v/>
      </c>
      <c r="O111" t="str">
        <f t="shared" si="13"/>
        <v/>
      </c>
      <c r="P111" t="str">
        <f t="shared" si="14"/>
        <v/>
      </c>
      <c r="Q111" t="str">
        <f>IF(AND(OR(COUNTIF($O$1:P110,O111)=0,COUNTIF($O$1:P110,P111)=0),OR(O111&lt;&gt;"",P111&lt;&gt;"")),MAX($Q$1:Q110)+1,"")</f>
        <v/>
      </c>
    </row>
    <row r="112" spans="1:24" x14ac:dyDescent="0.25">
      <c r="A112" t="s">
        <v>20</v>
      </c>
      <c r="B112" t="s">
        <v>152</v>
      </c>
      <c r="C112" t="s">
        <v>321</v>
      </c>
      <c r="D112" s="3">
        <v>45173.710416666669</v>
      </c>
      <c r="E112" t="s">
        <v>331</v>
      </c>
      <c r="F112" t="s">
        <v>334</v>
      </c>
      <c r="H112">
        <f>HOUR(D112)</f>
        <v>17</v>
      </c>
      <c r="I112">
        <f>MINUTE(D112)</f>
        <v>3</v>
      </c>
      <c r="J112">
        <f t="shared" si="9"/>
        <v>1023</v>
      </c>
      <c r="K112" t="str">
        <f t="shared" si="10"/>
        <v/>
      </c>
      <c r="L112" t="str">
        <f t="shared" si="11"/>
        <v>out</v>
      </c>
      <c r="M112" t="str">
        <f t="shared" si="12"/>
        <v/>
      </c>
      <c r="O112" t="str">
        <f t="shared" si="13"/>
        <v/>
      </c>
      <c r="P112" t="str">
        <f t="shared" si="14"/>
        <v/>
      </c>
      <c r="Q112" t="str">
        <f>IF(AND(OR(COUNTIF($O$1:P111,O112)=0,COUNTIF($O$1:P111,P112)=0),OR(O112&lt;&gt;"",P112&lt;&gt;"")),MAX($Q$1:Q111)+1,"")</f>
        <v/>
      </c>
    </row>
    <row r="113" spans="1:17" x14ac:dyDescent="0.25">
      <c r="A113" t="s">
        <v>21</v>
      </c>
      <c r="B113" t="s">
        <v>153</v>
      </c>
      <c r="C113" t="s">
        <v>321</v>
      </c>
      <c r="D113" s="3">
        <v>45173.370833333334</v>
      </c>
      <c r="E113" t="s">
        <v>330</v>
      </c>
      <c r="F113" t="s">
        <v>334</v>
      </c>
      <c r="H113">
        <f>HOUR(D113)</f>
        <v>8</v>
      </c>
      <c r="I113">
        <f>MINUTE(D113)</f>
        <v>54</v>
      </c>
      <c r="J113">
        <f t="shared" si="9"/>
        <v>534</v>
      </c>
      <c r="K113">
        <f t="shared" si="10"/>
        <v>112</v>
      </c>
      <c r="L113" t="str">
        <f t="shared" si="11"/>
        <v>in</v>
      </c>
      <c r="M113" t="str">
        <f t="shared" si="12"/>
        <v>first</v>
      </c>
      <c r="O113" t="str">
        <f t="shared" si="13"/>
        <v/>
      </c>
      <c r="P113" t="str">
        <f t="shared" si="14"/>
        <v/>
      </c>
      <c r="Q113" t="str">
        <f>IF(AND(OR(COUNTIF($O$1:P112,O113)=0,COUNTIF($O$1:P112,P113)=0),OR(O113&lt;&gt;"",P113&lt;&gt;"")),MAX($Q$1:Q112)+1,"")</f>
        <v/>
      </c>
    </row>
    <row r="114" spans="1:17" x14ac:dyDescent="0.25">
      <c r="A114" t="s">
        <v>21</v>
      </c>
      <c r="B114" t="s">
        <v>153</v>
      </c>
      <c r="C114" t="s">
        <v>321</v>
      </c>
      <c r="D114" s="3">
        <v>45173.448611111111</v>
      </c>
      <c r="E114" t="s">
        <v>331</v>
      </c>
      <c r="F114" t="s">
        <v>334</v>
      </c>
      <c r="H114">
        <f>HOUR(D114)</f>
        <v>10</v>
      </c>
      <c r="I114">
        <f>MINUTE(D114)</f>
        <v>46</v>
      </c>
      <c r="J114">
        <f t="shared" si="9"/>
        <v>646</v>
      </c>
      <c r="K114">
        <f t="shared" si="10"/>
        <v>6</v>
      </c>
      <c r="L114" t="str">
        <f t="shared" si="11"/>
        <v>out</v>
      </c>
      <c r="M114" t="str">
        <f t="shared" si="12"/>
        <v/>
      </c>
      <c r="O114" t="str">
        <f t="shared" si="13"/>
        <v/>
      </c>
      <c r="P114" t="str">
        <f t="shared" si="14"/>
        <v/>
      </c>
      <c r="Q114" t="str">
        <f>IF(AND(OR(COUNTIF($O$1:P113,O114)=0,COUNTIF($O$1:P113,P114)=0),OR(O114&lt;&gt;"",P114&lt;&gt;"")),MAX($Q$1:Q113)+1,"")</f>
        <v/>
      </c>
    </row>
    <row r="115" spans="1:17" x14ac:dyDescent="0.25">
      <c r="A115" t="s">
        <v>21</v>
      </c>
      <c r="B115" t="s">
        <v>153</v>
      </c>
      <c r="C115" t="s">
        <v>321</v>
      </c>
      <c r="D115" s="3">
        <v>45173.452777777777</v>
      </c>
      <c r="E115" t="s">
        <v>330</v>
      </c>
      <c r="F115" t="s">
        <v>334</v>
      </c>
      <c r="H115">
        <f>HOUR(D115)</f>
        <v>10</v>
      </c>
      <c r="I115">
        <f>MINUTE(D115)</f>
        <v>52</v>
      </c>
      <c r="J115">
        <f t="shared" si="9"/>
        <v>652</v>
      </c>
      <c r="K115">
        <f t="shared" si="10"/>
        <v>130</v>
      </c>
      <c r="L115" t="str">
        <f t="shared" si="11"/>
        <v>in</v>
      </c>
      <c r="M115" t="str">
        <f t="shared" si="12"/>
        <v/>
      </c>
      <c r="O115" t="str">
        <f t="shared" si="13"/>
        <v/>
      </c>
      <c r="P115" t="str">
        <f t="shared" si="14"/>
        <v/>
      </c>
      <c r="Q115" t="str">
        <f>IF(AND(OR(COUNTIF($O$1:P114,O115)=0,COUNTIF($O$1:P114,P115)=0),OR(O115&lt;&gt;"",P115&lt;&gt;"")),MAX($Q$1:Q114)+1,"")</f>
        <v/>
      </c>
    </row>
    <row r="116" spans="1:17" x14ac:dyDescent="0.25">
      <c r="A116" t="s">
        <v>21</v>
      </c>
      <c r="B116" t="s">
        <v>153</v>
      </c>
      <c r="C116" t="s">
        <v>321</v>
      </c>
      <c r="D116" s="3">
        <v>45173.543055555558</v>
      </c>
      <c r="E116" t="s">
        <v>331</v>
      </c>
      <c r="F116" t="s">
        <v>334</v>
      </c>
      <c r="H116">
        <f>HOUR(D116)</f>
        <v>13</v>
      </c>
      <c r="I116">
        <f>MINUTE(D116)</f>
        <v>2</v>
      </c>
      <c r="J116">
        <f t="shared" si="9"/>
        <v>782</v>
      </c>
      <c r="K116">
        <f t="shared" si="10"/>
        <v>1</v>
      </c>
      <c r="L116" t="str">
        <f t="shared" si="11"/>
        <v>out</v>
      </c>
      <c r="M116" t="str">
        <f t="shared" si="12"/>
        <v/>
      </c>
      <c r="O116" t="str">
        <f t="shared" si="13"/>
        <v/>
      </c>
      <c r="P116" t="str">
        <f t="shared" si="14"/>
        <v/>
      </c>
      <c r="Q116" t="str">
        <f>IF(AND(OR(COUNTIF($O$1:P115,O116)=0,COUNTIF($O$1:P115,P116)=0),OR(O116&lt;&gt;"",P116&lt;&gt;"")),MAX($Q$1:Q115)+1,"")</f>
        <v/>
      </c>
    </row>
    <row r="117" spans="1:17" x14ac:dyDescent="0.25">
      <c r="A117" t="s">
        <v>21</v>
      </c>
      <c r="B117" t="s">
        <v>153</v>
      </c>
      <c r="C117" t="s">
        <v>321</v>
      </c>
      <c r="D117" s="3">
        <v>45173.543749999997</v>
      </c>
      <c r="E117" t="s">
        <v>330</v>
      </c>
      <c r="F117" t="s">
        <v>334</v>
      </c>
      <c r="H117">
        <f>HOUR(D117)</f>
        <v>13</v>
      </c>
      <c r="I117">
        <f>MINUTE(D117)</f>
        <v>3</v>
      </c>
      <c r="J117">
        <f t="shared" si="9"/>
        <v>783</v>
      </c>
      <c r="K117">
        <f t="shared" si="10"/>
        <v>3</v>
      </c>
      <c r="L117" t="str">
        <f t="shared" si="11"/>
        <v>in</v>
      </c>
      <c r="M117" t="str">
        <f t="shared" si="12"/>
        <v/>
      </c>
      <c r="O117" t="str">
        <f t="shared" si="13"/>
        <v/>
      </c>
      <c r="P117" t="str">
        <f t="shared" si="14"/>
        <v/>
      </c>
      <c r="Q117" t="str">
        <f>IF(AND(OR(COUNTIF($O$1:P116,O117)=0,COUNTIF($O$1:P116,P117)=0),OR(O117&lt;&gt;"",P117&lt;&gt;"")),MAX($Q$1:Q116)+1,"")</f>
        <v/>
      </c>
    </row>
    <row r="118" spans="1:17" x14ac:dyDescent="0.25">
      <c r="A118" t="s">
        <v>21</v>
      </c>
      <c r="B118" t="s">
        <v>153</v>
      </c>
      <c r="C118" t="s">
        <v>321</v>
      </c>
      <c r="D118" s="3">
        <v>45173.54583333333</v>
      </c>
      <c r="E118" t="s">
        <v>331</v>
      </c>
      <c r="F118" t="s">
        <v>334</v>
      </c>
      <c r="H118">
        <f>HOUR(D118)</f>
        <v>13</v>
      </c>
      <c r="I118">
        <f>MINUTE(D118)</f>
        <v>6</v>
      </c>
      <c r="J118">
        <f t="shared" si="9"/>
        <v>786</v>
      </c>
      <c r="K118">
        <f t="shared" si="10"/>
        <v>33</v>
      </c>
      <c r="L118" t="str">
        <f t="shared" si="11"/>
        <v>out</v>
      </c>
      <c r="M118" t="str">
        <f t="shared" si="12"/>
        <v/>
      </c>
      <c r="O118" t="str">
        <f t="shared" si="13"/>
        <v/>
      </c>
      <c r="P118" t="str">
        <f t="shared" si="14"/>
        <v/>
      </c>
      <c r="Q118" t="str">
        <f>IF(AND(OR(COUNTIF($O$1:P117,O118)=0,COUNTIF($O$1:P117,P118)=0),OR(O118&lt;&gt;"",P118&lt;&gt;"")),MAX($Q$1:Q117)+1,"")</f>
        <v/>
      </c>
    </row>
    <row r="119" spans="1:17" x14ac:dyDescent="0.25">
      <c r="A119" t="s">
        <v>21</v>
      </c>
      <c r="B119" t="s">
        <v>153</v>
      </c>
      <c r="C119" t="s">
        <v>321</v>
      </c>
      <c r="D119" s="3">
        <v>45173.568749999999</v>
      </c>
      <c r="E119" t="s">
        <v>330</v>
      </c>
      <c r="F119" t="s">
        <v>334</v>
      </c>
      <c r="H119">
        <f>HOUR(D119)</f>
        <v>13</v>
      </c>
      <c r="I119">
        <f>MINUTE(D119)</f>
        <v>39</v>
      </c>
      <c r="J119">
        <f t="shared" si="9"/>
        <v>819</v>
      </c>
      <c r="K119">
        <f t="shared" si="10"/>
        <v>113</v>
      </c>
      <c r="L119" t="str">
        <f t="shared" si="11"/>
        <v>in</v>
      </c>
      <c r="M119" t="str">
        <f t="shared" si="12"/>
        <v/>
      </c>
      <c r="O119" t="str">
        <f t="shared" si="13"/>
        <v/>
      </c>
      <c r="P119" t="str">
        <f t="shared" si="14"/>
        <v/>
      </c>
      <c r="Q119" t="str">
        <f>IF(AND(OR(COUNTIF($O$1:P118,O119)=0,COUNTIF($O$1:P118,P119)=0),OR(O119&lt;&gt;"",P119&lt;&gt;"")),MAX($Q$1:Q118)+1,"")</f>
        <v/>
      </c>
    </row>
    <row r="120" spans="1:17" x14ac:dyDescent="0.25">
      <c r="A120" t="s">
        <v>21</v>
      </c>
      <c r="B120" t="s">
        <v>153</v>
      </c>
      <c r="C120" t="s">
        <v>321</v>
      </c>
      <c r="D120" s="3">
        <v>45173.647222222222</v>
      </c>
      <c r="E120" t="s">
        <v>331</v>
      </c>
      <c r="F120" t="s">
        <v>334</v>
      </c>
      <c r="H120">
        <f>HOUR(D120)</f>
        <v>15</v>
      </c>
      <c r="I120">
        <f>MINUTE(D120)</f>
        <v>32</v>
      </c>
      <c r="J120">
        <f t="shared" si="9"/>
        <v>932</v>
      </c>
      <c r="K120">
        <f t="shared" si="10"/>
        <v>7</v>
      </c>
      <c r="L120" t="str">
        <f t="shared" si="11"/>
        <v>out</v>
      </c>
      <c r="M120" t="str">
        <f t="shared" si="12"/>
        <v/>
      </c>
      <c r="O120" t="str">
        <f t="shared" si="13"/>
        <v/>
      </c>
      <c r="P120" t="str">
        <f t="shared" si="14"/>
        <v/>
      </c>
      <c r="Q120" t="str">
        <f>IF(AND(OR(COUNTIF($O$1:P119,O120)=0,COUNTIF($O$1:P119,P120)=0),OR(O120&lt;&gt;"",P120&lt;&gt;"")),MAX($Q$1:Q119)+1,"")</f>
        <v/>
      </c>
    </row>
    <row r="121" spans="1:17" x14ac:dyDescent="0.25">
      <c r="A121" t="s">
        <v>21</v>
      </c>
      <c r="B121" t="s">
        <v>153</v>
      </c>
      <c r="C121" t="s">
        <v>321</v>
      </c>
      <c r="D121" s="3">
        <v>45173.652083333334</v>
      </c>
      <c r="E121" t="s">
        <v>330</v>
      </c>
      <c r="F121" t="s">
        <v>334</v>
      </c>
      <c r="H121">
        <f>HOUR(D121)</f>
        <v>15</v>
      </c>
      <c r="I121">
        <f>MINUTE(D121)</f>
        <v>39</v>
      </c>
      <c r="J121">
        <f t="shared" si="9"/>
        <v>939</v>
      </c>
      <c r="K121">
        <f t="shared" si="10"/>
        <v>84</v>
      </c>
      <c r="L121" t="str">
        <f t="shared" si="11"/>
        <v>in</v>
      </c>
      <c r="M121" t="str">
        <f t="shared" si="12"/>
        <v/>
      </c>
      <c r="O121" t="str">
        <f t="shared" si="13"/>
        <v/>
      </c>
      <c r="P121" t="str">
        <f t="shared" si="14"/>
        <v/>
      </c>
      <c r="Q121" t="str">
        <f>IF(AND(OR(COUNTIF($O$1:P120,O121)=0,COUNTIF($O$1:P120,P121)=0),OR(O121&lt;&gt;"",P121&lt;&gt;"")),MAX($Q$1:Q120)+1,"")</f>
        <v/>
      </c>
    </row>
    <row r="122" spans="1:17" x14ac:dyDescent="0.25">
      <c r="A122" t="s">
        <v>21</v>
      </c>
      <c r="B122" t="s">
        <v>153</v>
      </c>
      <c r="C122" t="s">
        <v>321</v>
      </c>
      <c r="D122" s="3">
        <v>45173.710416666669</v>
      </c>
      <c r="E122" t="s">
        <v>331</v>
      </c>
      <c r="F122" t="s">
        <v>334</v>
      </c>
      <c r="H122">
        <f>HOUR(D122)</f>
        <v>17</v>
      </c>
      <c r="I122">
        <f>MINUTE(D122)</f>
        <v>3</v>
      </c>
      <c r="J122">
        <f t="shared" si="9"/>
        <v>1023</v>
      </c>
      <c r="K122" t="str">
        <f t="shared" si="10"/>
        <v/>
      </c>
      <c r="L122" t="str">
        <f t="shared" si="11"/>
        <v>out</v>
      </c>
      <c r="M122" t="str">
        <f t="shared" si="12"/>
        <v/>
      </c>
      <c r="O122" t="str">
        <f t="shared" si="13"/>
        <v/>
      </c>
      <c r="P122" t="str">
        <f t="shared" si="14"/>
        <v/>
      </c>
      <c r="Q122" t="str">
        <f>IF(AND(OR(COUNTIF($O$1:P121,O122)=0,COUNTIF($O$1:P121,P122)=0),OR(O122&lt;&gt;"",P122&lt;&gt;"")),MAX($Q$1:Q121)+1,"")</f>
        <v/>
      </c>
    </row>
    <row r="123" spans="1:17" x14ac:dyDescent="0.25">
      <c r="A123" t="s">
        <v>22</v>
      </c>
      <c r="B123" t="s">
        <v>154</v>
      </c>
      <c r="C123" t="s">
        <v>321</v>
      </c>
      <c r="D123" s="3">
        <v>45173.367361111108</v>
      </c>
      <c r="E123" t="s">
        <v>330</v>
      </c>
      <c r="F123" t="s">
        <v>334</v>
      </c>
      <c r="H123">
        <f>HOUR(D123)</f>
        <v>8</v>
      </c>
      <c r="I123">
        <f>MINUTE(D123)</f>
        <v>49</v>
      </c>
      <c r="J123">
        <f t="shared" si="9"/>
        <v>529</v>
      </c>
      <c r="K123">
        <f t="shared" si="10"/>
        <v>117</v>
      </c>
      <c r="L123" t="str">
        <f t="shared" si="11"/>
        <v>in</v>
      </c>
      <c r="M123" t="str">
        <f t="shared" si="12"/>
        <v>first</v>
      </c>
      <c r="O123" t="str">
        <f t="shared" si="13"/>
        <v/>
      </c>
      <c r="P123" t="str">
        <f t="shared" si="14"/>
        <v/>
      </c>
      <c r="Q123" t="str">
        <f>IF(AND(OR(COUNTIF($O$1:P122,O123)=0,COUNTIF($O$1:P122,P123)=0),OR(O123&lt;&gt;"",P123&lt;&gt;"")),MAX($Q$1:Q122)+1,"")</f>
        <v/>
      </c>
    </row>
    <row r="124" spans="1:17" x14ac:dyDescent="0.25">
      <c r="A124" t="s">
        <v>22</v>
      </c>
      <c r="B124" t="s">
        <v>154</v>
      </c>
      <c r="C124" t="s">
        <v>321</v>
      </c>
      <c r="D124" s="3">
        <v>45173.448611111111</v>
      </c>
      <c r="E124" t="s">
        <v>331</v>
      </c>
      <c r="F124" t="s">
        <v>334</v>
      </c>
      <c r="H124">
        <f>HOUR(D124)</f>
        <v>10</v>
      </c>
      <c r="I124">
        <f>MINUTE(D124)</f>
        <v>46</v>
      </c>
      <c r="J124">
        <f t="shared" si="9"/>
        <v>646</v>
      </c>
      <c r="K124">
        <f t="shared" si="10"/>
        <v>6</v>
      </c>
      <c r="L124" t="str">
        <f t="shared" si="11"/>
        <v>out</v>
      </c>
      <c r="M124" t="str">
        <f t="shared" si="12"/>
        <v/>
      </c>
      <c r="O124" t="str">
        <f t="shared" si="13"/>
        <v/>
      </c>
      <c r="P124" t="str">
        <f t="shared" si="14"/>
        <v/>
      </c>
      <c r="Q124" t="str">
        <f>IF(AND(OR(COUNTIF($O$1:P123,O124)=0,COUNTIF($O$1:P123,P124)=0),OR(O124&lt;&gt;"",P124&lt;&gt;"")),MAX($Q$1:Q123)+1,"")</f>
        <v/>
      </c>
    </row>
    <row r="125" spans="1:17" x14ac:dyDescent="0.25">
      <c r="A125" t="s">
        <v>22</v>
      </c>
      <c r="B125" t="s">
        <v>154</v>
      </c>
      <c r="C125" t="s">
        <v>321</v>
      </c>
      <c r="D125" s="3">
        <v>45173.452777777777</v>
      </c>
      <c r="E125" t="s">
        <v>330</v>
      </c>
      <c r="F125" t="s">
        <v>334</v>
      </c>
      <c r="H125">
        <f>HOUR(D125)</f>
        <v>10</v>
      </c>
      <c r="I125">
        <f>MINUTE(D125)</f>
        <v>52</v>
      </c>
      <c r="J125">
        <f t="shared" si="9"/>
        <v>652</v>
      </c>
      <c r="K125">
        <f t="shared" si="10"/>
        <v>130</v>
      </c>
      <c r="L125" t="str">
        <f t="shared" si="11"/>
        <v>in</v>
      </c>
      <c r="M125" t="str">
        <f t="shared" si="12"/>
        <v/>
      </c>
      <c r="O125" t="str">
        <f t="shared" si="13"/>
        <v/>
      </c>
      <c r="P125" t="str">
        <f t="shared" si="14"/>
        <v/>
      </c>
      <c r="Q125" t="str">
        <f>IF(AND(OR(COUNTIF($O$1:P124,O125)=0,COUNTIF($O$1:P124,P125)=0),OR(O125&lt;&gt;"",P125&lt;&gt;"")),MAX($Q$1:Q124)+1,"")</f>
        <v/>
      </c>
    </row>
    <row r="126" spans="1:17" x14ac:dyDescent="0.25">
      <c r="A126" t="s">
        <v>22</v>
      </c>
      <c r="B126" t="s">
        <v>154</v>
      </c>
      <c r="C126" t="s">
        <v>321</v>
      </c>
      <c r="D126" s="3">
        <v>45173.543055555558</v>
      </c>
      <c r="E126" t="s">
        <v>331</v>
      </c>
      <c r="F126" t="s">
        <v>334</v>
      </c>
      <c r="H126">
        <f>HOUR(D126)</f>
        <v>13</v>
      </c>
      <c r="I126">
        <f>MINUTE(D126)</f>
        <v>2</v>
      </c>
      <c r="J126">
        <f t="shared" si="9"/>
        <v>782</v>
      </c>
      <c r="K126">
        <f t="shared" si="10"/>
        <v>51</v>
      </c>
      <c r="L126" t="str">
        <f t="shared" si="11"/>
        <v>out</v>
      </c>
      <c r="M126" t="str">
        <f t="shared" si="12"/>
        <v/>
      </c>
      <c r="O126" t="str">
        <f t="shared" si="13"/>
        <v/>
      </c>
      <c r="P126" t="str">
        <f t="shared" si="14"/>
        <v/>
      </c>
      <c r="Q126" t="str">
        <f>IF(AND(OR(COUNTIF($O$1:P125,O126)=0,COUNTIF($O$1:P125,P126)=0),OR(O126&lt;&gt;"",P126&lt;&gt;"")),MAX($Q$1:Q125)+1,"")</f>
        <v/>
      </c>
    </row>
    <row r="127" spans="1:17" x14ac:dyDescent="0.25">
      <c r="A127" t="s">
        <v>22</v>
      </c>
      <c r="B127" t="s">
        <v>154</v>
      </c>
      <c r="C127" t="s">
        <v>321</v>
      </c>
      <c r="D127" s="3">
        <v>45173.578472222223</v>
      </c>
      <c r="E127" t="s">
        <v>330</v>
      </c>
      <c r="F127" t="s">
        <v>334</v>
      </c>
      <c r="H127">
        <f>HOUR(D127)</f>
        <v>13</v>
      </c>
      <c r="I127">
        <f>MINUTE(D127)</f>
        <v>53</v>
      </c>
      <c r="J127">
        <f t="shared" si="9"/>
        <v>833</v>
      </c>
      <c r="K127">
        <f t="shared" si="10"/>
        <v>99</v>
      </c>
      <c r="L127" t="str">
        <f t="shared" si="11"/>
        <v>in</v>
      </c>
      <c r="M127" t="str">
        <f t="shared" si="12"/>
        <v/>
      </c>
      <c r="O127" t="str">
        <f t="shared" si="13"/>
        <v/>
      </c>
      <c r="P127" t="str">
        <f t="shared" si="14"/>
        <v/>
      </c>
      <c r="Q127" t="str">
        <f>IF(AND(OR(COUNTIF($O$1:P126,O127)=0,COUNTIF($O$1:P126,P127)=0),OR(O127&lt;&gt;"",P127&lt;&gt;"")),MAX($Q$1:Q126)+1,"")</f>
        <v/>
      </c>
    </row>
    <row r="128" spans="1:17" x14ac:dyDescent="0.25">
      <c r="A128" t="s">
        <v>22</v>
      </c>
      <c r="B128" t="s">
        <v>154</v>
      </c>
      <c r="C128" t="s">
        <v>321</v>
      </c>
      <c r="D128" s="3">
        <v>45173.647222222222</v>
      </c>
      <c r="E128" t="s">
        <v>331</v>
      </c>
      <c r="F128" t="s">
        <v>334</v>
      </c>
      <c r="H128">
        <f>HOUR(D128)</f>
        <v>15</v>
      </c>
      <c r="I128">
        <f>MINUTE(D128)</f>
        <v>32</v>
      </c>
      <c r="J128">
        <f t="shared" si="9"/>
        <v>932</v>
      </c>
      <c r="K128">
        <f t="shared" si="10"/>
        <v>7</v>
      </c>
      <c r="L128" t="str">
        <f t="shared" si="11"/>
        <v>out</v>
      </c>
      <c r="M128" t="str">
        <f t="shared" si="12"/>
        <v/>
      </c>
      <c r="O128" t="str">
        <f t="shared" si="13"/>
        <v/>
      </c>
      <c r="P128" t="str">
        <f t="shared" si="14"/>
        <v/>
      </c>
      <c r="Q128" t="str">
        <f>IF(AND(OR(COUNTIF($O$1:P127,O128)=0,COUNTIF($O$1:P127,P128)=0),OR(O128&lt;&gt;"",P128&lt;&gt;"")),MAX($Q$1:Q127)+1,"")</f>
        <v/>
      </c>
    </row>
    <row r="129" spans="1:17" x14ac:dyDescent="0.25">
      <c r="A129" t="s">
        <v>22</v>
      </c>
      <c r="B129" t="s">
        <v>154</v>
      </c>
      <c r="C129" t="s">
        <v>321</v>
      </c>
      <c r="D129" s="3">
        <v>45173.652083333334</v>
      </c>
      <c r="E129" t="s">
        <v>330</v>
      </c>
      <c r="F129" t="s">
        <v>334</v>
      </c>
      <c r="H129">
        <f>HOUR(D129)</f>
        <v>15</v>
      </c>
      <c r="I129">
        <f>MINUTE(D129)</f>
        <v>39</v>
      </c>
      <c r="J129">
        <f t="shared" si="9"/>
        <v>939</v>
      </c>
      <c r="K129">
        <f t="shared" si="10"/>
        <v>84</v>
      </c>
      <c r="L129" t="str">
        <f t="shared" si="11"/>
        <v>in</v>
      </c>
      <c r="M129" t="str">
        <f t="shared" si="12"/>
        <v/>
      </c>
      <c r="O129" t="str">
        <f t="shared" si="13"/>
        <v/>
      </c>
      <c r="P129" t="str">
        <f t="shared" si="14"/>
        <v/>
      </c>
      <c r="Q129" t="str">
        <f>IF(AND(OR(COUNTIF($O$1:P128,O129)=0,COUNTIF($O$1:P128,P129)=0),OR(O129&lt;&gt;"",P129&lt;&gt;"")),MAX($Q$1:Q128)+1,"")</f>
        <v/>
      </c>
    </row>
    <row r="130" spans="1:17" x14ac:dyDescent="0.25">
      <c r="A130" t="s">
        <v>22</v>
      </c>
      <c r="B130" t="s">
        <v>154</v>
      </c>
      <c r="C130" t="s">
        <v>321</v>
      </c>
      <c r="D130" s="3">
        <v>45173.710416666669</v>
      </c>
      <c r="E130" t="s">
        <v>331</v>
      </c>
      <c r="F130" t="s">
        <v>334</v>
      </c>
      <c r="H130">
        <f>HOUR(D130)</f>
        <v>17</v>
      </c>
      <c r="I130">
        <f>MINUTE(D130)</f>
        <v>3</v>
      </c>
      <c r="J130">
        <f t="shared" si="9"/>
        <v>1023</v>
      </c>
      <c r="K130" t="str">
        <f t="shared" si="10"/>
        <v/>
      </c>
      <c r="L130" t="str">
        <f t="shared" si="11"/>
        <v>out</v>
      </c>
      <c r="M130" t="str">
        <f t="shared" si="12"/>
        <v/>
      </c>
      <c r="O130" t="str">
        <f t="shared" si="13"/>
        <v/>
      </c>
      <c r="P130" t="str">
        <f t="shared" si="14"/>
        <v/>
      </c>
      <c r="Q130" t="str">
        <f>IF(AND(OR(COUNTIF($O$1:P129,O130)=0,COUNTIF($O$1:P129,P130)=0),OR(O130&lt;&gt;"",P130&lt;&gt;"")),MAX($Q$1:Q129)+1,"")</f>
        <v/>
      </c>
    </row>
    <row r="131" spans="1:17" x14ac:dyDescent="0.25">
      <c r="A131" t="s">
        <v>23</v>
      </c>
      <c r="B131" t="s">
        <v>155</v>
      </c>
      <c r="C131" t="s">
        <v>312</v>
      </c>
      <c r="D131" s="3">
        <v>45173.416666666664</v>
      </c>
      <c r="E131" t="s">
        <v>330</v>
      </c>
      <c r="F131" t="s">
        <v>334</v>
      </c>
      <c r="H131">
        <f>HOUR(D131)</f>
        <v>10</v>
      </c>
      <c r="I131">
        <f>MINUTE(D131)</f>
        <v>0</v>
      </c>
      <c r="J131">
        <f t="shared" ref="J131:J194" si="18">H131*60+I131</f>
        <v>600</v>
      </c>
      <c r="K131">
        <f t="shared" ref="K131:K194" si="19">IF(J132-J131&gt;=0,J132-J131,"")</f>
        <v>46</v>
      </c>
      <c r="L131" t="str">
        <f t="shared" ref="L131:L194" si="20">RIGHT(E131,(LEN(E131)-6))</f>
        <v>in</v>
      </c>
      <c r="M131" t="str">
        <f t="shared" ref="M131:M194" si="21">IF(OR(K130="",K130="break"),"first","")</f>
        <v>first</v>
      </c>
      <c r="O131" t="str">
        <f t="shared" ref="O131:O194" si="22">IF(AND(M131="first",J131&gt;540),B131,"")</f>
        <v>human31</v>
      </c>
      <c r="P131" t="str">
        <f t="shared" ref="P131:P194" si="23">IF(OR(M131="first",J131&lt;=540,AND(J131&gt;=645,J131&lt;=660),AND(J131&gt;=780,J131&lt;=840),AND(J131&gt;=930,J131&lt;=945),J131&gt;=1020),"",B131)</f>
        <v/>
      </c>
      <c r="Q131">
        <f>IF(AND(OR(COUNTIF($O$1:P130,O131)=0,COUNTIF($O$1:P130,P131)=0),OR(O131&lt;&gt;"",P131&lt;&gt;"")),MAX($Q$1:Q130)+1,"")</f>
        <v>7</v>
      </c>
    </row>
    <row r="132" spans="1:17" x14ac:dyDescent="0.25">
      <c r="A132" t="s">
        <v>23</v>
      </c>
      <c r="B132" t="s">
        <v>155</v>
      </c>
      <c r="C132" t="s">
        <v>312</v>
      </c>
      <c r="D132" s="3">
        <v>45173.448611111111</v>
      </c>
      <c r="E132" t="s">
        <v>331</v>
      </c>
      <c r="F132" t="s">
        <v>334</v>
      </c>
      <c r="H132">
        <f>HOUR(D132)</f>
        <v>10</v>
      </c>
      <c r="I132">
        <f>MINUTE(D132)</f>
        <v>46</v>
      </c>
      <c r="J132">
        <f t="shared" si="18"/>
        <v>646</v>
      </c>
      <c r="K132">
        <f t="shared" si="19"/>
        <v>11</v>
      </c>
      <c r="L132" t="str">
        <f t="shared" si="20"/>
        <v>out</v>
      </c>
      <c r="M132" t="str">
        <f t="shared" si="21"/>
        <v/>
      </c>
      <c r="O132" t="str">
        <f t="shared" si="22"/>
        <v/>
      </c>
      <c r="P132" t="str">
        <f t="shared" si="23"/>
        <v/>
      </c>
      <c r="Q132" t="str">
        <f>IF(AND(OR(COUNTIF($O$1:P131,O132)=0,COUNTIF($O$1:P131,P132)=0),OR(O132&lt;&gt;"",P132&lt;&gt;"")),MAX($Q$1:Q131)+1,"")</f>
        <v/>
      </c>
    </row>
    <row r="133" spans="1:17" x14ac:dyDescent="0.25">
      <c r="A133" t="s">
        <v>23</v>
      </c>
      <c r="B133" t="s">
        <v>155</v>
      </c>
      <c r="C133" t="s">
        <v>312</v>
      </c>
      <c r="D133" s="3">
        <v>45173.456250000003</v>
      </c>
      <c r="E133" t="s">
        <v>330</v>
      </c>
      <c r="F133" t="s">
        <v>334</v>
      </c>
      <c r="H133">
        <f>HOUR(D133)</f>
        <v>10</v>
      </c>
      <c r="I133">
        <f>MINUTE(D133)</f>
        <v>57</v>
      </c>
      <c r="J133">
        <f t="shared" si="18"/>
        <v>657</v>
      </c>
      <c r="K133">
        <f t="shared" si="19"/>
        <v>124</v>
      </c>
      <c r="L133" t="str">
        <f t="shared" si="20"/>
        <v>in</v>
      </c>
      <c r="M133" t="str">
        <f t="shared" si="21"/>
        <v/>
      </c>
      <c r="O133" t="str">
        <f t="shared" si="22"/>
        <v/>
      </c>
      <c r="P133" t="str">
        <f t="shared" si="23"/>
        <v/>
      </c>
      <c r="Q133" t="str">
        <f>IF(AND(OR(COUNTIF($O$1:P132,O133)=0,COUNTIF($O$1:P132,P133)=0),OR(O133&lt;&gt;"",P133&lt;&gt;"")),MAX($Q$1:Q132)+1,"")</f>
        <v/>
      </c>
    </row>
    <row r="134" spans="1:17" x14ac:dyDescent="0.25">
      <c r="A134" t="s">
        <v>23</v>
      </c>
      <c r="B134" t="s">
        <v>155</v>
      </c>
      <c r="C134" t="s">
        <v>312</v>
      </c>
      <c r="D134" s="3">
        <v>45173.542361111111</v>
      </c>
      <c r="E134" t="s">
        <v>331</v>
      </c>
      <c r="F134" t="s">
        <v>334</v>
      </c>
      <c r="H134">
        <f>HOUR(D134)</f>
        <v>13</v>
      </c>
      <c r="I134">
        <f>MINUTE(D134)</f>
        <v>1</v>
      </c>
      <c r="J134">
        <f t="shared" si="18"/>
        <v>781</v>
      </c>
      <c r="K134">
        <f t="shared" si="19"/>
        <v>9</v>
      </c>
      <c r="L134" t="str">
        <f t="shared" si="20"/>
        <v>out</v>
      </c>
      <c r="M134" t="str">
        <f t="shared" si="21"/>
        <v/>
      </c>
      <c r="O134" t="str">
        <f t="shared" si="22"/>
        <v/>
      </c>
      <c r="P134" t="str">
        <f t="shared" si="23"/>
        <v/>
      </c>
      <c r="Q134" t="str">
        <f>IF(AND(OR(COUNTIF($O$1:P133,O134)=0,COUNTIF($O$1:P133,P134)=0),OR(O134&lt;&gt;"",P134&lt;&gt;"")),MAX($Q$1:Q133)+1,"")</f>
        <v/>
      </c>
    </row>
    <row r="135" spans="1:17" x14ac:dyDescent="0.25">
      <c r="A135" t="s">
        <v>23</v>
      </c>
      <c r="B135" t="s">
        <v>155</v>
      </c>
      <c r="C135" t="s">
        <v>312</v>
      </c>
      <c r="D135" s="3">
        <v>45173.548611111109</v>
      </c>
      <c r="E135" t="s">
        <v>330</v>
      </c>
      <c r="F135" t="s">
        <v>334</v>
      </c>
      <c r="H135">
        <f>HOUR(D135)</f>
        <v>13</v>
      </c>
      <c r="I135">
        <f>MINUTE(D135)</f>
        <v>10</v>
      </c>
      <c r="J135">
        <f t="shared" si="18"/>
        <v>790</v>
      </c>
      <c r="K135">
        <f t="shared" si="19"/>
        <v>37</v>
      </c>
      <c r="L135" t="str">
        <f t="shared" si="20"/>
        <v>in</v>
      </c>
      <c r="M135" t="str">
        <f t="shared" si="21"/>
        <v/>
      </c>
      <c r="O135" t="str">
        <f t="shared" si="22"/>
        <v/>
      </c>
      <c r="P135" t="str">
        <f t="shared" si="23"/>
        <v/>
      </c>
      <c r="Q135" t="str">
        <f>IF(AND(OR(COUNTIF($O$1:P134,O135)=0,COUNTIF($O$1:P134,P135)=0),OR(O135&lt;&gt;"",P135&lt;&gt;"")),MAX($Q$1:Q134)+1,"")</f>
        <v/>
      </c>
    </row>
    <row r="136" spans="1:17" x14ac:dyDescent="0.25">
      <c r="A136" t="s">
        <v>23</v>
      </c>
      <c r="B136" t="s">
        <v>155</v>
      </c>
      <c r="C136" t="s">
        <v>312</v>
      </c>
      <c r="D136" s="3">
        <v>45173.574305555558</v>
      </c>
      <c r="E136" t="s">
        <v>331</v>
      </c>
      <c r="F136" t="s">
        <v>334</v>
      </c>
      <c r="H136">
        <f>HOUR(D136)</f>
        <v>13</v>
      </c>
      <c r="I136">
        <f>MINUTE(D136)</f>
        <v>47</v>
      </c>
      <c r="J136">
        <f t="shared" si="18"/>
        <v>827</v>
      </c>
      <c r="K136">
        <f t="shared" si="19"/>
        <v>10</v>
      </c>
      <c r="L136" t="str">
        <f t="shared" si="20"/>
        <v>out</v>
      </c>
      <c r="M136" t="str">
        <f t="shared" si="21"/>
        <v/>
      </c>
      <c r="O136" t="str">
        <f t="shared" si="22"/>
        <v/>
      </c>
      <c r="P136" t="str">
        <f t="shared" si="23"/>
        <v/>
      </c>
      <c r="Q136" t="str">
        <f>IF(AND(OR(COUNTIF($O$1:P135,O136)=0,COUNTIF($O$1:P135,P136)=0),OR(O136&lt;&gt;"",P136&lt;&gt;"")),MAX($Q$1:Q135)+1,"")</f>
        <v/>
      </c>
    </row>
    <row r="137" spans="1:17" x14ac:dyDescent="0.25">
      <c r="A137" t="s">
        <v>23</v>
      </c>
      <c r="B137" t="s">
        <v>155</v>
      </c>
      <c r="C137" t="s">
        <v>312</v>
      </c>
      <c r="D137" s="3">
        <v>45173.581250000003</v>
      </c>
      <c r="E137" t="s">
        <v>330</v>
      </c>
      <c r="F137" t="s">
        <v>334</v>
      </c>
      <c r="H137">
        <f>HOUR(D137)</f>
        <v>13</v>
      </c>
      <c r="I137">
        <f>MINUTE(D137)</f>
        <v>57</v>
      </c>
      <c r="J137">
        <f t="shared" si="18"/>
        <v>837</v>
      </c>
      <c r="K137">
        <f t="shared" si="19"/>
        <v>95</v>
      </c>
      <c r="L137" t="str">
        <f t="shared" si="20"/>
        <v>in</v>
      </c>
      <c r="M137" t="str">
        <f t="shared" si="21"/>
        <v/>
      </c>
      <c r="O137" t="str">
        <f t="shared" si="22"/>
        <v/>
      </c>
      <c r="P137" t="str">
        <f t="shared" si="23"/>
        <v/>
      </c>
      <c r="Q137" t="str">
        <f>IF(AND(OR(COUNTIF($O$1:P136,O137)=0,COUNTIF($O$1:P136,P137)=0),OR(O137&lt;&gt;"",P137&lt;&gt;"")),MAX($Q$1:Q136)+1,"")</f>
        <v/>
      </c>
    </row>
    <row r="138" spans="1:17" x14ac:dyDescent="0.25">
      <c r="A138" t="s">
        <v>23</v>
      </c>
      <c r="B138" t="s">
        <v>155</v>
      </c>
      <c r="C138" t="s">
        <v>312</v>
      </c>
      <c r="D138" s="3">
        <v>45173.647222222222</v>
      </c>
      <c r="E138" t="s">
        <v>331</v>
      </c>
      <c r="F138" t="s">
        <v>334</v>
      </c>
      <c r="H138">
        <f>HOUR(D138)</f>
        <v>15</v>
      </c>
      <c r="I138">
        <f>MINUTE(D138)</f>
        <v>32</v>
      </c>
      <c r="J138">
        <f t="shared" si="18"/>
        <v>932</v>
      </c>
      <c r="K138">
        <f t="shared" si="19"/>
        <v>9</v>
      </c>
      <c r="L138" t="str">
        <f t="shared" si="20"/>
        <v>out</v>
      </c>
      <c r="M138" t="str">
        <f t="shared" si="21"/>
        <v/>
      </c>
      <c r="O138" t="str">
        <f t="shared" si="22"/>
        <v/>
      </c>
      <c r="P138" t="str">
        <f t="shared" si="23"/>
        <v/>
      </c>
      <c r="Q138" t="str">
        <f>IF(AND(OR(COUNTIF($O$1:P137,O138)=0,COUNTIF($O$1:P137,P138)=0),OR(O138&lt;&gt;"",P138&lt;&gt;"")),MAX($Q$1:Q137)+1,"")</f>
        <v/>
      </c>
    </row>
    <row r="139" spans="1:17" x14ac:dyDescent="0.25">
      <c r="A139" t="s">
        <v>23</v>
      </c>
      <c r="B139" t="s">
        <v>155</v>
      </c>
      <c r="C139" t="s">
        <v>312</v>
      </c>
      <c r="D139" s="3">
        <v>45173.65347222222</v>
      </c>
      <c r="E139" t="s">
        <v>330</v>
      </c>
      <c r="F139" t="s">
        <v>334</v>
      </c>
      <c r="H139">
        <f>HOUR(D139)</f>
        <v>15</v>
      </c>
      <c r="I139">
        <f>MINUTE(D139)</f>
        <v>41</v>
      </c>
      <c r="J139">
        <f t="shared" si="18"/>
        <v>941</v>
      </c>
      <c r="K139">
        <f t="shared" si="19"/>
        <v>86</v>
      </c>
      <c r="L139" t="str">
        <f t="shared" si="20"/>
        <v>in</v>
      </c>
      <c r="M139" t="str">
        <f t="shared" si="21"/>
        <v/>
      </c>
      <c r="O139" t="str">
        <f t="shared" si="22"/>
        <v/>
      </c>
      <c r="P139" t="str">
        <f t="shared" si="23"/>
        <v/>
      </c>
      <c r="Q139" t="str">
        <f>IF(AND(OR(COUNTIF($O$1:P138,O139)=0,COUNTIF($O$1:P138,P139)=0),OR(O139&lt;&gt;"",P139&lt;&gt;"")),MAX($Q$1:Q138)+1,"")</f>
        <v/>
      </c>
    </row>
    <row r="140" spans="1:17" x14ac:dyDescent="0.25">
      <c r="A140" t="s">
        <v>23</v>
      </c>
      <c r="B140" t="s">
        <v>155</v>
      </c>
      <c r="C140" t="s">
        <v>312</v>
      </c>
      <c r="D140" s="3">
        <v>45173.713194444441</v>
      </c>
      <c r="E140" t="s">
        <v>331</v>
      </c>
      <c r="F140" t="s">
        <v>334</v>
      </c>
      <c r="H140">
        <f>HOUR(D140)</f>
        <v>17</v>
      </c>
      <c r="I140">
        <f>MINUTE(D140)</f>
        <v>7</v>
      </c>
      <c r="J140">
        <f t="shared" si="18"/>
        <v>1027</v>
      </c>
      <c r="K140" t="str">
        <f t="shared" si="19"/>
        <v/>
      </c>
      <c r="L140" t="str">
        <f t="shared" si="20"/>
        <v>out</v>
      </c>
      <c r="M140" t="str">
        <f t="shared" si="21"/>
        <v/>
      </c>
      <c r="O140" t="str">
        <f t="shared" si="22"/>
        <v/>
      </c>
      <c r="P140" t="str">
        <f t="shared" si="23"/>
        <v/>
      </c>
      <c r="Q140" t="str">
        <f>IF(AND(OR(COUNTIF($O$1:P139,O140)=0,COUNTIF($O$1:P139,P140)=0),OR(O140&lt;&gt;"",P140&lt;&gt;"")),MAX($Q$1:Q139)+1,"")</f>
        <v/>
      </c>
    </row>
    <row r="141" spans="1:17" x14ac:dyDescent="0.25">
      <c r="A141" t="s">
        <v>24</v>
      </c>
      <c r="B141" t="s">
        <v>157</v>
      </c>
      <c r="C141" t="s">
        <v>322</v>
      </c>
      <c r="D141" s="3">
        <v>45173.359027777777</v>
      </c>
      <c r="E141" t="s">
        <v>330</v>
      </c>
      <c r="F141" t="s">
        <v>334</v>
      </c>
      <c r="H141">
        <f>HOUR(D141)</f>
        <v>8</v>
      </c>
      <c r="I141">
        <f>MINUTE(D141)</f>
        <v>37</v>
      </c>
      <c r="J141">
        <f t="shared" si="18"/>
        <v>517</v>
      </c>
      <c r="K141">
        <f t="shared" si="19"/>
        <v>39</v>
      </c>
      <c r="L141" t="str">
        <f t="shared" si="20"/>
        <v>in</v>
      </c>
      <c r="M141" t="str">
        <f t="shared" si="21"/>
        <v>first</v>
      </c>
      <c r="O141" t="str">
        <f t="shared" si="22"/>
        <v/>
      </c>
      <c r="P141" t="str">
        <f t="shared" si="23"/>
        <v/>
      </c>
      <c r="Q141" t="str">
        <f>IF(AND(OR(COUNTIF($O$1:P140,O141)=0,COUNTIF($O$1:P140,P141)=0),OR(O141&lt;&gt;"",P141&lt;&gt;"")),MAX($Q$1:Q140)+1,"")</f>
        <v/>
      </c>
    </row>
    <row r="142" spans="1:17" x14ac:dyDescent="0.25">
      <c r="A142" t="s">
        <v>24</v>
      </c>
      <c r="B142" t="s">
        <v>157</v>
      </c>
      <c r="C142" t="s">
        <v>322</v>
      </c>
      <c r="D142" s="3">
        <v>45173.386111111111</v>
      </c>
      <c r="E142" t="s">
        <v>331</v>
      </c>
      <c r="F142" t="s">
        <v>334</v>
      </c>
      <c r="H142">
        <f>HOUR(D142)</f>
        <v>9</v>
      </c>
      <c r="I142">
        <f>MINUTE(D142)</f>
        <v>16</v>
      </c>
      <c r="J142">
        <f t="shared" si="18"/>
        <v>556</v>
      </c>
      <c r="K142">
        <f t="shared" si="19"/>
        <v>37</v>
      </c>
      <c r="L142" t="str">
        <f t="shared" si="20"/>
        <v>out</v>
      </c>
      <c r="M142" t="str">
        <f t="shared" si="21"/>
        <v/>
      </c>
      <c r="O142" t="str">
        <f t="shared" si="22"/>
        <v/>
      </c>
      <c r="P142" t="str">
        <f t="shared" si="23"/>
        <v>human33</v>
      </c>
      <c r="Q142">
        <f>IF(AND(OR(COUNTIF($O$1:P141,O142)=0,COUNTIF($O$1:P141,P142)=0),OR(O142&lt;&gt;"",P142&lt;&gt;"")),MAX($Q$1:Q141)+1,"")</f>
        <v>8</v>
      </c>
    </row>
    <row r="143" spans="1:17" x14ac:dyDescent="0.25">
      <c r="A143" t="s">
        <v>24</v>
      </c>
      <c r="B143" t="s">
        <v>157</v>
      </c>
      <c r="C143" t="s">
        <v>322</v>
      </c>
      <c r="D143" s="3">
        <v>45173.411805555559</v>
      </c>
      <c r="E143" t="s">
        <v>330</v>
      </c>
      <c r="F143" t="s">
        <v>334</v>
      </c>
      <c r="H143">
        <f>HOUR(D143)</f>
        <v>9</v>
      </c>
      <c r="I143">
        <f>MINUTE(D143)</f>
        <v>53</v>
      </c>
      <c r="J143">
        <f t="shared" si="18"/>
        <v>593</v>
      </c>
      <c r="K143">
        <f t="shared" si="19"/>
        <v>438</v>
      </c>
      <c r="L143" t="str">
        <f t="shared" si="20"/>
        <v>in</v>
      </c>
      <c r="M143" t="str">
        <f t="shared" si="21"/>
        <v/>
      </c>
      <c r="O143" t="str">
        <f t="shared" si="22"/>
        <v/>
      </c>
      <c r="P143" t="str">
        <f t="shared" si="23"/>
        <v>human33</v>
      </c>
      <c r="Q143" t="str">
        <f>IF(AND(OR(COUNTIF($O$1:P142,O143)=0,COUNTIF($O$1:P142,P143)=0),OR(O143&lt;&gt;"",P143&lt;&gt;"")),MAX($Q$1:Q142)+1,"")</f>
        <v/>
      </c>
    </row>
    <row r="144" spans="1:17" x14ac:dyDescent="0.25">
      <c r="A144" t="s">
        <v>24</v>
      </c>
      <c r="B144" t="s">
        <v>157</v>
      </c>
      <c r="C144" t="s">
        <v>322</v>
      </c>
      <c r="D144" s="3">
        <v>45173.71597222222</v>
      </c>
      <c r="E144" t="s">
        <v>331</v>
      </c>
      <c r="F144" t="s">
        <v>334</v>
      </c>
      <c r="H144">
        <f>HOUR(D144)</f>
        <v>17</v>
      </c>
      <c r="I144">
        <f>MINUTE(D144)</f>
        <v>11</v>
      </c>
      <c r="J144">
        <f t="shared" si="18"/>
        <v>1031</v>
      </c>
      <c r="K144" t="str">
        <f t="shared" si="19"/>
        <v/>
      </c>
      <c r="L144" t="str">
        <f t="shared" si="20"/>
        <v>out</v>
      </c>
      <c r="M144" t="str">
        <f t="shared" si="21"/>
        <v/>
      </c>
      <c r="O144" t="str">
        <f t="shared" si="22"/>
        <v/>
      </c>
      <c r="P144" t="str">
        <f t="shared" si="23"/>
        <v/>
      </c>
      <c r="Q144" t="str">
        <f>IF(AND(OR(COUNTIF($O$1:P143,O144)=0,COUNTIF($O$1:P143,P144)=0),OR(O144&lt;&gt;"",P144&lt;&gt;"")),MAX($Q$1:Q143)+1,"")</f>
        <v/>
      </c>
    </row>
    <row r="145" spans="1:17" x14ac:dyDescent="0.25">
      <c r="A145" t="s">
        <v>25</v>
      </c>
      <c r="B145" t="s">
        <v>159</v>
      </c>
      <c r="C145" t="s">
        <v>323</v>
      </c>
      <c r="D145" s="3">
        <v>45173.365972222222</v>
      </c>
      <c r="E145" t="s">
        <v>330</v>
      </c>
      <c r="F145" t="s">
        <v>334</v>
      </c>
      <c r="H145">
        <f>HOUR(D145)</f>
        <v>8</v>
      </c>
      <c r="I145">
        <f>MINUTE(D145)</f>
        <v>47</v>
      </c>
      <c r="J145">
        <f t="shared" si="18"/>
        <v>527</v>
      </c>
      <c r="K145">
        <f t="shared" si="19"/>
        <v>120</v>
      </c>
      <c r="L145" t="str">
        <f t="shared" si="20"/>
        <v>in</v>
      </c>
      <c r="M145" t="str">
        <f t="shared" si="21"/>
        <v>first</v>
      </c>
      <c r="O145" t="str">
        <f t="shared" si="22"/>
        <v/>
      </c>
      <c r="P145" t="str">
        <f t="shared" si="23"/>
        <v/>
      </c>
      <c r="Q145" t="str">
        <f>IF(AND(OR(COUNTIF($O$1:P144,O145)=0,COUNTIF($O$1:P144,P145)=0),OR(O145&lt;&gt;"",P145&lt;&gt;"")),MAX($Q$1:Q144)+1,"")</f>
        <v/>
      </c>
    </row>
    <row r="146" spans="1:17" x14ac:dyDescent="0.25">
      <c r="A146" t="s">
        <v>25</v>
      </c>
      <c r="B146" t="s">
        <v>159</v>
      </c>
      <c r="C146" t="s">
        <v>323</v>
      </c>
      <c r="D146" s="3">
        <v>45173.449305555558</v>
      </c>
      <c r="E146" t="s">
        <v>331</v>
      </c>
      <c r="F146" t="s">
        <v>334</v>
      </c>
      <c r="H146">
        <f>HOUR(D146)</f>
        <v>10</v>
      </c>
      <c r="I146">
        <f>MINUTE(D146)</f>
        <v>47</v>
      </c>
      <c r="J146">
        <f t="shared" si="18"/>
        <v>647</v>
      </c>
      <c r="K146">
        <f t="shared" si="19"/>
        <v>3</v>
      </c>
      <c r="L146" t="str">
        <f t="shared" si="20"/>
        <v>out</v>
      </c>
      <c r="M146" t="str">
        <f t="shared" si="21"/>
        <v/>
      </c>
      <c r="O146" t="str">
        <f t="shared" si="22"/>
        <v/>
      </c>
      <c r="P146" t="str">
        <f t="shared" si="23"/>
        <v/>
      </c>
      <c r="Q146" t="str">
        <f>IF(AND(OR(COUNTIF($O$1:P145,O146)=0,COUNTIF($O$1:P145,P146)=0),OR(O146&lt;&gt;"",P146&lt;&gt;"")),MAX($Q$1:Q145)+1,"")</f>
        <v/>
      </c>
    </row>
    <row r="147" spans="1:17" x14ac:dyDescent="0.25">
      <c r="A147" t="s">
        <v>25</v>
      </c>
      <c r="B147" t="s">
        <v>159</v>
      </c>
      <c r="C147" t="s">
        <v>323</v>
      </c>
      <c r="D147" s="3">
        <v>45173.451388888891</v>
      </c>
      <c r="E147" t="s">
        <v>330</v>
      </c>
      <c r="F147" t="s">
        <v>334</v>
      </c>
      <c r="H147">
        <f>HOUR(D147)</f>
        <v>10</v>
      </c>
      <c r="I147">
        <f>MINUTE(D147)</f>
        <v>50</v>
      </c>
      <c r="J147">
        <f t="shared" si="18"/>
        <v>650</v>
      </c>
      <c r="K147">
        <f t="shared" si="19"/>
        <v>134</v>
      </c>
      <c r="L147" t="str">
        <f t="shared" si="20"/>
        <v>in</v>
      </c>
      <c r="M147" t="str">
        <f t="shared" si="21"/>
        <v/>
      </c>
      <c r="O147" t="str">
        <f t="shared" si="22"/>
        <v/>
      </c>
      <c r="P147" t="str">
        <f t="shared" si="23"/>
        <v/>
      </c>
      <c r="Q147" t="str">
        <f>IF(AND(OR(COUNTIF($O$1:P146,O147)=0,COUNTIF($O$1:P146,P147)=0),OR(O147&lt;&gt;"",P147&lt;&gt;"")),MAX($Q$1:Q146)+1,"")</f>
        <v/>
      </c>
    </row>
    <row r="148" spans="1:17" x14ac:dyDescent="0.25">
      <c r="A148" t="s">
        <v>25</v>
      </c>
      <c r="B148" t="s">
        <v>159</v>
      </c>
      <c r="C148" t="s">
        <v>323</v>
      </c>
      <c r="D148" s="3">
        <v>45173.544444444444</v>
      </c>
      <c r="E148" t="s">
        <v>331</v>
      </c>
      <c r="F148" t="s">
        <v>334</v>
      </c>
      <c r="H148">
        <f>HOUR(D148)</f>
        <v>13</v>
      </c>
      <c r="I148">
        <f>MINUTE(D148)</f>
        <v>4</v>
      </c>
      <c r="J148">
        <f t="shared" si="18"/>
        <v>784</v>
      </c>
      <c r="K148" t="str">
        <f t="shared" si="19"/>
        <v/>
      </c>
      <c r="L148" t="str">
        <f t="shared" si="20"/>
        <v>out</v>
      </c>
      <c r="M148" t="str">
        <f t="shared" si="21"/>
        <v/>
      </c>
      <c r="O148" t="str">
        <f t="shared" si="22"/>
        <v/>
      </c>
      <c r="P148" t="str">
        <f t="shared" si="23"/>
        <v/>
      </c>
      <c r="Q148" t="str">
        <f>IF(AND(OR(COUNTIF($O$1:P147,O148)=0,COUNTIF($O$1:P147,P148)=0),OR(O148&lt;&gt;"",P148&lt;&gt;"")),MAX($Q$1:Q147)+1,"")</f>
        <v/>
      </c>
    </row>
    <row r="149" spans="1:17" x14ac:dyDescent="0.25">
      <c r="A149" t="s">
        <v>26</v>
      </c>
      <c r="B149" t="s">
        <v>160</v>
      </c>
      <c r="C149" t="s">
        <v>320</v>
      </c>
      <c r="D149" s="3">
        <v>45173.371527777781</v>
      </c>
      <c r="E149" t="s">
        <v>330</v>
      </c>
      <c r="F149" t="s">
        <v>334</v>
      </c>
      <c r="H149">
        <f>HOUR(D149)</f>
        <v>8</v>
      </c>
      <c r="I149">
        <f>MINUTE(D149)</f>
        <v>55</v>
      </c>
      <c r="J149">
        <f t="shared" si="18"/>
        <v>535</v>
      </c>
      <c r="K149">
        <f t="shared" si="19"/>
        <v>541</v>
      </c>
      <c r="L149" t="str">
        <f t="shared" si="20"/>
        <v>in</v>
      </c>
      <c r="M149" t="str">
        <f t="shared" si="21"/>
        <v>first</v>
      </c>
      <c r="O149" t="str">
        <f t="shared" si="22"/>
        <v/>
      </c>
      <c r="P149" t="str">
        <f t="shared" si="23"/>
        <v/>
      </c>
      <c r="Q149" t="str">
        <f>IF(AND(OR(COUNTIF($O$1:P148,O149)=0,COUNTIF($O$1:P148,P149)=0),OR(O149&lt;&gt;"",P149&lt;&gt;"")),MAX($Q$1:Q148)+1,"")</f>
        <v/>
      </c>
    </row>
    <row r="150" spans="1:17" x14ac:dyDescent="0.25">
      <c r="A150" t="s">
        <v>26</v>
      </c>
      <c r="B150" t="s">
        <v>160</v>
      </c>
      <c r="C150" t="s">
        <v>320</v>
      </c>
      <c r="D150" s="3">
        <v>45173.74722222222</v>
      </c>
      <c r="E150" t="s">
        <v>331</v>
      </c>
      <c r="F150" t="s">
        <v>334</v>
      </c>
      <c r="H150">
        <f>HOUR(D150)</f>
        <v>17</v>
      </c>
      <c r="I150">
        <f>MINUTE(D150)</f>
        <v>56</v>
      </c>
      <c r="J150">
        <f t="shared" si="18"/>
        <v>1076</v>
      </c>
      <c r="K150" t="str">
        <f t="shared" si="19"/>
        <v/>
      </c>
      <c r="L150" t="str">
        <f t="shared" si="20"/>
        <v>out</v>
      </c>
      <c r="M150" t="str">
        <f t="shared" si="21"/>
        <v/>
      </c>
      <c r="O150" t="str">
        <f t="shared" si="22"/>
        <v/>
      </c>
      <c r="P150" t="str">
        <f t="shared" si="23"/>
        <v/>
      </c>
      <c r="Q150" t="str">
        <f>IF(AND(OR(COUNTIF($O$1:P149,O150)=0,COUNTIF($O$1:P149,P150)=0),OR(O150&lt;&gt;"",P150&lt;&gt;"")),MAX($Q$1:Q149)+1,"")</f>
        <v/>
      </c>
    </row>
    <row r="151" spans="1:17" x14ac:dyDescent="0.25">
      <c r="A151" t="s">
        <v>27</v>
      </c>
      <c r="B151" t="s">
        <v>161</v>
      </c>
      <c r="C151" t="s">
        <v>320</v>
      </c>
      <c r="D151" s="3">
        <v>45173.36041666667</v>
      </c>
      <c r="E151" t="s">
        <v>330</v>
      </c>
      <c r="F151" t="s">
        <v>334</v>
      </c>
      <c r="H151">
        <f>HOUR(D151)</f>
        <v>8</v>
      </c>
      <c r="I151">
        <f>MINUTE(D151)</f>
        <v>39</v>
      </c>
      <c r="J151">
        <f t="shared" si="18"/>
        <v>519</v>
      </c>
      <c r="K151">
        <f t="shared" si="19"/>
        <v>452</v>
      </c>
      <c r="L151" t="str">
        <f t="shared" si="20"/>
        <v>in</v>
      </c>
      <c r="M151" t="str">
        <f t="shared" si="21"/>
        <v>first</v>
      </c>
      <c r="O151" t="str">
        <f t="shared" si="22"/>
        <v/>
      </c>
      <c r="P151" t="str">
        <f t="shared" si="23"/>
        <v/>
      </c>
      <c r="Q151" t="str">
        <f>IF(AND(OR(COUNTIF($O$1:P150,O151)=0,COUNTIF($O$1:P150,P151)=0),OR(O151&lt;&gt;"",P151&lt;&gt;"")),MAX($Q$1:Q150)+1,"")</f>
        <v/>
      </c>
    </row>
    <row r="152" spans="1:17" x14ac:dyDescent="0.25">
      <c r="A152" t="s">
        <v>27</v>
      </c>
      <c r="B152" t="s">
        <v>161</v>
      </c>
      <c r="C152" t="s">
        <v>320</v>
      </c>
      <c r="D152" s="3">
        <v>45173.674305555556</v>
      </c>
      <c r="E152" t="s">
        <v>331</v>
      </c>
      <c r="F152" t="s">
        <v>334</v>
      </c>
      <c r="H152">
        <f>HOUR(D152)</f>
        <v>16</v>
      </c>
      <c r="I152">
        <f>MINUTE(D152)</f>
        <v>11</v>
      </c>
      <c r="J152">
        <f t="shared" si="18"/>
        <v>971</v>
      </c>
      <c r="K152" t="str">
        <f t="shared" si="19"/>
        <v/>
      </c>
      <c r="L152" t="str">
        <f t="shared" si="20"/>
        <v>out</v>
      </c>
      <c r="M152" t="str">
        <f t="shared" si="21"/>
        <v/>
      </c>
      <c r="O152" t="str">
        <f t="shared" si="22"/>
        <v/>
      </c>
      <c r="P152" t="str">
        <f t="shared" si="23"/>
        <v>human37</v>
      </c>
      <c r="Q152">
        <f>IF(AND(OR(COUNTIF($O$1:P151,O152)=0,COUNTIF($O$1:P151,P152)=0),OR(O152&lt;&gt;"",P152&lt;&gt;"")),MAX($Q$1:Q151)+1,"")</f>
        <v>9</v>
      </c>
    </row>
    <row r="153" spans="1:17" x14ac:dyDescent="0.25">
      <c r="A153" t="s">
        <v>28</v>
      </c>
      <c r="B153" t="s">
        <v>163</v>
      </c>
      <c r="C153" t="s">
        <v>319</v>
      </c>
      <c r="D153" s="3">
        <v>45173.484027777777</v>
      </c>
      <c r="E153" t="s">
        <v>330</v>
      </c>
      <c r="F153" t="s">
        <v>334</v>
      </c>
      <c r="H153">
        <f>HOUR(D153)</f>
        <v>11</v>
      </c>
      <c r="I153">
        <f>MINUTE(D153)</f>
        <v>37</v>
      </c>
      <c r="J153">
        <f t="shared" si="18"/>
        <v>697</v>
      </c>
      <c r="K153">
        <f t="shared" si="19"/>
        <v>107</v>
      </c>
      <c r="L153" t="str">
        <f t="shared" si="20"/>
        <v>in</v>
      </c>
      <c r="M153" t="str">
        <f t="shared" si="21"/>
        <v>first</v>
      </c>
      <c r="O153" t="str">
        <f t="shared" si="22"/>
        <v>human39</v>
      </c>
      <c r="P153" t="str">
        <f t="shared" si="23"/>
        <v/>
      </c>
      <c r="Q153">
        <f>IF(AND(OR(COUNTIF($O$1:P152,O153)=0,COUNTIF($O$1:P152,P153)=0),OR(O153&lt;&gt;"",P153&lt;&gt;"")),MAX($Q$1:Q152)+1,"")</f>
        <v>10</v>
      </c>
    </row>
    <row r="154" spans="1:17" x14ac:dyDescent="0.25">
      <c r="A154" t="s">
        <v>28</v>
      </c>
      <c r="B154" t="s">
        <v>163</v>
      </c>
      <c r="C154" t="s">
        <v>319</v>
      </c>
      <c r="D154" s="3">
        <v>45173.558333333334</v>
      </c>
      <c r="E154" t="s">
        <v>331</v>
      </c>
      <c r="F154" t="s">
        <v>334</v>
      </c>
      <c r="H154">
        <f>HOUR(D154)</f>
        <v>13</v>
      </c>
      <c r="I154">
        <f>MINUTE(D154)</f>
        <v>24</v>
      </c>
      <c r="J154">
        <f t="shared" si="18"/>
        <v>804</v>
      </c>
      <c r="K154">
        <f t="shared" si="19"/>
        <v>23</v>
      </c>
      <c r="L154" t="str">
        <f t="shared" si="20"/>
        <v>out</v>
      </c>
      <c r="M154" t="str">
        <f t="shared" si="21"/>
        <v/>
      </c>
      <c r="O154" t="str">
        <f t="shared" si="22"/>
        <v/>
      </c>
      <c r="P154" t="str">
        <f t="shared" si="23"/>
        <v/>
      </c>
      <c r="Q154" t="str">
        <f>IF(AND(OR(COUNTIF($O$1:P153,O154)=0,COUNTIF($O$1:P153,P154)=0),OR(O154&lt;&gt;"",P154&lt;&gt;"")),MAX($Q$1:Q153)+1,"")</f>
        <v/>
      </c>
    </row>
    <row r="155" spans="1:17" x14ac:dyDescent="0.25">
      <c r="A155" t="s">
        <v>28</v>
      </c>
      <c r="B155" t="s">
        <v>163</v>
      </c>
      <c r="C155" t="s">
        <v>319</v>
      </c>
      <c r="D155" s="3">
        <v>45173.574305555558</v>
      </c>
      <c r="E155" t="s">
        <v>330</v>
      </c>
      <c r="F155" t="s">
        <v>334</v>
      </c>
      <c r="H155">
        <f>HOUR(D155)</f>
        <v>13</v>
      </c>
      <c r="I155">
        <f>MINUTE(D155)</f>
        <v>47</v>
      </c>
      <c r="J155">
        <f t="shared" si="18"/>
        <v>827</v>
      </c>
      <c r="K155">
        <f t="shared" si="19"/>
        <v>220</v>
      </c>
      <c r="L155" t="str">
        <f t="shared" si="20"/>
        <v>in</v>
      </c>
      <c r="M155" t="str">
        <f t="shared" si="21"/>
        <v/>
      </c>
      <c r="O155" t="str">
        <f t="shared" si="22"/>
        <v/>
      </c>
      <c r="P155" t="str">
        <f t="shared" si="23"/>
        <v/>
      </c>
      <c r="Q155" t="str">
        <f>IF(AND(OR(COUNTIF($O$1:P154,O155)=0,COUNTIF($O$1:P154,P155)=0),OR(O155&lt;&gt;"",P155&lt;&gt;"")),MAX($Q$1:Q154)+1,"")</f>
        <v/>
      </c>
    </row>
    <row r="156" spans="1:17" x14ac:dyDescent="0.25">
      <c r="A156" t="s">
        <v>28</v>
      </c>
      <c r="B156" t="s">
        <v>163</v>
      </c>
      <c r="C156" t="s">
        <v>319</v>
      </c>
      <c r="D156" s="3">
        <v>45173.727083333331</v>
      </c>
      <c r="E156" t="s">
        <v>331</v>
      </c>
      <c r="F156" t="s">
        <v>334</v>
      </c>
      <c r="H156">
        <f>HOUR(D156)</f>
        <v>17</v>
      </c>
      <c r="I156">
        <f>MINUTE(D156)</f>
        <v>27</v>
      </c>
      <c r="J156">
        <f t="shared" si="18"/>
        <v>1047</v>
      </c>
      <c r="K156" t="str">
        <f t="shared" si="19"/>
        <v/>
      </c>
      <c r="L156" t="str">
        <f t="shared" si="20"/>
        <v>out</v>
      </c>
      <c r="M156" t="str">
        <f t="shared" si="21"/>
        <v/>
      </c>
      <c r="O156" t="str">
        <f t="shared" si="22"/>
        <v/>
      </c>
      <c r="P156" t="str">
        <f t="shared" si="23"/>
        <v/>
      </c>
      <c r="Q156" t="str">
        <f>IF(AND(OR(COUNTIF($O$1:P155,O156)=0,COUNTIF($O$1:P155,P156)=0),OR(O156&lt;&gt;"",P156&lt;&gt;"")),MAX($Q$1:Q155)+1,"")</f>
        <v/>
      </c>
    </row>
    <row r="157" spans="1:17" x14ac:dyDescent="0.25">
      <c r="A157" t="s">
        <v>29</v>
      </c>
      <c r="B157" t="s">
        <v>164</v>
      </c>
      <c r="C157" t="s">
        <v>319</v>
      </c>
      <c r="D157" s="3">
        <v>45173.57708333333</v>
      </c>
      <c r="E157" t="s">
        <v>330</v>
      </c>
      <c r="F157" t="s">
        <v>334</v>
      </c>
      <c r="H157">
        <f>HOUR(D157)</f>
        <v>13</v>
      </c>
      <c r="I157">
        <f>MINUTE(D157)</f>
        <v>51</v>
      </c>
      <c r="J157">
        <f t="shared" si="18"/>
        <v>831</v>
      </c>
      <c r="K157">
        <f t="shared" si="19"/>
        <v>207</v>
      </c>
      <c r="L157" t="str">
        <f t="shared" si="20"/>
        <v>in</v>
      </c>
      <c r="M157" t="str">
        <f t="shared" si="21"/>
        <v>first</v>
      </c>
      <c r="O157" t="str">
        <f t="shared" si="22"/>
        <v>human40</v>
      </c>
      <c r="P157" t="str">
        <f t="shared" si="23"/>
        <v/>
      </c>
      <c r="Q157">
        <f>IF(AND(OR(COUNTIF($O$1:P156,O157)=0,COUNTIF($O$1:P156,P157)=0),OR(O157&lt;&gt;"",P157&lt;&gt;"")),MAX($Q$1:Q156)+1,"")</f>
        <v>11</v>
      </c>
    </row>
    <row r="158" spans="1:17" x14ac:dyDescent="0.25">
      <c r="A158" t="s">
        <v>29</v>
      </c>
      <c r="B158" t="s">
        <v>164</v>
      </c>
      <c r="C158" t="s">
        <v>319</v>
      </c>
      <c r="D158" s="3">
        <v>45173.720833333333</v>
      </c>
      <c r="E158" t="s">
        <v>331</v>
      </c>
      <c r="F158" t="s">
        <v>334</v>
      </c>
      <c r="H158">
        <f>HOUR(D158)</f>
        <v>17</v>
      </c>
      <c r="I158">
        <f>MINUTE(D158)</f>
        <v>18</v>
      </c>
      <c r="J158">
        <f t="shared" si="18"/>
        <v>1038</v>
      </c>
      <c r="K158" t="str">
        <f t="shared" si="19"/>
        <v/>
      </c>
      <c r="L158" t="str">
        <f t="shared" si="20"/>
        <v>out</v>
      </c>
      <c r="M158" t="str">
        <f t="shared" si="21"/>
        <v/>
      </c>
      <c r="O158" t="str">
        <f t="shared" si="22"/>
        <v/>
      </c>
      <c r="P158" t="str">
        <f t="shared" si="23"/>
        <v/>
      </c>
      <c r="Q158" t="str">
        <f>IF(AND(OR(COUNTIF($O$1:P157,O158)=0,COUNTIF($O$1:P157,P158)=0),OR(O158&lt;&gt;"",P158&lt;&gt;"")),MAX($Q$1:Q157)+1,"")</f>
        <v/>
      </c>
    </row>
    <row r="159" spans="1:17" x14ac:dyDescent="0.25">
      <c r="A159" t="s">
        <v>30</v>
      </c>
      <c r="B159" t="s">
        <v>165</v>
      </c>
      <c r="C159" t="s">
        <v>318</v>
      </c>
      <c r="D159" s="3">
        <v>45173.372916666667</v>
      </c>
      <c r="E159" t="s">
        <v>330</v>
      </c>
      <c r="F159" t="s">
        <v>334</v>
      </c>
      <c r="H159">
        <f>HOUR(D159)</f>
        <v>8</v>
      </c>
      <c r="I159">
        <f>MINUTE(D159)</f>
        <v>57</v>
      </c>
      <c r="J159">
        <f t="shared" si="18"/>
        <v>537</v>
      </c>
      <c r="K159">
        <f t="shared" si="19"/>
        <v>245</v>
      </c>
      <c r="L159" t="str">
        <f t="shared" si="20"/>
        <v>in</v>
      </c>
      <c r="M159" t="str">
        <f t="shared" si="21"/>
        <v>first</v>
      </c>
      <c r="O159" t="str">
        <f t="shared" si="22"/>
        <v/>
      </c>
      <c r="P159" t="str">
        <f t="shared" si="23"/>
        <v/>
      </c>
      <c r="Q159" t="str">
        <f>IF(AND(OR(COUNTIF($O$1:P158,O159)=0,COUNTIF($O$1:P158,P159)=0),OR(O159&lt;&gt;"",P159&lt;&gt;"")),MAX($Q$1:Q158)+1,"")</f>
        <v/>
      </c>
    </row>
    <row r="160" spans="1:17" x14ac:dyDescent="0.25">
      <c r="A160" t="s">
        <v>30</v>
      </c>
      <c r="B160" t="s">
        <v>165</v>
      </c>
      <c r="C160" t="s">
        <v>318</v>
      </c>
      <c r="D160" s="3">
        <v>45173.543055555558</v>
      </c>
      <c r="E160" t="s">
        <v>331</v>
      </c>
      <c r="F160" t="s">
        <v>334</v>
      </c>
      <c r="H160">
        <f>HOUR(D160)</f>
        <v>13</v>
      </c>
      <c r="I160">
        <f>MINUTE(D160)</f>
        <v>2</v>
      </c>
      <c r="J160">
        <f t="shared" si="18"/>
        <v>782</v>
      </c>
      <c r="K160">
        <f t="shared" si="19"/>
        <v>75</v>
      </c>
      <c r="L160" t="str">
        <f t="shared" si="20"/>
        <v>out</v>
      </c>
      <c r="M160" t="str">
        <f t="shared" si="21"/>
        <v/>
      </c>
      <c r="O160" t="str">
        <f t="shared" si="22"/>
        <v/>
      </c>
      <c r="P160" t="str">
        <f t="shared" si="23"/>
        <v/>
      </c>
      <c r="Q160" t="str">
        <f>IF(AND(OR(COUNTIF($O$1:P159,O160)=0,COUNTIF($O$1:P159,P160)=0),OR(O160&lt;&gt;"",P160&lt;&gt;"")),MAX($Q$1:Q159)+1,"")</f>
        <v/>
      </c>
    </row>
    <row r="161" spans="1:17" x14ac:dyDescent="0.25">
      <c r="A161" t="s">
        <v>30</v>
      </c>
      <c r="B161" t="s">
        <v>165</v>
      </c>
      <c r="C161" t="s">
        <v>318</v>
      </c>
      <c r="D161" s="3">
        <v>45173.595138888886</v>
      </c>
      <c r="E161" t="s">
        <v>330</v>
      </c>
      <c r="F161" t="s">
        <v>334</v>
      </c>
      <c r="H161">
        <f>HOUR(D161)</f>
        <v>14</v>
      </c>
      <c r="I161">
        <f>MINUTE(D161)</f>
        <v>17</v>
      </c>
      <c r="J161">
        <f t="shared" si="18"/>
        <v>857</v>
      </c>
      <c r="K161">
        <f t="shared" si="19"/>
        <v>65</v>
      </c>
      <c r="L161" t="str">
        <f t="shared" si="20"/>
        <v>in</v>
      </c>
      <c r="M161" t="str">
        <f t="shared" si="21"/>
        <v/>
      </c>
      <c r="O161" t="str">
        <f t="shared" si="22"/>
        <v/>
      </c>
      <c r="P161" t="str">
        <f t="shared" si="23"/>
        <v>human41</v>
      </c>
      <c r="Q161">
        <f>IF(AND(OR(COUNTIF($O$1:P160,O161)=0,COUNTIF($O$1:P160,P161)=0),OR(O161&lt;&gt;"",P161&lt;&gt;"")),MAX($Q$1:Q160)+1,"")</f>
        <v>12</v>
      </c>
    </row>
    <row r="162" spans="1:17" x14ac:dyDescent="0.25">
      <c r="A162" t="s">
        <v>30</v>
      </c>
      <c r="B162" t="s">
        <v>165</v>
      </c>
      <c r="C162" t="s">
        <v>318</v>
      </c>
      <c r="D162" s="3">
        <v>45173.640277777777</v>
      </c>
      <c r="E162" t="s">
        <v>331</v>
      </c>
      <c r="F162" t="s">
        <v>334</v>
      </c>
      <c r="H162">
        <f>HOUR(D162)</f>
        <v>15</v>
      </c>
      <c r="I162">
        <f>MINUTE(D162)</f>
        <v>22</v>
      </c>
      <c r="J162">
        <f t="shared" si="18"/>
        <v>922</v>
      </c>
      <c r="K162" t="str">
        <f t="shared" si="19"/>
        <v/>
      </c>
      <c r="L162" t="str">
        <f t="shared" si="20"/>
        <v>out</v>
      </c>
      <c r="M162" t="str">
        <f t="shared" si="21"/>
        <v/>
      </c>
      <c r="O162" t="str">
        <f t="shared" si="22"/>
        <v/>
      </c>
      <c r="P162" t="str">
        <f t="shared" si="23"/>
        <v>human41</v>
      </c>
      <c r="Q162" t="str">
        <f>IF(AND(OR(COUNTIF($O$1:P161,O162)=0,COUNTIF($O$1:P161,P162)=0),OR(O162&lt;&gt;"",P162&lt;&gt;"")),MAX($Q$1:Q161)+1,"")</f>
        <v/>
      </c>
    </row>
    <row r="163" spans="1:17" x14ac:dyDescent="0.25">
      <c r="A163" t="s">
        <v>31</v>
      </c>
      <c r="B163" t="s">
        <v>166</v>
      </c>
      <c r="C163" t="s">
        <v>319</v>
      </c>
      <c r="D163" s="3">
        <v>45173.356944444444</v>
      </c>
      <c r="E163" t="s">
        <v>330</v>
      </c>
      <c r="F163" t="s">
        <v>334</v>
      </c>
      <c r="H163">
        <f>HOUR(D163)</f>
        <v>8</v>
      </c>
      <c r="I163">
        <f>MINUTE(D163)</f>
        <v>34</v>
      </c>
      <c r="J163">
        <f t="shared" si="18"/>
        <v>514</v>
      </c>
      <c r="K163">
        <f t="shared" si="19"/>
        <v>282</v>
      </c>
      <c r="L163" t="str">
        <f t="shared" si="20"/>
        <v>in</v>
      </c>
      <c r="M163" t="str">
        <f t="shared" si="21"/>
        <v>first</v>
      </c>
      <c r="O163" t="str">
        <f t="shared" si="22"/>
        <v/>
      </c>
      <c r="P163" t="str">
        <f t="shared" si="23"/>
        <v/>
      </c>
      <c r="Q163" t="str">
        <f>IF(AND(OR(COUNTIF($O$1:P162,O163)=0,COUNTIF($O$1:P162,P163)=0),OR(O163&lt;&gt;"",P163&lt;&gt;"")),MAX($Q$1:Q162)+1,"")</f>
        <v/>
      </c>
    </row>
    <row r="164" spans="1:17" x14ac:dyDescent="0.25">
      <c r="A164" t="s">
        <v>31</v>
      </c>
      <c r="B164" t="s">
        <v>166</v>
      </c>
      <c r="C164" t="s">
        <v>319</v>
      </c>
      <c r="D164" s="3">
        <v>45173.552777777775</v>
      </c>
      <c r="E164" t="s">
        <v>331</v>
      </c>
      <c r="F164" t="s">
        <v>334</v>
      </c>
      <c r="H164">
        <f>HOUR(D164)</f>
        <v>13</v>
      </c>
      <c r="I164">
        <f>MINUTE(D164)</f>
        <v>16</v>
      </c>
      <c r="J164">
        <f t="shared" si="18"/>
        <v>796</v>
      </c>
      <c r="K164">
        <f t="shared" si="19"/>
        <v>28</v>
      </c>
      <c r="L164" t="str">
        <f t="shared" si="20"/>
        <v>out</v>
      </c>
      <c r="M164" t="str">
        <f t="shared" si="21"/>
        <v/>
      </c>
      <c r="O164" t="str">
        <f t="shared" si="22"/>
        <v/>
      </c>
      <c r="P164" t="str">
        <f t="shared" si="23"/>
        <v/>
      </c>
      <c r="Q164" t="str">
        <f>IF(AND(OR(COUNTIF($O$1:P163,O164)=0,COUNTIF($O$1:P163,P164)=0),OR(O164&lt;&gt;"",P164&lt;&gt;"")),MAX($Q$1:Q163)+1,"")</f>
        <v/>
      </c>
    </row>
    <row r="165" spans="1:17" x14ac:dyDescent="0.25">
      <c r="A165" t="s">
        <v>31</v>
      </c>
      <c r="B165" t="s">
        <v>166</v>
      </c>
      <c r="C165" t="s">
        <v>319</v>
      </c>
      <c r="D165" s="3">
        <v>45173.572222222225</v>
      </c>
      <c r="E165" t="s">
        <v>330</v>
      </c>
      <c r="F165" t="s">
        <v>334</v>
      </c>
      <c r="H165">
        <f>HOUR(D165)</f>
        <v>13</v>
      </c>
      <c r="I165">
        <f>MINUTE(D165)</f>
        <v>44</v>
      </c>
      <c r="J165">
        <f t="shared" si="18"/>
        <v>824</v>
      </c>
      <c r="K165">
        <f t="shared" si="19"/>
        <v>317</v>
      </c>
      <c r="L165" t="str">
        <f t="shared" si="20"/>
        <v>in</v>
      </c>
      <c r="M165" t="str">
        <f t="shared" si="21"/>
        <v/>
      </c>
      <c r="O165" t="str">
        <f t="shared" si="22"/>
        <v/>
      </c>
      <c r="P165" t="str">
        <f t="shared" si="23"/>
        <v/>
      </c>
      <c r="Q165" t="str">
        <f>IF(AND(OR(COUNTIF($O$1:P164,O165)=0,COUNTIF($O$1:P164,P165)=0),OR(O165&lt;&gt;"",P165&lt;&gt;"")),MAX($Q$1:Q164)+1,"")</f>
        <v/>
      </c>
    </row>
    <row r="166" spans="1:17" x14ac:dyDescent="0.25">
      <c r="A166" t="s">
        <v>31</v>
      </c>
      <c r="B166" t="s">
        <v>166</v>
      </c>
      <c r="C166" t="s">
        <v>319</v>
      </c>
      <c r="D166" s="3">
        <v>45173.792361111111</v>
      </c>
      <c r="E166" t="s">
        <v>331</v>
      </c>
      <c r="F166" t="s">
        <v>334</v>
      </c>
      <c r="H166">
        <f>HOUR(D166)</f>
        <v>19</v>
      </c>
      <c r="I166">
        <f>MINUTE(D166)</f>
        <v>1</v>
      </c>
      <c r="J166">
        <f t="shared" si="18"/>
        <v>1141</v>
      </c>
      <c r="K166" t="str">
        <f t="shared" si="19"/>
        <v/>
      </c>
      <c r="L166" t="str">
        <f t="shared" si="20"/>
        <v>out</v>
      </c>
      <c r="M166" t="str">
        <f t="shared" si="21"/>
        <v/>
      </c>
      <c r="O166" t="str">
        <f t="shared" si="22"/>
        <v/>
      </c>
      <c r="P166" t="str">
        <f t="shared" si="23"/>
        <v/>
      </c>
      <c r="Q166" t="str">
        <f>IF(AND(OR(COUNTIF($O$1:P165,O166)=0,COUNTIF($O$1:P165,P166)=0),OR(O166&lt;&gt;"",P166&lt;&gt;"")),MAX($Q$1:Q165)+1,"")</f>
        <v/>
      </c>
    </row>
    <row r="167" spans="1:17" x14ac:dyDescent="0.25">
      <c r="A167" t="s">
        <v>32</v>
      </c>
      <c r="B167" t="s">
        <v>167</v>
      </c>
      <c r="C167" t="s">
        <v>319</v>
      </c>
      <c r="D167" s="3">
        <v>45173.355555555558</v>
      </c>
      <c r="E167" t="s">
        <v>330</v>
      </c>
      <c r="F167" t="s">
        <v>334</v>
      </c>
      <c r="H167">
        <f>HOUR(D167)</f>
        <v>8</v>
      </c>
      <c r="I167">
        <f>MINUTE(D167)</f>
        <v>32</v>
      </c>
      <c r="J167">
        <f t="shared" si="18"/>
        <v>512</v>
      </c>
      <c r="K167">
        <f t="shared" si="19"/>
        <v>276</v>
      </c>
      <c r="L167" t="str">
        <f t="shared" si="20"/>
        <v>in</v>
      </c>
      <c r="M167" t="str">
        <f t="shared" si="21"/>
        <v>first</v>
      </c>
      <c r="O167" t="str">
        <f t="shared" si="22"/>
        <v/>
      </c>
      <c r="P167" t="str">
        <f t="shared" si="23"/>
        <v/>
      </c>
      <c r="Q167" t="str">
        <f>IF(AND(OR(COUNTIF($O$1:P166,O167)=0,COUNTIF($O$1:P166,P167)=0),OR(O167&lt;&gt;"",P167&lt;&gt;"")),MAX($Q$1:Q166)+1,"")</f>
        <v/>
      </c>
    </row>
    <row r="168" spans="1:17" x14ac:dyDescent="0.25">
      <c r="A168" t="s">
        <v>32</v>
      </c>
      <c r="B168" t="s">
        <v>167</v>
      </c>
      <c r="C168" t="s">
        <v>319</v>
      </c>
      <c r="D168" s="3">
        <v>45173.547222222223</v>
      </c>
      <c r="E168" t="s">
        <v>331</v>
      </c>
      <c r="F168" t="s">
        <v>334</v>
      </c>
      <c r="H168">
        <f>HOUR(D168)</f>
        <v>13</v>
      </c>
      <c r="I168">
        <f>MINUTE(D168)</f>
        <v>8</v>
      </c>
      <c r="J168">
        <f t="shared" si="18"/>
        <v>788</v>
      </c>
      <c r="K168">
        <f t="shared" si="19"/>
        <v>39</v>
      </c>
      <c r="L168" t="str">
        <f t="shared" si="20"/>
        <v>out</v>
      </c>
      <c r="M168" t="str">
        <f t="shared" si="21"/>
        <v/>
      </c>
      <c r="O168" t="str">
        <f t="shared" si="22"/>
        <v/>
      </c>
      <c r="P168" t="str">
        <f t="shared" si="23"/>
        <v/>
      </c>
      <c r="Q168" t="str">
        <f>IF(AND(OR(COUNTIF($O$1:P167,O168)=0,COUNTIF($O$1:P167,P168)=0),OR(O168&lt;&gt;"",P168&lt;&gt;"")),MAX($Q$1:Q167)+1,"")</f>
        <v/>
      </c>
    </row>
    <row r="169" spans="1:17" x14ac:dyDescent="0.25">
      <c r="A169" t="s">
        <v>32</v>
      </c>
      <c r="B169" t="s">
        <v>167</v>
      </c>
      <c r="C169" t="s">
        <v>319</v>
      </c>
      <c r="D169" s="3">
        <v>45173.574305555558</v>
      </c>
      <c r="E169" t="s">
        <v>330</v>
      </c>
      <c r="F169" t="s">
        <v>334</v>
      </c>
      <c r="H169">
        <f>HOUR(D169)</f>
        <v>13</v>
      </c>
      <c r="I169">
        <f>MINUTE(D169)</f>
        <v>47</v>
      </c>
      <c r="J169">
        <f t="shared" si="18"/>
        <v>827</v>
      </c>
      <c r="K169">
        <f t="shared" si="19"/>
        <v>214</v>
      </c>
      <c r="L169" t="str">
        <f t="shared" si="20"/>
        <v>in</v>
      </c>
      <c r="M169" t="str">
        <f t="shared" si="21"/>
        <v/>
      </c>
      <c r="O169" t="str">
        <f t="shared" si="22"/>
        <v/>
      </c>
      <c r="P169" t="str">
        <f t="shared" si="23"/>
        <v/>
      </c>
      <c r="Q169" t="str">
        <f>IF(AND(OR(COUNTIF($O$1:P168,O169)=0,COUNTIF($O$1:P168,P169)=0),OR(O169&lt;&gt;"",P169&lt;&gt;"")),MAX($Q$1:Q168)+1,"")</f>
        <v/>
      </c>
    </row>
    <row r="170" spans="1:17" x14ac:dyDescent="0.25">
      <c r="A170" t="s">
        <v>32</v>
      </c>
      <c r="B170" t="s">
        <v>167</v>
      </c>
      <c r="C170" t="s">
        <v>319</v>
      </c>
      <c r="D170" s="3">
        <v>45173.722916666666</v>
      </c>
      <c r="E170" t="s">
        <v>331</v>
      </c>
      <c r="F170" t="s">
        <v>334</v>
      </c>
      <c r="H170">
        <f>HOUR(D170)</f>
        <v>17</v>
      </c>
      <c r="I170">
        <f>MINUTE(D170)</f>
        <v>21</v>
      </c>
      <c r="J170">
        <f t="shared" si="18"/>
        <v>1041</v>
      </c>
      <c r="K170" t="str">
        <f t="shared" si="19"/>
        <v/>
      </c>
      <c r="L170" t="str">
        <f t="shared" si="20"/>
        <v>out</v>
      </c>
      <c r="M170" t="str">
        <f t="shared" si="21"/>
        <v/>
      </c>
      <c r="O170" t="str">
        <f t="shared" si="22"/>
        <v/>
      </c>
      <c r="P170" t="str">
        <f t="shared" si="23"/>
        <v/>
      </c>
      <c r="Q170" t="str">
        <f>IF(AND(OR(COUNTIF($O$1:P169,O170)=0,COUNTIF($O$1:P169,P170)=0),OR(O170&lt;&gt;"",P170&lt;&gt;"")),MAX($Q$1:Q169)+1,"")</f>
        <v/>
      </c>
    </row>
    <row r="171" spans="1:17" x14ac:dyDescent="0.25">
      <c r="A171" t="s">
        <v>33</v>
      </c>
      <c r="B171" t="s">
        <v>168</v>
      </c>
      <c r="C171" t="s">
        <v>319</v>
      </c>
      <c r="D171" s="3">
        <v>45173.37222222222</v>
      </c>
      <c r="E171" t="s">
        <v>330</v>
      </c>
      <c r="F171" t="s">
        <v>334</v>
      </c>
      <c r="H171">
        <f>HOUR(D171)</f>
        <v>8</v>
      </c>
      <c r="I171">
        <f>MINUTE(D171)</f>
        <v>56</v>
      </c>
      <c r="J171">
        <f t="shared" si="18"/>
        <v>536</v>
      </c>
      <c r="K171">
        <f t="shared" si="19"/>
        <v>110</v>
      </c>
      <c r="L171" t="str">
        <f t="shared" si="20"/>
        <v>in</v>
      </c>
      <c r="M171" t="str">
        <f t="shared" si="21"/>
        <v>first</v>
      </c>
      <c r="O171" t="str">
        <f t="shared" si="22"/>
        <v/>
      </c>
      <c r="P171" t="str">
        <f t="shared" si="23"/>
        <v/>
      </c>
      <c r="Q171" t="str">
        <f>IF(AND(OR(COUNTIF($O$1:P170,O171)=0,COUNTIF($O$1:P170,P171)=0),OR(O171&lt;&gt;"",P171&lt;&gt;"")),MAX($Q$1:Q170)+1,"")</f>
        <v/>
      </c>
    </row>
    <row r="172" spans="1:17" x14ac:dyDescent="0.25">
      <c r="A172" t="s">
        <v>33</v>
      </c>
      <c r="B172" t="s">
        <v>168</v>
      </c>
      <c r="C172" t="s">
        <v>319</v>
      </c>
      <c r="D172" s="3">
        <v>45173.448611111111</v>
      </c>
      <c r="E172" t="s">
        <v>331</v>
      </c>
      <c r="F172" t="s">
        <v>334</v>
      </c>
      <c r="H172">
        <f>HOUR(D172)</f>
        <v>10</v>
      </c>
      <c r="I172">
        <f>MINUTE(D172)</f>
        <v>46</v>
      </c>
      <c r="J172">
        <f t="shared" si="18"/>
        <v>646</v>
      </c>
      <c r="K172">
        <f t="shared" si="19"/>
        <v>10</v>
      </c>
      <c r="L172" t="str">
        <f t="shared" si="20"/>
        <v>out</v>
      </c>
      <c r="M172" t="str">
        <f t="shared" si="21"/>
        <v/>
      </c>
      <c r="O172" t="str">
        <f t="shared" si="22"/>
        <v/>
      </c>
      <c r="P172" t="str">
        <f t="shared" si="23"/>
        <v/>
      </c>
      <c r="Q172" t="str">
        <f>IF(AND(OR(COUNTIF($O$1:P171,O172)=0,COUNTIF($O$1:P171,P172)=0),OR(O172&lt;&gt;"",P172&lt;&gt;"")),MAX($Q$1:Q171)+1,"")</f>
        <v/>
      </c>
    </row>
    <row r="173" spans="1:17" x14ac:dyDescent="0.25">
      <c r="A173" t="s">
        <v>33</v>
      </c>
      <c r="B173" t="s">
        <v>168</v>
      </c>
      <c r="C173" t="s">
        <v>319</v>
      </c>
      <c r="D173" s="3">
        <v>45173.455555555556</v>
      </c>
      <c r="E173" t="s">
        <v>330</v>
      </c>
      <c r="F173" t="s">
        <v>334</v>
      </c>
      <c r="H173">
        <f>HOUR(D173)</f>
        <v>10</v>
      </c>
      <c r="I173">
        <f>MINUTE(D173)</f>
        <v>56</v>
      </c>
      <c r="J173">
        <f t="shared" si="18"/>
        <v>656</v>
      </c>
      <c r="K173">
        <f t="shared" si="19"/>
        <v>82</v>
      </c>
      <c r="L173" t="str">
        <f t="shared" si="20"/>
        <v>in</v>
      </c>
      <c r="M173" t="str">
        <f t="shared" si="21"/>
        <v/>
      </c>
      <c r="O173" t="str">
        <f t="shared" si="22"/>
        <v/>
      </c>
      <c r="P173" t="str">
        <f t="shared" si="23"/>
        <v/>
      </c>
      <c r="Q173" t="str">
        <f>IF(AND(OR(COUNTIF($O$1:P172,O173)=0,COUNTIF($O$1:P172,P173)=0),OR(O173&lt;&gt;"",P173&lt;&gt;"")),MAX($Q$1:Q172)+1,"")</f>
        <v/>
      </c>
    </row>
    <row r="174" spans="1:17" x14ac:dyDescent="0.25">
      <c r="A174" t="s">
        <v>33</v>
      </c>
      <c r="B174" t="s">
        <v>168</v>
      </c>
      <c r="C174" t="s">
        <v>319</v>
      </c>
      <c r="D174" s="3">
        <v>45173.512499999997</v>
      </c>
      <c r="E174" t="s">
        <v>331</v>
      </c>
      <c r="F174" t="s">
        <v>334</v>
      </c>
      <c r="H174">
        <f>HOUR(D174)</f>
        <v>12</v>
      </c>
      <c r="I174">
        <f>MINUTE(D174)</f>
        <v>18</v>
      </c>
      <c r="J174">
        <f t="shared" si="18"/>
        <v>738</v>
      </c>
      <c r="K174">
        <f t="shared" si="19"/>
        <v>1</v>
      </c>
      <c r="L174" t="str">
        <f t="shared" si="20"/>
        <v>out</v>
      </c>
      <c r="M174" t="str">
        <f t="shared" si="21"/>
        <v/>
      </c>
      <c r="O174" t="str">
        <f t="shared" si="22"/>
        <v/>
      </c>
      <c r="P174" t="str">
        <f t="shared" si="23"/>
        <v>human44</v>
      </c>
      <c r="Q174">
        <f>IF(AND(OR(COUNTIF($O$1:P173,O174)=0,COUNTIF($O$1:P173,P174)=0),OR(O174&lt;&gt;"",P174&lt;&gt;"")),MAX($Q$1:Q173)+1,"")</f>
        <v>13</v>
      </c>
    </row>
    <row r="175" spans="1:17" x14ac:dyDescent="0.25">
      <c r="A175" t="s">
        <v>33</v>
      </c>
      <c r="B175" t="s">
        <v>168</v>
      </c>
      <c r="C175" t="s">
        <v>319</v>
      </c>
      <c r="D175" s="3">
        <v>45173.513194444444</v>
      </c>
      <c r="E175" t="s">
        <v>330</v>
      </c>
      <c r="F175" t="s">
        <v>334</v>
      </c>
      <c r="H175">
        <f>HOUR(D175)</f>
        <v>12</v>
      </c>
      <c r="I175">
        <f>MINUTE(D175)</f>
        <v>19</v>
      </c>
      <c r="J175">
        <f t="shared" si="18"/>
        <v>739</v>
      </c>
      <c r="K175">
        <f t="shared" si="19"/>
        <v>301</v>
      </c>
      <c r="L175" t="str">
        <f t="shared" si="20"/>
        <v>in</v>
      </c>
      <c r="M175" t="str">
        <f t="shared" si="21"/>
        <v/>
      </c>
      <c r="O175" t="str">
        <f t="shared" si="22"/>
        <v/>
      </c>
      <c r="P175" t="str">
        <f t="shared" si="23"/>
        <v>human44</v>
      </c>
      <c r="Q175" t="str">
        <f>IF(AND(OR(COUNTIF($O$1:P174,O175)=0,COUNTIF($O$1:P174,P175)=0),OR(O175&lt;&gt;"",P175&lt;&gt;"")),MAX($Q$1:Q174)+1,"")</f>
        <v/>
      </c>
    </row>
    <row r="176" spans="1:17" x14ac:dyDescent="0.25">
      <c r="A176" t="s">
        <v>33</v>
      </c>
      <c r="B176" t="s">
        <v>168</v>
      </c>
      <c r="C176" t="s">
        <v>319</v>
      </c>
      <c r="D176" s="3">
        <v>45173.722222222219</v>
      </c>
      <c r="E176" t="s">
        <v>331</v>
      </c>
      <c r="F176" t="s">
        <v>334</v>
      </c>
      <c r="H176">
        <f>HOUR(D176)</f>
        <v>17</v>
      </c>
      <c r="I176">
        <f>MINUTE(D176)</f>
        <v>20</v>
      </c>
      <c r="J176">
        <f t="shared" si="18"/>
        <v>1040</v>
      </c>
      <c r="K176" t="str">
        <f t="shared" si="19"/>
        <v/>
      </c>
      <c r="L176" t="str">
        <f t="shared" si="20"/>
        <v>out</v>
      </c>
      <c r="M176" t="str">
        <f t="shared" si="21"/>
        <v/>
      </c>
      <c r="O176" t="str">
        <f t="shared" si="22"/>
        <v/>
      </c>
      <c r="P176" t="str">
        <f t="shared" si="23"/>
        <v/>
      </c>
      <c r="Q176" t="str">
        <f>IF(AND(OR(COUNTIF($O$1:P175,O176)=0,COUNTIF($O$1:P175,P176)=0),OR(O176&lt;&gt;"",P176&lt;&gt;"")),MAX($Q$1:Q175)+1,"")</f>
        <v/>
      </c>
    </row>
    <row r="177" spans="1:17" x14ac:dyDescent="0.25">
      <c r="A177" t="s">
        <v>34</v>
      </c>
      <c r="B177" t="s">
        <v>169</v>
      </c>
      <c r="C177" t="s">
        <v>319</v>
      </c>
      <c r="D177" s="3">
        <v>45173.375</v>
      </c>
      <c r="E177" t="s">
        <v>330</v>
      </c>
      <c r="F177" t="s">
        <v>334</v>
      </c>
      <c r="H177">
        <f>HOUR(D177)</f>
        <v>9</v>
      </c>
      <c r="I177">
        <f>MINUTE(D177)</f>
        <v>0</v>
      </c>
      <c r="J177">
        <f t="shared" si="18"/>
        <v>540</v>
      </c>
      <c r="K177">
        <f t="shared" si="19"/>
        <v>106</v>
      </c>
      <c r="L177" t="str">
        <f t="shared" si="20"/>
        <v>in</v>
      </c>
      <c r="M177" t="str">
        <f t="shared" si="21"/>
        <v>first</v>
      </c>
      <c r="O177" t="str">
        <f t="shared" si="22"/>
        <v/>
      </c>
      <c r="P177" t="str">
        <f t="shared" si="23"/>
        <v/>
      </c>
      <c r="Q177" t="str">
        <f>IF(AND(OR(COUNTIF($O$1:P176,O177)=0,COUNTIF($O$1:P176,P177)=0),OR(O177&lt;&gt;"",P177&lt;&gt;"")),MAX($Q$1:Q176)+1,"")</f>
        <v/>
      </c>
    </row>
    <row r="178" spans="1:17" x14ac:dyDescent="0.25">
      <c r="A178" t="s">
        <v>34</v>
      </c>
      <c r="B178" t="s">
        <v>169</v>
      </c>
      <c r="C178" t="s">
        <v>319</v>
      </c>
      <c r="D178" s="3">
        <v>45173.448611111111</v>
      </c>
      <c r="E178" t="s">
        <v>331</v>
      </c>
      <c r="F178" t="s">
        <v>334</v>
      </c>
      <c r="H178">
        <f>HOUR(D178)</f>
        <v>10</v>
      </c>
      <c r="I178">
        <f>MINUTE(D178)</f>
        <v>46</v>
      </c>
      <c r="J178">
        <f t="shared" si="18"/>
        <v>646</v>
      </c>
      <c r="K178">
        <f t="shared" si="19"/>
        <v>10</v>
      </c>
      <c r="L178" t="str">
        <f t="shared" si="20"/>
        <v>out</v>
      </c>
      <c r="M178" t="str">
        <f t="shared" si="21"/>
        <v/>
      </c>
      <c r="O178" t="str">
        <f t="shared" si="22"/>
        <v/>
      </c>
      <c r="P178" t="str">
        <f t="shared" si="23"/>
        <v/>
      </c>
      <c r="Q178" t="str">
        <f>IF(AND(OR(COUNTIF($O$1:P177,O178)=0,COUNTIF($O$1:P177,P178)=0),OR(O178&lt;&gt;"",P178&lt;&gt;"")),MAX($Q$1:Q177)+1,"")</f>
        <v/>
      </c>
    </row>
    <row r="179" spans="1:17" x14ac:dyDescent="0.25">
      <c r="A179" t="s">
        <v>34</v>
      </c>
      <c r="B179" t="s">
        <v>169</v>
      </c>
      <c r="C179" t="s">
        <v>319</v>
      </c>
      <c r="D179" s="3">
        <v>45173.455555555556</v>
      </c>
      <c r="E179" t="s">
        <v>330</v>
      </c>
      <c r="F179" t="s">
        <v>334</v>
      </c>
      <c r="H179">
        <f>HOUR(D179)</f>
        <v>10</v>
      </c>
      <c r="I179">
        <f>MINUTE(D179)</f>
        <v>56</v>
      </c>
      <c r="J179">
        <f t="shared" si="18"/>
        <v>656</v>
      </c>
      <c r="K179">
        <f t="shared" si="19"/>
        <v>386</v>
      </c>
      <c r="L179" t="str">
        <f t="shared" si="20"/>
        <v>in</v>
      </c>
      <c r="M179" t="str">
        <f t="shared" si="21"/>
        <v/>
      </c>
      <c r="O179" t="str">
        <f t="shared" si="22"/>
        <v/>
      </c>
      <c r="P179" t="str">
        <f t="shared" si="23"/>
        <v/>
      </c>
      <c r="Q179" t="str">
        <f>IF(AND(OR(COUNTIF($O$1:P178,O179)=0,COUNTIF($O$1:P178,P179)=0),OR(O179&lt;&gt;"",P179&lt;&gt;"")),MAX($Q$1:Q178)+1,"")</f>
        <v/>
      </c>
    </row>
    <row r="180" spans="1:17" x14ac:dyDescent="0.25">
      <c r="A180" t="s">
        <v>34</v>
      </c>
      <c r="B180" t="s">
        <v>169</v>
      </c>
      <c r="C180" t="s">
        <v>319</v>
      </c>
      <c r="D180" s="3">
        <v>45173.723611111112</v>
      </c>
      <c r="E180" t="s">
        <v>331</v>
      </c>
      <c r="F180" t="s">
        <v>334</v>
      </c>
      <c r="H180">
        <f>HOUR(D180)</f>
        <v>17</v>
      </c>
      <c r="I180">
        <f>MINUTE(D180)</f>
        <v>22</v>
      </c>
      <c r="J180">
        <f t="shared" si="18"/>
        <v>1042</v>
      </c>
      <c r="K180" t="str">
        <f t="shared" si="19"/>
        <v/>
      </c>
      <c r="L180" t="str">
        <f t="shared" si="20"/>
        <v>out</v>
      </c>
      <c r="M180" t="str">
        <f t="shared" si="21"/>
        <v/>
      </c>
      <c r="O180" t="str">
        <f t="shared" si="22"/>
        <v/>
      </c>
      <c r="P180" t="str">
        <f t="shared" si="23"/>
        <v/>
      </c>
      <c r="Q180" t="str">
        <f>IF(AND(OR(COUNTIF($O$1:P179,O180)=0,COUNTIF($O$1:P179,P180)=0),OR(O180&lt;&gt;"",P180&lt;&gt;"")),MAX($Q$1:Q179)+1,"")</f>
        <v/>
      </c>
    </row>
    <row r="181" spans="1:17" x14ac:dyDescent="0.25">
      <c r="A181" t="s">
        <v>35</v>
      </c>
      <c r="B181" t="s">
        <v>171</v>
      </c>
      <c r="C181" t="s">
        <v>315</v>
      </c>
      <c r="D181" s="3">
        <v>45173.372916666667</v>
      </c>
      <c r="E181" t="s">
        <v>330</v>
      </c>
      <c r="F181" t="s">
        <v>334</v>
      </c>
      <c r="H181">
        <f>HOUR(D181)</f>
        <v>8</v>
      </c>
      <c r="I181">
        <f>MINUTE(D181)</f>
        <v>57</v>
      </c>
      <c r="J181">
        <f t="shared" si="18"/>
        <v>537</v>
      </c>
      <c r="K181">
        <f t="shared" si="19"/>
        <v>246</v>
      </c>
      <c r="L181" t="str">
        <f t="shared" si="20"/>
        <v>in</v>
      </c>
      <c r="M181" t="str">
        <f t="shared" si="21"/>
        <v>first</v>
      </c>
      <c r="O181" t="str">
        <f t="shared" si="22"/>
        <v/>
      </c>
      <c r="P181" t="str">
        <f t="shared" si="23"/>
        <v/>
      </c>
      <c r="Q181" t="str">
        <f>IF(AND(OR(COUNTIF($O$1:P180,O181)=0,COUNTIF($O$1:P180,P181)=0),OR(O181&lt;&gt;"",P181&lt;&gt;"")),MAX($Q$1:Q180)+1,"")</f>
        <v/>
      </c>
    </row>
    <row r="182" spans="1:17" x14ac:dyDescent="0.25">
      <c r="A182" t="s">
        <v>35</v>
      </c>
      <c r="B182" t="s">
        <v>171</v>
      </c>
      <c r="C182" t="s">
        <v>315</v>
      </c>
      <c r="D182" s="3">
        <v>45173.543749999997</v>
      </c>
      <c r="E182" t="s">
        <v>331</v>
      </c>
      <c r="F182" t="s">
        <v>334</v>
      </c>
      <c r="H182">
        <f>HOUR(D182)</f>
        <v>13</v>
      </c>
      <c r="I182">
        <f>MINUTE(D182)</f>
        <v>3</v>
      </c>
      <c r="J182">
        <f t="shared" si="18"/>
        <v>783</v>
      </c>
      <c r="K182">
        <f t="shared" si="19"/>
        <v>22</v>
      </c>
      <c r="L182" t="str">
        <f t="shared" si="20"/>
        <v>out</v>
      </c>
      <c r="M182" t="str">
        <f t="shared" si="21"/>
        <v/>
      </c>
      <c r="O182" t="str">
        <f t="shared" si="22"/>
        <v/>
      </c>
      <c r="P182" t="str">
        <f t="shared" si="23"/>
        <v/>
      </c>
      <c r="Q182" t="str">
        <f>IF(AND(OR(COUNTIF($O$1:P181,O182)=0,COUNTIF($O$1:P181,P182)=0),OR(O182&lt;&gt;"",P182&lt;&gt;"")),MAX($Q$1:Q181)+1,"")</f>
        <v/>
      </c>
    </row>
    <row r="183" spans="1:17" x14ac:dyDescent="0.25">
      <c r="A183" t="s">
        <v>35</v>
      </c>
      <c r="B183" t="s">
        <v>171</v>
      </c>
      <c r="C183" t="s">
        <v>315</v>
      </c>
      <c r="D183" s="3">
        <v>45173.559027777781</v>
      </c>
      <c r="E183" t="s">
        <v>330</v>
      </c>
      <c r="F183" t="s">
        <v>334</v>
      </c>
      <c r="H183">
        <f>HOUR(D183)</f>
        <v>13</v>
      </c>
      <c r="I183">
        <f>MINUTE(D183)</f>
        <v>25</v>
      </c>
      <c r="J183">
        <f t="shared" si="18"/>
        <v>805</v>
      </c>
      <c r="K183">
        <f t="shared" si="19"/>
        <v>263</v>
      </c>
      <c r="L183" t="str">
        <f t="shared" si="20"/>
        <v>in</v>
      </c>
      <c r="M183" t="str">
        <f t="shared" si="21"/>
        <v/>
      </c>
      <c r="O183" t="str">
        <f t="shared" si="22"/>
        <v/>
      </c>
      <c r="P183" t="str">
        <f t="shared" si="23"/>
        <v/>
      </c>
      <c r="Q183" t="str">
        <f>IF(AND(OR(COUNTIF($O$1:P182,O183)=0,COUNTIF($O$1:P182,P183)=0),OR(O183&lt;&gt;"",P183&lt;&gt;"")),MAX($Q$1:Q182)+1,"")</f>
        <v/>
      </c>
    </row>
    <row r="184" spans="1:17" x14ac:dyDescent="0.25">
      <c r="A184" t="s">
        <v>35</v>
      </c>
      <c r="B184" t="s">
        <v>171</v>
      </c>
      <c r="C184" t="s">
        <v>315</v>
      </c>
      <c r="D184" s="3">
        <v>45173.741666666669</v>
      </c>
      <c r="E184" t="s">
        <v>331</v>
      </c>
      <c r="F184" t="s">
        <v>334</v>
      </c>
      <c r="H184">
        <f>HOUR(D184)</f>
        <v>17</v>
      </c>
      <c r="I184">
        <f>MINUTE(D184)</f>
        <v>48</v>
      </c>
      <c r="J184">
        <f t="shared" si="18"/>
        <v>1068</v>
      </c>
      <c r="K184" t="str">
        <f t="shared" si="19"/>
        <v/>
      </c>
      <c r="L184" t="str">
        <f t="shared" si="20"/>
        <v>out</v>
      </c>
      <c r="M184" t="str">
        <f t="shared" si="21"/>
        <v/>
      </c>
      <c r="O184" t="str">
        <f t="shared" si="22"/>
        <v/>
      </c>
      <c r="P184" t="str">
        <f t="shared" si="23"/>
        <v/>
      </c>
      <c r="Q184" t="str">
        <f>IF(AND(OR(COUNTIF($O$1:P183,O184)=0,COUNTIF($O$1:P183,P184)=0),OR(O184&lt;&gt;"",P184&lt;&gt;"")),MAX($Q$1:Q183)+1,"")</f>
        <v/>
      </c>
    </row>
    <row r="185" spans="1:17" x14ac:dyDescent="0.25">
      <c r="A185" t="s">
        <v>36</v>
      </c>
      <c r="B185" t="s">
        <v>172</v>
      </c>
      <c r="C185" t="s">
        <v>319</v>
      </c>
      <c r="D185" s="3">
        <v>45173.365277777775</v>
      </c>
      <c r="E185" t="s">
        <v>332</v>
      </c>
      <c r="F185" t="s">
        <v>334</v>
      </c>
      <c r="H185">
        <f>HOUR(D185)</f>
        <v>8</v>
      </c>
      <c r="I185">
        <f>MINUTE(D185)</f>
        <v>46</v>
      </c>
      <c r="J185">
        <f t="shared" si="18"/>
        <v>526</v>
      </c>
      <c r="K185">
        <f t="shared" si="19"/>
        <v>494</v>
      </c>
      <c r="L185" t="str">
        <f t="shared" si="20"/>
        <v>in</v>
      </c>
      <c r="M185" t="str">
        <f t="shared" si="21"/>
        <v>first</v>
      </c>
      <c r="O185" t="str">
        <f t="shared" si="22"/>
        <v/>
      </c>
      <c r="P185" t="str">
        <f t="shared" si="23"/>
        <v/>
      </c>
      <c r="Q185" t="str">
        <f>IF(AND(OR(COUNTIF($O$1:P184,O185)=0,COUNTIF($O$1:P184,P185)=0),OR(O185&lt;&gt;"",P185&lt;&gt;"")),MAX($Q$1:Q184)+1,"")</f>
        <v/>
      </c>
    </row>
    <row r="186" spans="1:17" x14ac:dyDescent="0.25">
      <c r="A186" t="s">
        <v>36</v>
      </c>
      <c r="B186" t="s">
        <v>172</v>
      </c>
      <c r="C186" t="s">
        <v>319</v>
      </c>
      <c r="D186" s="3">
        <v>45173.708333333336</v>
      </c>
      <c r="E186" t="s">
        <v>333</v>
      </c>
      <c r="F186" t="s">
        <v>334</v>
      </c>
      <c r="H186">
        <f>HOUR(D186)</f>
        <v>17</v>
      </c>
      <c r="I186">
        <f>MINUTE(D186)</f>
        <v>0</v>
      </c>
      <c r="J186">
        <f t="shared" si="18"/>
        <v>1020</v>
      </c>
      <c r="K186" t="str">
        <f t="shared" si="19"/>
        <v/>
      </c>
      <c r="L186" t="str">
        <f t="shared" si="20"/>
        <v>out</v>
      </c>
      <c r="M186" t="str">
        <f t="shared" si="21"/>
        <v/>
      </c>
      <c r="O186" t="str">
        <f t="shared" si="22"/>
        <v/>
      </c>
      <c r="P186" t="str">
        <f t="shared" si="23"/>
        <v/>
      </c>
      <c r="Q186" t="str">
        <f>IF(AND(OR(COUNTIF($O$1:P185,O186)=0,COUNTIF($O$1:P185,P186)=0),OR(O186&lt;&gt;"",P186&lt;&gt;"")),MAX($Q$1:Q185)+1,"")</f>
        <v/>
      </c>
    </row>
    <row r="187" spans="1:17" x14ac:dyDescent="0.25">
      <c r="A187" t="s">
        <v>37</v>
      </c>
      <c r="B187" t="s">
        <v>173</v>
      </c>
      <c r="C187" t="s">
        <v>319</v>
      </c>
      <c r="D187" s="3">
        <v>45173.36041666667</v>
      </c>
      <c r="E187" t="s">
        <v>330</v>
      </c>
      <c r="F187" t="s">
        <v>334</v>
      </c>
      <c r="H187">
        <f>HOUR(D187)</f>
        <v>8</v>
      </c>
      <c r="I187">
        <f>MINUTE(D187)</f>
        <v>39</v>
      </c>
      <c r="J187">
        <f t="shared" si="18"/>
        <v>519</v>
      </c>
      <c r="K187">
        <f t="shared" si="19"/>
        <v>522</v>
      </c>
      <c r="L187" t="str">
        <f t="shared" si="20"/>
        <v>in</v>
      </c>
      <c r="M187" t="str">
        <f t="shared" si="21"/>
        <v>first</v>
      </c>
      <c r="O187" t="str">
        <f t="shared" si="22"/>
        <v/>
      </c>
      <c r="P187" t="str">
        <f t="shared" si="23"/>
        <v/>
      </c>
      <c r="Q187" t="str">
        <f>IF(AND(OR(COUNTIF($O$1:P186,O187)=0,COUNTIF($O$1:P186,P187)=0),OR(O187&lt;&gt;"",P187&lt;&gt;"")),MAX($Q$1:Q186)+1,"")</f>
        <v/>
      </c>
    </row>
    <row r="188" spans="1:17" x14ac:dyDescent="0.25">
      <c r="A188" t="s">
        <v>37</v>
      </c>
      <c r="B188" t="s">
        <v>173</v>
      </c>
      <c r="C188" t="s">
        <v>319</v>
      </c>
      <c r="D188" s="3">
        <v>45173.722916666666</v>
      </c>
      <c r="E188" t="s">
        <v>331</v>
      </c>
      <c r="F188" t="s">
        <v>334</v>
      </c>
      <c r="H188">
        <f>HOUR(D188)</f>
        <v>17</v>
      </c>
      <c r="I188">
        <f>MINUTE(D188)</f>
        <v>21</v>
      </c>
      <c r="J188">
        <f t="shared" si="18"/>
        <v>1041</v>
      </c>
      <c r="K188" t="str">
        <f t="shared" si="19"/>
        <v/>
      </c>
      <c r="L188" t="str">
        <f t="shared" si="20"/>
        <v>out</v>
      </c>
      <c r="M188" t="str">
        <f t="shared" si="21"/>
        <v/>
      </c>
      <c r="O188" t="str">
        <f t="shared" si="22"/>
        <v/>
      </c>
      <c r="P188" t="str">
        <f t="shared" si="23"/>
        <v/>
      </c>
      <c r="Q188" t="str">
        <f>IF(AND(OR(COUNTIF($O$1:P187,O188)=0,COUNTIF($O$1:P187,P188)=0),OR(O188&lt;&gt;"",P188&lt;&gt;"")),MAX($Q$1:Q187)+1,"")</f>
        <v/>
      </c>
    </row>
    <row r="189" spans="1:17" x14ac:dyDescent="0.25">
      <c r="A189" t="s">
        <v>38</v>
      </c>
      <c r="B189" t="s">
        <v>175</v>
      </c>
      <c r="C189" t="s">
        <v>319</v>
      </c>
      <c r="D189" s="3">
        <v>45173.374305555553</v>
      </c>
      <c r="E189" t="s">
        <v>330</v>
      </c>
      <c r="F189" t="s">
        <v>334</v>
      </c>
      <c r="H189">
        <f>HOUR(D189)</f>
        <v>8</v>
      </c>
      <c r="I189">
        <f>MINUTE(D189)</f>
        <v>59</v>
      </c>
      <c r="J189">
        <f t="shared" si="18"/>
        <v>539</v>
      </c>
      <c r="K189">
        <f t="shared" si="19"/>
        <v>113</v>
      </c>
      <c r="L189" t="str">
        <f t="shared" si="20"/>
        <v>in</v>
      </c>
      <c r="M189" t="str">
        <f t="shared" si="21"/>
        <v>first</v>
      </c>
      <c r="O189" t="str">
        <f t="shared" si="22"/>
        <v/>
      </c>
      <c r="P189" t="str">
        <f t="shared" si="23"/>
        <v/>
      </c>
      <c r="Q189" t="str">
        <f>IF(AND(OR(COUNTIF($O$1:P188,O189)=0,COUNTIF($O$1:P188,P189)=0),OR(O189&lt;&gt;"",P189&lt;&gt;"")),MAX($Q$1:Q188)+1,"")</f>
        <v/>
      </c>
    </row>
    <row r="190" spans="1:17" x14ac:dyDescent="0.25">
      <c r="A190" t="s">
        <v>38</v>
      </c>
      <c r="B190" t="s">
        <v>175</v>
      </c>
      <c r="C190" t="s">
        <v>319</v>
      </c>
      <c r="D190" s="3">
        <v>45173.452777777777</v>
      </c>
      <c r="E190" t="s">
        <v>330</v>
      </c>
      <c r="F190" t="s">
        <v>334</v>
      </c>
      <c r="H190">
        <f>HOUR(D190)</f>
        <v>10</v>
      </c>
      <c r="I190">
        <f>MINUTE(D190)</f>
        <v>52</v>
      </c>
      <c r="J190">
        <f t="shared" si="18"/>
        <v>652</v>
      </c>
      <c r="K190">
        <f t="shared" si="19"/>
        <v>131</v>
      </c>
      <c r="L190" t="str">
        <f t="shared" si="20"/>
        <v>in</v>
      </c>
      <c r="M190" t="str">
        <f t="shared" si="21"/>
        <v/>
      </c>
      <c r="O190" t="str">
        <f t="shared" si="22"/>
        <v/>
      </c>
      <c r="P190" t="str">
        <f t="shared" si="23"/>
        <v/>
      </c>
      <c r="Q190" t="str">
        <f>IF(AND(OR(COUNTIF($O$1:P189,O190)=0,COUNTIF($O$1:P189,P190)=0),OR(O190&lt;&gt;"",P190&lt;&gt;"")),MAX($Q$1:Q189)+1,"")</f>
        <v/>
      </c>
    </row>
    <row r="191" spans="1:17" x14ac:dyDescent="0.25">
      <c r="A191" t="s">
        <v>38</v>
      </c>
      <c r="B191" t="s">
        <v>175</v>
      </c>
      <c r="C191" t="s">
        <v>319</v>
      </c>
      <c r="D191" s="3">
        <v>45173.543749999997</v>
      </c>
      <c r="E191" t="s">
        <v>331</v>
      </c>
      <c r="F191" t="s">
        <v>334</v>
      </c>
      <c r="H191">
        <f>HOUR(D191)</f>
        <v>13</v>
      </c>
      <c r="I191">
        <f>MINUTE(D191)</f>
        <v>3</v>
      </c>
      <c r="J191">
        <f t="shared" si="18"/>
        <v>783</v>
      </c>
      <c r="K191">
        <f t="shared" si="19"/>
        <v>7</v>
      </c>
      <c r="L191" t="str">
        <f t="shared" si="20"/>
        <v>out</v>
      </c>
      <c r="M191" t="str">
        <f t="shared" si="21"/>
        <v/>
      </c>
      <c r="O191" t="str">
        <f t="shared" si="22"/>
        <v/>
      </c>
      <c r="P191" t="str">
        <f t="shared" si="23"/>
        <v/>
      </c>
      <c r="Q191" t="str">
        <f>IF(AND(OR(COUNTIF($O$1:P190,O191)=0,COUNTIF($O$1:P190,P191)=0),OR(O191&lt;&gt;"",P191&lt;&gt;"")),MAX($Q$1:Q190)+1,"")</f>
        <v/>
      </c>
    </row>
    <row r="192" spans="1:17" x14ac:dyDescent="0.25">
      <c r="A192" t="s">
        <v>38</v>
      </c>
      <c r="B192" t="s">
        <v>175</v>
      </c>
      <c r="C192" t="s">
        <v>319</v>
      </c>
      <c r="D192" s="3">
        <v>45173.548611111109</v>
      </c>
      <c r="E192" t="s">
        <v>330</v>
      </c>
      <c r="F192" t="s">
        <v>334</v>
      </c>
      <c r="H192">
        <f>HOUR(D192)</f>
        <v>13</v>
      </c>
      <c r="I192">
        <f>MINUTE(D192)</f>
        <v>10</v>
      </c>
      <c r="J192">
        <f t="shared" si="18"/>
        <v>790</v>
      </c>
      <c r="K192">
        <f t="shared" si="19"/>
        <v>16</v>
      </c>
      <c r="L192" t="str">
        <f t="shared" si="20"/>
        <v>in</v>
      </c>
      <c r="M192" t="str">
        <f t="shared" si="21"/>
        <v/>
      </c>
      <c r="O192" t="str">
        <f t="shared" si="22"/>
        <v/>
      </c>
      <c r="P192" t="str">
        <f t="shared" si="23"/>
        <v/>
      </c>
      <c r="Q192" t="str">
        <f>IF(AND(OR(COUNTIF($O$1:P191,O192)=0,COUNTIF($O$1:P191,P192)=0),OR(O192&lt;&gt;"",P192&lt;&gt;"")),MAX($Q$1:Q191)+1,"")</f>
        <v/>
      </c>
    </row>
    <row r="193" spans="1:17" x14ac:dyDescent="0.25">
      <c r="A193" t="s">
        <v>38</v>
      </c>
      <c r="B193" t="s">
        <v>175</v>
      </c>
      <c r="C193" t="s">
        <v>319</v>
      </c>
      <c r="D193" s="3">
        <v>45173.55972222222</v>
      </c>
      <c r="E193" t="s">
        <v>331</v>
      </c>
      <c r="F193" t="s">
        <v>334</v>
      </c>
      <c r="H193">
        <f>HOUR(D193)</f>
        <v>13</v>
      </c>
      <c r="I193">
        <f>MINUTE(D193)</f>
        <v>26</v>
      </c>
      <c r="J193">
        <f t="shared" si="18"/>
        <v>806</v>
      </c>
      <c r="K193">
        <f t="shared" si="19"/>
        <v>29</v>
      </c>
      <c r="L193" t="str">
        <f t="shared" si="20"/>
        <v>out</v>
      </c>
      <c r="M193" t="str">
        <f t="shared" si="21"/>
        <v/>
      </c>
      <c r="O193" t="str">
        <f t="shared" si="22"/>
        <v/>
      </c>
      <c r="P193" t="str">
        <f t="shared" si="23"/>
        <v/>
      </c>
      <c r="Q193" t="str">
        <f>IF(AND(OR(COUNTIF($O$1:P192,O193)=0,COUNTIF($O$1:P192,P193)=0),OR(O193&lt;&gt;"",P193&lt;&gt;"")),MAX($Q$1:Q192)+1,"")</f>
        <v/>
      </c>
    </row>
    <row r="194" spans="1:17" x14ac:dyDescent="0.25">
      <c r="A194" t="s">
        <v>38</v>
      </c>
      <c r="B194" t="s">
        <v>175</v>
      </c>
      <c r="C194" t="s">
        <v>319</v>
      </c>
      <c r="D194" s="3">
        <v>45173.579861111109</v>
      </c>
      <c r="E194" t="s">
        <v>330</v>
      </c>
      <c r="F194" t="s">
        <v>334</v>
      </c>
      <c r="H194">
        <f>HOUR(D194)</f>
        <v>13</v>
      </c>
      <c r="I194">
        <f>MINUTE(D194)</f>
        <v>55</v>
      </c>
      <c r="J194">
        <f t="shared" si="18"/>
        <v>835</v>
      </c>
      <c r="K194">
        <f t="shared" si="19"/>
        <v>97</v>
      </c>
      <c r="L194" t="str">
        <f t="shared" si="20"/>
        <v>in</v>
      </c>
      <c r="M194" t="str">
        <f t="shared" si="21"/>
        <v/>
      </c>
      <c r="O194" t="str">
        <f t="shared" si="22"/>
        <v/>
      </c>
      <c r="P194" t="str">
        <f t="shared" si="23"/>
        <v/>
      </c>
      <c r="Q194" t="str">
        <f>IF(AND(OR(COUNTIF($O$1:P193,O194)=0,COUNTIF($O$1:P193,P194)=0),OR(O194&lt;&gt;"",P194&lt;&gt;"")),MAX($Q$1:Q193)+1,"")</f>
        <v/>
      </c>
    </row>
    <row r="195" spans="1:17" x14ac:dyDescent="0.25">
      <c r="A195" t="s">
        <v>38</v>
      </c>
      <c r="B195" t="s">
        <v>175</v>
      </c>
      <c r="C195" t="s">
        <v>319</v>
      </c>
      <c r="D195" s="3">
        <v>45173.647222222222</v>
      </c>
      <c r="E195" t="s">
        <v>331</v>
      </c>
      <c r="F195" t="s">
        <v>334</v>
      </c>
      <c r="H195">
        <f>HOUR(D195)</f>
        <v>15</v>
      </c>
      <c r="I195">
        <f>MINUTE(D195)</f>
        <v>32</v>
      </c>
      <c r="J195">
        <f t="shared" ref="J195:J258" si="24">H195*60+I195</f>
        <v>932</v>
      </c>
      <c r="K195">
        <f t="shared" ref="K195:K258" si="25">IF(J196-J195&gt;=0,J196-J195,"")</f>
        <v>5</v>
      </c>
      <c r="L195" t="str">
        <f t="shared" ref="L195:L258" si="26">RIGHT(E195,(LEN(E195)-6))</f>
        <v>out</v>
      </c>
      <c r="M195" t="str">
        <f t="shared" ref="M195:M258" si="27">IF(OR(K194="",K194="break"),"first","")</f>
        <v/>
      </c>
      <c r="O195" t="str">
        <f t="shared" ref="O195:O258" si="28">IF(AND(M195="first",J195&gt;540),B195,"")</f>
        <v/>
      </c>
      <c r="P195" t="str">
        <f t="shared" ref="P195:P258" si="29">IF(OR(M195="first",J195&lt;=540,AND(J195&gt;=645,J195&lt;=660),AND(J195&gt;=780,J195&lt;=840),AND(J195&gt;=930,J195&lt;=945),J195&gt;=1020),"",B195)</f>
        <v/>
      </c>
      <c r="Q195" t="str">
        <f>IF(AND(OR(COUNTIF($O$1:P194,O195)=0,COUNTIF($O$1:P194,P195)=0),OR(O195&lt;&gt;"",P195&lt;&gt;"")),MAX($Q$1:Q194)+1,"")</f>
        <v/>
      </c>
    </row>
    <row r="196" spans="1:17" x14ac:dyDescent="0.25">
      <c r="A196" t="s">
        <v>38</v>
      </c>
      <c r="B196" t="s">
        <v>175</v>
      </c>
      <c r="C196" t="s">
        <v>319</v>
      </c>
      <c r="D196" s="3">
        <v>45173.650694444441</v>
      </c>
      <c r="E196" t="s">
        <v>330</v>
      </c>
      <c r="F196" t="s">
        <v>334</v>
      </c>
      <c r="H196">
        <f>HOUR(D196)</f>
        <v>15</v>
      </c>
      <c r="I196">
        <f>MINUTE(D196)</f>
        <v>37</v>
      </c>
      <c r="J196">
        <f t="shared" si="24"/>
        <v>937</v>
      </c>
      <c r="K196">
        <f t="shared" si="25"/>
        <v>107</v>
      </c>
      <c r="L196" t="str">
        <f t="shared" si="26"/>
        <v>in</v>
      </c>
      <c r="M196" t="str">
        <f t="shared" si="27"/>
        <v/>
      </c>
      <c r="O196" t="str">
        <f t="shared" si="28"/>
        <v/>
      </c>
      <c r="P196" t="str">
        <f t="shared" si="29"/>
        <v/>
      </c>
      <c r="Q196" t="str">
        <f>IF(AND(OR(COUNTIF($O$1:P195,O196)=0,COUNTIF($O$1:P195,P196)=0),OR(O196&lt;&gt;"",P196&lt;&gt;"")),MAX($Q$1:Q195)+1,"")</f>
        <v/>
      </c>
    </row>
    <row r="197" spans="1:17" x14ac:dyDescent="0.25">
      <c r="A197" t="s">
        <v>38</v>
      </c>
      <c r="B197" t="s">
        <v>175</v>
      </c>
      <c r="C197" t="s">
        <v>319</v>
      </c>
      <c r="D197" s="3">
        <v>45173.724999999999</v>
      </c>
      <c r="E197" t="s">
        <v>331</v>
      </c>
      <c r="F197" t="s">
        <v>334</v>
      </c>
      <c r="H197">
        <f>HOUR(D197)</f>
        <v>17</v>
      </c>
      <c r="I197">
        <f>MINUTE(D197)</f>
        <v>24</v>
      </c>
      <c r="J197">
        <f t="shared" si="24"/>
        <v>1044</v>
      </c>
      <c r="K197" t="str">
        <f t="shared" si="25"/>
        <v/>
      </c>
      <c r="L197" t="str">
        <f t="shared" si="26"/>
        <v>out</v>
      </c>
      <c r="M197" t="str">
        <f t="shared" si="27"/>
        <v/>
      </c>
      <c r="O197" t="str">
        <f t="shared" si="28"/>
        <v/>
      </c>
      <c r="P197" t="str">
        <f t="shared" si="29"/>
        <v/>
      </c>
      <c r="Q197" t="str">
        <f>IF(AND(OR(COUNTIF($O$1:P196,O197)=0,COUNTIF($O$1:P196,P197)=0),OR(O197&lt;&gt;"",P197&lt;&gt;"")),MAX($Q$1:Q196)+1,"")</f>
        <v/>
      </c>
    </row>
    <row r="198" spans="1:17" x14ac:dyDescent="0.25">
      <c r="A198" t="s">
        <v>39</v>
      </c>
      <c r="B198" t="s">
        <v>176</v>
      </c>
      <c r="C198" t="s">
        <v>319</v>
      </c>
      <c r="D198" s="3">
        <v>45173.374305555553</v>
      </c>
      <c r="E198" t="s">
        <v>330</v>
      </c>
      <c r="F198" t="s">
        <v>334</v>
      </c>
      <c r="H198">
        <f>HOUR(D198)</f>
        <v>8</v>
      </c>
      <c r="I198">
        <f>MINUTE(D198)</f>
        <v>59</v>
      </c>
      <c r="J198">
        <f t="shared" si="24"/>
        <v>539</v>
      </c>
      <c r="K198">
        <f t="shared" si="25"/>
        <v>243</v>
      </c>
      <c r="L198" t="str">
        <f t="shared" si="26"/>
        <v>in</v>
      </c>
      <c r="M198" t="str">
        <f t="shared" si="27"/>
        <v>first</v>
      </c>
      <c r="O198" t="str">
        <f t="shared" si="28"/>
        <v/>
      </c>
      <c r="P198" t="str">
        <f t="shared" si="29"/>
        <v/>
      </c>
      <c r="Q198" t="str">
        <f>IF(AND(OR(COUNTIF($O$1:P197,O198)=0,COUNTIF($O$1:P197,P198)=0),OR(O198&lt;&gt;"",P198&lt;&gt;"")),MAX($Q$1:Q197)+1,"")</f>
        <v/>
      </c>
    </row>
    <row r="199" spans="1:17" x14ac:dyDescent="0.25">
      <c r="A199" t="s">
        <v>39</v>
      </c>
      <c r="B199" t="s">
        <v>176</v>
      </c>
      <c r="C199" t="s">
        <v>319</v>
      </c>
      <c r="D199" s="3">
        <v>45173.543055555558</v>
      </c>
      <c r="E199" t="s">
        <v>331</v>
      </c>
      <c r="F199" t="s">
        <v>334</v>
      </c>
      <c r="H199">
        <f>HOUR(D199)</f>
        <v>13</v>
      </c>
      <c r="I199">
        <f>MINUTE(D199)</f>
        <v>2</v>
      </c>
      <c r="J199">
        <f t="shared" si="24"/>
        <v>782</v>
      </c>
      <c r="K199">
        <f t="shared" si="25"/>
        <v>52</v>
      </c>
      <c r="L199" t="str">
        <f t="shared" si="26"/>
        <v>out</v>
      </c>
      <c r="M199" t="str">
        <f t="shared" si="27"/>
        <v/>
      </c>
      <c r="O199" t="str">
        <f t="shared" si="28"/>
        <v/>
      </c>
      <c r="P199" t="str">
        <f t="shared" si="29"/>
        <v/>
      </c>
      <c r="Q199" t="str">
        <f>IF(AND(OR(COUNTIF($O$1:P198,O199)=0,COUNTIF($O$1:P198,P199)=0),OR(O199&lt;&gt;"",P199&lt;&gt;"")),MAX($Q$1:Q198)+1,"")</f>
        <v/>
      </c>
    </row>
    <row r="200" spans="1:17" x14ac:dyDescent="0.25">
      <c r="A200" t="s">
        <v>39</v>
      </c>
      <c r="B200" t="s">
        <v>176</v>
      </c>
      <c r="C200" t="s">
        <v>319</v>
      </c>
      <c r="D200" s="3">
        <v>45173.57916666667</v>
      </c>
      <c r="E200" t="s">
        <v>330</v>
      </c>
      <c r="F200" t="s">
        <v>334</v>
      </c>
      <c r="H200">
        <f>HOUR(D200)</f>
        <v>13</v>
      </c>
      <c r="I200">
        <f>MINUTE(D200)</f>
        <v>54</v>
      </c>
      <c r="J200">
        <f t="shared" si="24"/>
        <v>834</v>
      </c>
      <c r="K200">
        <f t="shared" si="25"/>
        <v>213</v>
      </c>
      <c r="L200" t="str">
        <f t="shared" si="26"/>
        <v>in</v>
      </c>
      <c r="M200" t="str">
        <f t="shared" si="27"/>
        <v/>
      </c>
      <c r="O200" t="str">
        <f t="shared" si="28"/>
        <v/>
      </c>
      <c r="P200" t="str">
        <f t="shared" si="29"/>
        <v/>
      </c>
      <c r="Q200" t="str">
        <f>IF(AND(OR(COUNTIF($O$1:P199,O200)=0,COUNTIF($O$1:P199,P200)=0),OR(O200&lt;&gt;"",P200&lt;&gt;"")),MAX($Q$1:Q199)+1,"")</f>
        <v/>
      </c>
    </row>
    <row r="201" spans="1:17" x14ac:dyDescent="0.25">
      <c r="A201" t="s">
        <v>39</v>
      </c>
      <c r="B201" t="s">
        <v>176</v>
      </c>
      <c r="C201" t="s">
        <v>319</v>
      </c>
      <c r="D201" s="3">
        <v>45173.727083333331</v>
      </c>
      <c r="E201" t="s">
        <v>331</v>
      </c>
      <c r="F201" t="s">
        <v>334</v>
      </c>
      <c r="H201">
        <f>HOUR(D201)</f>
        <v>17</v>
      </c>
      <c r="I201">
        <f>MINUTE(D201)</f>
        <v>27</v>
      </c>
      <c r="J201">
        <f t="shared" si="24"/>
        <v>1047</v>
      </c>
      <c r="K201" t="str">
        <f t="shared" si="25"/>
        <v/>
      </c>
      <c r="L201" t="str">
        <f t="shared" si="26"/>
        <v>out</v>
      </c>
      <c r="M201" t="str">
        <f t="shared" si="27"/>
        <v/>
      </c>
      <c r="O201" t="str">
        <f t="shared" si="28"/>
        <v/>
      </c>
      <c r="P201" t="str">
        <f t="shared" si="29"/>
        <v/>
      </c>
      <c r="Q201" t="str">
        <f>IF(AND(OR(COUNTIF($O$1:P200,O201)=0,COUNTIF($O$1:P200,P201)=0),OR(O201&lt;&gt;"",P201&lt;&gt;"")),MAX($Q$1:Q200)+1,"")</f>
        <v/>
      </c>
    </row>
    <row r="202" spans="1:17" x14ac:dyDescent="0.25">
      <c r="A202" t="s">
        <v>40</v>
      </c>
      <c r="B202" t="s">
        <v>177</v>
      </c>
      <c r="C202" t="s">
        <v>315</v>
      </c>
      <c r="D202" s="3">
        <v>45173.370138888888</v>
      </c>
      <c r="E202" t="s">
        <v>330</v>
      </c>
      <c r="F202" t="s">
        <v>334</v>
      </c>
      <c r="H202">
        <f>HOUR(D202)</f>
        <v>8</v>
      </c>
      <c r="I202">
        <f>MINUTE(D202)</f>
        <v>53</v>
      </c>
      <c r="J202">
        <f t="shared" si="24"/>
        <v>533</v>
      </c>
      <c r="K202">
        <f t="shared" si="25"/>
        <v>113</v>
      </c>
      <c r="L202" t="str">
        <f t="shared" si="26"/>
        <v>in</v>
      </c>
      <c r="M202" t="str">
        <f t="shared" si="27"/>
        <v>first</v>
      </c>
      <c r="O202" t="str">
        <f t="shared" si="28"/>
        <v/>
      </c>
      <c r="P202" t="str">
        <f t="shared" si="29"/>
        <v/>
      </c>
      <c r="Q202" t="str">
        <f>IF(AND(OR(COUNTIF($O$1:P201,O202)=0,COUNTIF($O$1:P201,P202)=0),OR(O202&lt;&gt;"",P202&lt;&gt;"")),MAX($Q$1:Q201)+1,"")</f>
        <v/>
      </c>
    </row>
    <row r="203" spans="1:17" x14ac:dyDescent="0.25">
      <c r="A203" t="s">
        <v>40</v>
      </c>
      <c r="B203" t="s">
        <v>177</v>
      </c>
      <c r="C203" t="s">
        <v>315</v>
      </c>
      <c r="D203" s="3">
        <v>45173.448611111111</v>
      </c>
      <c r="E203" t="s">
        <v>331</v>
      </c>
      <c r="F203" t="s">
        <v>334</v>
      </c>
      <c r="H203">
        <f>HOUR(D203)</f>
        <v>10</v>
      </c>
      <c r="I203">
        <f>MINUTE(D203)</f>
        <v>46</v>
      </c>
      <c r="J203">
        <f t="shared" si="24"/>
        <v>646</v>
      </c>
      <c r="K203">
        <f t="shared" si="25"/>
        <v>10</v>
      </c>
      <c r="L203" t="str">
        <f t="shared" si="26"/>
        <v>out</v>
      </c>
      <c r="M203" t="str">
        <f t="shared" si="27"/>
        <v/>
      </c>
      <c r="O203" t="str">
        <f t="shared" si="28"/>
        <v/>
      </c>
      <c r="P203" t="str">
        <f t="shared" si="29"/>
        <v/>
      </c>
      <c r="Q203" t="str">
        <f>IF(AND(OR(COUNTIF($O$1:P202,O203)=0,COUNTIF($O$1:P202,P203)=0),OR(O203&lt;&gt;"",P203&lt;&gt;"")),MAX($Q$1:Q202)+1,"")</f>
        <v/>
      </c>
    </row>
    <row r="204" spans="1:17" x14ac:dyDescent="0.25">
      <c r="A204" t="s">
        <v>40</v>
      </c>
      <c r="B204" t="s">
        <v>177</v>
      </c>
      <c r="C204" t="s">
        <v>315</v>
      </c>
      <c r="D204" s="3">
        <v>45173.455555555556</v>
      </c>
      <c r="E204" t="s">
        <v>330</v>
      </c>
      <c r="F204" t="s">
        <v>334</v>
      </c>
      <c r="H204">
        <f>HOUR(D204)</f>
        <v>10</v>
      </c>
      <c r="I204">
        <f>MINUTE(D204)</f>
        <v>56</v>
      </c>
      <c r="J204">
        <f t="shared" si="24"/>
        <v>656</v>
      </c>
      <c r="K204">
        <f t="shared" si="25"/>
        <v>139</v>
      </c>
      <c r="L204" t="str">
        <f t="shared" si="26"/>
        <v>in</v>
      </c>
      <c r="M204" t="str">
        <f t="shared" si="27"/>
        <v/>
      </c>
      <c r="O204" t="str">
        <f t="shared" si="28"/>
        <v/>
      </c>
      <c r="P204" t="str">
        <f t="shared" si="29"/>
        <v/>
      </c>
      <c r="Q204" t="str">
        <f>IF(AND(OR(COUNTIF($O$1:P203,O204)=0,COUNTIF($O$1:P203,P204)=0),OR(O204&lt;&gt;"",P204&lt;&gt;"")),MAX($Q$1:Q203)+1,"")</f>
        <v/>
      </c>
    </row>
    <row r="205" spans="1:17" x14ac:dyDescent="0.25">
      <c r="A205" t="s">
        <v>40</v>
      </c>
      <c r="B205" t="s">
        <v>177</v>
      </c>
      <c r="C205" t="s">
        <v>315</v>
      </c>
      <c r="D205" s="3">
        <v>45173.552083333336</v>
      </c>
      <c r="E205" t="s">
        <v>331</v>
      </c>
      <c r="F205" t="s">
        <v>334</v>
      </c>
      <c r="H205">
        <f>HOUR(D205)</f>
        <v>13</v>
      </c>
      <c r="I205">
        <f>MINUTE(D205)</f>
        <v>15</v>
      </c>
      <c r="J205">
        <f t="shared" si="24"/>
        <v>795</v>
      </c>
      <c r="K205">
        <f t="shared" si="25"/>
        <v>35</v>
      </c>
      <c r="L205" t="str">
        <f t="shared" si="26"/>
        <v>out</v>
      </c>
      <c r="M205" t="str">
        <f t="shared" si="27"/>
        <v/>
      </c>
      <c r="O205" t="str">
        <f t="shared" si="28"/>
        <v/>
      </c>
      <c r="P205" t="str">
        <f t="shared" si="29"/>
        <v/>
      </c>
      <c r="Q205" t="str">
        <f>IF(AND(OR(COUNTIF($O$1:P204,O205)=0,COUNTIF($O$1:P204,P205)=0),OR(O205&lt;&gt;"",P205&lt;&gt;"")),MAX($Q$1:Q204)+1,"")</f>
        <v/>
      </c>
    </row>
    <row r="206" spans="1:17" x14ac:dyDescent="0.25">
      <c r="A206" t="s">
        <v>40</v>
      </c>
      <c r="B206" t="s">
        <v>177</v>
      </c>
      <c r="C206" t="s">
        <v>315</v>
      </c>
      <c r="D206" s="3">
        <v>45173.576388888891</v>
      </c>
      <c r="E206" t="s">
        <v>330</v>
      </c>
      <c r="F206" t="s">
        <v>334</v>
      </c>
      <c r="H206">
        <f>HOUR(D206)</f>
        <v>13</v>
      </c>
      <c r="I206">
        <f>MINUTE(D206)</f>
        <v>50</v>
      </c>
      <c r="J206">
        <f t="shared" si="24"/>
        <v>830</v>
      </c>
      <c r="K206">
        <f t="shared" si="25"/>
        <v>190</v>
      </c>
      <c r="L206" t="str">
        <f t="shared" si="26"/>
        <v>in</v>
      </c>
      <c r="M206" t="str">
        <f t="shared" si="27"/>
        <v/>
      </c>
      <c r="O206" t="str">
        <f t="shared" si="28"/>
        <v/>
      </c>
      <c r="P206" t="str">
        <f t="shared" si="29"/>
        <v/>
      </c>
      <c r="Q206" t="str">
        <f>IF(AND(OR(COUNTIF($O$1:P205,O206)=0,COUNTIF($O$1:P205,P206)=0),OR(O206&lt;&gt;"",P206&lt;&gt;"")),MAX($Q$1:Q205)+1,"")</f>
        <v/>
      </c>
    </row>
    <row r="207" spans="1:17" x14ac:dyDescent="0.25">
      <c r="A207" t="s">
        <v>40</v>
      </c>
      <c r="B207" t="s">
        <v>177</v>
      </c>
      <c r="C207" t="s">
        <v>315</v>
      </c>
      <c r="D207" s="3">
        <v>45173.708333333336</v>
      </c>
      <c r="E207" t="s">
        <v>331</v>
      </c>
      <c r="F207" t="s">
        <v>334</v>
      </c>
      <c r="H207">
        <f>HOUR(D207)</f>
        <v>17</v>
      </c>
      <c r="I207">
        <f>MINUTE(D207)</f>
        <v>0</v>
      </c>
      <c r="J207">
        <f t="shared" si="24"/>
        <v>1020</v>
      </c>
      <c r="K207" t="str">
        <f t="shared" si="25"/>
        <v/>
      </c>
      <c r="L207" t="str">
        <f t="shared" si="26"/>
        <v>out</v>
      </c>
      <c r="M207" t="str">
        <f t="shared" si="27"/>
        <v/>
      </c>
      <c r="O207" t="str">
        <f t="shared" si="28"/>
        <v/>
      </c>
      <c r="P207" t="str">
        <f t="shared" si="29"/>
        <v/>
      </c>
      <c r="Q207" t="str">
        <f>IF(AND(OR(COUNTIF($O$1:P206,O207)=0,COUNTIF($O$1:P206,P207)=0),OR(O207&lt;&gt;"",P207&lt;&gt;"")),MAX($Q$1:Q206)+1,"")</f>
        <v/>
      </c>
    </row>
    <row r="208" spans="1:17" x14ac:dyDescent="0.25">
      <c r="A208" t="s">
        <v>41</v>
      </c>
      <c r="B208" t="s">
        <v>179</v>
      </c>
      <c r="C208" t="s">
        <v>315</v>
      </c>
      <c r="D208" s="3">
        <v>45173.365277777775</v>
      </c>
      <c r="E208" t="s">
        <v>332</v>
      </c>
      <c r="F208" t="s">
        <v>334</v>
      </c>
      <c r="H208">
        <f>HOUR(D208)</f>
        <v>8</v>
      </c>
      <c r="I208">
        <f>MINUTE(D208)</f>
        <v>46</v>
      </c>
      <c r="J208">
        <f t="shared" si="24"/>
        <v>526</v>
      </c>
      <c r="K208">
        <f t="shared" si="25"/>
        <v>119</v>
      </c>
      <c r="L208" t="str">
        <f t="shared" si="26"/>
        <v>in</v>
      </c>
      <c r="M208" t="str">
        <f t="shared" si="27"/>
        <v>first</v>
      </c>
      <c r="O208" t="str">
        <f t="shared" si="28"/>
        <v/>
      </c>
      <c r="P208" t="str">
        <f t="shared" si="29"/>
        <v/>
      </c>
      <c r="Q208" t="str">
        <f>IF(AND(OR(COUNTIF($O$1:P207,O208)=0,COUNTIF($O$1:P207,P208)=0),OR(O208&lt;&gt;"",P208&lt;&gt;"")),MAX($Q$1:Q207)+1,"")</f>
        <v/>
      </c>
    </row>
    <row r="209" spans="1:17" x14ac:dyDescent="0.25">
      <c r="A209" t="s">
        <v>41</v>
      </c>
      <c r="B209" t="s">
        <v>179</v>
      </c>
      <c r="C209" t="s">
        <v>315</v>
      </c>
      <c r="D209" s="3">
        <v>45173.447916666664</v>
      </c>
      <c r="E209" t="s">
        <v>333</v>
      </c>
      <c r="F209" t="s">
        <v>334</v>
      </c>
      <c r="H209">
        <f>HOUR(D209)</f>
        <v>10</v>
      </c>
      <c r="I209">
        <f>MINUTE(D209)</f>
        <v>45</v>
      </c>
      <c r="J209">
        <f t="shared" si="24"/>
        <v>645</v>
      </c>
      <c r="K209">
        <f t="shared" si="25"/>
        <v>14</v>
      </c>
      <c r="L209" t="str">
        <f t="shared" si="26"/>
        <v>out</v>
      </c>
      <c r="M209" t="str">
        <f t="shared" si="27"/>
        <v/>
      </c>
      <c r="O209" t="str">
        <f t="shared" si="28"/>
        <v/>
      </c>
      <c r="P209" t="str">
        <f t="shared" si="29"/>
        <v/>
      </c>
      <c r="Q209" t="str">
        <f>IF(AND(OR(COUNTIF($O$1:P208,O209)=0,COUNTIF($O$1:P208,P209)=0),OR(O209&lt;&gt;"",P209&lt;&gt;"")),MAX($Q$1:Q208)+1,"")</f>
        <v/>
      </c>
    </row>
    <row r="210" spans="1:17" x14ac:dyDescent="0.25">
      <c r="A210" t="s">
        <v>41</v>
      </c>
      <c r="B210" t="s">
        <v>179</v>
      </c>
      <c r="C210" t="s">
        <v>315</v>
      </c>
      <c r="D210" s="3">
        <v>45173.457638888889</v>
      </c>
      <c r="E210" t="s">
        <v>332</v>
      </c>
      <c r="F210" t="s">
        <v>334</v>
      </c>
      <c r="H210">
        <f>HOUR(D210)</f>
        <v>10</v>
      </c>
      <c r="I210">
        <f>MINUTE(D210)</f>
        <v>59</v>
      </c>
      <c r="J210">
        <f t="shared" si="24"/>
        <v>659</v>
      </c>
      <c r="K210">
        <f t="shared" si="25"/>
        <v>86</v>
      </c>
      <c r="L210" t="str">
        <f t="shared" si="26"/>
        <v>in</v>
      </c>
      <c r="M210" t="str">
        <f t="shared" si="27"/>
        <v/>
      </c>
      <c r="O210" t="str">
        <f t="shared" si="28"/>
        <v/>
      </c>
      <c r="P210" t="str">
        <f t="shared" si="29"/>
        <v/>
      </c>
      <c r="Q210" t="str">
        <f>IF(AND(OR(COUNTIF($O$1:P209,O210)=0,COUNTIF($O$1:P209,P210)=0),OR(O210&lt;&gt;"",P210&lt;&gt;"")),MAX($Q$1:Q209)+1,"")</f>
        <v/>
      </c>
    </row>
    <row r="211" spans="1:17" x14ac:dyDescent="0.25">
      <c r="A211" t="s">
        <v>41</v>
      </c>
      <c r="B211" t="s">
        <v>179</v>
      </c>
      <c r="C211" t="s">
        <v>315</v>
      </c>
      <c r="D211" s="3">
        <v>45173.517361111109</v>
      </c>
      <c r="E211" t="s">
        <v>333</v>
      </c>
      <c r="F211" t="s">
        <v>334</v>
      </c>
      <c r="H211">
        <f>HOUR(D211)</f>
        <v>12</v>
      </c>
      <c r="I211">
        <f>MINUTE(D211)</f>
        <v>25</v>
      </c>
      <c r="J211">
        <f t="shared" si="24"/>
        <v>745</v>
      </c>
      <c r="K211">
        <f t="shared" si="25"/>
        <v>1</v>
      </c>
      <c r="L211" t="str">
        <f t="shared" si="26"/>
        <v>out</v>
      </c>
      <c r="M211" t="str">
        <f t="shared" si="27"/>
        <v/>
      </c>
      <c r="O211" t="str">
        <f t="shared" si="28"/>
        <v/>
      </c>
      <c r="P211" t="str">
        <f t="shared" si="29"/>
        <v>human55</v>
      </c>
      <c r="Q211">
        <f>IF(AND(OR(COUNTIF($O$1:P210,O211)=0,COUNTIF($O$1:P210,P211)=0),OR(O211&lt;&gt;"",P211&lt;&gt;"")),MAX($Q$1:Q210)+1,"")</f>
        <v>14</v>
      </c>
    </row>
    <row r="212" spans="1:17" x14ac:dyDescent="0.25">
      <c r="A212" t="s">
        <v>41</v>
      </c>
      <c r="B212" t="s">
        <v>179</v>
      </c>
      <c r="C212" t="s">
        <v>315</v>
      </c>
      <c r="D212" s="3">
        <v>45173.518055555556</v>
      </c>
      <c r="E212" t="s">
        <v>332</v>
      </c>
      <c r="F212" t="s">
        <v>334</v>
      </c>
      <c r="H212">
        <f>HOUR(D212)</f>
        <v>12</v>
      </c>
      <c r="I212">
        <f>MINUTE(D212)</f>
        <v>26</v>
      </c>
      <c r="J212">
        <f t="shared" si="24"/>
        <v>746</v>
      </c>
      <c r="K212">
        <f t="shared" si="25"/>
        <v>45</v>
      </c>
      <c r="L212" t="str">
        <f t="shared" si="26"/>
        <v>in</v>
      </c>
      <c r="M212" t="str">
        <f t="shared" si="27"/>
        <v/>
      </c>
      <c r="O212" t="str">
        <f t="shared" si="28"/>
        <v/>
      </c>
      <c r="P212" t="str">
        <f t="shared" si="29"/>
        <v>human55</v>
      </c>
      <c r="Q212" t="str">
        <f>IF(AND(OR(COUNTIF($O$1:P211,O212)=0,COUNTIF($O$1:P211,P212)=0),OR(O212&lt;&gt;"",P212&lt;&gt;"")),MAX($Q$1:Q211)+1,"")</f>
        <v/>
      </c>
    </row>
    <row r="213" spans="1:17" x14ac:dyDescent="0.25">
      <c r="A213" t="s">
        <v>41</v>
      </c>
      <c r="B213" t="s">
        <v>179</v>
      </c>
      <c r="C213" t="s">
        <v>315</v>
      </c>
      <c r="D213" s="3">
        <v>45173.549305555556</v>
      </c>
      <c r="E213" t="s">
        <v>333</v>
      </c>
      <c r="F213" t="s">
        <v>334</v>
      </c>
      <c r="H213">
        <f>HOUR(D213)</f>
        <v>13</v>
      </c>
      <c r="I213">
        <f>MINUTE(D213)</f>
        <v>11</v>
      </c>
      <c r="J213">
        <f t="shared" si="24"/>
        <v>791</v>
      </c>
      <c r="K213">
        <f t="shared" si="25"/>
        <v>31</v>
      </c>
      <c r="L213" t="str">
        <f t="shared" si="26"/>
        <v>out</v>
      </c>
      <c r="M213" t="str">
        <f t="shared" si="27"/>
        <v/>
      </c>
      <c r="O213" t="str">
        <f t="shared" si="28"/>
        <v/>
      </c>
      <c r="P213" t="str">
        <f t="shared" si="29"/>
        <v/>
      </c>
      <c r="Q213" t="str">
        <f>IF(AND(OR(COUNTIF($O$1:P212,O213)=0,COUNTIF($O$1:P212,P213)=0),OR(O213&lt;&gt;"",P213&lt;&gt;"")),MAX($Q$1:Q212)+1,"")</f>
        <v/>
      </c>
    </row>
    <row r="214" spans="1:17" x14ac:dyDescent="0.25">
      <c r="A214" t="s">
        <v>41</v>
      </c>
      <c r="B214" t="s">
        <v>179</v>
      </c>
      <c r="C214" t="s">
        <v>315</v>
      </c>
      <c r="D214" s="3">
        <v>45173.570833333331</v>
      </c>
      <c r="E214" t="s">
        <v>332</v>
      </c>
      <c r="F214" t="s">
        <v>334</v>
      </c>
      <c r="H214">
        <f>HOUR(D214)</f>
        <v>13</v>
      </c>
      <c r="I214">
        <f>MINUTE(D214)</f>
        <v>42</v>
      </c>
      <c r="J214">
        <f t="shared" si="24"/>
        <v>822</v>
      </c>
      <c r="K214">
        <f t="shared" si="25"/>
        <v>108</v>
      </c>
      <c r="L214" t="str">
        <f t="shared" si="26"/>
        <v>in</v>
      </c>
      <c r="M214" t="str">
        <f t="shared" si="27"/>
        <v/>
      </c>
      <c r="O214" t="str">
        <f t="shared" si="28"/>
        <v/>
      </c>
      <c r="P214" t="str">
        <f t="shared" si="29"/>
        <v/>
      </c>
      <c r="Q214" t="str">
        <f>IF(AND(OR(COUNTIF($O$1:P213,O214)=0,COUNTIF($O$1:P213,P214)=0),OR(O214&lt;&gt;"",P214&lt;&gt;"")),MAX($Q$1:Q213)+1,"")</f>
        <v/>
      </c>
    </row>
    <row r="215" spans="1:17" x14ac:dyDescent="0.25">
      <c r="A215" t="s">
        <v>41</v>
      </c>
      <c r="B215" t="s">
        <v>179</v>
      </c>
      <c r="C215" t="s">
        <v>315</v>
      </c>
      <c r="D215" s="3">
        <v>45173.645833333336</v>
      </c>
      <c r="E215" t="s">
        <v>333</v>
      </c>
      <c r="F215" t="s">
        <v>334</v>
      </c>
      <c r="H215">
        <f>HOUR(D215)</f>
        <v>15</v>
      </c>
      <c r="I215">
        <f>MINUTE(D215)</f>
        <v>30</v>
      </c>
      <c r="J215">
        <f t="shared" si="24"/>
        <v>930</v>
      </c>
      <c r="K215">
        <f t="shared" si="25"/>
        <v>13</v>
      </c>
      <c r="L215" t="str">
        <f t="shared" si="26"/>
        <v>out</v>
      </c>
      <c r="M215" t="str">
        <f t="shared" si="27"/>
        <v/>
      </c>
      <c r="O215" t="str">
        <f t="shared" si="28"/>
        <v/>
      </c>
      <c r="P215" t="str">
        <f t="shared" si="29"/>
        <v/>
      </c>
      <c r="Q215" t="str">
        <f>IF(AND(OR(COUNTIF($O$1:P214,O215)=0,COUNTIF($O$1:P214,P215)=0),OR(O215&lt;&gt;"",P215&lt;&gt;"")),MAX($Q$1:Q214)+1,"")</f>
        <v/>
      </c>
    </row>
    <row r="216" spans="1:17" x14ac:dyDescent="0.25">
      <c r="A216" t="s">
        <v>41</v>
      </c>
      <c r="B216" t="s">
        <v>179</v>
      </c>
      <c r="C216" t="s">
        <v>315</v>
      </c>
      <c r="D216" s="3">
        <v>45173.654861111114</v>
      </c>
      <c r="E216" t="s">
        <v>332</v>
      </c>
      <c r="F216" t="s">
        <v>334</v>
      </c>
      <c r="H216">
        <f>HOUR(D216)</f>
        <v>15</v>
      </c>
      <c r="I216">
        <f>MINUTE(D216)</f>
        <v>43</v>
      </c>
      <c r="J216">
        <f t="shared" si="24"/>
        <v>943</v>
      </c>
      <c r="K216">
        <f t="shared" si="25"/>
        <v>78</v>
      </c>
      <c r="L216" t="str">
        <f t="shared" si="26"/>
        <v>in</v>
      </c>
      <c r="M216" t="str">
        <f t="shared" si="27"/>
        <v/>
      </c>
      <c r="O216" t="str">
        <f t="shared" si="28"/>
        <v/>
      </c>
      <c r="P216" t="str">
        <f t="shared" si="29"/>
        <v/>
      </c>
      <c r="Q216" t="str">
        <f>IF(AND(OR(COUNTIF($O$1:P215,O216)=0,COUNTIF($O$1:P215,P216)=0),OR(O216&lt;&gt;"",P216&lt;&gt;"")),MAX($Q$1:Q215)+1,"")</f>
        <v/>
      </c>
    </row>
    <row r="217" spans="1:17" x14ac:dyDescent="0.25">
      <c r="A217" t="s">
        <v>41</v>
      </c>
      <c r="B217" t="s">
        <v>179</v>
      </c>
      <c r="C217" t="s">
        <v>315</v>
      </c>
      <c r="D217" s="3">
        <v>45173.709027777775</v>
      </c>
      <c r="E217" t="s">
        <v>333</v>
      </c>
      <c r="F217" t="s">
        <v>334</v>
      </c>
      <c r="H217">
        <f>HOUR(D217)</f>
        <v>17</v>
      </c>
      <c r="I217">
        <f>MINUTE(D217)</f>
        <v>1</v>
      </c>
      <c r="J217">
        <f t="shared" si="24"/>
        <v>1021</v>
      </c>
      <c r="K217" t="str">
        <f t="shared" si="25"/>
        <v/>
      </c>
      <c r="L217" t="str">
        <f t="shared" si="26"/>
        <v>out</v>
      </c>
      <c r="M217" t="str">
        <f t="shared" si="27"/>
        <v/>
      </c>
      <c r="O217" t="str">
        <f t="shared" si="28"/>
        <v/>
      </c>
      <c r="P217" t="str">
        <f t="shared" si="29"/>
        <v/>
      </c>
      <c r="Q217" t="str">
        <f>IF(AND(OR(COUNTIF($O$1:P216,O217)=0,COUNTIF($O$1:P216,P217)=0),OR(O217&lt;&gt;"",P217&lt;&gt;"")),MAX($Q$1:Q216)+1,"")</f>
        <v/>
      </c>
    </row>
    <row r="218" spans="1:17" x14ac:dyDescent="0.25">
      <c r="A218" t="s">
        <v>42</v>
      </c>
      <c r="B218" t="s">
        <v>181</v>
      </c>
      <c r="C218" t="s">
        <v>315</v>
      </c>
      <c r="D218" s="3">
        <v>45173.411111111112</v>
      </c>
      <c r="E218" t="s">
        <v>330</v>
      </c>
      <c r="F218" t="s">
        <v>334</v>
      </c>
      <c r="H218">
        <f>HOUR(D218)</f>
        <v>9</v>
      </c>
      <c r="I218">
        <f>MINUTE(D218)</f>
        <v>52</v>
      </c>
      <c r="J218">
        <f t="shared" si="24"/>
        <v>592</v>
      </c>
      <c r="K218">
        <f t="shared" si="25"/>
        <v>16</v>
      </c>
      <c r="L218" t="str">
        <f t="shared" si="26"/>
        <v>in</v>
      </c>
      <c r="M218" t="str">
        <f t="shared" si="27"/>
        <v>first</v>
      </c>
      <c r="O218" t="str">
        <f t="shared" si="28"/>
        <v>human57</v>
      </c>
      <c r="P218" t="str">
        <f t="shared" si="29"/>
        <v/>
      </c>
      <c r="Q218">
        <f>IF(AND(OR(COUNTIF($O$1:P217,O218)=0,COUNTIF($O$1:P217,P218)=0),OR(O218&lt;&gt;"",P218&lt;&gt;"")),MAX($Q$1:Q217)+1,"")</f>
        <v>15</v>
      </c>
    </row>
    <row r="219" spans="1:17" x14ac:dyDescent="0.25">
      <c r="A219" t="s">
        <v>42</v>
      </c>
      <c r="B219" t="s">
        <v>181</v>
      </c>
      <c r="C219" t="s">
        <v>315</v>
      </c>
      <c r="D219" s="3">
        <v>45173.422222222223</v>
      </c>
      <c r="E219" t="s">
        <v>331</v>
      </c>
      <c r="F219" t="s">
        <v>334</v>
      </c>
      <c r="H219">
        <f>HOUR(D219)</f>
        <v>10</v>
      </c>
      <c r="I219">
        <f>MINUTE(D219)</f>
        <v>8</v>
      </c>
      <c r="J219">
        <f t="shared" si="24"/>
        <v>608</v>
      </c>
      <c r="K219">
        <f t="shared" si="25"/>
        <v>1</v>
      </c>
      <c r="L219" t="str">
        <f t="shared" si="26"/>
        <v>out</v>
      </c>
      <c r="M219" t="str">
        <f t="shared" si="27"/>
        <v/>
      </c>
      <c r="O219" t="str">
        <f t="shared" si="28"/>
        <v/>
      </c>
      <c r="P219" t="str">
        <f t="shared" si="29"/>
        <v>human57</v>
      </c>
      <c r="Q219" t="str">
        <f>IF(AND(OR(COUNTIF($O$1:P218,O219)=0,COUNTIF($O$1:P218,P219)=0),OR(O219&lt;&gt;"",P219&lt;&gt;"")),MAX($Q$1:Q218)+1,"")</f>
        <v/>
      </c>
    </row>
    <row r="220" spans="1:17" x14ac:dyDescent="0.25">
      <c r="A220" t="s">
        <v>42</v>
      </c>
      <c r="B220" t="s">
        <v>181</v>
      </c>
      <c r="C220" t="s">
        <v>315</v>
      </c>
      <c r="D220" s="3">
        <v>45173.42291666667</v>
      </c>
      <c r="E220" t="s">
        <v>330</v>
      </c>
      <c r="F220" t="s">
        <v>334</v>
      </c>
      <c r="H220">
        <f>HOUR(D220)</f>
        <v>10</v>
      </c>
      <c r="I220">
        <f>MINUTE(D220)</f>
        <v>9</v>
      </c>
      <c r="J220">
        <f t="shared" si="24"/>
        <v>609</v>
      </c>
      <c r="K220">
        <f t="shared" si="25"/>
        <v>49</v>
      </c>
      <c r="L220" t="str">
        <f t="shared" si="26"/>
        <v>in</v>
      </c>
      <c r="M220" t="str">
        <f t="shared" si="27"/>
        <v/>
      </c>
      <c r="O220" t="str">
        <f t="shared" si="28"/>
        <v/>
      </c>
      <c r="P220" t="str">
        <f t="shared" si="29"/>
        <v>human57</v>
      </c>
      <c r="Q220" t="str">
        <f>IF(AND(OR(COUNTIF($O$1:P219,O220)=0,COUNTIF($O$1:P219,P220)=0),OR(O220&lt;&gt;"",P220&lt;&gt;"")),MAX($Q$1:Q219)+1,"")</f>
        <v/>
      </c>
    </row>
    <row r="221" spans="1:17" x14ac:dyDescent="0.25">
      <c r="A221" t="s">
        <v>42</v>
      </c>
      <c r="B221" t="s">
        <v>181</v>
      </c>
      <c r="C221" t="s">
        <v>315</v>
      </c>
      <c r="D221" s="3">
        <v>45173.456944444442</v>
      </c>
      <c r="E221" t="s">
        <v>330</v>
      </c>
      <c r="F221" t="s">
        <v>334</v>
      </c>
      <c r="H221">
        <f>HOUR(D221)</f>
        <v>10</v>
      </c>
      <c r="I221">
        <f>MINUTE(D221)</f>
        <v>58</v>
      </c>
      <c r="J221">
        <f t="shared" si="24"/>
        <v>658</v>
      </c>
      <c r="K221">
        <f t="shared" si="25"/>
        <v>123</v>
      </c>
      <c r="L221" t="str">
        <f t="shared" si="26"/>
        <v>in</v>
      </c>
      <c r="M221" t="str">
        <f t="shared" si="27"/>
        <v/>
      </c>
      <c r="O221" t="str">
        <f t="shared" si="28"/>
        <v/>
      </c>
      <c r="P221" t="str">
        <f t="shared" si="29"/>
        <v/>
      </c>
      <c r="Q221" t="str">
        <f>IF(AND(OR(COUNTIF($O$1:P220,O221)=0,COUNTIF($O$1:P220,P221)=0),OR(O221&lt;&gt;"",P221&lt;&gt;"")),MAX($Q$1:Q220)+1,"")</f>
        <v/>
      </c>
    </row>
    <row r="222" spans="1:17" x14ac:dyDescent="0.25">
      <c r="A222" t="s">
        <v>42</v>
      </c>
      <c r="B222" t="s">
        <v>181</v>
      </c>
      <c r="C222" t="s">
        <v>315</v>
      </c>
      <c r="D222" s="3">
        <v>45173.542361111111</v>
      </c>
      <c r="E222" t="s">
        <v>331</v>
      </c>
      <c r="F222" t="s">
        <v>334</v>
      </c>
      <c r="H222">
        <f>HOUR(D222)</f>
        <v>13</v>
      </c>
      <c r="I222">
        <f>MINUTE(D222)</f>
        <v>1</v>
      </c>
      <c r="J222">
        <f t="shared" si="24"/>
        <v>781</v>
      </c>
      <c r="K222">
        <f t="shared" si="25"/>
        <v>57</v>
      </c>
      <c r="L222" t="str">
        <f t="shared" si="26"/>
        <v>out</v>
      </c>
      <c r="M222" t="str">
        <f t="shared" si="27"/>
        <v/>
      </c>
      <c r="O222" t="str">
        <f t="shared" si="28"/>
        <v/>
      </c>
      <c r="P222" t="str">
        <f t="shared" si="29"/>
        <v/>
      </c>
      <c r="Q222" t="str">
        <f>IF(AND(OR(COUNTIF($O$1:P221,O222)=0,COUNTIF($O$1:P221,P222)=0),OR(O222&lt;&gt;"",P222&lt;&gt;"")),MAX($Q$1:Q221)+1,"")</f>
        <v/>
      </c>
    </row>
    <row r="223" spans="1:17" x14ac:dyDescent="0.25">
      <c r="A223" t="s">
        <v>42</v>
      </c>
      <c r="B223" t="s">
        <v>181</v>
      </c>
      <c r="C223" t="s">
        <v>315</v>
      </c>
      <c r="D223" s="3">
        <v>45173.581944444442</v>
      </c>
      <c r="E223" t="s">
        <v>330</v>
      </c>
      <c r="F223" t="s">
        <v>334</v>
      </c>
      <c r="H223">
        <f>HOUR(D223)</f>
        <v>13</v>
      </c>
      <c r="I223">
        <f>MINUTE(D223)</f>
        <v>58</v>
      </c>
      <c r="J223">
        <f t="shared" si="24"/>
        <v>838</v>
      </c>
      <c r="K223">
        <f t="shared" si="25"/>
        <v>183</v>
      </c>
      <c r="L223" t="str">
        <f t="shared" si="26"/>
        <v>in</v>
      </c>
      <c r="M223" t="str">
        <f t="shared" si="27"/>
        <v/>
      </c>
      <c r="O223" t="str">
        <f t="shared" si="28"/>
        <v/>
      </c>
      <c r="P223" t="str">
        <f t="shared" si="29"/>
        <v/>
      </c>
      <c r="Q223" t="str">
        <f>IF(AND(OR(COUNTIF($O$1:P222,O223)=0,COUNTIF($O$1:P222,P223)=0),OR(O223&lt;&gt;"",P223&lt;&gt;"")),MAX($Q$1:Q222)+1,"")</f>
        <v/>
      </c>
    </row>
    <row r="224" spans="1:17" x14ac:dyDescent="0.25">
      <c r="A224" t="s">
        <v>42</v>
      </c>
      <c r="B224" t="s">
        <v>181</v>
      </c>
      <c r="C224" t="s">
        <v>315</v>
      </c>
      <c r="D224" s="3">
        <v>45173.709027777775</v>
      </c>
      <c r="E224" t="s">
        <v>331</v>
      </c>
      <c r="F224" t="s">
        <v>334</v>
      </c>
      <c r="H224">
        <f>HOUR(D224)</f>
        <v>17</v>
      </c>
      <c r="I224">
        <f>MINUTE(D224)</f>
        <v>1</v>
      </c>
      <c r="J224">
        <f t="shared" si="24"/>
        <v>1021</v>
      </c>
      <c r="K224" t="str">
        <f t="shared" si="25"/>
        <v/>
      </c>
      <c r="L224" t="str">
        <f t="shared" si="26"/>
        <v>out</v>
      </c>
      <c r="M224" t="str">
        <f t="shared" si="27"/>
        <v/>
      </c>
      <c r="O224" t="str">
        <f t="shared" si="28"/>
        <v/>
      </c>
      <c r="P224" t="str">
        <f t="shared" si="29"/>
        <v/>
      </c>
      <c r="Q224" t="str">
        <f>IF(AND(OR(COUNTIF($O$1:P223,O224)=0,COUNTIF($O$1:P223,P224)=0),OR(O224&lt;&gt;"",P224&lt;&gt;"")),MAX($Q$1:Q223)+1,"")</f>
        <v/>
      </c>
    </row>
    <row r="225" spans="1:17" x14ac:dyDescent="0.25">
      <c r="A225" t="s">
        <v>43</v>
      </c>
      <c r="B225" t="s">
        <v>183</v>
      </c>
      <c r="C225" t="s">
        <v>315</v>
      </c>
      <c r="D225" s="3">
        <v>45173.368055555555</v>
      </c>
      <c r="E225" t="s">
        <v>330</v>
      </c>
      <c r="F225" t="s">
        <v>334</v>
      </c>
      <c r="H225">
        <f>HOUR(D225)</f>
        <v>8</v>
      </c>
      <c r="I225">
        <f>MINUTE(D225)</f>
        <v>50</v>
      </c>
      <c r="J225">
        <f t="shared" si="24"/>
        <v>530</v>
      </c>
      <c r="K225">
        <f t="shared" si="25"/>
        <v>131</v>
      </c>
      <c r="L225" t="str">
        <f t="shared" si="26"/>
        <v>in</v>
      </c>
      <c r="M225" t="str">
        <f t="shared" si="27"/>
        <v>first</v>
      </c>
      <c r="O225" t="str">
        <f t="shared" si="28"/>
        <v/>
      </c>
      <c r="P225" t="str">
        <f t="shared" si="29"/>
        <v/>
      </c>
      <c r="Q225" t="str">
        <f>IF(AND(OR(COUNTIF($O$1:P224,O225)=0,COUNTIF($O$1:P224,P225)=0),OR(O225&lt;&gt;"",P225&lt;&gt;"")),MAX($Q$1:Q224)+1,"")</f>
        <v/>
      </c>
    </row>
    <row r="226" spans="1:17" x14ac:dyDescent="0.25">
      <c r="A226" t="s">
        <v>43</v>
      </c>
      <c r="B226" t="s">
        <v>183</v>
      </c>
      <c r="C226" t="s">
        <v>315</v>
      </c>
      <c r="D226" s="3">
        <v>45173.459027777775</v>
      </c>
      <c r="E226" t="s">
        <v>331</v>
      </c>
      <c r="F226" t="s">
        <v>334</v>
      </c>
      <c r="H226">
        <f>HOUR(D226)</f>
        <v>11</v>
      </c>
      <c r="I226">
        <f>MINUTE(D226)</f>
        <v>1</v>
      </c>
      <c r="J226">
        <f t="shared" si="24"/>
        <v>661</v>
      </c>
      <c r="K226">
        <f t="shared" si="25"/>
        <v>0</v>
      </c>
      <c r="L226" t="str">
        <f t="shared" si="26"/>
        <v>out</v>
      </c>
      <c r="M226" t="str">
        <f t="shared" si="27"/>
        <v/>
      </c>
      <c r="O226" t="str">
        <f t="shared" si="28"/>
        <v/>
      </c>
      <c r="P226" t="str">
        <f t="shared" si="29"/>
        <v>human59</v>
      </c>
      <c r="Q226">
        <f>IF(AND(OR(COUNTIF($O$1:P225,O226)=0,COUNTIF($O$1:P225,P226)=0),OR(O226&lt;&gt;"",P226&lt;&gt;"")),MAX($Q$1:Q225)+1,"")</f>
        <v>16</v>
      </c>
    </row>
    <row r="227" spans="1:17" x14ac:dyDescent="0.25">
      <c r="A227" t="s">
        <v>43</v>
      </c>
      <c r="B227" t="s">
        <v>183</v>
      </c>
      <c r="C227" t="s">
        <v>315</v>
      </c>
      <c r="D227" s="3">
        <v>45173.459027777775</v>
      </c>
      <c r="E227" t="s">
        <v>330</v>
      </c>
      <c r="F227" t="s">
        <v>334</v>
      </c>
      <c r="H227">
        <f>HOUR(D227)</f>
        <v>11</v>
      </c>
      <c r="I227">
        <f>MINUTE(D227)</f>
        <v>1</v>
      </c>
      <c r="J227">
        <f t="shared" si="24"/>
        <v>661</v>
      </c>
      <c r="K227">
        <f t="shared" si="25"/>
        <v>120</v>
      </c>
      <c r="L227" t="str">
        <f t="shared" si="26"/>
        <v>in</v>
      </c>
      <c r="M227" t="str">
        <f t="shared" si="27"/>
        <v/>
      </c>
      <c r="O227" t="str">
        <f t="shared" si="28"/>
        <v/>
      </c>
      <c r="P227" t="str">
        <f t="shared" si="29"/>
        <v>human59</v>
      </c>
      <c r="Q227" t="str">
        <f>IF(AND(OR(COUNTIF($O$1:P226,O227)=0,COUNTIF($O$1:P226,P227)=0),OR(O227&lt;&gt;"",P227&lt;&gt;"")),MAX($Q$1:Q226)+1,"")</f>
        <v/>
      </c>
    </row>
    <row r="228" spans="1:17" x14ac:dyDescent="0.25">
      <c r="A228" t="s">
        <v>43</v>
      </c>
      <c r="B228" t="s">
        <v>183</v>
      </c>
      <c r="C228" t="s">
        <v>315</v>
      </c>
      <c r="D228" s="3">
        <v>45173.542361111111</v>
      </c>
      <c r="E228" t="s">
        <v>331</v>
      </c>
      <c r="F228" t="s">
        <v>334</v>
      </c>
      <c r="H228">
        <f>HOUR(D228)</f>
        <v>13</v>
      </c>
      <c r="I228">
        <f>MINUTE(D228)</f>
        <v>1</v>
      </c>
      <c r="J228">
        <f t="shared" si="24"/>
        <v>781</v>
      </c>
      <c r="K228">
        <f t="shared" si="25"/>
        <v>53</v>
      </c>
      <c r="L228" t="str">
        <f t="shared" si="26"/>
        <v>out</v>
      </c>
      <c r="M228" t="str">
        <f t="shared" si="27"/>
        <v/>
      </c>
      <c r="O228" t="str">
        <f t="shared" si="28"/>
        <v/>
      </c>
      <c r="P228" t="str">
        <f t="shared" si="29"/>
        <v/>
      </c>
      <c r="Q228" t="str">
        <f>IF(AND(OR(COUNTIF($O$1:P227,O228)=0,COUNTIF($O$1:P227,P228)=0),OR(O228&lt;&gt;"",P228&lt;&gt;"")),MAX($Q$1:Q227)+1,"")</f>
        <v/>
      </c>
    </row>
    <row r="229" spans="1:17" x14ac:dyDescent="0.25">
      <c r="A229" t="s">
        <v>43</v>
      </c>
      <c r="B229" t="s">
        <v>183</v>
      </c>
      <c r="C229" t="s">
        <v>315</v>
      </c>
      <c r="D229" s="3">
        <v>45173.57916666667</v>
      </c>
      <c r="E229" t="s">
        <v>330</v>
      </c>
      <c r="F229" t="s">
        <v>334</v>
      </c>
      <c r="H229">
        <f>HOUR(D229)</f>
        <v>13</v>
      </c>
      <c r="I229">
        <f>MINUTE(D229)</f>
        <v>54</v>
      </c>
      <c r="J229">
        <f t="shared" si="24"/>
        <v>834</v>
      </c>
      <c r="K229">
        <f t="shared" si="25"/>
        <v>191</v>
      </c>
      <c r="L229" t="str">
        <f t="shared" si="26"/>
        <v>in</v>
      </c>
      <c r="M229" t="str">
        <f t="shared" si="27"/>
        <v/>
      </c>
      <c r="O229" t="str">
        <f t="shared" si="28"/>
        <v/>
      </c>
      <c r="P229" t="str">
        <f t="shared" si="29"/>
        <v/>
      </c>
      <c r="Q229" t="str">
        <f>IF(AND(OR(COUNTIF($O$1:P228,O229)=0,COUNTIF($O$1:P228,P229)=0),OR(O229&lt;&gt;"",P229&lt;&gt;"")),MAX($Q$1:Q228)+1,"")</f>
        <v/>
      </c>
    </row>
    <row r="230" spans="1:17" x14ac:dyDescent="0.25">
      <c r="A230" t="s">
        <v>43</v>
      </c>
      <c r="B230" t="s">
        <v>183</v>
      </c>
      <c r="C230" t="s">
        <v>315</v>
      </c>
      <c r="D230" s="3">
        <v>45173.711805555555</v>
      </c>
      <c r="E230" t="s">
        <v>331</v>
      </c>
      <c r="F230" t="s">
        <v>334</v>
      </c>
      <c r="H230">
        <f>HOUR(D230)</f>
        <v>17</v>
      </c>
      <c r="I230">
        <f>MINUTE(D230)</f>
        <v>5</v>
      </c>
      <c r="J230">
        <f t="shared" si="24"/>
        <v>1025</v>
      </c>
      <c r="K230" t="str">
        <f t="shared" si="25"/>
        <v/>
      </c>
      <c r="L230" t="str">
        <f t="shared" si="26"/>
        <v>out</v>
      </c>
      <c r="M230" t="str">
        <f t="shared" si="27"/>
        <v/>
      </c>
      <c r="O230" t="str">
        <f t="shared" si="28"/>
        <v/>
      </c>
      <c r="P230" t="str">
        <f t="shared" si="29"/>
        <v/>
      </c>
      <c r="Q230" t="str">
        <f>IF(AND(OR(COUNTIF($O$1:P229,O230)=0,COUNTIF($O$1:P229,P230)=0),OR(O230&lt;&gt;"",P230&lt;&gt;"")),MAX($Q$1:Q229)+1,"")</f>
        <v/>
      </c>
    </row>
    <row r="231" spans="1:17" x14ac:dyDescent="0.25">
      <c r="A231" t="s">
        <v>44</v>
      </c>
      <c r="B231" t="s">
        <v>184</v>
      </c>
      <c r="C231" t="s">
        <v>315</v>
      </c>
      <c r="D231" s="3">
        <v>45173.370138888888</v>
      </c>
      <c r="E231" t="s">
        <v>330</v>
      </c>
      <c r="F231" t="s">
        <v>334</v>
      </c>
      <c r="H231">
        <f>HOUR(D231)</f>
        <v>8</v>
      </c>
      <c r="I231">
        <f>MINUTE(D231)</f>
        <v>53</v>
      </c>
      <c r="J231">
        <f t="shared" si="24"/>
        <v>533</v>
      </c>
      <c r="K231">
        <f t="shared" si="25"/>
        <v>248</v>
      </c>
      <c r="L231" t="str">
        <f t="shared" si="26"/>
        <v>in</v>
      </c>
      <c r="M231" t="str">
        <f t="shared" si="27"/>
        <v>first</v>
      </c>
      <c r="O231" t="str">
        <f t="shared" si="28"/>
        <v/>
      </c>
      <c r="P231" t="str">
        <f t="shared" si="29"/>
        <v/>
      </c>
      <c r="Q231" t="str">
        <f>IF(AND(OR(COUNTIF($O$1:P230,O231)=0,COUNTIF($O$1:P230,P231)=0),OR(O231&lt;&gt;"",P231&lt;&gt;"")),MAX($Q$1:Q230)+1,"")</f>
        <v/>
      </c>
    </row>
    <row r="232" spans="1:17" x14ac:dyDescent="0.25">
      <c r="A232" t="s">
        <v>44</v>
      </c>
      <c r="B232" t="s">
        <v>184</v>
      </c>
      <c r="C232" t="s">
        <v>315</v>
      </c>
      <c r="D232" s="3">
        <v>45173.542361111111</v>
      </c>
      <c r="E232" t="s">
        <v>331</v>
      </c>
      <c r="F232" t="s">
        <v>334</v>
      </c>
      <c r="H232">
        <f>HOUR(D232)</f>
        <v>13</v>
      </c>
      <c r="I232">
        <f>MINUTE(D232)</f>
        <v>1</v>
      </c>
      <c r="J232">
        <f t="shared" si="24"/>
        <v>781</v>
      </c>
      <c r="K232">
        <f t="shared" si="25"/>
        <v>49</v>
      </c>
      <c r="L232" t="str">
        <f t="shared" si="26"/>
        <v>out</v>
      </c>
      <c r="M232" t="str">
        <f t="shared" si="27"/>
        <v/>
      </c>
      <c r="O232" t="str">
        <f t="shared" si="28"/>
        <v/>
      </c>
      <c r="P232" t="str">
        <f t="shared" si="29"/>
        <v/>
      </c>
      <c r="Q232" t="str">
        <f>IF(AND(OR(COUNTIF($O$1:P231,O232)=0,COUNTIF($O$1:P231,P232)=0),OR(O232&lt;&gt;"",P232&lt;&gt;"")),MAX($Q$1:Q231)+1,"")</f>
        <v/>
      </c>
    </row>
    <row r="233" spans="1:17" x14ac:dyDescent="0.25">
      <c r="A233" t="s">
        <v>44</v>
      </c>
      <c r="B233" t="s">
        <v>184</v>
      </c>
      <c r="C233" t="s">
        <v>315</v>
      </c>
      <c r="D233" s="3">
        <v>45173.576388888891</v>
      </c>
      <c r="E233" t="s">
        <v>330</v>
      </c>
      <c r="F233" t="s">
        <v>334</v>
      </c>
      <c r="H233">
        <f>HOUR(D233)</f>
        <v>13</v>
      </c>
      <c r="I233">
        <f>MINUTE(D233)</f>
        <v>50</v>
      </c>
      <c r="J233">
        <f t="shared" si="24"/>
        <v>830</v>
      </c>
      <c r="K233">
        <f t="shared" si="25"/>
        <v>259</v>
      </c>
      <c r="L233" t="str">
        <f t="shared" si="26"/>
        <v>in</v>
      </c>
      <c r="M233" t="str">
        <f t="shared" si="27"/>
        <v/>
      </c>
      <c r="O233" t="str">
        <f t="shared" si="28"/>
        <v/>
      </c>
      <c r="P233" t="str">
        <f t="shared" si="29"/>
        <v/>
      </c>
      <c r="Q233" t="str">
        <f>IF(AND(OR(COUNTIF($O$1:P232,O233)=0,COUNTIF($O$1:P232,P233)=0),OR(O233&lt;&gt;"",P233&lt;&gt;"")),MAX($Q$1:Q232)+1,"")</f>
        <v/>
      </c>
    </row>
    <row r="234" spans="1:17" x14ac:dyDescent="0.25">
      <c r="A234" t="s">
        <v>44</v>
      </c>
      <c r="B234" t="s">
        <v>184</v>
      </c>
      <c r="C234" t="s">
        <v>315</v>
      </c>
      <c r="D234" s="3">
        <v>45173.756249999999</v>
      </c>
      <c r="E234" t="s">
        <v>331</v>
      </c>
      <c r="F234" t="s">
        <v>334</v>
      </c>
      <c r="H234">
        <f>HOUR(D234)</f>
        <v>18</v>
      </c>
      <c r="I234">
        <f>MINUTE(D234)</f>
        <v>9</v>
      </c>
      <c r="J234">
        <f t="shared" si="24"/>
        <v>1089</v>
      </c>
      <c r="K234" t="str">
        <f t="shared" si="25"/>
        <v/>
      </c>
      <c r="L234" t="str">
        <f t="shared" si="26"/>
        <v>out</v>
      </c>
      <c r="M234" t="str">
        <f t="shared" si="27"/>
        <v/>
      </c>
      <c r="O234" t="str">
        <f t="shared" si="28"/>
        <v/>
      </c>
      <c r="P234" t="str">
        <f t="shared" si="29"/>
        <v/>
      </c>
      <c r="Q234" t="str">
        <f>IF(AND(OR(COUNTIF($O$1:P233,O234)=0,COUNTIF($O$1:P233,P234)=0),OR(O234&lt;&gt;"",P234&lt;&gt;"")),MAX($Q$1:Q233)+1,"")</f>
        <v/>
      </c>
    </row>
    <row r="235" spans="1:17" x14ac:dyDescent="0.25">
      <c r="A235" t="s">
        <v>45</v>
      </c>
      <c r="B235" t="s">
        <v>185</v>
      </c>
      <c r="C235" t="s">
        <v>316</v>
      </c>
      <c r="D235" s="3">
        <v>45173.359722222223</v>
      </c>
      <c r="E235" t="s">
        <v>330</v>
      </c>
      <c r="F235" t="s">
        <v>334</v>
      </c>
      <c r="H235">
        <f>HOUR(D235)</f>
        <v>8</v>
      </c>
      <c r="I235">
        <f>MINUTE(D235)</f>
        <v>38</v>
      </c>
      <c r="J235">
        <f t="shared" si="24"/>
        <v>518</v>
      </c>
      <c r="K235">
        <f t="shared" si="25"/>
        <v>4</v>
      </c>
      <c r="L235" t="str">
        <f t="shared" si="26"/>
        <v>in</v>
      </c>
      <c r="M235" t="str">
        <f t="shared" si="27"/>
        <v>first</v>
      </c>
      <c r="O235" t="str">
        <f t="shared" si="28"/>
        <v/>
      </c>
      <c r="P235" t="str">
        <f t="shared" si="29"/>
        <v/>
      </c>
      <c r="Q235" t="str">
        <f>IF(AND(OR(COUNTIF($O$1:P234,O235)=0,COUNTIF($O$1:P234,P235)=0),OR(O235&lt;&gt;"",P235&lt;&gt;"")),MAX($Q$1:Q234)+1,"")</f>
        <v/>
      </c>
    </row>
    <row r="236" spans="1:17" x14ac:dyDescent="0.25">
      <c r="A236" t="s">
        <v>45</v>
      </c>
      <c r="B236" t="s">
        <v>185</v>
      </c>
      <c r="C236" t="s">
        <v>316</v>
      </c>
      <c r="D236" s="3">
        <v>45173.362500000003</v>
      </c>
      <c r="E236" t="s">
        <v>331</v>
      </c>
      <c r="F236" t="s">
        <v>334</v>
      </c>
      <c r="H236">
        <f>HOUR(D236)</f>
        <v>8</v>
      </c>
      <c r="I236">
        <f>MINUTE(D236)</f>
        <v>42</v>
      </c>
      <c r="J236">
        <f t="shared" si="24"/>
        <v>522</v>
      </c>
      <c r="K236">
        <f t="shared" si="25"/>
        <v>14</v>
      </c>
      <c r="L236" t="str">
        <f t="shared" si="26"/>
        <v>out</v>
      </c>
      <c r="M236" t="str">
        <f t="shared" si="27"/>
        <v/>
      </c>
      <c r="O236" t="str">
        <f t="shared" si="28"/>
        <v/>
      </c>
      <c r="P236" t="str">
        <f t="shared" si="29"/>
        <v/>
      </c>
      <c r="Q236" t="str">
        <f>IF(AND(OR(COUNTIF($O$1:P235,O236)=0,COUNTIF($O$1:P235,P236)=0),OR(O236&lt;&gt;"",P236&lt;&gt;"")),MAX($Q$1:Q235)+1,"")</f>
        <v/>
      </c>
    </row>
    <row r="237" spans="1:17" x14ac:dyDescent="0.25">
      <c r="A237" t="s">
        <v>45</v>
      </c>
      <c r="B237" t="s">
        <v>185</v>
      </c>
      <c r="C237" t="s">
        <v>316</v>
      </c>
      <c r="D237" s="3">
        <v>45173.37222222222</v>
      </c>
      <c r="E237" t="s">
        <v>330</v>
      </c>
      <c r="F237" t="s">
        <v>334</v>
      </c>
      <c r="H237">
        <f>HOUR(D237)</f>
        <v>8</v>
      </c>
      <c r="I237">
        <f>MINUTE(D237)</f>
        <v>56</v>
      </c>
      <c r="J237">
        <f t="shared" si="24"/>
        <v>536</v>
      </c>
      <c r="K237">
        <f t="shared" si="25"/>
        <v>110</v>
      </c>
      <c r="L237" t="str">
        <f t="shared" si="26"/>
        <v>in</v>
      </c>
      <c r="M237" t="str">
        <f t="shared" si="27"/>
        <v/>
      </c>
      <c r="O237" t="str">
        <f t="shared" si="28"/>
        <v/>
      </c>
      <c r="P237" t="str">
        <f t="shared" si="29"/>
        <v/>
      </c>
      <c r="Q237" t="str">
        <f>IF(AND(OR(COUNTIF($O$1:P236,O237)=0,COUNTIF($O$1:P236,P237)=0),OR(O237&lt;&gt;"",P237&lt;&gt;"")),MAX($Q$1:Q236)+1,"")</f>
        <v/>
      </c>
    </row>
    <row r="238" spans="1:17" x14ac:dyDescent="0.25">
      <c r="A238" t="s">
        <v>45</v>
      </c>
      <c r="B238" t="s">
        <v>185</v>
      </c>
      <c r="C238" t="s">
        <v>316</v>
      </c>
      <c r="D238" s="3">
        <v>45173.448611111111</v>
      </c>
      <c r="E238" t="s">
        <v>331</v>
      </c>
      <c r="F238" t="s">
        <v>334</v>
      </c>
      <c r="H238">
        <f>HOUR(D238)</f>
        <v>10</v>
      </c>
      <c r="I238">
        <f>MINUTE(D238)</f>
        <v>46</v>
      </c>
      <c r="J238">
        <f t="shared" si="24"/>
        <v>646</v>
      </c>
      <c r="K238">
        <f t="shared" si="25"/>
        <v>7</v>
      </c>
      <c r="L238" t="str">
        <f t="shared" si="26"/>
        <v>out</v>
      </c>
      <c r="M238" t="str">
        <f t="shared" si="27"/>
        <v/>
      </c>
      <c r="O238" t="str">
        <f t="shared" si="28"/>
        <v/>
      </c>
      <c r="P238" t="str">
        <f t="shared" si="29"/>
        <v/>
      </c>
      <c r="Q238" t="str">
        <f>IF(AND(OR(COUNTIF($O$1:P237,O238)=0,COUNTIF($O$1:P237,P238)=0),OR(O238&lt;&gt;"",P238&lt;&gt;"")),MAX($Q$1:Q237)+1,"")</f>
        <v/>
      </c>
    </row>
    <row r="239" spans="1:17" x14ac:dyDescent="0.25">
      <c r="A239" t="s">
        <v>45</v>
      </c>
      <c r="B239" t="s">
        <v>185</v>
      </c>
      <c r="C239" t="s">
        <v>316</v>
      </c>
      <c r="D239" s="3">
        <v>45173.453472222223</v>
      </c>
      <c r="E239" t="s">
        <v>330</v>
      </c>
      <c r="F239" t="s">
        <v>334</v>
      </c>
      <c r="H239">
        <f>HOUR(D239)</f>
        <v>10</v>
      </c>
      <c r="I239">
        <f>MINUTE(D239)</f>
        <v>53</v>
      </c>
      <c r="J239">
        <f t="shared" si="24"/>
        <v>653</v>
      </c>
      <c r="K239">
        <f t="shared" si="25"/>
        <v>129</v>
      </c>
      <c r="L239" t="str">
        <f t="shared" si="26"/>
        <v>in</v>
      </c>
      <c r="M239" t="str">
        <f t="shared" si="27"/>
        <v/>
      </c>
      <c r="O239" t="str">
        <f t="shared" si="28"/>
        <v/>
      </c>
      <c r="P239" t="str">
        <f t="shared" si="29"/>
        <v/>
      </c>
      <c r="Q239" t="str">
        <f>IF(AND(OR(COUNTIF($O$1:P238,O239)=0,COUNTIF($O$1:P238,P239)=0),OR(O239&lt;&gt;"",P239&lt;&gt;"")),MAX($Q$1:Q238)+1,"")</f>
        <v/>
      </c>
    </row>
    <row r="240" spans="1:17" x14ac:dyDescent="0.25">
      <c r="A240" t="s">
        <v>45</v>
      </c>
      <c r="B240" t="s">
        <v>185</v>
      </c>
      <c r="C240" t="s">
        <v>316</v>
      </c>
      <c r="D240" s="3">
        <v>45173.543055555558</v>
      </c>
      <c r="E240" t="s">
        <v>331</v>
      </c>
      <c r="F240" t="s">
        <v>334</v>
      </c>
      <c r="H240">
        <f>HOUR(D240)</f>
        <v>13</v>
      </c>
      <c r="I240">
        <f>MINUTE(D240)</f>
        <v>2</v>
      </c>
      <c r="J240">
        <f t="shared" si="24"/>
        <v>782</v>
      </c>
      <c r="K240">
        <f t="shared" si="25"/>
        <v>57</v>
      </c>
      <c r="L240" t="str">
        <f t="shared" si="26"/>
        <v>out</v>
      </c>
      <c r="M240" t="str">
        <f t="shared" si="27"/>
        <v/>
      </c>
      <c r="O240" t="str">
        <f t="shared" si="28"/>
        <v/>
      </c>
      <c r="P240" t="str">
        <f t="shared" si="29"/>
        <v/>
      </c>
      <c r="Q240" t="str">
        <f>IF(AND(OR(COUNTIF($O$1:P239,O240)=0,COUNTIF($O$1:P239,P240)=0),OR(O240&lt;&gt;"",P240&lt;&gt;"")),MAX($Q$1:Q239)+1,"")</f>
        <v/>
      </c>
    </row>
    <row r="241" spans="1:17" x14ac:dyDescent="0.25">
      <c r="A241" t="s">
        <v>45</v>
      </c>
      <c r="B241" t="s">
        <v>185</v>
      </c>
      <c r="C241" t="s">
        <v>316</v>
      </c>
      <c r="D241" s="3">
        <v>45173.582638888889</v>
      </c>
      <c r="E241" t="s">
        <v>330</v>
      </c>
      <c r="F241" t="s">
        <v>334</v>
      </c>
      <c r="H241">
        <f>HOUR(D241)</f>
        <v>13</v>
      </c>
      <c r="I241">
        <f>MINUTE(D241)</f>
        <v>59</v>
      </c>
      <c r="J241">
        <f t="shared" si="24"/>
        <v>839</v>
      </c>
      <c r="K241">
        <f t="shared" si="25"/>
        <v>199</v>
      </c>
      <c r="L241" t="str">
        <f t="shared" si="26"/>
        <v>in</v>
      </c>
      <c r="M241" t="str">
        <f t="shared" si="27"/>
        <v/>
      </c>
      <c r="O241" t="str">
        <f t="shared" si="28"/>
        <v/>
      </c>
      <c r="P241" t="str">
        <f t="shared" si="29"/>
        <v/>
      </c>
      <c r="Q241" t="str">
        <f>IF(AND(OR(COUNTIF($O$1:P240,O241)=0,COUNTIF($O$1:P240,P241)=0),OR(O241&lt;&gt;"",P241&lt;&gt;"")),MAX($Q$1:Q240)+1,"")</f>
        <v/>
      </c>
    </row>
    <row r="242" spans="1:17" x14ac:dyDescent="0.25">
      <c r="A242" t="s">
        <v>45</v>
      </c>
      <c r="B242" t="s">
        <v>185</v>
      </c>
      <c r="C242" t="s">
        <v>316</v>
      </c>
      <c r="D242" s="3">
        <v>45173.720833333333</v>
      </c>
      <c r="E242" t="s">
        <v>331</v>
      </c>
      <c r="F242" t="s">
        <v>334</v>
      </c>
      <c r="H242">
        <f>HOUR(D242)</f>
        <v>17</v>
      </c>
      <c r="I242">
        <f>MINUTE(D242)</f>
        <v>18</v>
      </c>
      <c r="J242">
        <f t="shared" si="24"/>
        <v>1038</v>
      </c>
      <c r="K242" t="str">
        <f t="shared" si="25"/>
        <v/>
      </c>
      <c r="L242" t="str">
        <f t="shared" si="26"/>
        <v>out</v>
      </c>
      <c r="M242" t="str">
        <f t="shared" si="27"/>
        <v/>
      </c>
      <c r="O242" t="str">
        <f t="shared" si="28"/>
        <v/>
      </c>
      <c r="P242" t="str">
        <f t="shared" si="29"/>
        <v/>
      </c>
      <c r="Q242" t="str">
        <f>IF(AND(OR(COUNTIF($O$1:P241,O242)=0,COUNTIF($O$1:P241,P242)=0),OR(O242&lt;&gt;"",P242&lt;&gt;"")),MAX($Q$1:Q241)+1,"")</f>
        <v/>
      </c>
    </row>
    <row r="243" spans="1:17" x14ac:dyDescent="0.25">
      <c r="A243" t="s">
        <v>46</v>
      </c>
      <c r="B243" t="s">
        <v>186</v>
      </c>
      <c r="C243" t="s">
        <v>315</v>
      </c>
      <c r="D243" s="3">
        <v>45173.361805555556</v>
      </c>
      <c r="E243" t="s">
        <v>332</v>
      </c>
      <c r="F243" t="s">
        <v>334</v>
      </c>
      <c r="H243">
        <f>HOUR(D243)</f>
        <v>8</v>
      </c>
      <c r="I243">
        <f>MINUTE(D243)</f>
        <v>41</v>
      </c>
      <c r="J243">
        <f t="shared" si="24"/>
        <v>521</v>
      </c>
      <c r="K243">
        <f t="shared" si="25"/>
        <v>270</v>
      </c>
      <c r="L243" t="str">
        <f t="shared" si="26"/>
        <v>in</v>
      </c>
      <c r="M243" t="str">
        <f t="shared" si="27"/>
        <v>first</v>
      </c>
      <c r="O243" t="str">
        <f t="shared" si="28"/>
        <v/>
      </c>
      <c r="P243" t="str">
        <f t="shared" si="29"/>
        <v/>
      </c>
      <c r="Q243" t="str">
        <f>IF(AND(OR(COUNTIF($O$1:P242,O243)=0,COUNTIF($O$1:P242,P243)=0),OR(O243&lt;&gt;"",P243&lt;&gt;"")),MAX($Q$1:Q242)+1,"")</f>
        <v/>
      </c>
    </row>
    <row r="244" spans="1:17" x14ac:dyDescent="0.25">
      <c r="A244" t="s">
        <v>46</v>
      </c>
      <c r="B244" t="s">
        <v>186</v>
      </c>
      <c r="C244" t="s">
        <v>315</v>
      </c>
      <c r="D244" s="3">
        <v>45173.549305555556</v>
      </c>
      <c r="E244" t="s">
        <v>333</v>
      </c>
      <c r="F244" t="s">
        <v>334</v>
      </c>
      <c r="H244">
        <f>HOUR(D244)</f>
        <v>13</v>
      </c>
      <c r="I244">
        <f>MINUTE(D244)</f>
        <v>11</v>
      </c>
      <c r="J244">
        <f t="shared" si="24"/>
        <v>791</v>
      </c>
      <c r="K244">
        <f t="shared" si="25"/>
        <v>31</v>
      </c>
      <c r="L244" t="str">
        <f t="shared" si="26"/>
        <v>out</v>
      </c>
      <c r="M244" t="str">
        <f t="shared" si="27"/>
        <v/>
      </c>
      <c r="O244" t="str">
        <f t="shared" si="28"/>
        <v/>
      </c>
      <c r="P244" t="str">
        <f t="shared" si="29"/>
        <v/>
      </c>
      <c r="Q244" t="str">
        <f>IF(AND(OR(COUNTIF($O$1:P243,O244)=0,COUNTIF($O$1:P243,P244)=0),OR(O244&lt;&gt;"",P244&lt;&gt;"")),MAX($Q$1:Q243)+1,"")</f>
        <v/>
      </c>
    </row>
    <row r="245" spans="1:17" x14ac:dyDescent="0.25">
      <c r="A245" t="s">
        <v>46</v>
      </c>
      <c r="B245" t="s">
        <v>186</v>
      </c>
      <c r="C245" t="s">
        <v>315</v>
      </c>
      <c r="D245" s="3">
        <v>45173.570833333331</v>
      </c>
      <c r="E245" t="s">
        <v>332</v>
      </c>
      <c r="F245" t="s">
        <v>334</v>
      </c>
      <c r="H245">
        <f>HOUR(D245)</f>
        <v>13</v>
      </c>
      <c r="I245">
        <f>MINUTE(D245)</f>
        <v>42</v>
      </c>
      <c r="J245">
        <f t="shared" si="24"/>
        <v>822</v>
      </c>
      <c r="K245">
        <f t="shared" si="25"/>
        <v>199</v>
      </c>
      <c r="L245" t="str">
        <f t="shared" si="26"/>
        <v>in</v>
      </c>
      <c r="M245" t="str">
        <f t="shared" si="27"/>
        <v/>
      </c>
      <c r="O245" t="str">
        <f t="shared" si="28"/>
        <v/>
      </c>
      <c r="P245" t="str">
        <f t="shared" si="29"/>
        <v/>
      </c>
      <c r="Q245" t="str">
        <f>IF(AND(OR(COUNTIF($O$1:P244,O245)=0,COUNTIF($O$1:P244,P245)=0),OR(O245&lt;&gt;"",P245&lt;&gt;"")),MAX($Q$1:Q244)+1,"")</f>
        <v/>
      </c>
    </row>
    <row r="246" spans="1:17" x14ac:dyDescent="0.25">
      <c r="A246" t="s">
        <v>46</v>
      </c>
      <c r="B246" t="s">
        <v>186</v>
      </c>
      <c r="C246" t="s">
        <v>315</v>
      </c>
      <c r="D246" s="3">
        <v>45173.709027777775</v>
      </c>
      <c r="E246" t="s">
        <v>333</v>
      </c>
      <c r="F246" t="s">
        <v>334</v>
      </c>
      <c r="H246">
        <f>HOUR(D246)</f>
        <v>17</v>
      </c>
      <c r="I246">
        <f>MINUTE(D246)</f>
        <v>1</v>
      </c>
      <c r="J246">
        <f t="shared" si="24"/>
        <v>1021</v>
      </c>
      <c r="K246" t="str">
        <f t="shared" si="25"/>
        <v/>
      </c>
      <c r="L246" t="str">
        <f t="shared" si="26"/>
        <v>out</v>
      </c>
      <c r="M246" t="str">
        <f t="shared" si="27"/>
        <v/>
      </c>
      <c r="O246" t="str">
        <f t="shared" si="28"/>
        <v/>
      </c>
      <c r="P246" t="str">
        <f t="shared" si="29"/>
        <v/>
      </c>
      <c r="Q246" t="str">
        <f>IF(AND(OR(COUNTIF($O$1:P245,O246)=0,COUNTIF($O$1:P245,P246)=0),OR(O246&lt;&gt;"",P246&lt;&gt;"")),MAX($Q$1:Q245)+1,"")</f>
        <v/>
      </c>
    </row>
    <row r="247" spans="1:17" x14ac:dyDescent="0.25">
      <c r="A247" t="s">
        <v>47</v>
      </c>
      <c r="B247" t="s">
        <v>187</v>
      </c>
      <c r="C247" t="s">
        <v>321</v>
      </c>
      <c r="D247" s="3">
        <v>45173.361111111109</v>
      </c>
      <c r="E247" t="s">
        <v>330</v>
      </c>
      <c r="F247" t="s">
        <v>334</v>
      </c>
      <c r="H247">
        <f>HOUR(D247)</f>
        <v>8</v>
      </c>
      <c r="I247">
        <f>MINUTE(D247)</f>
        <v>40</v>
      </c>
      <c r="J247">
        <f t="shared" si="24"/>
        <v>520</v>
      </c>
      <c r="K247">
        <f t="shared" si="25"/>
        <v>262</v>
      </c>
      <c r="L247" t="str">
        <f t="shared" si="26"/>
        <v>in</v>
      </c>
      <c r="M247" t="str">
        <f t="shared" si="27"/>
        <v>first</v>
      </c>
      <c r="O247" t="str">
        <f t="shared" si="28"/>
        <v/>
      </c>
      <c r="P247" t="str">
        <f t="shared" si="29"/>
        <v/>
      </c>
      <c r="Q247" t="str">
        <f>IF(AND(OR(COUNTIF($O$1:P246,O247)=0,COUNTIF($O$1:P246,P247)=0),OR(O247&lt;&gt;"",P247&lt;&gt;"")),MAX($Q$1:Q246)+1,"")</f>
        <v/>
      </c>
    </row>
    <row r="248" spans="1:17" x14ac:dyDescent="0.25">
      <c r="A248" t="s">
        <v>47</v>
      </c>
      <c r="B248" t="s">
        <v>187</v>
      </c>
      <c r="C248" t="s">
        <v>321</v>
      </c>
      <c r="D248" s="3">
        <v>45173.543055555558</v>
      </c>
      <c r="E248" t="s">
        <v>331</v>
      </c>
      <c r="F248" t="s">
        <v>334</v>
      </c>
      <c r="H248">
        <f>HOUR(D248)</f>
        <v>13</v>
      </c>
      <c r="I248">
        <f>MINUTE(D248)</f>
        <v>2</v>
      </c>
      <c r="J248">
        <f t="shared" si="24"/>
        <v>782</v>
      </c>
      <c r="K248">
        <f t="shared" si="25"/>
        <v>32</v>
      </c>
      <c r="L248" t="str">
        <f t="shared" si="26"/>
        <v>out</v>
      </c>
      <c r="M248" t="str">
        <f t="shared" si="27"/>
        <v/>
      </c>
      <c r="O248" t="str">
        <f t="shared" si="28"/>
        <v/>
      </c>
      <c r="P248" t="str">
        <f t="shared" si="29"/>
        <v/>
      </c>
      <c r="Q248" t="str">
        <f>IF(AND(OR(COUNTIF($O$1:P247,O248)=0,COUNTIF($O$1:P247,P248)=0),OR(O248&lt;&gt;"",P248&lt;&gt;"")),MAX($Q$1:Q247)+1,"")</f>
        <v/>
      </c>
    </row>
    <row r="249" spans="1:17" x14ac:dyDescent="0.25">
      <c r="A249" t="s">
        <v>47</v>
      </c>
      <c r="B249" t="s">
        <v>187</v>
      </c>
      <c r="C249" t="s">
        <v>321</v>
      </c>
      <c r="D249" s="3">
        <v>45173.56527777778</v>
      </c>
      <c r="E249" t="s">
        <v>330</v>
      </c>
      <c r="F249" t="s">
        <v>334</v>
      </c>
      <c r="H249">
        <f>HOUR(D249)</f>
        <v>13</v>
      </c>
      <c r="I249">
        <f>MINUTE(D249)</f>
        <v>34</v>
      </c>
      <c r="J249">
        <f t="shared" si="24"/>
        <v>814</v>
      </c>
      <c r="K249">
        <f t="shared" si="25"/>
        <v>209</v>
      </c>
      <c r="L249" t="str">
        <f t="shared" si="26"/>
        <v>in</v>
      </c>
      <c r="M249" t="str">
        <f t="shared" si="27"/>
        <v/>
      </c>
      <c r="O249" t="str">
        <f t="shared" si="28"/>
        <v/>
      </c>
      <c r="P249" t="str">
        <f t="shared" si="29"/>
        <v/>
      </c>
      <c r="Q249" t="str">
        <f>IF(AND(OR(COUNTIF($O$1:P248,O249)=0,COUNTIF($O$1:P248,P249)=0),OR(O249&lt;&gt;"",P249&lt;&gt;"")),MAX($Q$1:Q248)+1,"")</f>
        <v/>
      </c>
    </row>
    <row r="250" spans="1:17" x14ac:dyDescent="0.25">
      <c r="A250" t="s">
        <v>47</v>
      </c>
      <c r="B250" t="s">
        <v>187</v>
      </c>
      <c r="C250" t="s">
        <v>321</v>
      </c>
      <c r="D250" s="3">
        <v>45173.710416666669</v>
      </c>
      <c r="E250" t="s">
        <v>331</v>
      </c>
      <c r="F250" t="s">
        <v>334</v>
      </c>
      <c r="H250">
        <f>HOUR(D250)</f>
        <v>17</v>
      </c>
      <c r="I250">
        <f>MINUTE(D250)</f>
        <v>3</v>
      </c>
      <c r="J250">
        <f t="shared" si="24"/>
        <v>1023</v>
      </c>
      <c r="K250" t="str">
        <f t="shared" si="25"/>
        <v/>
      </c>
      <c r="L250" t="str">
        <f t="shared" si="26"/>
        <v>out</v>
      </c>
      <c r="M250" t="str">
        <f t="shared" si="27"/>
        <v/>
      </c>
      <c r="O250" t="str">
        <f t="shared" si="28"/>
        <v/>
      </c>
      <c r="P250" t="str">
        <f t="shared" si="29"/>
        <v/>
      </c>
      <c r="Q250" t="str">
        <f>IF(AND(OR(COUNTIF($O$1:P249,O250)=0,COUNTIF($O$1:P249,P250)=0),OR(O250&lt;&gt;"",P250&lt;&gt;"")),MAX($Q$1:Q249)+1,"")</f>
        <v/>
      </c>
    </row>
    <row r="251" spans="1:17" x14ac:dyDescent="0.25">
      <c r="A251" t="s">
        <v>48</v>
      </c>
      <c r="B251" t="s">
        <v>188</v>
      </c>
      <c r="C251" t="s">
        <v>315</v>
      </c>
      <c r="D251" s="3">
        <v>45173.365972222222</v>
      </c>
      <c r="E251" t="s">
        <v>330</v>
      </c>
      <c r="F251" t="s">
        <v>334</v>
      </c>
      <c r="H251">
        <f>HOUR(D251)</f>
        <v>8</v>
      </c>
      <c r="I251">
        <f>MINUTE(D251)</f>
        <v>47</v>
      </c>
      <c r="J251">
        <f t="shared" si="24"/>
        <v>527</v>
      </c>
      <c r="K251">
        <f t="shared" si="25"/>
        <v>120</v>
      </c>
      <c r="L251" t="str">
        <f t="shared" si="26"/>
        <v>in</v>
      </c>
      <c r="M251" t="str">
        <f t="shared" si="27"/>
        <v>first</v>
      </c>
      <c r="O251" t="str">
        <f t="shared" si="28"/>
        <v/>
      </c>
      <c r="P251" t="str">
        <f t="shared" si="29"/>
        <v/>
      </c>
      <c r="Q251" t="str">
        <f>IF(AND(OR(COUNTIF($O$1:P250,O251)=0,COUNTIF($O$1:P250,P251)=0),OR(O251&lt;&gt;"",P251&lt;&gt;"")),MAX($Q$1:Q250)+1,"")</f>
        <v/>
      </c>
    </row>
    <row r="252" spans="1:17" x14ac:dyDescent="0.25">
      <c r="A252" t="s">
        <v>48</v>
      </c>
      <c r="B252" t="s">
        <v>188</v>
      </c>
      <c r="C252" t="s">
        <v>315</v>
      </c>
      <c r="D252" s="3">
        <v>45173.449305555558</v>
      </c>
      <c r="E252" t="s">
        <v>331</v>
      </c>
      <c r="F252" t="s">
        <v>334</v>
      </c>
      <c r="H252">
        <f>HOUR(D252)</f>
        <v>10</v>
      </c>
      <c r="I252">
        <f>MINUTE(D252)</f>
        <v>47</v>
      </c>
      <c r="J252">
        <f t="shared" si="24"/>
        <v>647</v>
      </c>
      <c r="K252">
        <f t="shared" si="25"/>
        <v>5</v>
      </c>
      <c r="L252" t="str">
        <f t="shared" si="26"/>
        <v>out</v>
      </c>
      <c r="M252" t="str">
        <f t="shared" si="27"/>
        <v/>
      </c>
      <c r="O252" t="str">
        <f t="shared" si="28"/>
        <v/>
      </c>
      <c r="P252" t="str">
        <f t="shared" si="29"/>
        <v/>
      </c>
      <c r="Q252" t="str">
        <f>IF(AND(OR(COUNTIF($O$1:P251,O252)=0,COUNTIF($O$1:P251,P252)=0),OR(O252&lt;&gt;"",P252&lt;&gt;"")),MAX($Q$1:Q251)+1,"")</f>
        <v/>
      </c>
    </row>
    <row r="253" spans="1:17" x14ac:dyDescent="0.25">
      <c r="A253" t="s">
        <v>48</v>
      </c>
      <c r="B253" t="s">
        <v>188</v>
      </c>
      <c r="C253" t="s">
        <v>315</v>
      </c>
      <c r="D253" s="3">
        <v>45173.452777777777</v>
      </c>
      <c r="E253" t="s">
        <v>330</v>
      </c>
      <c r="F253" t="s">
        <v>334</v>
      </c>
      <c r="H253">
        <f>HOUR(D253)</f>
        <v>10</v>
      </c>
      <c r="I253">
        <f>MINUTE(D253)</f>
        <v>52</v>
      </c>
      <c r="J253">
        <f t="shared" si="24"/>
        <v>652</v>
      </c>
      <c r="K253">
        <f t="shared" si="25"/>
        <v>154</v>
      </c>
      <c r="L253" t="str">
        <f t="shared" si="26"/>
        <v>in</v>
      </c>
      <c r="M253" t="str">
        <f t="shared" si="27"/>
        <v/>
      </c>
      <c r="O253" t="str">
        <f t="shared" si="28"/>
        <v/>
      </c>
      <c r="P253" t="str">
        <f t="shared" si="29"/>
        <v/>
      </c>
      <c r="Q253" t="str">
        <f>IF(AND(OR(COUNTIF($O$1:P252,O253)=0,COUNTIF($O$1:P252,P253)=0),OR(O253&lt;&gt;"",P253&lt;&gt;"")),MAX($Q$1:Q252)+1,"")</f>
        <v/>
      </c>
    </row>
    <row r="254" spans="1:17" x14ac:dyDescent="0.25">
      <c r="A254" t="s">
        <v>48</v>
      </c>
      <c r="B254" t="s">
        <v>188</v>
      </c>
      <c r="C254" t="s">
        <v>315</v>
      </c>
      <c r="D254" s="3">
        <v>45173.55972222222</v>
      </c>
      <c r="E254" t="s">
        <v>331</v>
      </c>
      <c r="F254" t="s">
        <v>334</v>
      </c>
      <c r="H254">
        <f>HOUR(D254)</f>
        <v>13</v>
      </c>
      <c r="I254">
        <f>MINUTE(D254)</f>
        <v>26</v>
      </c>
      <c r="J254">
        <f t="shared" si="24"/>
        <v>806</v>
      </c>
      <c r="K254">
        <f t="shared" si="25"/>
        <v>29</v>
      </c>
      <c r="L254" t="str">
        <f t="shared" si="26"/>
        <v>out</v>
      </c>
      <c r="M254" t="str">
        <f t="shared" si="27"/>
        <v/>
      </c>
      <c r="O254" t="str">
        <f t="shared" si="28"/>
        <v/>
      </c>
      <c r="P254" t="str">
        <f t="shared" si="29"/>
        <v/>
      </c>
      <c r="Q254" t="str">
        <f>IF(AND(OR(COUNTIF($O$1:P253,O254)=0,COUNTIF($O$1:P253,P254)=0),OR(O254&lt;&gt;"",P254&lt;&gt;"")),MAX($Q$1:Q253)+1,"")</f>
        <v/>
      </c>
    </row>
    <row r="255" spans="1:17" x14ac:dyDescent="0.25">
      <c r="A255" t="s">
        <v>48</v>
      </c>
      <c r="B255" t="s">
        <v>188</v>
      </c>
      <c r="C255" t="s">
        <v>315</v>
      </c>
      <c r="D255" s="3">
        <v>45173.579861111109</v>
      </c>
      <c r="E255" t="s">
        <v>330</v>
      </c>
      <c r="F255" t="s">
        <v>334</v>
      </c>
      <c r="H255">
        <f>HOUR(D255)</f>
        <v>13</v>
      </c>
      <c r="I255">
        <f>MINUTE(D255)</f>
        <v>55</v>
      </c>
      <c r="J255">
        <f t="shared" si="24"/>
        <v>835</v>
      </c>
      <c r="K255">
        <f t="shared" si="25"/>
        <v>97</v>
      </c>
      <c r="L255" t="str">
        <f t="shared" si="26"/>
        <v>in</v>
      </c>
      <c r="M255" t="str">
        <f t="shared" si="27"/>
        <v/>
      </c>
      <c r="O255" t="str">
        <f t="shared" si="28"/>
        <v/>
      </c>
      <c r="P255" t="str">
        <f t="shared" si="29"/>
        <v/>
      </c>
      <c r="Q255" t="str">
        <f>IF(AND(OR(COUNTIF($O$1:P254,O255)=0,COUNTIF($O$1:P254,P255)=0),OR(O255&lt;&gt;"",P255&lt;&gt;"")),MAX($Q$1:Q254)+1,"")</f>
        <v/>
      </c>
    </row>
    <row r="256" spans="1:17" x14ac:dyDescent="0.25">
      <c r="A256" t="s">
        <v>48</v>
      </c>
      <c r="B256" t="s">
        <v>188</v>
      </c>
      <c r="C256" t="s">
        <v>315</v>
      </c>
      <c r="D256" s="3">
        <v>45173.647222222222</v>
      </c>
      <c r="E256" t="s">
        <v>331</v>
      </c>
      <c r="F256" t="s">
        <v>334</v>
      </c>
      <c r="H256">
        <f>HOUR(D256)</f>
        <v>15</v>
      </c>
      <c r="I256">
        <f>MINUTE(D256)</f>
        <v>32</v>
      </c>
      <c r="J256">
        <f t="shared" si="24"/>
        <v>932</v>
      </c>
      <c r="K256">
        <f t="shared" si="25"/>
        <v>5</v>
      </c>
      <c r="L256" t="str">
        <f t="shared" si="26"/>
        <v>out</v>
      </c>
      <c r="M256" t="str">
        <f t="shared" si="27"/>
        <v/>
      </c>
      <c r="O256" t="str">
        <f t="shared" si="28"/>
        <v/>
      </c>
      <c r="P256" t="str">
        <f t="shared" si="29"/>
        <v/>
      </c>
      <c r="Q256" t="str">
        <f>IF(AND(OR(COUNTIF($O$1:P255,O256)=0,COUNTIF($O$1:P255,P256)=0),OR(O256&lt;&gt;"",P256&lt;&gt;"")),MAX($Q$1:Q255)+1,"")</f>
        <v/>
      </c>
    </row>
    <row r="257" spans="1:17" x14ac:dyDescent="0.25">
      <c r="A257" t="s">
        <v>48</v>
      </c>
      <c r="B257" t="s">
        <v>188</v>
      </c>
      <c r="C257" t="s">
        <v>315</v>
      </c>
      <c r="D257" s="3">
        <v>45173.650694444441</v>
      </c>
      <c r="E257" t="s">
        <v>330</v>
      </c>
      <c r="F257" t="s">
        <v>334</v>
      </c>
      <c r="H257">
        <f>HOUR(D257)</f>
        <v>15</v>
      </c>
      <c r="I257">
        <f>MINUTE(D257)</f>
        <v>37</v>
      </c>
      <c r="J257">
        <f t="shared" si="24"/>
        <v>937</v>
      </c>
      <c r="K257">
        <f t="shared" si="25"/>
        <v>107</v>
      </c>
      <c r="L257" t="str">
        <f t="shared" si="26"/>
        <v>in</v>
      </c>
      <c r="M257" t="str">
        <f t="shared" si="27"/>
        <v/>
      </c>
      <c r="O257" t="str">
        <f t="shared" si="28"/>
        <v/>
      </c>
      <c r="P257" t="str">
        <f t="shared" si="29"/>
        <v/>
      </c>
      <c r="Q257" t="str">
        <f>IF(AND(OR(COUNTIF($O$1:P256,O257)=0,COUNTIF($O$1:P256,P257)=0),OR(O257&lt;&gt;"",P257&lt;&gt;"")),MAX($Q$1:Q256)+1,"")</f>
        <v/>
      </c>
    </row>
    <row r="258" spans="1:17" x14ac:dyDescent="0.25">
      <c r="A258" t="s">
        <v>48</v>
      </c>
      <c r="B258" t="s">
        <v>188</v>
      </c>
      <c r="C258" t="s">
        <v>315</v>
      </c>
      <c r="D258" s="3">
        <v>45173.724999999999</v>
      </c>
      <c r="E258" t="s">
        <v>331</v>
      </c>
      <c r="F258" t="s">
        <v>334</v>
      </c>
      <c r="H258">
        <f>HOUR(D258)</f>
        <v>17</v>
      </c>
      <c r="I258">
        <f>MINUTE(D258)</f>
        <v>24</v>
      </c>
      <c r="J258">
        <f t="shared" si="24"/>
        <v>1044</v>
      </c>
      <c r="K258">
        <f t="shared" si="25"/>
        <v>6</v>
      </c>
      <c r="L258" t="str">
        <f t="shared" si="26"/>
        <v>out</v>
      </c>
      <c r="M258" t="str">
        <f t="shared" si="27"/>
        <v/>
      </c>
      <c r="O258" t="str">
        <f t="shared" si="28"/>
        <v/>
      </c>
      <c r="P258" t="str">
        <f t="shared" si="29"/>
        <v/>
      </c>
      <c r="Q258" t="str">
        <f>IF(AND(OR(COUNTIF($O$1:P257,O258)=0,COUNTIF($O$1:P257,P258)=0),OR(O258&lt;&gt;"",P258&lt;&gt;"")),MAX($Q$1:Q257)+1,"")</f>
        <v/>
      </c>
    </row>
    <row r="259" spans="1:17" x14ac:dyDescent="0.25">
      <c r="A259" t="s">
        <v>48</v>
      </c>
      <c r="B259" t="s">
        <v>188</v>
      </c>
      <c r="C259" t="s">
        <v>315</v>
      </c>
      <c r="D259" s="3">
        <v>45173.729166666664</v>
      </c>
      <c r="E259" t="s">
        <v>330</v>
      </c>
      <c r="F259" t="s">
        <v>334</v>
      </c>
      <c r="H259">
        <f>HOUR(D259)</f>
        <v>17</v>
      </c>
      <c r="I259">
        <f>MINUTE(D259)</f>
        <v>30</v>
      </c>
      <c r="J259">
        <f t="shared" ref="J259:J322" si="30">H259*60+I259</f>
        <v>1050</v>
      </c>
      <c r="K259">
        <f t="shared" ref="K259:K322" si="31">IF(J260-J259&gt;=0,J260-J259,"")</f>
        <v>50</v>
      </c>
      <c r="L259" t="str">
        <f t="shared" ref="L259:L322" si="32">RIGHT(E259,(LEN(E259)-6))</f>
        <v>in</v>
      </c>
      <c r="M259" t="str">
        <f t="shared" ref="M259:M322" si="33">IF(OR(K258="",K258="break"),"first","")</f>
        <v/>
      </c>
      <c r="O259" t="str">
        <f t="shared" ref="O259:O322" si="34">IF(AND(M259="first",J259&gt;540),B259,"")</f>
        <v/>
      </c>
      <c r="P259" t="str">
        <f t="shared" ref="P259:P322" si="35">IF(OR(M259="first",J259&lt;=540,AND(J259&gt;=645,J259&lt;=660),AND(J259&gt;=780,J259&lt;=840),AND(J259&gt;=930,J259&lt;=945),J259&gt;=1020),"",B259)</f>
        <v/>
      </c>
      <c r="Q259" t="str">
        <f>IF(AND(OR(COUNTIF($O$1:P258,O259)=0,COUNTIF($O$1:P258,P259)=0),OR(O259&lt;&gt;"",P259&lt;&gt;"")),MAX($Q$1:Q258)+1,"")</f>
        <v/>
      </c>
    </row>
    <row r="260" spans="1:17" x14ac:dyDescent="0.25">
      <c r="A260" t="s">
        <v>48</v>
      </c>
      <c r="B260" t="s">
        <v>188</v>
      </c>
      <c r="C260" t="s">
        <v>315</v>
      </c>
      <c r="D260" s="3">
        <v>45173.763888888891</v>
      </c>
      <c r="E260" t="s">
        <v>331</v>
      </c>
      <c r="F260" t="s">
        <v>334</v>
      </c>
      <c r="H260">
        <f>HOUR(D260)</f>
        <v>18</v>
      </c>
      <c r="I260">
        <f>MINUTE(D260)</f>
        <v>20</v>
      </c>
      <c r="J260">
        <f t="shared" si="30"/>
        <v>1100</v>
      </c>
      <c r="K260" t="str">
        <f t="shared" si="31"/>
        <v/>
      </c>
      <c r="L260" t="str">
        <f t="shared" si="32"/>
        <v>out</v>
      </c>
      <c r="M260" t="str">
        <f t="shared" si="33"/>
        <v/>
      </c>
      <c r="O260" t="str">
        <f t="shared" si="34"/>
        <v/>
      </c>
      <c r="P260" t="str">
        <f t="shared" si="35"/>
        <v/>
      </c>
      <c r="Q260" t="str">
        <f>IF(AND(OR(COUNTIF($O$1:P259,O260)=0,COUNTIF($O$1:P259,P260)=0),OR(O260&lt;&gt;"",P260&lt;&gt;"")),MAX($Q$1:Q259)+1,"")</f>
        <v/>
      </c>
    </row>
    <row r="261" spans="1:17" x14ac:dyDescent="0.25">
      <c r="A261" t="s">
        <v>49</v>
      </c>
      <c r="B261" t="s">
        <v>191</v>
      </c>
      <c r="C261" t="s">
        <v>315</v>
      </c>
      <c r="D261" s="3">
        <v>45173.373611111114</v>
      </c>
      <c r="E261" t="s">
        <v>330</v>
      </c>
      <c r="F261" t="s">
        <v>334</v>
      </c>
      <c r="H261">
        <f>HOUR(D261)</f>
        <v>8</v>
      </c>
      <c r="I261">
        <f>MINUTE(D261)</f>
        <v>58</v>
      </c>
      <c r="J261">
        <f t="shared" si="30"/>
        <v>538</v>
      </c>
      <c r="K261">
        <f t="shared" si="31"/>
        <v>108</v>
      </c>
      <c r="L261" t="str">
        <f t="shared" si="32"/>
        <v>in</v>
      </c>
      <c r="M261" t="str">
        <f t="shared" si="33"/>
        <v>first</v>
      </c>
      <c r="O261" t="str">
        <f t="shared" si="34"/>
        <v/>
      </c>
      <c r="P261" t="str">
        <f t="shared" si="35"/>
        <v/>
      </c>
      <c r="Q261" t="str">
        <f>IF(AND(OR(COUNTIF($O$1:P260,O261)=0,COUNTIF($O$1:P260,P261)=0),OR(O261&lt;&gt;"",P261&lt;&gt;"")),MAX($Q$1:Q260)+1,"")</f>
        <v/>
      </c>
    </row>
    <row r="262" spans="1:17" x14ac:dyDescent="0.25">
      <c r="A262" t="s">
        <v>49</v>
      </c>
      <c r="B262" t="s">
        <v>191</v>
      </c>
      <c r="C262" t="s">
        <v>315</v>
      </c>
      <c r="D262" s="3">
        <v>45173.448611111111</v>
      </c>
      <c r="E262" t="s">
        <v>331</v>
      </c>
      <c r="F262" t="s">
        <v>334</v>
      </c>
      <c r="H262">
        <f>HOUR(D262)</f>
        <v>10</v>
      </c>
      <c r="I262">
        <f>MINUTE(D262)</f>
        <v>46</v>
      </c>
      <c r="J262">
        <f t="shared" si="30"/>
        <v>646</v>
      </c>
      <c r="K262">
        <f t="shared" si="31"/>
        <v>0</v>
      </c>
      <c r="L262" t="str">
        <f t="shared" si="32"/>
        <v>out</v>
      </c>
      <c r="M262" t="str">
        <f t="shared" si="33"/>
        <v/>
      </c>
      <c r="O262" t="str">
        <f t="shared" si="34"/>
        <v/>
      </c>
      <c r="P262" t="str">
        <f t="shared" si="35"/>
        <v/>
      </c>
      <c r="Q262" t="str">
        <f>IF(AND(OR(COUNTIF($O$1:P261,O262)=0,COUNTIF($O$1:P261,P262)=0),OR(O262&lt;&gt;"",P262&lt;&gt;"")),MAX($Q$1:Q261)+1,"")</f>
        <v/>
      </c>
    </row>
    <row r="263" spans="1:17" x14ac:dyDescent="0.25">
      <c r="A263" t="s">
        <v>49</v>
      </c>
      <c r="B263" t="s">
        <v>191</v>
      </c>
      <c r="C263" t="s">
        <v>315</v>
      </c>
      <c r="D263" s="3">
        <v>45173.448611111111</v>
      </c>
      <c r="E263" t="s">
        <v>331</v>
      </c>
      <c r="F263" t="s">
        <v>334</v>
      </c>
      <c r="H263">
        <f>HOUR(D263)</f>
        <v>10</v>
      </c>
      <c r="I263">
        <f>MINUTE(D263)</f>
        <v>46</v>
      </c>
      <c r="J263">
        <f t="shared" si="30"/>
        <v>646</v>
      </c>
      <c r="K263">
        <f t="shared" si="31"/>
        <v>12</v>
      </c>
      <c r="L263" t="str">
        <f t="shared" si="32"/>
        <v>out</v>
      </c>
      <c r="M263" t="str">
        <f t="shared" si="33"/>
        <v/>
      </c>
      <c r="O263" t="str">
        <f t="shared" si="34"/>
        <v/>
      </c>
      <c r="P263" t="str">
        <f t="shared" si="35"/>
        <v/>
      </c>
      <c r="Q263" t="str">
        <f>IF(AND(OR(COUNTIF($O$1:P262,O263)=0,COUNTIF($O$1:P262,P263)=0),OR(O263&lt;&gt;"",P263&lt;&gt;"")),MAX($Q$1:Q262)+1,"")</f>
        <v/>
      </c>
    </row>
    <row r="264" spans="1:17" x14ac:dyDescent="0.25">
      <c r="A264" t="s">
        <v>49</v>
      </c>
      <c r="B264" t="s">
        <v>191</v>
      </c>
      <c r="C264" t="s">
        <v>315</v>
      </c>
      <c r="D264" s="3">
        <v>45173.456944444442</v>
      </c>
      <c r="E264" t="s">
        <v>330</v>
      </c>
      <c r="F264" t="s">
        <v>334</v>
      </c>
      <c r="H264">
        <f>HOUR(D264)</f>
        <v>10</v>
      </c>
      <c r="I264">
        <f>MINUTE(D264)</f>
        <v>58</v>
      </c>
      <c r="J264">
        <f t="shared" si="30"/>
        <v>658</v>
      </c>
      <c r="K264">
        <f t="shared" si="31"/>
        <v>123</v>
      </c>
      <c r="L264" t="str">
        <f t="shared" si="32"/>
        <v>in</v>
      </c>
      <c r="M264" t="str">
        <f t="shared" si="33"/>
        <v/>
      </c>
      <c r="O264" t="str">
        <f t="shared" si="34"/>
        <v/>
      </c>
      <c r="P264" t="str">
        <f t="shared" si="35"/>
        <v/>
      </c>
      <c r="Q264" t="str">
        <f>IF(AND(OR(COUNTIF($O$1:P263,O264)=0,COUNTIF($O$1:P263,P264)=0),OR(O264&lt;&gt;"",P264&lt;&gt;"")),MAX($Q$1:Q263)+1,"")</f>
        <v/>
      </c>
    </row>
    <row r="265" spans="1:17" x14ac:dyDescent="0.25">
      <c r="A265" t="s">
        <v>49</v>
      </c>
      <c r="B265" t="s">
        <v>191</v>
      </c>
      <c r="C265" t="s">
        <v>315</v>
      </c>
      <c r="D265" s="3">
        <v>45173.542361111111</v>
      </c>
      <c r="E265" t="s">
        <v>331</v>
      </c>
      <c r="F265" t="s">
        <v>334</v>
      </c>
      <c r="H265">
        <f>HOUR(D265)</f>
        <v>13</v>
      </c>
      <c r="I265">
        <f>MINUTE(D265)</f>
        <v>1</v>
      </c>
      <c r="J265">
        <f t="shared" si="30"/>
        <v>781</v>
      </c>
      <c r="K265">
        <f t="shared" si="31"/>
        <v>57</v>
      </c>
      <c r="L265" t="str">
        <f t="shared" si="32"/>
        <v>out</v>
      </c>
      <c r="M265" t="str">
        <f t="shared" si="33"/>
        <v/>
      </c>
      <c r="O265" t="str">
        <f t="shared" si="34"/>
        <v/>
      </c>
      <c r="P265" t="str">
        <f t="shared" si="35"/>
        <v/>
      </c>
      <c r="Q265" t="str">
        <f>IF(AND(OR(COUNTIF($O$1:P264,O265)=0,COUNTIF($O$1:P264,P265)=0),OR(O265&lt;&gt;"",P265&lt;&gt;"")),MAX($Q$1:Q264)+1,"")</f>
        <v/>
      </c>
    </row>
    <row r="266" spans="1:17" x14ac:dyDescent="0.25">
      <c r="A266" t="s">
        <v>49</v>
      </c>
      <c r="B266" t="s">
        <v>191</v>
      </c>
      <c r="C266" t="s">
        <v>315</v>
      </c>
      <c r="D266" s="3">
        <v>45173.581944444442</v>
      </c>
      <c r="E266" t="s">
        <v>330</v>
      </c>
      <c r="F266" t="s">
        <v>334</v>
      </c>
      <c r="H266">
        <f>HOUR(D266)</f>
        <v>13</v>
      </c>
      <c r="I266">
        <f>MINUTE(D266)</f>
        <v>58</v>
      </c>
      <c r="J266">
        <f t="shared" si="30"/>
        <v>838</v>
      </c>
      <c r="K266">
        <f t="shared" si="31"/>
        <v>195</v>
      </c>
      <c r="L266" t="str">
        <f t="shared" si="32"/>
        <v>in</v>
      </c>
      <c r="M266" t="str">
        <f t="shared" si="33"/>
        <v/>
      </c>
      <c r="O266" t="str">
        <f t="shared" si="34"/>
        <v/>
      </c>
      <c r="P266" t="str">
        <f t="shared" si="35"/>
        <v/>
      </c>
      <c r="Q266" t="str">
        <f>IF(AND(OR(COUNTIF($O$1:P265,O266)=0,COUNTIF($O$1:P265,P266)=0),OR(O266&lt;&gt;"",P266&lt;&gt;"")),MAX($Q$1:Q265)+1,"")</f>
        <v/>
      </c>
    </row>
    <row r="267" spans="1:17" x14ac:dyDescent="0.25">
      <c r="A267" t="s">
        <v>49</v>
      </c>
      <c r="B267" t="s">
        <v>191</v>
      </c>
      <c r="C267" t="s">
        <v>315</v>
      </c>
      <c r="D267" s="3">
        <v>45173.717361111114</v>
      </c>
      <c r="E267" t="s">
        <v>331</v>
      </c>
      <c r="F267" t="s">
        <v>334</v>
      </c>
      <c r="H267">
        <f>HOUR(D267)</f>
        <v>17</v>
      </c>
      <c r="I267">
        <f>MINUTE(D267)</f>
        <v>13</v>
      </c>
      <c r="J267">
        <f t="shared" si="30"/>
        <v>1033</v>
      </c>
      <c r="K267" t="str">
        <f t="shared" si="31"/>
        <v/>
      </c>
      <c r="L267" t="str">
        <f t="shared" si="32"/>
        <v>out</v>
      </c>
      <c r="M267" t="str">
        <f t="shared" si="33"/>
        <v/>
      </c>
      <c r="O267" t="str">
        <f t="shared" si="34"/>
        <v/>
      </c>
      <c r="P267" t="str">
        <f t="shared" si="35"/>
        <v/>
      </c>
      <c r="Q267" t="str">
        <f>IF(AND(OR(COUNTIF($O$1:P266,O267)=0,COUNTIF($O$1:P266,P267)=0),OR(O267&lt;&gt;"",P267&lt;&gt;"")),MAX($Q$1:Q266)+1,"")</f>
        <v/>
      </c>
    </row>
    <row r="268" spans="1:17" x14ac:dyDescent="0.25">
      <c r="A268" t="s">
        <v>50</v>
      </c>
      <c r="B268" t="s">
        <v>192</v>
      </c>
      <c r="C268" t="s">
        <v>315</v>
      </c>
      <c r="D268" s="3">
        <v>45173.466666666667</v>
      </c>
      <c r="E268" t="s">
        <v>330</v>
      </c>
      <c r="F268" t="s">
        <v>334</v>
      </c>
      <c r="H268">
        <f>HOUR(D268)</f>
        <v>11</v>
      </c>
      <c r="I268">
        <f>MINUTE(D268)</f>
        <v>12</v>
      </c>
      <c r="J268">
        <f t="shared" si="30"/>
        <v>672</v>
      </c>
      <c r="K268">
        <f t="shared" si="31"/>
        <v>391</v>
      </c>
      <c r="L268" t="str">
        <f t="shared" si="32"/>
        <v>in</v>
      </c>
      <c r="M268" t="str">
        <f t="shared" si="33"/>
        <v>first</v>
      </c>
      <c r="O268" t="str">
        <f t="shared" si="34"/>
        <v>human68</v>
      </c>
      <c r="P268" t="str">
        <f t="shared" si="35"/>
        <v/>
      </c>
      <c r="Q268">
        <f>IF(AND(OR(COUNTIF($O$1:P267,O268)=0,COUNTIF($O$1:P267,P268)=0),OR(O268&lt;&gt;"",P268&lt;&gt;"")),MAX($Q$1:Q267)+1,"")</f>
        <v>17</v>
      </c>
    </row>
    <row r="269" spans="1:17" x14ac:dyDescent="0.25">
      <c r="A269" t="s">
        <v>50</v>
      </c>
      <c r="B269" t="s">
        <v>192</v>
      </c>
      <c r="C269" t="s">
        <v>315</v>
      </c>
      <c r="D269" s="3">
        <v>45173.738194444442</v>
      </c>
      <c r="E269" t="s">
        <v>331</v>
      </c>
      <c r="F269" t="s">
        <v>334</v>
      </c>
      <c r="H269">
        <f>HOUR(D269)</f>
        <v>17</v>
      </c>
      <c r="I269">
        <f>MINUTE(D269)</f>
        <v>43</v>
      </c>
      <c r="J269">
        <f t="shared" si="30"/>
        <v>1063</v>
      </c>
      <c r="K269" t="str">
        <f t="shared" si="31"/>
        <v/>
      </c>
      <c r="L269" t="str">
        <f t="shared" si="32"/>
        <v>out</v>
      </c>
      <c r="M269" t="str">
        <f t="shared" si="33"/>
        <v/>
      </c>
      <c r="O269" t="str">
        <f t="shared" si="34"/>
        <v/>
      </c>
      <c r="P269" t="str">
        <f t="shared" si="35"/>
        <v/>
      </c>
      <c r="Q269" t="str">
        <f>IF(AND(OR(COUNTIF($O$1:P268,O269)=0,COUNTIF($O$1:P268,P269)=0),OR(O269&lt;&gt;"",P269&lt;&gt;"")),MAX($Q$1:Q268)+1,"")</f>
        <v/>
      </c>
    </row>
    <row r="270" spans="1:17" x14ac:dyDescent="0.25">
      <c r="A270" t="s">
        <v>51</v>
      </c>
      <c r="B270" t="s">
        <v>193</v>
      </c>
      <c r="C270" t="s">
        <v>315</v>
      </c>
      <c r="D270" s="3">
        <v>45173.356249999997</v>
      </c>
      <c r="E270" t="s">
        <v>330</v>
      </c>
      <c r="F270" t="s">
        <v>334</v>
      </c>
      <c r="H270">
        <f>HOUR(D270)</f>
        <v>8</v>
      </c>
      <c r="I270">
        <f>MINUTE(D270)</f>
        <v>33</v>
      </c>
      <c r="J270">
        <f t="shared" si="30"/>
        <v>513</v>
      </c>
      <c r="K270">
        <f t="shared" si="31"/>
        <v>281</v>
      </c>
      <c r="L270" t="str">
        <f t="shared" si="32"/>
        <v>in</v>
      </c>
      <c r="M270" t="str">
        <f t="shared" si="33"/>
        <v>first</v>
      </c>
      <c r="O270" t="str">
        <f t="shared" si="34"/>
        <v/>
      </c>
      <c r="P270" t="str">
        <f t="shared" si="35"/>
        <v/>
      </c>
      <c r="Q270" t="str">
        <f>IF(AND(OR(COUNTIF($O$1:P269,O270)=0,COUNTIF($O$1:P269,P270)=0),OR(O270&lt;&gt;"",P270&lt;&gt;"")),MAX($Q$1:Q269)+1,"")</f>
        <v/>
      </c>
    </row>
    <row r="271" spans="1:17" x14ac:dyDescent="0.25">
      <c r="A271" t="s">
        <v>51</v>
      </c>
      <c r="B271" t="s">
        <v>193</v>
      </c>
      <c r="C271" t="s">
        <v>315</v>
      </c>
      <c r="D271" s="3">
        <v>45173.551388888889</v>
      </c>
      <c r="E271" t="s">
        <v>331</v>
      </c>
      <c r="F271" t="s">
        <v>334</v>
      </c>
      <c r="H271">
        <f>HOUR(D271)</f>
        <v>13</v>
      </c>
      <c r="I271">
        <f>MINUTE(D271)</f>
        <v>14</v>
      </c>
      <c r="J271">
        <f t="shared" si="30"/>
        <v>794</v>
      </c>
      <c r="K271">
        <f t="shared" si="31"/>
        <v>11</v>
      </c>
      <c r="L271" t="str">
        <f t="shared" si="32"/>
        <v>out</v>
      </c>
      <c r="M271" t="str">
        <f t="shared" si="33"/>
        <v/>
      </c>
      <c r="O271" t="str">
        <f t="shared" si="34"/>
        <v/>
      </c>
      <c r="P271" t="str">
        <f t="shared" si="35"/>
        <v/>
      </c>
      <c r="Q271" t="str">
        <f>IF(AND(OR(COUNTIF($O$1:P270,O271)=0,COUNTIF($O$1:P270,P271)=0),OR(O271&lt;&gt;"",P271&lt;&gt;"")),MAX($Q$1:Q270)+1,"")</f>
        <v/>
      </c>
    </row>
    <row r="272" spans="1:17" x14ac:dyDescent="0.25">
      <c r="A272" t="s">
        <v>51</v>
      </c>
      <c r="B272" t="s">
        <v>193</v>
      </c>
      <c r="C272" t="s">
        <v>315</v>
      </c>
      <c r="D272" s="3">
        <v>45173.559027777781</v>
      </c>
      <c r="E272" t="s">
        <v>330</v>
      </c>
      <c r="F272" t="s">
        <v>334</v>
      </c>
      <c r="H272">
        <f>HOUR(D272)</f>
        <v>13</v>
      </c>
      <c r="I272">
        <f>MINUTE(D272)</f>
        <v>25</v>
      </c>
      <c r="J272">
        <f t="shared" si="30"/>
        <v>805</v>
      </c>
      <c r="K272">
        <f t="shared" si="31"/>
        <v>216</v>
      </c>
      <c r="L272" t="str">
        <f t="shared" si="32"/>
        <v>in</v>
      </c>
      <c r="M272" t="str">
        <f t="shared" si="33"/>
        <v/>
      </c>
      <c r="O272" t="str">
        <f t="shared" si="34"/>
        <v/>
      </c>
      <c r="P272" t="str">
        <f t="shared" si="35"/>
        <v/>
      </c>
      <c r="Q272" t="str">
        <f>IF(AND(OR(COUNTIF($O$1:P271,O272)=0,COUNTIF($O$1:P271,P272)=0),OR(O272&lt;&gt;"",P272&lt;&gt;"")),MAX($Q$1:Q271)+1,"")</f>
        <v/>
      </c>
    </row>
    <row r="273" spans="1:17" x14ac:dyDescent="0.25">
      <c r="A273" t="s">
        <v>51</v>
      </c>
      <c r="B273" t="s">
        <v>193</v>
      </c>
      <c r="C273" t="s">
        <v>315</v>
      </c>
      <c r="D273" s="3">
        <v>45173.709027777775</v>
      </c>
      <c r="E273" t="s">
        <v>331</v>
      </c>
      <c r="F273" t="s">
        <v>334</v>
      </c>
      <c r="H273">
        <f>HOUR(D273)</f>
        <v>17</v>
      </c>
      <c r="I273">
        <f>MINUTE(D273)</f>
        <v>1</v>
      </c>
      <c r="J273">
        <f t="shared" si="30"/>
        <v>1021</v>
      </c>
      <c r="K273" t="str">
        <f t="shared" si="31"/>
        <v/>
      </c>
      <c r="L273" t="str">
        <f t="shared" si="32"/>
        <v>out</v>
      </c>
      <c r="M273" t="str">
        <f t="shared" si="33"/>
        <v/>
      </c>
      <c r="O273" t="str">
        <f t="shared" si="34"/>
        <v/>
      </c>
      <c r="P273" t="str">
        <f t="shared" si="35"/>
        <v/>
      </c>
      <c r="Q273" t="str">
        <f>IF(AND(OR(COUNTIF($O$1:P272,O273)=0,COUNTIF($O$1:P272,P273)=0),OR(O273&lt;&gt;"",P273&lt;&gt;"")),MAX($Q$1:Q272)+1,"")</f>
        <v/>
      </c>
    </row>
    <row r="274" spans="1:17" x14ac:dyDescent="0.25">
      <c r="A274" t="s">
        <v>52</v>
      </c>
      <c r="B274" t="s">
        <v>196</v>
      </c>
      <c r="C274" t="s">
        <v>315</v>
      </c>
      <c r="D274" s="3">
        <v>45173.35833333333</v>
      </c>
      <c r="E274" t="s">
        <v>332</v>
      </c>
      <c r="F274" t="s">
        <v>334</v>
      </c>
      <c r="H274">
        <f>HOUR(D274)</f>
        <v>8</v>
      </c>
      <c r="I274">
        <f>MINUTE(D274)</f>
        <v>36</v>
      </c>
      <c r="J274">
        <f t="shared" si="30"/>
        <v>516</v>
      </c>
      <c r="K274">
        <f t="shared" si="31"/>
        <v>74</v>
      </c>
      <c r="L274" t="str">
        <f t="shared" si="32"/>
        <v>in</v>
      </c>
      <c r="M274" t="str">
        <f t="shared" si="33"/>
        <v>first</v>
      </c>
      <c r="O274" t="str">
        <f t="shared" si="34"/>
        <v/>
      </c>
      <c r="P274" t="str">
        <f t="shared" si="35"/>
        <v/>
      </c>
      <c r="Q274" t="str">
        <f>IF(AND(OR(COUNTIF($O$1:P273,O274)=0,COUNTIF($O$1:P273,P274)=0),OR(O274&lt;&gt;"",P274&lt;&gt;"")),MAX($Q$1:Q273)+1,"")</f>
        <v/>
      </c>
    </row>
    <row r="275" spans="1:17" x14ac:dyDescent="0.25">
      <c r="A275" t="s">
        <v>52</v>
      </c>
      <c r="B275" t="s">
        <v>196</v>
      </c>
      <c r="C275" t="s">
        <v>315</v>
      </c>
      <c r="D275" s="3">
        <v>45173.409722222219</v>
      </c>
      <c r="E275" t="s">
        <v>333</v>
      </c>
      <c r="F275" t="s">
        <v>334</v>
      </c>
      <c r="H275">
        <f>HOUR(D275)</f>
        <v>9</v>
      </c>
      <c r="I275">
        <f>MINUTE(D275)</f>
        <v>50</v>
      </c>
      <c r="J275">
        <f t="shared" si="30"/>
        <v>590</v>
      </c>
      <c r="K275">
        <f t="shared" si="31"/>
        <v>4</v>
      </c>
      <c r="L275" t="str">
        <f t="shared" si="32"/>
        <v>out</v>
      </c>
      <c r="M275" t="str">
        <f t="shared" si="33"/>
        <v/>
      </c>
      <c r="O275" t="str">
        <f t="shared" si="34"/>
        <v/>
      </c>
      <c r="P275" t="str">
        <f t="shared" si="35"/>
        <v>human72</v>
      </c>
      <c r="Q275">
        <f>IF(AND(OR(COUNTIF($O$1:P274,O275)=0,COUNTIF($O$1:P274,P275)=0),OR(O275&lt;&gt;"",P275&lt;&gt;"")),MAX($Q$1:Q274)+1,"")</f>
        <v>18</v>
      </c>
    </row>
    <row r="276" spans="1:17" x14ac:dyDescent="0.25">
      <c r="A276" t="s">
        <v>52</v>
      </c>
      <c r="B276" t="s">
        <v>196</v>
      </c>
      <c r="C276" t="s">
        <v>315</v>
      </c>
      <c r="D276" s="3">
        <v>45173.412499999999</v>
      </c>
      <c r="E276" t="s">
        <v>330</v>
      </c>
      <c r="F276" t="s">
        <v>334</v>
      </c>
      <c r="H276">
        <f>HOUR(D276)</f>
        <v>9</v>
      </c>
      <c r="I276">
        <f>MINUTE(D276)</f>
        <v>54</v>
      </c>
      <c r="J276">
        <f t="shared" si="30"/>
        <v>594</v>
      </c>
      <c r="K276">
        <f t="shared" si="31"/>
        <v>30</v>
      </c>
      <c r="L276" t="str">
        <f t="shared" si="32"/>
        <v>in</v>
      </c>
      <c r="M276" t="str">
        <f t="shared" si="33"/>
        <v/>
      </c>
      <c r="O276" t="str">
        <f t="shared" si="34"/>
        <v/>
      </c>
      <c r="P276" t="str">
        <f t="shared" si="35"/>
        <v>human72</v>
      </c>
      <c r="Q276" t="str">
        <f>IF(AND(OR(COUNTIF($O$1:P275,O276)=0,COUNTIF($O$1:P275,P276)=0),OR(O276&lt;&gt;"",P276&lt;&gt;"")),MAX($Q$1:Q275)+1,"")</f>
        <v/>
      </c>
    </row>
    <row r="277" spans="1:17" x14ac:dyDescent="0.25">
      <c r="A277" t="s">
        <v>52</v>
      </c>
      <c r="B277" t="s">
        <v>196</v>
      </c>
      <c r="C277" t="s">
        <v>315</v>
      </c>
      <c r="D277" s="3">
        <v>45173.433333333334</v>
      </c>
      <c r="E277" t="s">
        <v>331</v>
      </c>
      <c r="F277" t="s">
        <v>334</v>
      </c>
      <c r="H277">
        <f>HOUR(D277)</f>
        <v>10</v>
      </c>
      <c r="I277">
        <f>MINUTE(D277)</f>
        <v>24</v>
      </c>
      <c r="J277">
        <f t="shared" si="30"/>
        <v>624</v>
      </c>
      <c r="K277">
        <f t="shared" si="31"/>
        <v>1</v>
      </c>
      <c r="L277" t="str">
        <f t="shared" si="32"/>
        <v>out</v>
      </c>
      <c r="M277" t="str">
        <f t="shared" si="33"/>
        <v/>
      </c>
      <c r="O277" t="str">
        <f t="shared" si="34"/>
        <v/>
      </c>
      <c r="P277" t="str">
        <f t="shared" si="35"/>
        <v>human72</v>
      </c>
      <c r="Q277" t="str">
        <f>IF(AND(OR(COUNTIF($O$1:P276,O277)=0,COUNTIF($O$1:P276,P277)=0),OR(O277&lt;&gt;"",P277&lt;&gt;"")),MAX($Q$1:Q276)+1,"")</f>
        <v/>
      </c>
    </row>
    <row r="278" spans="1:17" x14ac:dyDescent="0.25">
      <c r="A278" t="s">
        <v>52</v>
      </c>
      <c r="B278" t="s">
        <v>196</v>
      </c>
      <c r="C278" t="s">
        <v>315</v>
      </c>
      <c r="D278" s="3">
        <v>45173.434027777781</v>
      </c>
      <c r="E278" t="s">
        <v>332</v>
      </c>
      <c r="F278" t="s">
        <v>334</v>
      </c>
      <c r="H278">
        <f>HOUR(D278)</f>
        <v>10</v>
      </c>
      <c r="I278">
        <f>MINUTE(D278)</f>
        <v>25</v>
      </c>
      <c r="J278">
        <f t="shared" si="30"/>
        <v>625</v>
      </c>
      <c r="K278">
        <f t="shared" si="31"/>
        <v>158</v>
      </c>
      <c r="L278" t="str">
        <f t="shared" si="32"/>
        <v>in</v>
      </c>
      <c r="M278" t="str">
        <f t="shared" si="33"/>
        <v/>
      </c>
      <c r="O278" t="str">
        <f t="shared" si="34"/>
        <v/>
      </c>
      <c r="P278" t="str">
        <f t="shared" si="35"/>
        <v>human72</v>
      </c>
      <c r="Q278" t="str">
        <f>IF(AND(OR(COUNTIF($O$1:P277,O278)=0,COUNTIF($O$1:P277,P278)=0),OR(O278&lt;&gt;"",P278&lt;&gt;"")),MAX($Q$1:Q277)+1,"")</f>
        <v/>
      </c>
    </row>
    <row r="279" spans="1:17" x14ac:dyDescent="0.25">
      <c r="A279" t="s">
        <v>52</v>
      </c>
      <c r="B279" t="s">
        <v>196</v>
      </c>
      <c r="C279" t="s">
        <v>315</v>
      </c>
      <c r="D279" s="3">
        <v>45173.543749999997</v>
      </c>
      <c r="E279" t="s">
        <v>333</v>
      </c>
      <c r="F279" t="s">
        <v>334</v>
      </c>
      <c r="H279">
        <f>HOUR(D279)</f>
        <v>13</v>
      </c>
      <c r="I279">
        <f>MINUTE(D279)</f>
        <v>3</v>
      </c>
      <c r="J279">
        <f t="shared" si="30"/>
        <v>783</v>
      </c>
      <c r="K279">
        <f t="shared" si="31"/>
        <v>28</v>
      </c>
      <c r="L279" t="str">
        <f t="shared" si="32"/>
        <v>out</v>
      </c>
      <c r="M279" t="str">
        <f t="shared" si="33"/>
        <v/>
      </c>
      <c r="O279" t="str">
        <f t="shared" si="34"/>
        <v/>
      </c>
      <c r="P279" t="str">
        <f t="shared" si="35"/>
        <v/>
      </c>
      <c r="Q279" t="str">
        <f>IF(AND(OR(COUNTIF($O$1:P278,O279)=0,COUNTIF($O$1:P278,P279)=0),OR(O279&lt;&gt;"",P279&lt;&gt;"")),MAX($Q$1:Q278)+1,"")</f>
        <v/>
      </c>
    </row>
    <row r="280" spans="1:17" x14ac:dyDescent="0.25">
      <c r="A280" t="s">
        <v>52</v>
      </c>
      <c r="B280" t="s">
        <v>196</v>
      </c>
      <c r="C280" t="s">
        <v>315</v>
      </c>
      <c r="D280" s="3">
        <v>45173.563194444447</v>
      </c>
      <c r="E280" t="s">
        <v>332</v>
      </c>
      <c r="F280" t="s">
        <v>334</v>
      </c>
      <c r="H280">
        <f>HOUR(D280)</f>
        <v>13</v>
      </c>
      <c r="I280">
        <f>MINUTE(D280)</f>
        <v>31</v>
      </c>
      <c r="J280">
        <f t="shared" si="30"/>
        <v>811</v>
      </c>
      <c r="K280">
        <f t="shared" si="31"/>
        <v>210</v>
      </c>
      <c r="L280" t="str">
        <f t="shared" si="32"/>
        <v>in</v>
      </c>
      <c r="M280" t="str">
        <f t="shared" si="33"/>
        <v/>
      </c>
      <c r="O280" t="str">
        <f t="shared" si="34"/>
        <v/>
      </c>
      <c r="P280" t="str">
        <f t="shared" si="35"/>
        <v/>
      </c>
      <c r="Q280" t="str">
        <f>IF(AND(OR(COUNTIF($O$1:P279,O280)=0,COUNTIF($O$1:P279,P280)=0),OR(O280&lt;&gt;"",P280&lt;&gt;"")),MAX($Q$1:Q279)+1,"")</f>
        <v/>
      </c>
    </row>
    <row r="281" spans="1:17" x14ac:dyDescent="0.25">
      <c r="A281" t="s">
        <v>52</v>
      </c>
      <c r="B281" t="s">
        <v>196</v>
      </c>
      <c r="C281" t="s">
        <v>315</v>
      </c>
      <c r="D281" s="3">
        <v>45173.709027777775</v>
      </c>
      <c r="E281" t="s">
        <v>333</v>
      </c>
      <c r="F281" t="s">
        <v>334</v>
      </c>
      <c r="H281">
        <f>HOUR(D281)</f>
        <v>17</v>
      </c>
      <c r="I281">
        <f>MINUTE(D281)</f>
        <v>1</v>
      </c>
      <c r="J281">
        <f t="shared" si="30"/>
        <v>1021</v>
      </c>
      <c r="K281" t="str">
        <f t="shared" si="31"/>
        <v/>
      </c>
      <c r="L281" t="str">
        <f t="shared" si="32"/>
        <v>out</v>
      </c>
      <c r="M281" t="str">
        <f t="shared" si="33"/>
        <v/>
      </c>
      <c r="O281" t="str">
        <f t="shared" si="34"/>
        <v/>
      </c>
      <c r="P281" t="str">
        <f t="shared" si="35"/>
        <v/>
      </c>
      <c r="Q281" t="str">
        <f>IF(AND(OR(COUNTIF($O$1:P280,O281)=0,COUNTIF($O$1:P280,P281)=0),OR(O281&lt;&gt;"",P281&lt;&gt;"")),MAX($Q$1:Q280)+1,"")</f>
        <v/>
      </c>
    </row>
    <row r="282" spans="1:17" x14ac:dyDescent="0.25">
      <c r="A282" t="s">
        <v>53</v>
      </c>
      <c r="B282" t="s">
        <v>197</v>
      </c>
      <c r="C282" t="s">
        <v>315</v>
      </c>
      <c r="D282" s="3">
        <v>45173.369444444441</v>
      </c>
      <c r="E282" t="s">
        <v>330</v>
      </c>
      <c r="F282" t="s">
        <v>334</v>
      </c>
      <c r="H282">
        <f>HOUR(D282)</f>
        <v>8</v>
      </c>
      <c r="I282">
        <f>MINUTE(D282)</f>
        <v>52</v>
      </c>
      <c r="J282">
        <f t="shared" si="30"/>
        <v>532</v>
      </c>
      <c r="K282">
        <f t="shared" si="31"/>
        <v>114</v>
      </c>
      <c r="L282" t="str">
        <f t="shared" si="32"/>
        <v>in</v>
      </c>
      <c r="M282" t="str">
        <f t="shared" si="33"/>
        <v>first</v>
      </c>
      <c r="O282" t="str">
        <f t="shared" si="34"/>
        <v/>
      </c>
      <c r="P282" t="str">
        <f t="shared" si="35"/>
        <v/>
      </c>
      <c r="Q282" t="str">
        <f>IF(AND(OR(COUNTIF($O$1:P281,O282)=0,COUNTIF($O$1:P281,P282)=0),OR(O282&lt;&gt;"",P282&lt;&gt;"")),MAX($Q$1:Q281)+1,"")</f>
        <v/>
      </c>
    </row>
    <row r="283" spans="1:17" x14ac:dyDescent="0.25">
      <c r="A283" t="s">
        <v>53</v>
      </c>
      <c r="B283" t="s">
        <v>197</v>
      </c>
      <c r="C283" t="s">
        <v>315</v>
      </c>
      <c r="D283" s="3">
        <v>45173.448611111111</v>
      </c>
      <c r="E283" t="s">
        <v>331</v>
      </c>
      <c r="F283" t="s">
        <v>334</v>
      </c>
      <c r="H283">
        <f>HOUR(D283)</f>
        <v>10</v>
      </c>
      <c r="I283">
        <f>MINUTE(D283)</f>
        <v>46</v>
      </c>
      <c r="J283">
        <f t="shared" si="30"/>
        <v>646</v>
      </c>
      <c r="K283">
        <f t="shared" si="31"/>
        <v>9</v>
      </c>
      <c r="L283" t="str">
        <f t="shared" si="32"/>
        <v>out</v>
      </c>
      <c r="M283" t="str">
        <f t="shared" si="33"/>
        <v/>
      </c>
      <c r="O283" t="str">
        <f t="shared" si="34"/>
        <v/>
      </c>
      <c r="P283" t="str">
        <f t="shared" si="35"/>
        <v/>
      </c>
      <c r="Q283" t="str">
        <f>IF(AND(OR(COUNTIF($O$1:P282,O283)=0,COUNTIF($O$1:P282,P283)=0),OR(O283&lt;&gt;"",P283&lt;&gt;"")),MAX($Q$1:Q282)+1,"")</f>
        <v/>
      </c>
    </row>
    <row r="284" spans="1:17" x14ac:dyDescent="0.25">
      <c r="A284" t="s">
        <v>53</v>
      </c>
      <c r="B284" t="s">
        <v>197</v>
      </c>
      <c r="C284" t="s">
        <v>315</v>
      </c>
      <c r="D284" s="3">
        <v>45173.454861111109</v>
      </c>
      <c r="E284" t="s">
        <v>330</v>
      </c>
      <c r="F284" t="s">
        <v>334</v>
      </c>
      <c r="H284">
        <f>HOUR(D284)</f>
        <v>10</v>
      </c>
      <c r="I284">
        <f>MINUTE(D284)</f>
        <v>55</v>
      </c>
      <c r="J284">
        <f t="shared" si="30"/>
        <v>655</v>
      </c>
      <c r="K284">
        <f t="shared" si="31"/>
        <v>138</v>
      </c>
      <c r="L284" t="str">
        <f t="shared" si="32"/>
        <v>in</v>
      </c>
      <c r="M284" t="str">
        <f t="shared" si="33"/>
        <v/>
      </c>
      <c r="O284" t="str">
        <f t="shared" si="34"/>
        <v/>
      </c>
      <c r="P284" t="str">
        <f t="shared" si="35"/>
        <v/>
      </c>
      <c r="Q284" t="str">
        <f>IF(AND(OR(COUNTIF($O$1:P283,O284)=0,COUNTIF($O$1:P283,P284)=0),OR(O284&lt;&gt;"",P284&lt;&gt;"")),MAX($Q$1:Q283)+1,"")</f>
        <v/>
      </c>
    </row>
    <row r="285" spans="1:17" x14ac:dyDescent="0.25">
      <c r="A285" t="s">
        <v>53</v>
      </c>
      <c r="B285" t="s">
        <v>197</v>
      </c>
      <c r="C285" t="s">
        <v>315</v>
      </c>
      <c r="D285" s="3">
        <v>45173.550694444442</v>
      </c>
      <c r="E285" t="s">
        <v>331</v>
      </c>
      <c r="F285" t="s">
        <v>334</v>
      </c>
      <c r="H285">
        <f>HOUR(D285)</f>
        <v>13</v>
      </c>
      <c r="I285">
        <f>MINUTE(D285)</f>
        <v>13</v>
      </c>
      <c r="J285">
        <f t="shared" si="30"/>
        <v>793</v>
      </c>
      <c r="K285">
        <f t="shared" si="31"/>
        <v>41</v>
      </c>
      <c r="L285" t="str">
        <f t="shared" si="32"/>
        <v>out</v>
      </c>
      <c r="M285" t="str">
        <f t="shared" si="33"/>
        <v/>
      </c>
      <c r="O285" t="str">
        <f t="shared" si="34"/>
        <v/>
      </c>
      <c r="P285" t="str">
        <f t="shared" si="35"/>
        <v/>
      </c>
      <c r="Q285" t="str">
        <f>IF(AND(OR(COUNTIF($O$1:P284,O285)=0,COUNTIF($O$1:P284,P285)=0),OR(O285&lt;&gt;"",P285&lt;&gt;"")),MAX($Q$1:Q284)+1,"")</f>
        <v/>
      </c>
    </row>
    <row r="286" spans="1:17" x14ac:dyDescent="0.25">
      <c r="A286" t="s">
        <v>53</v>
      </c>
      <c r="B286" t="s">
        <v>197</v>
      </c>
      <c r="C286" t="s">
        <v>315</v>
      </c>
      <c r="D286" s="3">
        <v>45173.57916666667</v>
      </c>
      <c r="E286" t="s">
        <v>330</v>
      </c>
      <c r="F286" t="s">
        <v>334</v>
      </c>
      <c r="H286">
        <f>HOUR(D286)</f>
        <v>13</v>
      </c>
      <c r="I286">
        <f>MINUTE(D286)</f>
        <v>54</v>
      </c>
      <c r="J286">
        <f t="shared" si="30"/>
        <v>834</v>
      </c>
      <c r="K286">
        <f t="shared" si="31"/>
        <v>192</v>
      </c>
      <c r="L286" t="str">
        <f t="shared" si="32"/>
        <v>in</v>
      </c>
      <c r="M286" t="str">
        <f t="shared" si="33"/>
        <v/>
      </c>
      <c r="O286" t="str">
        <f t="shared" si="34"/>
        <v/>
      </c>
      <c r="P286" t="str">
        <f t="shared" si="35"/>
        <v/>
      </c>
      <c r="Q286" t="str">
        <f>IF(AND(OR(COUNTIF($O$1:P285,O286)=0,COUNTIF($O$1:P285,P286)=0),OR(O286&lt;&gt;"",P286&lt;&gt;"")),MAX($Q$1:Q285)+1,"")</f>
        <v/>
      </c>
    </row>
    <row r="287" spans="1:17" x14ac:dyDescent="0.25">
      <c r="A287" t="s">
        <v>53</v>
      </c>
      <c r="B287" t="s">
        <v>197</v>
      </c>
      <c r="C287" t="s">
        <v>315</v>
      </c>
      <c r="D287" s="3">
        <v>45173.712500000001</v>
      </c>
      <c r="E287" t="s">
        <v>331</v>
      </c>
      <c r="F287" t="s">
        <v>334</v>
      </c>
      <c r="H287">
        <f>HOUR(D287)</f>
        <v>17</v>
      </c>
      <c r="I287">
        <f>MINUTE(D287)</f>
        <v>6</v>
      </c>
      <c r="J287">
        <f t="shared" si="30"/>
        <v>1026</v>
      </c>
      <c r="K287" t="str">
        <f t="shared" si="31"/>
        <v/>
      </c>
      <c r="L287" t="str">
        <f t="shared" si="32"/>
        <v>out</v>
      </c>
      <c r="M287" t="str">
        <f t="shared" si="33"/>
        <v/>
      </c>
      <c r="O287" t="str">
        <f t="shared" si="34"/>
        <v/>
      </c>
      <c r="P287" t="str">
        <f t="shared" si="35"/>
        <v/>
      </c>
      <c r="Q287" t="str">
        <f>IF(AND(OR(COUNTIF($O$1:P286,O287)=0,COUNTIF($O$1:P286,P287)=0),OR(O287&lt;&gt;"",P287&lt;&gt;"")),MAX($Q$1:Q286)+1,"")</f>
        <v/>
      </c>
    </row>
    <row r="288" spans="1:17" x14ac:dyDescent="0.25">
      <c r="A288" t="s">
        <v>54</v>
      </c>
      <c r="B288" t="s">
        <v>198</v>
      </c>
      <c r="C288" t="s">
        <v>315</v>
      </c>
      <c r="D288" s="3">
        <v>45173.368750000001</v>
      </c>
      <c r="E288" t="s">
        <v>330</v>
      </c>
      <c r="F288" t="s">
        <v>334</v>
      </c>
      <c r="H288">
        <f>HOUR(D288)</f>
        <v>8</v>
      </c>
      <c r="I288">
        <f>MINUTE(D288)</f>
        <v>51</v>
      </c>
      <c r="J288">
        <f t="shared" si="30"/>
        <v>531</v>
      </c>
      <c r="K288">
        <f t="shared" si="31"/>
        <v>114</v>
      </c>
      <c r="L288" t="str">
        <f t="shared" si="32"/>
        <v>in</v>
      </c>
      <c r="M288" t="str">
        <f t="shared" si="33"/>
        <v>first</v>
      </c>
      <c r="O288" t="str">
        <f t="shared" si="34"/>
        <v/>
      </c>
      <c r="P288" t="str">
        <f t="shared" si="35"/>
        <v/>
      </c>
      <c r="Q288" t="str">
        <f>IF(AND(OR(COUNTIF($O$1:P287,O288)=0,COUNTIF($O$1:P287,P288)=0),OR(O288&lt;&gt;"",P288&lt;&gt;"")),MAX($Q$1:Q287)+1,"")</f>
        <v/>
      </c>
    </row>
    <row r="289" spans="1:17" x14ac:dyDescent="0.25">
      <c r="A289" t="s">
        <v>54</v>
      </c>
      <c r="B289" t="s">
        <v>198</v>
      </c>
      <c r="C289" t="s">
        <v>315</v>
      </c>
      <c r="D289" s="3">
        <v>45173.447916666664</v>
      </c>
      <c r="E289" t="s">
        <v>331</v>
      </c>
      <c r="F289" t="s">
        <v>334</v>
      </c>
      <c r="H289">
        <f>HOUR(D289)</f>
        <v>10</v>
      </c>
      <c r="I289">
        <f>MINUTE(D289)</f>
        <v>45</v>
      </c>
      <c r="J289">
        <f t="shared" si="30"/>
        <v>645</v>
      </c>
      <c r="K289">
        <f t="shared" si="31"/>
        <v>13</v>
      </c>
      <c r="L289" t="str">
        <f t="shared" si="32"/>
        <v>out</v>
      </c>
      <c r="M289" t="str">
        <f t="shared" si="33"/>
        <v/>
      </c>
      <c r="O289" t="str">
        <f t="shared" si="34"/>
        <v/>
      </c>
      <c r="P289" t="str">
        <f t="shared" si="35"/>
        <v/>
      </c>
      <c r="Q289" t="str">
        <f>IF(AND(OR(COUNTIF($O$1:P288,O289)=0,COUNTIF($O$1:P288,P289)=0),OR(O289&lt;&gt;"",P289&lt;&gt;"")),MAX($Q$1:Q288)+1,"")</f>
        <v/>
      </c>
    </row>
    <row r="290" spans="1:17" x14ac:dyDescent="0.25">
      <c r="A290" t="s">
        <v>54</v>
      </c>
      <c r="B290" t="s">
        <v>198</v>
      </c>
      <c r="C290" t="s">
        <v>315</v>
      </c>
      <c r="D290" s="3">
        <v>45173.456944444442</v>
      </c>
      <c r="E290" t="s">
        <v>330</v>
      </c>
      <c r="F290" t="s">
        <v>334</v>
      </c>
      <c r="H290">
        <f>HOUR(D290)</f>
        <v>10</v>
      </c>
      <c r="I290">
        <f>MINUTE(D290)</f>
        <v>58</v>
      </c>
      <c r="J290">
        <f t="shared" si="30"/>
        <v>658</v>
      </c>
      <c r="K290">
        <f t="shared" si="31"/>
        <v>134</v>
      </c>
      <c r="L290" t="str">
        <f t="shared" si="32"/>
        <v>in</v>
      </c>
      <c r="M290" t="str">
        <f t="shared" si="33"/>
        <v/>
      </c>
      <c r="O290" t="str">
        <f t="shared" si="34"/>
        <v/>
      </c>
      <c r="P290" t="str">
        <f t="shared" si="35"/>
        <v/>
      </c>
      <c r="Q290" t="str">
        <f>IF(AND(OR(COUNTIF($O$1:P289,O290)=0,COUNTIF($O$1:P289,P290)=0),OR(O290&lt;&gt;"",P290&lt;&gt;"")),MAX($Q$1:Q289)+1,"")</f>
        <v/>
      </c>
    </row>
    <row r="291" spans="1:17" x14ac:dyDescent="0.25">
      <c r="A291" t="s">
        <v>54</v>
      </c>
      <c r="B291" t="s">
        <v>198</v>
      </c>
      <c r="C291" t="s">
        <v>315</v>
      </c>
      <c r="D291" s="3">
        <v>45173.55</v>
      </c>
      <c r="E291" t="s">
        <v>331</v>
      </c>
      <c r="F291" t="s">
        <v>334</v>
      </c>
      <c r="H291">
        <f>HOUR(D291)</f>
        <v>13</v>
      </c>
      <c r="I291">
        <f>MINUTE(D291)</f>
        <v>12</v>
      </c>
      <c r="J291">
        <f t="shared" si="30"/>
        <v>792</v>
      </c>
      <c r="K291">
        <f t="shared" si="31"/>
        <v>27</v>
      </c>
      <c r="L291" t="str">
        <f t="shared" si="32"/>
        <v>out</v>
      </c>
      <c r="M291" t="str">
        <f t="shared" si="33"/>
        <v/>
      </c>
      <c r="O291" t="str">
        <f t="shared" si="34"/>
        <v/>
      </c>
      <c r="P291" t="str">
        <f t="shared" si="35"/>
        <v/>
      </c>
      <c r="Q291" t="str">
        <f>IF(AND(OR(COUNTIF($O$1:P290,O291)=0,COUNTIF($O$1:P290,P291)=0),OR(O291&lt;&gt;"",P291&lt;&gt;"")),MAX($Q$1:Q290)+1,"")</f>
        <v/>
      </c>
    </row>
    <row r="292" spans="1:17" x14ac:dyDescent="0.25">
      <c r="A292" t="s">
        <v>54</v>
      </c>
      <c r="B292" t="s">
        <v>198</v>
      </c>
      <c r="C292" t="s">
        <v>315</v>
      </c>
      <c r="D292" s="3">
        <v>45173.568749999999</v>
      </c>
      <c r="E292" t="s">
        <v>330</v>
      </c>
      <c r="F292" t="s">
        <v>334</v>
      </c>
      <c r="H292">
        <f>HOUR(D292)</f>
        <v>13</v>
      </c>
      <c r="I292">
        <f>MINUTE(D292)</f>
        <v>39</v>
      </c>
      <c r="J292">
        <f t="shared" si="30"/>
        <v>819</v>
      </c>
      <c r="K292">
        <f t="shared" si="31"/>
        <v>112</v>
      </c>
      <c r="L292" t="str">
        <f t="shared" si="32"/>
        <v>in</v>
      </c>
      <c r="M292" t="str">
        <f t="shared" si="33"/>
        <v/>
      </c>
      <c r="O292" t="str">
        <f t="shared" si="34"/>
        <v/>
      </c>
      <c r="P292" t="str">
        <f t="shared" si="35"/>
        <v/>
      </c>
      <c r="Q292" t="str">
        <f>IF(AND(OR(COUNTIF($O$1:P291,O292)=0,COUNTIF($O$1:P291,P292)=0),OR(O292&lt;&gt;"",P292&lt;&gt;"")),MAX($Q$1:Q291)+1,"")</f>
        <v/>
      </c>
    </row>
    <row r="293" spans="1:17" x14ac:dyDescent="0.25">
      <c r="A293" t="s">
        <v>54</v>
      </c>
      <c r="B293" t="s">
        <v>198</v>
      </c>
      <c r="C293" t="s">
        <v>315</v>
      </c>
      <c r="D293" s="3">
        <v>45173.646527777775</v>
      </c>
      <c r="E293" t="s">
        <v>331</v>
      </c>
      <c r="F293" t="s">
        <v>334</v>
      </c>
      <c r="H293">
        <f>HOUR(D293)</f>
        <v>15</v>
      </c>
      <c r="I293">
        <f>MINUTE(D293)</f>
        <v>31</v>
      </c>
      <c r="J293">
        <f t="shared" si="30"/>
        <v>931</v>
      </c>
      <c r="K293">
        <f t="shared" si="31"/>
        <v>5</v>
      </c>
      <c r="L293" t="str">
        <f t="shared" si="32"/>
        <v>out</v>
      </c>
      <c r="M293" t="str">
        <f t="shared" si="33"/>
        <v/>
      </c>
      <c r="O293" t="str">
        <f t="shared" si="34"/>
        <v/>
      </c>
      <c r="P293" t="str">
        <f t="shared" si="35"/>
        <v/>
      </c>
      <c r="Q293" t="str">
        <f>IF(AND(OR(COUNTIF($O$1:P292,O293)=0,COUNTIF($O$1:P292,P293)=0),OR(O293&lt;&gt;"",P293&lt;&gt;"")),MAX($Q$1:Q292)+1,"")</f>
        <v/>
      </c>
    </row>
    <row r="294" spans="1:17" x14ac:dyDescent="0.25">
      <c r="A294" t="s">
        <v>54</v>
      </c>
      <c r="B294" t="s">
        <v>198</v>
      </c>
      <c r="C294" t="s">
        <v>315</v>
      </c>
      <c r="D294" s="3">
        <v>45173.65</v>
      </c>
      <c r="E294" t="s">
        <v>330</v>
      </c>
      <c r="F294" t="s">
        <v>334</v>
      </c>
      <c r="H294">
        <f>HOUR(D294)</f>
        <v>15</v>
      </c>
      <c r="I294">
        <f>MINUTE(D294)</f>
        <v>36</v>
      </c>
      <c r="J294">
        <f t="shared" si="30"/>
        <v>936</v>
      </c>
      <c r="K294">
        <f t="shared" si="31"/>
        <v>85</v>
      </c>
      <c r="L294" t="str">
        <f t="shared" si="32"/>
        <v>in</v>
      </c>
      <c r="M294" t="str">
        <f t="shared" si="33"/>
        <v/>
      </c>
      <c r="O294" t="str">
        <f t="shared" si="34"/>
        <v/>
      </c>
      <c r="P294" t="str">
        <f t="shared" si="35"/>
        <v/>
      </c>
      <c r="Q294" t="str">
        <f>IF(AND(OR(COUNTIF($O$1:P293,O294)=0,COUNTIF($O$1:P293,P294)=0),OR(O294&lt;&gt;"",P294&lt;&gt;"")),MAX($Q$1:Q293)+1,"")</f>
        <v/>
      </c>
    </row>
    <row r="295" spans="1:17" x14ac:dyDescent="0.25">
      <c r="A295" t="s">
        <v>54</v>
      </c>
      <c r="B295" t="s">
        <v>198</v>
      </c>
      <c r="C295" t="s">
        <v>315</v>
      </c>
      <c r="D295" s="3">
        <v>45173.709027777775</v>
      </c>
      <c r="E295" t="s">
        <v>331</v>
      </c>
      <c r="F295" t="s">
        <v>334</v>
      </c>
      <c r="H295">
        <f>HOUR(D295)</f>
        <v>17</v>
      </c>
      <c r="I295">
        <f>MINUTE(D295)</f>
        <v>1</v>
      </c>
      <c r="J295">
        <f t="shared" si="30"/>
        <v>1021</v>
      </c>
      <c r="K295" t="str">
        <f t="shared" si="31"/>
        <v/>
      </c>
      <c r="L295" t="str">
        <f t="shared" si="32"/>
        <v>out</v>
      </c>
      <c r="M295" t="str">
        <f t="shared" si="33"/>
        <v/>
      </c>
      <c r="O295" t="str">
        <f t="shared" si="34"/>
        <v/>
      </c>
      <c r="P295" t="str">
        <f t="shared" si="35"/>
        <v/>
      </c>
      <c r="Q295" t="str">
        <f>IF(AND(OR(COUNTIF($O$1:P294,O295)=0,COUNTIF($O$1:P294,P295)=0),OR(O295&lt;&gt;"",P295&lt;&gt;"")),MAX($Q$1:Q294)+1,"")</f>
        <v/>
      </c>
    </row>
    <row r="296" spans="1:17" x14ac:dyDescent="0.25">
      <c r="A296" t="s">
        <v>55</v>
      </c>
      <c r="B296" t="s">
        <v>199</v>
      </c>
      <c r="C296" t="s">
        <v>324</v>
      </c>
      <c r="D296" s="3">
        <v>45173.365972222222</v>
      </c>
      <c r="E296" t="s">
        <v>330</v>
      </c>
      <c r="F296" t="s">
        <v>334</v>
      </c>
      <c r="H296">
        <f>HOUR(D296)</f>
        <v>8</v>
      </c>
      <c r="I296">
        <f>MINUTE(D296)</f>
        <v>47</v>
      </c>
      <c r="J296">
        <f t="shared" si="30"/>
        <v>527</v>
      </c>
      <c r="K296">
        <f t="shared" si="31"/>
        <v>261</v>
      </c>
      <c r="L296" t="str">
        <f t="shared" si="32"/>
        <v>in</v>
      </c>
      <c r="M296" t="str">
        <f t="shared" si="33"/>
        <v>first</v>
      </c>
      <c r="O296" t="str">
        <f t="shared" si="34"/>
        <v/>
      </c>
      <c r="P296" t="str">
        <f t="shared" si="35"/>
        <v/>
      </c>
      <c r="Q296" t="str">
        <f>IF(AND(OR(COUNTIF($O$1:P295,O296)=0,COUNTIF($O$1:P295,P296)=0),OR(O296&lt;&gt;"",P296&lt;&gt;"")),MAX($Q$1:Q295)+1,"")</f>
        <v/>
      </c>
    </row>
    <row r="297" spans="1:17" x14ac:dyDescent="0.25">
      <c r="A297" t="s">
        <v>55</v>
      </c>
      <c r="B297" t="s">
        <v>199</v>
      </c>
      <c r="C297" t="s">
        <v>324</v>
      </c>
      <c r="D297" s="3">
        <v>45173.547222222223</v>
      </c>
      <c r="E297" t="s">
        <v>331</v>
      </c>
      <c r="F297" t="s">
        <v>334</v>
      </c>
      <c r="H297">
        <f>HOUR(D297)</f>
        <v>13</v>
      </c>
      <c r="I297">
        <f>MINUTE(D297)</f>
        <v>8</v>
      </c>
      <c r="J297">
        <f t="shared" si="30"/>
        <v>788</v>
      </c>
      <c r="K297">
        <f t="shared" si="31"/>
        <v>35</v>
      </c>
      <c r="L297" t="str">
        <f t="shared" si="32"/>
        <v>out</v>
      </c>
      <c r="M297" t="str">
        <f t="shared" si="33"/>
        <v/>
      </c>
      <c r="O297" t="str">
        <f t="shared" si="34"/>
        <v/>
      </c>
      <c r="P297" t="str">
        <f t="shared" si="35"/>
        <v/>
      </c>
      <c r="Q297" t="str">
        <f>IF(AND(OR(COUNTIF($O$1:P296,O297)=0,COUNTIF($O$1:P296,P297)=0),OR(O297&lt;&gt;"",P297&lt;&gt;"")),MAX($Q$1:Q296)+1,"")</f>
        <v/>
      </c>
    </row>
    <row r="298" spans="1:17" x14ac:dyDescent="0.25">
      <c r="A298" t="s">
        <v>55</v>
      </c>
      <c r="B298" t="s">
        <v>199</v>
      </c>
      <c r="C298" t="s">
        <v>324</v>
      </c>
      <c r="D298" s="3">
        <v>45173.571527777778</v>
      </c>
      <c r="E298" t="s">
        <v>330</v>
      </c>
      <c r="F298" t="s">
        <v>334</v>
      </c>
      <c r="H298">
        <f>HOUR(D298)</f>
        <v>13</v>
      </c>
      <c r="I298">
        <f>MINUTE(D298)</f>
        <v>43</v>
      </c>
      <c r="J298">
        <f t="shared" si="30"/>
        <v>823</v>
      </c>
      <c r="K298">
        <f t="shared" si="31"/>
        <v>200</v>
      </c>
      <c r="L298" t="str">
        <f t="shared" si="32"/>
        <v>in</v>
      </c>
      <c r="M298" t="str">
        <f t="shared" si="33"/>
        <v/>
      </c>
      <c r="O298" t="str">
        <f t="shared" si="34"/>
        <v/>
      </c>
      <c r="P298" t="str">
        <f t="shared" si="35"/>
        <v/>
      </c>
      <c r="Q298" t="str">
        <f>IF(AND(OR(COUNTIF($O$1:P297,O298)=0,COUNTIF($O$1:P297,P298)=0),OR(O298&lt;&gt;"",P298&lt;&gt;"")),MAX($Q$1:Q297)+1,"")</f>
        <v/>
      </c>
    </row>
    <row r="299" spans="1:17" x14ac:dyDescent="0.25">
      <c r="A299" t="s">
        <v>55</v>
      </c>
      <c r="B299" t="s">
        <v>199</v>
      </c>
      <c r="C299" t="s">
        <v>324</v>
      </c>
      <c r="D299" s="3">
        <v>45173.710416666669</v>
      </c>
      <c r="E299" t="s">
        <v>331</v>
      </c>
      <c r="F299" t="s">
        <v>334</v>
      </c>
      <c r="H299">
        <f>HOUR(D299)</f>
        <v>17</v>
      </c>
      <c r="I299">
        <f>MINUTE(D299)</f>
        <v>3</v>
      </c>
      <c r="J299">
        <f t="shared" si="30"/>
        <v>1023</v>
      </c>
      <c r="K299" t="str">
        <f t="shared" si="31"/>
        <v/>
      </c>
      <c r="L299" t="str">
        <f t="shared" si="32"/>
        <v>out</v>
      </c>
      <c r="M299" t="str">
        <f t="shared" si="33"/>
        <v/>
      </c>
      <c r="O299" t="str">
        <f t="shared" si="34"/>
        <v/>
      </c>
      <c r="P299" t="str">
        <f t="shared" si="35"/>
        <v/>
      </c>
      <c r="Q299" t="str">
        <f>IF(AND(OR(COUNTIF($O$1:P298,O299)=0,COUNTIF($O$1:P298,P299)=0),OR(O299&lt;&gt;"",P299&lt;&gt;"")),MAX($Q$1:Q298)+1,"")</f>
        <v/>
      </c>
    </row>
    <row r="300" spans="1:17" x14ac:dyDescent="0.25">
      <c r="A300" t="s">
        <v>56</v>
      </c>
      <c r="B300" t="s">
        <v>200</v>
      </c>
      <c r="C300" t="s">
        <v>319</v>
      </c>
      <c r="D300" s="3">
        <v>45173.374305555553</v>
      </c>
      <c r="E300" t="s">
        <v>330</v>
      </c>
      <c r="F300" t="s">
        <v>334</v>
      </c>
      <c r="H300">
        <f>HOUR(D300)</f>
        <v>8</v>
      </c>
      <c r="I300">
        <f>MINUTE(D300)</f>
        <v>59</v>
      </c>
      <c r="J300">
        <f t="shared" si="30"/>
        <v>539</v>
      </c>
      <c r="K300">
        <f t="shared" si="31"/>
        <v>109</v>
      </c>
      <c r="L300" t="str">
        <f t="shared" si="32"/>
        <v>in</v>
      </c>
      <c r="M300" t="str">
        <f t="shared" si="33"/>
        <v>first</v>
      </c>
      <c r="O300" t="str">
        <f t="shared" si="34"/>
        <v/>
      </c>
      <c r="P300" t="str">
        <f t="shared" si="35"/>
        <v/>
      </c>
      <c r="Q300" t="str">
        <f>IF(AND(OR(COUNTIF($O$1:P299,O300)=0,COUNTIF($O$1:P299,P300)=0),OR(O300&lt;&gt;"",P300&lt;&gt;"")),MAX($Q$1:Q299)+1,"")</f>
        <v/>
      </c>
    </row>
    <row r="301" spans="1:17" x14ac:dyDescent="0.25">
      <c r="A301" t="s">
        <v>56</v>
      </c>
      <c r="B301" t="s">
        <v>200</v>
      </c>
      <c r="C301" t="s">
        <v>319</v>
      </c>
      <c r="D301" s="3">
        <v>45173.45</v>
      </c>
      <c r="E301" t="s">
        <v>331</v>
      </c>
      <c r="F301" t="s">
        <v>334</v>
      </c>
      <c r="H301">
        <f>HOUR(D301)</f>
        <v>10</v>
      </c>
      <c r="I301">
        <f>MINUTE(D301)</f>
        <v>48</v>
      </c>
      <c r="J301">
        <f t="shared" si="30"/>
        <v>648</v>
      </c>
      <c r="K301">
        <f t="shared" si="31"/>
        <v>9</v>
      </c>
      <c r="L301" t="str">
        <f t="shared" si="32"/>
        <v>out</v>
      </c>
      <c r="M301" t="str">
        <f t="shared" si="33"/>
        <v/>
      </c>
      <c r="O301" t="str">
        <f t="shared" si="34"/>
        <v/>
      </c>
      <c r="P301" t="str">
        <f t="shared" si="35"/>
        <v/>
      </c>
      <c r="Q301" t="str">
        <f>IF(AND(OR(COUNTIF($O$1:P300,O301)=0,COUNTIF($O$1:P300,P301)=0),OR(O301&lt;&gt;"",P301&lt;&gt;"")),MAX($Q$1:Q300)+1,"")</f>
        <v/>
      </c>
    </row>
    <row r="302" spans="1:17" x14ac:dyDescent="0.25">
      <c r="A302" t="s">
        <v>56</v>
      </c>
      <c r="B302" t="s">
        <v>200</v>
      </c>
      <c r="C302" t="s">
        <v>319</v>
      </c>
      <c r="D302" s="3">
        <v>45173.456250000003</v>
      </c>
      <c r="E302" t="s">
        <v>330</v>
      </c>
      <c r="F302" t="s">
        <v>334</v>
      </c>
      <c r="H302">
        <f>HOUR(D302)</f>
        <v>10</v>
      </c>
      <c r="I302">
        <f>MINUTE(D302)</f>
        <v>57</v>
      </c>
      <c r="J302">
        <f t="shared" si="30"/>
        <v>657</v>
      </c>
      <c r="K302">
        <f t="shared" si="31"/>
        <v>125</v>
      </c>
      <c r="L302" t="str">
        <f t="shared" si="32"/>
        <v>in</v>
      </c>
      <c r="M302" t="str">
        <f t="shared" si="33"/>
        <v/>
      </c>
      <c r="O302" t="str">
        <f t="shared" si="34"/>
        <v/>
      </c>
      <c r="P302" t="str">
        <f t="shared" si="35"/>
        <v/>
      </c>
      <c r="Q302" t="str">
        <f>IF(AND(OR(COUNTIF($O$1:P301,O302)=0,COUNTIF($O$1:P301,P302)=0),OR(O302&lt;&gt;"",P302&lt;&gt;"")),MAX($Q$1:Q301)+1,"")</f>
        <v/>
      </c>
    </row>
    <row r="303" spans="1:17" x14ac:dyDescent="0.25">
      <c r="A303" t="s">
        <v>56</v>
      </c>
      <c r="B303" t="s">
        <v>200</v>
      </c>
      <c r="C303" t="s">
        <v>319</v>
      </c>
      <c r="D303" s="3">
        <v>45173.543055555558</v>
      </c>
      <c r="E303" t="s">
        <v>331</v>
      </c>
      <c r="F303" t="s">
        <v>334</v>
      </c>
      <c r="H303">
        <f>HOUR(D303)</f>
        <v>13</v>
      </c>
      <c r="I303">
        <f>MINUTE(D303)</f>
        <v>2</v>
      </c>
      <c r="J303">
        <f t="shared" si="30"/>
        <v>782</v>
      </c>
      <c r="K303">
        <f t="shared" si="31"/>
        <v>52</v>
      </c>
      <c r="L303" t="str">
        <f t="shared" si="32"/>
        <v>out</v>
      </c>
      <c r="M303" t="str">
        <f t="shared" si="33"/>
        <v/>
      </c>
      <c r="O303" t="str">
        <f t="shared" si="34"/>
        <v/>
      </c>
      <c r="P303" t="str">
        <f t="shared" si="35"/>
        <v/>
      </c>
      <c r="Q303" t="str">
        <f>IF(AND(OR(COUNTIF($O$1:P302,O303)=0,COUNTIF($O$1:P302,P303)=0),OR(O303&lt;&gt;"",P303&lt;&gt;"")),MAX($Q$1:Q302)+1,"")</f>
        <v/>
      </c>
    </row>
    <row r="304" spans="1:17" x14ac:dyDescent="0.25">
      <c r="A304" t="s">
        <v>56</v>
      </c>
      <c r="B304" t="s">
        <v>200</v>
      </c>
      <c r="C304" t="s">
        <v>319</v>
      </c>
      <c r="D304" s="3">
        <v>45173.57916666667</v>
      </c>
      <c r="E304" t="s">
        <v>330</v>
      </c>
      <c r="F304" t="s">
        <v>334</v>
      </c>
      <c r="H304">
        <f>HOUR(D304)</f>
        <v>13</v>
      </c>
      <c r="I304">
        <f>MINUTE(D304)</f>
        <v>54</v>
      </c>
      <c r="J304">
        <f t="shared" si="30"/>
        <v>834</v>
      </c>
      <c r="K304">
        <f t="shared" si="31"/>
        <v>205</v>
      </c>
      <c r="L304" t="str">
        <f t="shared" si="32"/>
        <v>in</v>
      </c>
      <c r="M304" t="str">
        <f t="shared" si="33"/>
        <v/>
      </c>
      <c r="O304" t="str">
        <f t="shared" si="34"/>
        <v/>
      </c>
      <c r="P304" t="str">
        <f t="shared" si="35"/>
        <v/>
      </c>
      <c r="Q304" t="str">
        <f>IF(AND(OR(COUNTIF($O$1:P303,O304)=0,COUNTIF($O$1:P303,P304)=0),OR(O304&lt;&gt;"",P304&lt;&gt;"")),MAX($Q$1:Q303)+1,"")</f>
        <v/>
      </c>
    </row>
    <row r="305" spans="1:17" x14ac:dyDescent="0.25">
      <c r="A305" t="s">
        <v>56</v>
      </c>
      <c r="B305" t="s">
        <v>200</v>
      </c>
      <c r="C305" t="s">
        <v>319</v>
      </c>
      <c r="D305" s="3">
        <v>45173.72152777778</v>
      </c>
      <c r="E305" t="s">
        <v>331</v>
      </c>
      <c r="F305" t="s">
        <v>334</v>
      </c>
      <c r="H305">
        <f>HOUR(D305)</f>
        <v>17</v>
      </c>
      <c r="I305">
        <f>MINUTE(D305)</f>
        <v>19</v>
      </c>
      <c r="J305">
        <f t="shared" si="30"/>
        <v>1039</v>
      </c>
      <c r="K305" t="str">
        <f t="shared" si="31"/>
        <v/>
      </c>
      <c r="L305" t="str">
        <f t="shared" si="32"/>
        <v>out</v>
      </c>
      <c r="M305" t="str">
        <f t="shared" si="33"/>
        <v/>
      </c>
      <c r="O305" t="str">
        <f t="shared" si="34"/>
        <v/>
      </c>
      <c r="P305" t="str">
        <f t="shared" si="35"/>
        <v/>
      </c>
      <c r="Q305" t="str">
        <f>IF(AND(OR(COUNTIF($O$1:P304,O305)=0,COUNTIF($O$1:P304,P305)=0),OR(O305&lt;&gt;"",P305&lt;&gt;"")),MAX($Q$1:Q304)+1,"")</f>
        <v/>
      </c>
    </row>
    <row r="306" spans="1:17" x14ac:dyDescent="0.25">
      <c r="A306" t="s">
        <v>57</v>
      </c>
      <c r="B306" t="s">
        <v>202</v>
      </c>
      <c r="C306" t="s">
        <v>325</v>
      </c>
      <c r="D306" s="3">
        <v>45173.368055555555</v>
      </c>
      <c r="E306" t="s">
        <v>330</v>
      </c>
      <c r="F306" t="s">
        <v>334</v>
      </c>
      <c r="H306">
        <f>HOUR(D306)</f>
        <v>8</v>
      </c>
      <c r="I306">
        <f>MINUTE(D306)</f>
        <v>50</v>
      </c>
      <c r="J306">
        <f t="shared" si="30"/>
        <v>530</v>
      </c>
      <c r="K306">
        <f t="shared" si="31"/>
        <v>566</v>
      </c>
      <c r="L306" t="str">
        <f t="shared" si="32"/>
        <v>in</v>
      </c>
      <c r="M306" t="str">
        <f t="shared" si="33"/>
        <v>first</v>
      </c>
      <c r="O306" t="str">
        <f t="shared" si="34"/>
        <v/>
      </c>
      <c r="P306" t="str">
        <f t="shared" si="35"/>
        <v/>
      </c>
      <c r="Q306" t="str">
        <f>IF(AND(OR(COUNTIF($O$1:P305,O306)=0,COUNTIF($O$1:P305,P306)=0),OR(O306&lt;&gt;"",P306&lt;&gt;"")),MAX($Q$1:Q305)+1,"")</f>
        <v/>
      </c>
    </row>
    <row r="307" spans="1:17" x14ac:dyDescent="0.25">
      <c r="A307" t="s">
        <v>57</v>
      </c>
      <c r="B307" t="s">
        <v>202</v>
      </c>
      <c r="C307" t="s">
        <v>325</v>
      </c>
      <c r="D307" s="3">
        <v>45173.761111111111</v>
      </c>
      <c r="E307" t="s">
        <v>331</v>
      </c>
      <c r="F307" t="s">
        <v>334</v>
      </c>
      <c r="H307">
        <f>HOUR(D307)</f>
        <v>18</v>
      </c>
      <c r="I307">
        <f>MINUTE(D307)</f>
        <v>16</v>
      </c>
      <c r="J307">
        <f t="shared" si="30"/>
        <v>1096</v>
      </c>
      <c r="K307" t="str">
        <f t="shared" si="31"/>
        <v/>
      </c>
      <c r="L307" t="str">
        <f t="shared" si="32"/>
        <v>out</v>
      </c>
      <c r="M307" t="str">
        <f t="shared" si="33"/>
        <v/>
      </c>
      <c r="O307" t="str">
        <f t="shared" si="34"/>
        <v/>
      </c>
      <c r="P307" t="str">
        <f t="shared" si="35"/>
        <v/>
      </c>
      <c r="Q307" t="str">
        <f>IF(AND(OR(COUNTIF($O$1:P306,O307)=0,COUNTIF($O$1:P306,P307)=0),OR(O307&lt;&gt;"",P307&lt;&gt;"")),MAX($Q$1:Q306)+1,"")</f>
        <v/>
      </c>
    </row>
    <row r="308" spans="1:17" x14ac:dyDescent="0.25">
      <c r="A308" t="s">
        <v>58</v>
      </c>
      <c r="B308" t="s">
        <v>203</v>
      </c>
      <c r="C308" t="s">
        <v>312</v>
      </c>
      <c r="D308" s="3">
        <v>45173.362500000003</v>
      </c>
      <c r="E308" t="s">
        <v>330</v>
      </c>
      <c r="F308" t="s">
        <v>334</v>
      </c>
      <c r="H308">
        <f>HOUR(D308)</f>
        <v>8</v>
      </c>
      <c r="I308">
        <f>MINUTE(D308)</f>
        <v>42</v>
      </c>
      <c r="J308">
        <f t="shared" si="30"/>
        <v>522</v>
      </c>
      <c r="K308">
        <f t="shared" si="31"/>
        <v>124</v>
      </c>
      <c r="L308" t="str">
        <f t="shared" si="32"/>
        <v>in</v>
      </c>
      <c r="M308" t="str">
        <f t="shared" si="33"/>
        <v>first</v>
      </c>
      <c r="O308" t="str">
        <f t="shared" si="34"/>
        <v/>
      </c>
      <c r="P308" t="str">
        <f t="shared" si="35"/>
        <v/>
      </c>
      <c r="Q308" t="str">
        <f>IF(AND(OR(COUNTIF($O$1:P307,O308)=0,COUNTIF($O$1:P307,P308)=0),OR(O308&lt;&gt;"",P308&lt;&gt;"")),MAX($Q$1:Q307)+1,"")</f>
        <v/>
      </c>
    </row>
    <row r="309" spans="1:17" x14ac:dyDescent="0.25">
      <c r="A309" t="s">
        <v>58</v>
      </c>
      <c r="B309" t="s">
        <v>203</v>
      </c>
      <c r="C309" t="s">
        <v>312</v>
      </c>
      <c r="D309" s="3">
        <v>45173.448611111111</v>
      </c>
      <c r="E309" t="s">
        <v>331</v>
      </c>
      <c r="F309" t="s">
        <v>334</v>
      </c>
      <c r="H309">
        <f>HOUR(D309)</f>
        <v>10</v>
      </c>
      <c r="I309">
        <f>MINUTE(D309)</f>
        <v>46</v>
      </c>
      <c r="J309">
        <f t="shared" si="30"/>
        <v>646</v>
      </c>
      <c r="K309">
        <f t="shared" si="31"/>
        <v>11</v>
      </c>
      <c r="L309" t="str">
        <f t="shared" si="32"/>
        <v>out</v>
      </c>
      <c r="M309" t="str">
        <f t="shared" si="33"/>
        <v/>
      </c>
      <c r="O309" t="str">
        <f t="shared" si="34"/>
        <v/>
      </c>
      <c r="P309" t="str">
        <f t="shared" si="35"/>
        <v/>
      </c>
      <c r="Q309" t="str">
        <f>IF(AND(OR(COUNTIF($O$1:P308,O309)=0,COUNTIF($O$1:P308,P309)=0),OR(O309&lt;&gt;"",P309&lt;&gt;"")),MAX($Q$1:Q308)+1,"")</f>
        <v/>
      </c>
    </row>
    <row r="310" spans="1:17" x14ac:dyDescent="0.25">
      <c r="A310" t="s">
        <v>58</v>
      </c>
      <c r="B310" t="s">
        <v>203</v>
      </c>
      <c r="C310" t="s">
        <v>312</v>
      </c>
      <c r="D310" s="3">
        <v>45173.456250000003</v>
      </c>
      <c r="E310" t="s">
        <v>330</v>
      </c>
      <c r="F310" t="s">
        <v>334</v>
      </c>
      <c r="H310">
        <f>HOUR(D310)</f>
        <v>10</v>
      </c>
      <c r="I310">
        <f>MINUTE(D310)</f>
        <v>57</v>
      </c>
      <c r="J310">
        <f t="shared" si="30"/>
        <v>657</v>
      </c>
      <c r="K310">
        <f t="shared" si="31"/>
        <v>127</v>
      </c>
      <c r="L310" t="str">
        <f t="shared" si="32"/>
        <v>in</v>
      </c>
      <c r="M310" t="str">
        <f t="shared" si="33"/>
        <v/>
      </c>
      <c r="O310" t="str">
        <f t="shared" si="34"/>
        <v/>
      </c>
      <c r="P310" t="str">
        <f t="shared" si="35"/>
        <v/>
      </c>
      <c r="Q310" t="str">
        <f>IF(AND(OR(COUNTIF($O$1:P309,O310)=0,COUNTIF($O$1:P309,P310)=0),OR(O310&lt;&gt;"",P310&lt;&gt;"")),MAX($Q$1:Q309)+1,"")</f>
        <v/>
      </c>
    </row>
    <row r="311" spans="1:17" x14ac:dyDescent="0.25">
      <c r="A311" t="s">
        <v>58</v>
      </c>
      <c r="B311" t="s">
        <v>203</v>
      </c>
      <c r="C311" t="s">
        <v>312</v>
      </c>
      <c r="D311" s="3">
        <v>45173.544444444444</v>
      </c>
      <c r="E311" t="s">
        <v>331</v>
      </c>
      <c r="F311" t="s">
        <v>334</v>
      </c>
      <c r="H311">
        <f>HOUR(D311)</f>
        <v>13</v>
      </c>
      <c r="I311">
        <f>MINUTE(D311)</f>
        <v>4</v>
      </c>
      <c r="J311">
        <f t="shared" si="30"/>
        <v>784</v>
      </c>
      <c r="K311">
        <f t="shared" si="31"/>
        <v>53</v>
      </c>
      <c r="L311" t="str">
        <f t="shared" si="32"/>
        <v>out</v>
      </c>
      <c r="M311" t="str">
        <f t="shared" si="33"/>
        <v/>
      </c>
      <c r="O311" t="str">
        <f t="shared" si="34"/>
        <v/>
      </c>
      <c r="P311" t="str">
        <f t="shared" si="35"/>
        <v/>
      </c>
      <c r="Q311" t="str">
        <f>IF(AND(OR(COUNTIF($O$1:P310,O311)=0,COUNTIF($O$1:P310,P311)=0),OR(O311&lt;&gt;"",P311&lt;&gt;"")),MAX($Q$1:Q310)+1,"")</f>
        <v/>
      </c>
    </row>
    <row r="312" spans="1:17" x14ac:dyDescent="0.25">
      <c r="A312" t="s">
        <v>58</v>
      </c>
      <c r="B312" t="s">
        <v>203</v>
      </c>
      <c r="C312" t="s">
        <v>312</v>
      </c>
      <c r="D312" s="3">
        <v>45173.581250000003</v>
      </c>
      <c r="E312" t="s">
        <v>330</v>
      </c>
      <c r="F312" t="s">
        <v>334</v>
      </c>
      <c r="H312">
        <f>HOUR(D312)</f>
        <v>13</v>
      </c>
      <c r="I312">
        <f>MINUTE(D312)</f>
        <v>57</v>
      </c>
      <c r="J312">
        <f t="shared" si="30"/>
        <v>837</v>
      </c>
      <c r="K312">
        <f t="shared" si="31"/>
        <v>103</v>
      </c>
      <c r="L312" t="str">
        <f t="shared" si="32"/>
        <v>in</v>
      </c>
      <c r="M312" t="str">
        <f t="shared" si="33"/>
        <v/>
      </c>
      <c r="O312" t="str">
        <f t="shared" si="34"/>
        <v/>
      </c>
      <c r="P312" t="str">
        <f t="shared" si="35"/>
        <v/>
      </c>
      <c r="Q312" t="str">
        <f>IF(AND(OR(COUNTIF($O$1:P311,O312)=0,COUNTIF($O$1:P311,P312)=0),OR(O312&lt;&gt;"",P312&lt;&gt;"")),MAX($Q$1:Q311)+1,"")</f>
        <v/>
      </c>
    </row>
    <row r="313" spans="1:17" x14ac:dyDescent="0.25">
      <c r="A313" t="s">
        <v>58</v>
      </c>
      <c r="B313" t="s">
        <v>203</v>
      </c>
      <c r="C313" t="s">
        <v>312</v>
      </c>
      <c r="D313" s="3">
        <v>45173.652777777781</v>
      </c>
      <c r="E313" t="s">
        <v>331</v>
      </c>
      <c r="F313" t="s">
        <v>334</v>
      </c>
      <c r="H313">
        <f>HOUR(D313)</f>
        <v>15</v>
      </c>
      <c r="I313">
        <f>MINUTE(D313)</f>
        <v>40</v>
      </c>
      <c r="J313">
        <f t="shared" si="30"/>
        <v>940</v>
      </c>
      <c r="K313">
        <f t="shared" si="31"/>
        <v>4</v>
      </c>
      <c r="L313" t="str">
        <f t="shared" si="32"/>
        <v>out</v>
      </c>
      <c r="M313" t="str">
        <f t="shared" si="33"/>
        <v/>
      </c>
      <c r="O313" t="str">
        <f t="shared" si="34"/>
        <v/>
      </c>
      <c r="P313" t="str">
        <f t="shared" si="35"/>
        <v/>
      </c>
      <c r="Q313" t="str">
        <f>IF(AND(OR(COUNTIF($O$1:P312,O313)=0,COUNTIF($O$1:P312,P313)=0),OR(O313&lt;&gt;"",P313&lt;&gt;"")),MAX($Q$1:Q312)+1,"")</f>
        <v/>
      </c>
    </row>
    <row r="314" spans="1:17" x14ac:dyDescent="0.25">
      <c r="A314" t="s">
        <v>58</v>
      </c>
      <c r="B314" t="s">
        <v>203</v>
      </c>
      <c r="C314" t="s">
        <v>312</v>
      </c>
      <c r="D314" s="3">
        <v>45173.655555555553</v>
      </c>
      <c r="E314" t="s">
        <v>330</v>
      </c>
      <c r="F314" t="s">
        <v>334</v>
      </c>
      <c r="H314">
        <f>HOUR(D314)</f>
        <v>15</v>
      </c>
      <c r="I314">
        <f>MINUTE(D314)</f>
        <v>44</v>
      </c>
      <c r="J314">
        <f t="shared" si="30"/>
        <v>944</v>
      </c>
      <c r="K314">
        <f t="shared" si="31"/>
        <v>89</v>
      </c>
      <c r="L314" t="str">
        <f t="shared" si="32"/>
        <v>in</v>
      </c>
      <c r="M314" t="str">
        <f t="shared" si="33"/>
        <v/>
      </c>
      <c r="O314" t="str">
        <f t="shared" si="34"/>
        <v/>
      </c>
      <c r="P314" t="str">
        <f t="shared" si="35"/>
        <v/>
      </c>
      <c r="Q314" t="str">
        <f>IF(AND(OR(COUNTIF($O$1:P313,O314)=0,COUNTIF($O$1:P313,P314)=0),OR(O314&lt;&gt;"",P314&lt;&gt;"")),MAX($Q$1:Q313)+1,"")</f>
        <v/>
      </c>
    </row>
    <row r="315" spans="1:17" x14ac:dyDescent="0.25">
      <c r="A315" t="s">
        <v>58</v>
      </c>
      <c r="B315" t="s">
        <v>203</v>
      </c>
      <c r="C315" t="s">
        <v>312</v>
      </c>
      <c r="D315" s="3">
        <v>45173.717361111114</v>
      </c>
      <c r="E315" t="s">
        <v>331</v>
      </c>
      <c r="F315" t="s">
        <v>334</v>
      </c>
      <c r="H315">
        <f>HOUR(D315)</f>
        <v>17</v>
      </c>
      <c r="I315">
        <f>MINUTE(D315)</f>
        <v>13</v>
      </c>
      <c r="J315">
        <f t="shared" si="30"/>
        <v>1033</v>
      </c>
      <c r="K315" t="str">
        <f t="shared" si="31"/>
        <v/>
      </c>
      <c r="L315" t="str">
        <f t="shared" si="32"/>
        <v>out</v>
      </c>
      <c r="M315" t="str">
        <f t="shared" si="33"/>
        <v/>
      </c>
      <c r="O315" t="str">
        <f t="shared" si="34"/>
        <v/>
      </c>
      <c r="P315" t="str">
        <f t="shared" si="35"/>
        <v/>
      </c>
      <c r="Q315" t="str">
        <f>IF(AND(OR(COUNTIF($O$1:P314,O315)=0,COUNTIF($O$1:P314,P315)=0),OR(O315&lt;&gt;"",P315&lt;&gt;"")),MAX($Q$1:Q314)+1,"")</f>
        <v/>
      </c>
    </row>
    <row r="316" spans="1:17" x14ac:dyDescent="0.25">
      <c r="A316" t="s">
        <v>59</v>
      </c>
      <c r="B316" t="s">
        <v>207</v>
      </c>
      <c r="C316" t="s">
        <v>321</v>
      </c>
      <c r="D316" s="3">
        <v>45173.378472222219</v>
      </c>
      <c r="E316" t="s">
        <v>332</v>
      </c>
      <c r="F316" t="s">
        <v>334</v>
      </c>
      <c r="H316">
        <f>HOUR(D316)</f>
        <v>9</v>
      </c>
      <c r="I316">
        <f>MINUTE(D316)</f>
        <v>5</v>
      </c>
      <c r="J316">
        <f t="shared" si="30"/>
        <v>545</v>
      </c>
      <c r="K316">
        <f t="shared" si="31"/>
        <v>235</v>
      </c>
      <c r="L316" t="str">
        <f t="shared" si="32"/>
        <v>in</v>
      </c>
      <c r="M316" t="str">
        <f t="shared" si="33"/>
        <v>first</v>
      </c>
      <c r="O316" t="str">
        <f t="shared" si="34"/>
        <v>human83</v>
      </c>
      <c r="P316" t="str">
        <f t="shared" si="35"/>
        <v/>
      </c>
      <c r="Q316">
        <f>IF(AND(OR(COUNTIF($O$1:P315,O316)=0,COUNTIF($O$1:P315,P316)=0),OR(O316&lt;&gt;"",P316&lt;&gt;"")),MAX($Q$1:Q315)+1,"")</f>
        <v>19</v>
      </c>
    </row>
    <row r="317" spans="1:17" x14ac:dyDescent="0.25">
      <c r="A317" t="s">
        <v>59</v>
      </c>
      <c r="B317" t="s">
        <v>207</v>
      </c>
      <c r="C317" t="s">
        <v>321</v>
      </c>
      <c r="D317" s="3">
        <v>45173.541666666664</v>
      </c>
      <c r="E317" t="s">
        <v>333</v>
      </c>
      <c r="F317" t="s">
        <v>334</v>
      </c>
      <c r="H317">
        <f>HOUR(D317)</f>
        <v>13</v>
      </c>
      <c r="I317">
        <f>MINUTE(D317)</f>
        <v>0</v>
      </c>
      <c r="J317">
        <f t="shared" si="30"/>
        <v>780</v>
      </c>
      <c r="K317">
        <f t="shared" si="31"/>
        <v>8</v>
      </c>
      <c r="L317" t="str">
        <f t="shared" si="32"/>
        <v>out</v>
      </c>
      <c r="M317" t="str">
        <f t="shared" si="33"/>
        <v/>
      </c>
      <c r="O317" t="str">
        <f t="shared" si="34"/>
        <v/>
      </c>
      <c r="P317" t="str">
        <f t="shared" si="35"/>
        <v/>
      </c>
      <c r="Q317" t="str">
        <f>IF(AND(OR(COUNTIF($O$1:P316,O317)=0,COUNTIF($O$1:P316,P317)=0),OR(O317&lt;&gt;"",P317&lt;&gt;"")),MAX($Q$1:Q316)+1,"")</f>
        <v/>
      </c>
    </row>
    <row r="318" spans="1:17" x14ac:dyDescent="0.25">
      <c r="A318" t="s">
        <v>59</v>
      </c>
      <c r="B318" t="s">
        <v>207</v>
      </c>
      <c r="C318" t="s">
        <v>321</v>
      </c>
      <c r="D318" s="3">
        <v>45173.547222222223</v>
      </c>
      <c r="E318" t="s">
        <v>332</v>
      </c>
      <c r="F318" t="s">
        <v>334</v>
      </c>
      <c r="H318">
        <f>HOUR(D318)</f>
        <v>13</v>
      </c>
      <c r="I318">
        <f>MINUTE(D318)</f>
        <v>8</v>
      </c>
      <c r="J318">
        <f t="shared" si="30"/>
        <v>788</v>
      </c>
      <c r="K318">
        <f t="shared" si="31"/>
        <v>88</v>
      </c>
      <c r="L318" t="str">
        <f t="shared" si="32"/>
        <v>in</v>
      </c>
      <c r="M318" t="str">
        <f t="shared" si="33"/>
        <v/>
      </c>
      <c r="O318" t="str">
        <f t="shared" si="34"/>
        <v/>
      </c>
      <c r="P318" t="str">
        <f t="shared" si="35"/>
        <v/>
      </c>
      <c r="Q318" t="str">
        <f>IF(AND(OR(COUNTIF($O$1:P317,O318)=0,COUNTIF($O$1:P317,P318)=0),OR(O318&lt;&gt;"",P318&lt;&gt;"")),MAX($Q$1:Q317)+1,"")</f>
        <v/>
      </c>
    </row>
    <row r="319" spans="1:17" x14ac:dyDescent="0.25">
      <c r="A319" t="s">
        <v>59</v>
      </c>
      <c r="B319" t="s">
        <v>207</v>
      </c>
      <c r="C319" t="s">
        <v>321</v>
      </c>
      <c r="D319" s="3">
        <v>45173.60833333333</v>
      </c>
      <c r="E319" t="s">
        <v>333</v>
      </c>
      <c r="F319" t="s">
        <v>334</v>
      </c>
      <c r="H319">
        <f>HOUR(D319)</f>
        <v>14</v>
      </c>
      <c r="I319">
        <f>MINUTE(D319)</f>
        <v>36</v>
      </c>
      <c r="J319">
        <f t="shared" si="30"/>
        <v>876</v>
      </c>
      <c r="K319">
        <f t="shared" si="31"/>
        <v>1</v>
      </c>
      <c r="L319" t="str">
        <f t="shared" si="32"/>
        <v>out</v>
      </c>
      <c r="M319" t="str">
        <f t="shared" si="33"/>
        <v/>
      </c>
      <c r="O319" t="str">
        <f t="shared" si="34"/>
        <v/>
      </c>
      <c r="P319" t="str">
        <f t="shared" si="35"/>
        <v>human83</v>
      </c>
      <c r="Q319" t="str">
        <f>IF(AND(OR(COUNTIF($O$1:P318,O319)=0,COUNTIF($O$1:P318,P319)=0),OR(O319&lt;&gt;"",P319&lt;&gt;"")),MAX($Q$1:Q318)+1,"")</f>
        <v/>
      </c>
    </row>
    <row r="320" spans="1:17" x14ac:dyDescent="0.25">
      <c r="A320" t="s">
        <v>59</v>
      </c>
      <c r="B320" t="s">
        <v>207</v>
      </c>
      <c r="C320" t="s">
        <v>321</v>
      </c>
      <c r="D320" s="3">
        <v>45173.609027777777</v>
      </c>
      <c r="E320" t="s">
        <v>330</v>
      </c>
      <c r="F320" t="s">
        <v>334</v>
      </c>
      <c r="H320">
        <f>HOUR(D320)</f>
        <v>14</v>
      </c>
      <c r="I320">
        <f>MINUTE(D320)</f>
        <v>37</v>
      </c>
      <c r="J320">
        <f t="shared" si="30"/>
        <v>877</v>
      </c>
      <c r="K320">
        <f t="shared" si="31"/>
        <v>18</v>
      </c>
      <c r="L320" t="str">
        <f t="shared" si="32"/>
        <v>in</v>
      </c>
      <c r="M320" t="str">
        <f t="shared" si="33"/>
        <v/>
      </c>
      <c r="O320" t="str">
        <f t="shared" si="34"/>
        <v/>
      </c>
      <c r="P320" t="str">
        <f t="shared" si="35"/>
        <v>human83</v>
      </c>
      <c r="Q320" t="str">
        <f>IF(AND(OR(COUNTIF($O$1:P319,O320)=0,COUNTIF($O$1:P319,P320)=0),OR(O320&lt;&gt;"",P320&lt;&gt;"")),MAX($Q$1:Q319)+1,"")</f>
        <v/>
      </c>
    </row>
    <row r="321" spans="1:17" x14ac:dyDescent="0.25">
      <c r="A321" t="s">
        <v>59</v>
      </c>
      <c r="B321" t="s">
        <v>207</v>
      </c>
      <c r="C321" t="s">
        <v>321</v>
      </c>
      <c r="D321" s="3">
        <v>45173.621527777781</v>
      </c>
      <c r="E321" t="s">
        <v>331</v>
      </c>
      <c r="F321" t="s">
        <v>334</v>
      </c>
      <c r="H321">
        <f>HOUR(D321)</f>
        <v>14</v>
      </c>
      <c r="I321">
        <f>MINUTE(D321)</f>
        <v>55</v>
      </c>
      <c r="J321">
        <f t="shared" si="30"/>
        <v>895</v>
      </c>
      <c r="K321">
        <f t="shared" si="31"/>
        <v>1</v>
      </c>
      <c r="L321" t="str">
        <f t="shared" si="32"/>
        <v>out</v>
      </c>
      <c r="M321" t="str">
        <f t="shared" si="33"/>
        <v/>
      </c>
      <c r="O321" t="str">
        <f t="shared" si="34"/>
        <v/>
      </c>
      <c r="P321" t="str">
        <f t="shared" si="35"/>
        <v>human83</v>
      </c>
      <c r="Q321" t="str">
        <f>IF(AND(OR(COUNTIF($O$1:P320,O321)=0,COUNTIF($O$1:P320,P321)=0),OR(O321&lt;&gt;"",P321&lt;&gt;"")),MAX($Q$1:Q320)+1,"")</f>
        <v/>
      </c>
    </row>
    <row r="322" spans="1:17" x14ac:dyDescent="0.25">
      <c r="A322" t="s">
        <v>59</v>
      </c>
      <c r="B322" t="s">
        <v>207</v>
      </c>
      <c r="C322" t="s">
        <v>321</v>
      </c>
      <c r="D322" s="3">
        <v>45173.62222222222</v>
      </c>
      <c r="E322" t="s">
        <v>332</v>
      </c>
      <c r="F322" t="s">
        <v>334</v>
      </c>
      <c r="H322">
        <f>HOUR(D322)</f>
        <v>14</v>
      </c>
      <c r="I322">
        <f>MINUTE(D322)</f>
        <v>56</v>
      </c>
      <c r="J322">
        <f t="shared" si="30"/>
        <v>896</v>
      </c>
      <c r="K322">
        <f t="shared" si="31"/>
        <v>126</v>
      </c>
      <c r="L322" t="str">
        <f t="shared" si="32"/>
        <v>in</v>
      </c>
      <c r="M322" t="str">
        <f t="shared" si="33"/>
        <v/>
      </c>
      <c r="O322" t="str">
        <f t="shared" si="34"/>
        <v/>
      </c>
      <c r="P322" t="str">
        <f t="shared" si="35"/>
        <v>human83</v>
      </c>
      <c r="Q322" t="str">
        <f>IF(AND(OR(COUNTIF($O$1:P321,O322)=0,COUNTIF($O$1:P321,P322)=0),OR(O322&lt;&gt;"",P322&lt;&gt;"")),MAX($Q$1:Q321)+1,"")</f>
        <v/>
      </c>
    </row>
    <row r="323" spans="1:17" x14ac:dyDescent="0.25">
      <c r="A323" t="s">
        <v>59</v>
      </c>
      <c r="B323" t="s">
        <v>207</v>
      </c>
      <c r="C323" t="s">
        <v>321</v>
      </c>
      <c r="D323" s="3">
        <v>45173.709722222222</v>
      </c>
      <c r="E323" t="s">
        <v>333</v>
      </c>
      <c r="F323" t="s">
        <v>334</v>
      </c>
      <c r="H323">
        <f>HOUR(D323)</f>
        <v>17</v>
      </c>
      <c r="I323">
        <f>MINUTE(D323)</f>
        <v>2</v>
      </c>
      <c r="J323">
        <f t="shared" ref="J323:J386" si="36">H323*60+I323</f>
        <v>1022</v>
      </c>
      <c r="K323" t="str">
        <f t="shared" ref="K323:K386" si="37">IF(J324-J323&gt;=0,J324-J323,"")</f>
        <v/>
      </c>
      <c r="L323" t="str">
        <f t="shared" ref="L323:L386" si="38">RIGHT(E323,(LEN(E323)-6))</f>
        <v>out</v>
      </c>
      <c r="M323" t="str">
        <f t="shared" ref="M323:M386" si="39">IF(OR(K322="",K322="break"),"first","")</f>
        <v/>
      </c>
      <c r="O323" t="str">
        <f t="shared" ref="O323:O386" si="40">IF(AND(M323="first",J323&gt;540),B323,"")</f>
        <v/>
      </c>
      <c r="P323" t="str">
        <f t="shared" ref="P323:P386" si="41">IF(OR(M323="first",J323&lt;=540,AND(J323&gt;=645,J323&lt;=660),AND(J323&gt;=780,J323&lt;=840),AND(J323&gt;=930,J323&lt;=945),J323&gt;=1020),"",B323)</f>
        <v/>
      </c>
      <c r="Q323" t="str">
        <f>IF(AND(OR(COUNTIF($O$1:P322,O323)=0,COUNTIF($O$1:P322,P323)=0),OR(O323&lt;&gt;"",P323&lt;&gt;"")),MAX($Q$1:Q322)+1,"")</f>
        <v/>
      </c>
    </row>
    <row r="324" spans="1:17" x14ac:dyDescent="0.25">
      <c r="A324" t="s">
        <v>60</v>
      </c>
      <c r="B324" t="s">
        <v>208</v>
      </c>
      <c r="C324" t="s">
        <v>324</v>
      </c>
      <c r="D324" s="3">
        <v>45173.345833333333</v>
      </c>
      <c r="E324" t="s">
        <v>330</v>
      </c>
      <c r="F324" t="s">
        <v>334</v>
      </c>
      <c r="H324">
        <f>HOUR(D324)</f>
        <v>8</v>
      </c>
      <c r="I324">
        <f>MINUTE(D324)</f>
        <v>18</v>
      </c>
      <c r="J324">
        <f t="shared" si="36"/>
        <v>498</v>
      </c>
      <c r="K324">
        <f t="shared" si="37"/>
        <v>0</v>
      </c>
      <c r="L324" t="str">
        <f t="shared" si="38"/>
        <v>in</v>
      </c>
      <c r="M324" t="str">
        <f t="shared" si="39"/>
        <v>first</v>
      </c>
      <c r="O324" t="str">
        <f t="shared" si="40"/>
        <v/>
      </c>
      <c r="P324" t="str">
        <f t="shared" si="41"/>
        <v/>
      </c>
      <c r="Q324" t="str">
        <f>IF(AND(OR(COUNTIF($O$1:P323,O324)=0,COUNTIF($O$1:P323,P324)=0),OR(O324&lt;&gt;"",P324&lt;&gt;"")),MAX($Q$1:Q323)+1,"")</f>
        <v/>
      </c>
    </row>
    <row r="325" spans="1:17" x14ac:dyDescent="0.25">
      <c r="A325" t="s">
        <v>60</v>
      </c>
      <c r="B325" t="s">
        <v>208</v>
      </c>
      <c r="C325" t="s">
        <v>324</v>
      </c>
      <c r="D325" s="3">
        <v>45173.345833333333</v>
      </c>
      <c r="E325" t="s">
        <v>330</v>
      </c>
      <c r="F325" t="s">
        <v>334</v>
      </c>
      <c r="H325">
        <f>HOUR(D325)</f>
        <v>8</v>
      </c>
      <c r="I325">
        <f>MINUTE(D325)</f>
        <v>18</v>
      </c>
      <c r="J325">
        <f t="shared" si="36"/>
        <v>498</v>
      </c>
      <c r="K325">
        <f t="shared" si="37"/>
        <v>284</v>
      </c>
      <c r="L325" t="str">
        <f t="shared" si="38"/>
        <v>in</v>
      </c>
      <c r="M325" t="str">
        <f t="shared" si="39"/>
        <v/>
      </c>
      <c r="O325" t="str">
        <f t="shared" si="40"/>
        <v/>
      </c>
      <c r="P325" t="str">
        <f t="shared" si="41"/>
        <v/>
      </c>
      <c r="Q325" t="str">
        <f>IF(AND(OR(COUNTIF($O$1:P324,O325)=0,COUNTIF($O$1:P324,P325)=0),OR(O325&lt;&gt;"",P325&lt;&gt;"")),MAX($Q$1:Q324)+1,"")</f>
        <v/>
      </c>
    </row>
    <row r="326" spans="1:17" x14ac:dyDescent="0.25">
      <c r="A326" t="s">
        <v>60</v>
      </c>
      <c r="B326" t="s">
        <v>208</v>
      </c>
      <c r="C326" t="s">
        <v>324</v>
      </c>
      <c r="D326" s="3">
        <v>45173.543055555558</v>
      </c>
      <c r="E326" t="s">
        <v>331</v>
      </c>
      <c r="F326" t="s">
        <v>334</v>
      </c>
      <c r="H326">
        <f>HOUR(D326)</f>
        <v>13</v>
      </c>
      <c r="I326">
        <f>MINUTE(D326)</f>
        <v>2</v>
      </c>
      <c r="J326">
        <f t="shared" si="36"/>
        <v>782</v>
      </c>
      <c r="K326">
        <f t="shared" si="37"/>
        <v>29</v>
      </c>
      <c r="L326" t="str">
        <f t="shared" si="38"/>
        <v>out</v>
      </c>
      <c r="M326" t="str">
        <f t="shared" si="39"/>
        <v/>
      </c>
      <c r="O326" t="str">
        <f t="shared" si="40"/>
        <v/>
      </c>
      <c r="P326" t="str">
        <f t="shared" si="41"/>
        <v/>
      </c>
      <c r="Q326" t="str">
        <f>IF(AND(OR(COUNTIF($O$1:P325,O326)=0,COUNTIF($O$1:P325,P326)=0),OR(O326&lt;&gt;"",P326&lt;&gt;"")),MAX($Q$1:Q325)+1,"")</f>
        <v/>
      </c>
    </row>
    <row r="327" spans="1:17" x14ac:dyDescent="0.25">
      <c r="A327" t="s">
        <v>60</v>
      </c>
      <c r="B327" t="s">
        <v>208</v>
      </c>
      <c r="C327" t="s">
        <v>324</v>
      </c>
      <c r="D327" s="3">
        <v>45173.563194444447</v>
      </c>
      <c r="E327" t="s">
        <v>330</v>
      </c>
      <c r="F327" t="s">
        <v>334</v>
      </c>
      <c r="H327">
        <f>HOUR(D327)</f>
        <v>13</v>
      </c>
      <c r="I327">
        <f>MINUTE(D327)</f>
        <v>31</v>
      </c>
      <c r="J327">
        <f t="shared" si="36"/>
        <v>811</v>
      </c>
      <c r="K327">
        <f t="shared" si="37"/>
        <v>219</v>
      </c>
      <c r="L327" t="str">
        <f t="shared" si="38"/>
        <v>in</v>
      </c>
      <c r="M327" t="str">
        <f t="shared" si="39"/>
        <v/>
      </c>
      <c r="O327" t="str">
        <f t="shared" si="40"/>
        <v/>
      </c>
      <c r="P327" t="str">
        <f t="shared" si="41"/>
        <v/>
      </c>
      <c r="Q327" t="str">
        <f>IF(AND(OR(COUNTIF($O$1:P326,O327)=0,COUNTIF($O$1:P326,P327)=0),OR(O327&lt;&gt;"",P327&lt;&gt;"")),MAX($Q$1:Q326)+1,"")</f>
        <v/>
      </c>
    </row>
    <row r="328" spans="1:17" x14ac:dyDescent="0.25">
      <c r="A328" t="s">
        <v>60</v>
      </c>
      <c r="B328" t="s">
        <v>208</v>
      </c>
      <c r="C328" t="s">
        <v>324</v>
      </c>
      <c r="D328" s="3">
        <v>45173.715277777781</v>
      </c>
      <c r="E328" t="s">
        <v>331</v>
      </c>
      <c r="F328" t="s">
        <v>334</v>
      </c>
      <c r="H328">
        <f>HOUR(D328)</f>
        <v>17</v>
      </c>
      <c r="I328">
        <f>MINUTE(D328)</f>
        <v>10</v>
      </c>
      <c r="J328">
        <f t="shared" si="36"/>
        <v>1030</v>
      </c>
      <c r="K328" t="str">
        <f t="shared" si="37"/>
        <v/>
      </c>
      <c r="L328" t="str">
        <f t="shared" si="38"/>
        <v>out</v>
      </c>
      <c r="M328" t="str">
        <f t="shared" si="39"/>
        <v/>
      </c>
      <c r="O328" t="str">
        <f t="shared" si="40"/>
        <v/>
      </c>
      <c r="P328" t="str">
        <f t="shared" si="41"/>
        <v/>
      </c>
      <c r="Q328" t="str">
        <f>IF(AND(OR(COUNTIF($O$1:P327,O328)=0,COUNTIF($O$1:P327,P328)=0),OR(O328&lt;&gt;"",P328&lt;&gt;"")),MAX($Q$1:Q327)+1,"")</f>
        <v/>
      </c>
    </row>
    <row r="329" spans="1:17" x14ac:dyDescent="0.25">
      <c r="A329" t="s">
        <v>61</v>
      </c>
      <c r="B329" t="s">
        <v>209</v>
      </c>
      <c r="C329" t="s">
        <v>324</v>
      </c>
      <c r="D329" s="3">
        <v>45173.366666666669</v>
      </c>
      <c r="E329" t="s">
        <v>330</v>
      </c>
      <c r="F329" t="s">
        <v>334</v>
      </c>
      <c r="H329">
        <f>HOUR(D329)</f>
        <v>8</v>
      </c>
      <c r="I329">
        <f>MINUTE(D329)</f>
        <v>48</v>
      </c>
      <c r="J329">
        <f t="shared" si="36"/>
        <v>528</v>
      </c>
      <c r="K329">
        <f t="shared" si="37"/>
        <v>260</v>
      </c>
      <c r="L329" t="str">
        <f t="shared" si="38"/>
        <v>in</v>
      </c>
      <c r="M329" t="str">
        <f t="shared" si="39"/>
        <v>first</v>
      </c>
      <c r="O329" t="str">
        <f t="shared" si="40"/>
        <v/>
      </c>
      <c r="P329" t="str">
        <f t="shared" si="41"/>
        <v/>
      </c>
      <c r="Q329" t="str">
        <f>IF(AND(OR(COUNTIF($O$1:P328,O329)=0,COUNTIF($O$1:P328,P329)=0),OR(O329&lt;&gt;"",P329&lt;&gt;"")),MAX($Q$1:Q328)+1,"")</f>
        <v/>
      </c>
    </row>
    <row r="330" spans="1:17" x14ac:dyDescent="0.25">
      <c r="A330" t="s">
        <v>61</v>
      </c>
      <c r="B330" t="s">
        <v>209</v>
      </c>
      <c r="C330" t="s">
        <v>324</v>
      </c>
      <c r="D330" s="3">
        <v>45173.547222222223</v>
      </c>
      <c r="E330" t="s">
        <v>331</v>
      </c>
      <c r="F330" t="s">
        <v>334</v>
      </c>
      <c r="H330">
        <f>HOUR(D330)</f>
        <v>13</v>
      </c>
      <c r="I330">
        <f>MINUTE(D330)</f>
        <v>8</v>
      </c>
      <c r="J330">
        <f t="shared" si="36"/>
        <v>788</v>
      </c>
      <c r="K330">
        <f t="shared" si="37"/>
        <v>35</v>
      </c>
      <c r="L330" t="str">
        <f t="shared" si="38"/>
        <v>out</v>
      </c>
      <c r="M330" t="str">
        <f t="shared" si="39"/>
        <v/>
      </c>
      <c r="O330" t="str">
        <f t="shared" si="40"/>
        <v/>
      </c>
      <c r="P330" t="str">
        <f t="shared" si="41"/>
        <v/>
      </c>
      <c r="Q330" t="str">
        <f>IF(AND(OR(COUNTIF($O$1:P329,O330)=0,COUNTIF($O$1:P329,P330)=0),OR(O330&lt;&gt;"",P330&lt;&gt;"")),MAX($Q$1:Q329)+1,"")</f>
        <v/>
      </c>
    </row>
    <row r="331" spans="1:17" x14ac:dyDescent="0.25">
      <c r="A331" t="s">
        <v>61</v>
      </c>
      <c r="B331" t="s">
        <v>209</v>
      </c>
      <c r="C331" t="s">
        <v>324</v>
      </c>
      <c r="D331" s="3">
        <v>45173.571527777778</v>
      </c>
      <c r="E331" t="s">
        <v>330</v>
      </c>
      <c r="F331" t="s">
        <v>334</v>
      </c>
      <c r="H331">
        <f>HOUR(D331)</f>
        <v>13</v>
      </c>
      <c r="I331">
        <f>MINUTE(D331)</f>
        <v>43</v>
      </c>
      <c r="J331">
        <f t="shared" si="36"/>
        <v>823</v>
      </c>
      <c r="K331">
        <f t="shared" si="37"/>
        <v>202</v>
      </c>
      <c r="L331" t="str">
        <f t="shared" si="38"/>
        <v>in</v>
      </c>
      <c r="M331" t="str">
        <f t="shared" si="39"/>
        <v/>
      </c>
      <c r="O331" t="str">
        <f t="shared" si="40"/>
        <v/>
      </c>
      <c r="P331" t="str">
        <f t="shared" si="41"/>
        <v/>
      </c>
      <c r="Q331" t="str">
        <f>IF(AND(OR(COUNTIF($O$1:P330,O331)=0,COUNTIF($O$1:P330,P331)=0),OR(O331&lt;&gt;"",P331&lt;&gt;"")),MAX($Q$1:Q330)+1,"")</f>
        <v/>
      </c>
    </row>
    <row r="332" spans="1:17" x14ac:dyDescent="0.25">
      <c r="A332" t="s">
        <v>61</v>
      </c>
      <c r="B332" t="s">
        <v>209</v>
      </c>
      <c r="C332" t="s">
        <v>324</v>
      </c>
      <c r="D332" s="3">
        <v>45173.711805555555</v>
      </c>
      <c r="E332" t="s">
        <v>331</v>
      </c>
      <c r="F332" t="s">
        <v>334</v>
      </c>
      <c r="H332">
        <f>HOUR(D332)</f>
        <v>17</v>
      </c>
      <c r="I332">
        <f>MINUTE(D332)</f>
        <v>5</v>
      </c>
      <c r="J332">
        <f t="shared" si="36"/>
        <v>1025</v>
      </c>
      <c r="K332" t="str">
        <f t="shared" si="37"/>
        <v/>
      </c>
      <c r="L332" t="str">
        <f t="shared" si="38"/>
        <v>out</v>
      </c>
      <c r="M332" t="str">
        <f t="shared" si="39"/>
        <v/>
      </c>
      <c r="O332" t="str">
        <f t="shared" si="40"/>
        <v/>
      </c>
      <c r="P332" t="str">
        <f t="shared" si="41"/>
        <v/>
      </c>
      <c r="Q332" t="str">
        <f>IF(AND(OR(COUNTIF($O$1:P331,O332)=0,COUNTIF($O$1:P331,P332)=0),OR(O332&lt;&gt;"",P332&lt;&gt;"")),MAX($Q$1:Q331)+1,"")</f>
        <v/>
      </c>
    </row>
    <row r="333" spans="1:17" x14ac:dyDescent="0.25">
      <c r="A333" t="s">
        <v>62</v>
      </c>
      <c r="B333" t="s">
        <v>211</v>
      </c>
      <c r="C333" t="s">
        <v>324</v>
      </c>
      <c r="D333" s="3">
        <v>45173.365277777775</v>
      </c>
      <c r="E333" t="s">
        <v>330</v>
      </c>
      <c r="F333" t="s">
        <v>334</v>
      </c>
      <c r="H333">
        <f>HOUR(D333)</f>
        <v>8</v>
      </c>
      <c r="I333">
        <f>MINUTE(D333)</f>
        <v>46</v>
      </c>
      <c r="J333">
        <f t="shared" si="36"/>
        <v>526</v>
      </c>
      <c r="K333">
        <f t="shared" si="37"/>
        <v>256</v>
      </c>
      <c r="L333" t="str">
        <f t="shared" si="38"/>
        <v>in</v>
      </c>
      <c r="M333" t="str">
        <f t="shared" si="39"/>
        <v>first</v>
      </c>
      <c r="O333" t="str">
        <f t="shared" si="40"/>
        <v/>
      </c>
      <c r="P333" t="str">
        <f t="shared" si="41"/>
        <v/>
      </c>
      <c r="Q333" t="str">
        <f>IF(AND(OR(COUNTIF($O$1:P332,O333)=0,COUNTIF($O$1:P332,P333)=0),OR(O333&lt;&gt;"",P333&lt;&gt;"")),MAX($Q$1:Q332)+1,"")</f>
        <v/>
      </c>
    </row>
    <row r="334" spans="1:17" x14ac:dyDescent="0.25">
      <c r="A334" t="s">
        <v>62</v>
      </c>
      <c r="B334" t="s">
        <v>211</v>
      </c>
      <c r="C334" t="s">
        <v>324</v>
      </c>
      <c r="D334" s="3">
        <v>45173.543055555558</v>
      </c>
      <c r="E334" t="s">
        <v>331</v>
      </c>
      <c r="F334" t="s">
        <v>334</v>
      </c>
      <c r="H334">
        <f>HOUR(D334)</f>
        <v>13</v>
      </c>
      <c r="I334">
        <f>MINUTE(D334)</f>
        <v>2</v>
      </c>
      <c r="J334">
        <f t="shared" si="36"/>
        <v>782</v>
      </c>
      <c r="K334">
        <f t="shared" si="37"/>
        <v>46</v>
      </c>
      <c r="L334" t="str">
        <f t="shared" si="38"/>
        <v>out</v>
      </c>
      <c r="M334" t="str">
        <f t="shared" si="39"/>
        <v/>
      </c>
      <c r="O334" t="str">
        <f t="shared" si="40"/>
        <v/>
      </c>
      <c r="P334" t="str">
        <f t="shared" si="41"/>
        <v/>
      </c>
      <c r="Q334" t="str">
        <f>IF(AND(OR(COUNTIF($O$1:P333,O334)=0,COUNTIF($O$1:P333,P334)=0),OR(O334&lt;&gt;"",P334&lt;&gt;"")),MAX($Q$1:Q333)+1,"")</f>
        <v/>
      </c>
    </row>
    <row r="335" spans="1:17" x14ac:dyDescent="0.25">
      <c r="A335" t="s">
        <v>62</v>
      </c>
      <c r="B335" t="s">
        <v>211</v>
      </c>
      <c r="C335" t="s">
        <v>324</v>
      </c>
      <c r="D335" s="3">
        <v>45173.574999999997</v>
      </c>
      <c r="E335" t="s">
        <v>330</v>
      </c>
      <c r="F335" t="s">
        <v>334</v>
      </c>
      <c r="H335">
        <f>HOUR(D335)</f>
        <v>13</v>
      </c>
      <c r="I335">
        <f>MINUTE(D335)</f>
        <v>48</v>
      </c>
      <c r="J335">
        <f t="shared" si="36"/>
        <v>828</v>
      </c>
      <c r="K335">
        <f t="shared" si="37"/>
        <v>197</v>
      </c>
      <c r="L335" t="str">
        <f t="shared" si="38"/>
        <v>in</v>
      </c>
      <c r="M335" t="str">
        <f t="shared" si="39"/>
        <v/>
      </c>
      <c r="O335" t="str">
        <f t="shared" si="40"/>
        <v/>
      </c>
      <c r="P335" t="str">
        <f t="shared" si="41"/>
        <v/>
      </c>
      <c r="Q335" t="str">
        <f>IF(AND(OR(COUNTIF($O$1:P334,O335)=0,COUNTIF($O$1:P334,P335)=0),OR(O335&lt;&gt;"",P335&lt;&gt;"")),MAX($Q$1:Q334)+1,"")</f>
        <v/>
      </c>
    </row>
    <row r="336" spans="1:17" x14ac:dyDescent="0.25">
      <c r="A336" t="s">
        <v>62</v>
      </c>
      <c r="B336" t="s">
        <v>211</v>
      </c>
      <c r="C336" t="s">
        <v>324</v>
      </c>
      <c r="D336" s="3">
        <v>45173.711805555555</v>
      </c>
      <c r="E336" t="s">
        <v>331</v>
      </c>
      <c r="F336" t="s">
        <v>334</v>
      </c>
      <c r="H336">
        <f>HOUR(D336)</f>
        <v>17</v>
      </c>
      <c r="I336">
        <f>MINUTE(D336)</f>
        <v>5</v>
      </c>
      <c r="J336">
        <f t="shared" si="36"/>
        <v>1025</v>
      </c>
      <c r="K336" t="str">
        <f t="shared" si="37"/>
        <v/>
      </c>
      <c r="L336" t="str">
        <f t="shared" si="38"/>
        <v>out</v>
      </c>
      <c r="M336" t="str">
        <f t="shared" si="39"/>
        <v/>
      </c>
      <c r="O336" t="str">
        <f t="shared" si="40"/>
        <v/>
      </c>
      <c r="P336" t="str">
        <f t="shared" si="41"/>
        <v/>
      </c>
      <c r="Q336" t="str">
        <f>IF(AND(OR(COUNTIF($O$1:P335,O336)=0,COUNTIF($O$1:P335,P336)=0),OR(O336&lt;&gt;"",P336&lt;&gt;"")),MAX($Q$1:Q335)+1,"")</f>
        <v/>
      </c>
    </row>
    <row r="337" spans="1:17" x14ac:dyDescent="0.25">
      <c r="A337" t="s">
        <v>63</v>
      </c>
      <c r="B337" t="s">
        <v>212</v>
      </c>
      <c r="C337" t="s">
        <v>324</v>
      </c>
      <c r="D337" s="3">
        <v>45173.370138888888</v>
      </c>
      <c r="E337" t="s">
        <v>330</v>
      </c>
      <c r="F337" t="s">
        <v>334</v>
      </c>
      <c r="H337">
        <f>HOUR(D337)</f>
        <v>8</v>
      </c>
      <c r="I337">
        <f>MINUTE(D337)</f>
        <v>53</v>
      </c>
      <c r="J337">
        <f t="shared" si="36"/>
        <v>533</v>
      </c>
      <c r="K337">
        <f t="shared" si="37"/>
        <v>61</v>
      </c>
      <c r="L337" t="str">
        <f t="shared" si="38"/>
        <v>in</v>
      </c>
      <c r="M337" t="str">
        <f t="shared" si="39"/>
        <v>first</v>
      </c>
      <c r="O337" t="str">
        <f t="shared" si="40"/>
        <v/>
      </c>
      <c r="P337" t="str">
        <f t="shared" si="41"/>
        <v/>
      </c>
      <c r="Q337" t="str">
        <f>IF(AND(OR(COUNTIF($O$1:P336,O337)=0,COUNTIF($O$1:P336,P337)=0),OR(O337&lt;&gt;"",P337&lt;&gt;"")),MAX($Q$1:Q336)+1,"")</f>
        <v/>
      </c>
    </row>
    <row r="338" spans="1:17" x14ac:dyDescent="0.25">
      <c r="A338" t="s">
        <v>63</v>
      </c>
      <c r="B338" t="s">
        <v>212</v>
      </c>
      <c r="C338" t="s">
        <v>324</v>
      </c>
      <c r="D338" s="3">
        <v>45173.412499999999</v>
      </c>
      <c r="E338" t="s">
        <v>331</v>
      </c>
      <c r="F338" t="s">
        <v>334</v>
      </c>
      <c r="H338">
        <f>HOUR(D338)</f>
        <v>9</v>
      </c>
      <c r="I338">
        <f>MINUTE(D338)</f>
        <v>54</v>
      </c>
      <c r="J338">
        <f t="shared" si="36"/>
        <v>594</v>
      </c>
      <c r="K338">
        <f t="shared" si="37"/>
        <v>2</v>
      </c>
      <c r="L338" t="str">
        <f t="shared" si="38"/>
        <v>out</v>
      </c>
      <c r="M338" t="str">
        <f t="shared" si="39"/>
        <v/>
      </c>
      <c r="O338" t="str">
        <f t="shared" si="40"/>
        <v/>
      </c>
      <c r="P338" t="str">
        <f t="shared" si="41"/>
        <v>human88</v>
      </c>
      <c r="Q338">
        <f>IF(AND(OR(COUNTIF($O$1:P337,O338)=0,COUNTIF($O$1:P337,P338)=0),OR(O338&lt;&gt;"",P338&lt;&gt;"")),MAX($Q$1:Q337)+1,"")</f>
        <v>20</v>
      </c>
    </row>
    <row r="339" spans="1:17" x14ac:dyDescent="0.25">
      <c r="A339" t="s">
        <v>63</v>
      </c>
      <c r="B339" t="s">
        <v>212</v>
      </c>
      <c r="C339" t="s">
        <v>324</v>
      </c>
      <c r="D339" s="3">
        <v>45173.413888888892</v>
      </c>
      <c r="E339" t="s">
        <v>330</v>
      </c>
      <c r="F339" t="s">
        <v>334</v>
      </c>
      <c r="H339">
        <f>HOUR(D339)</f>
        <v>9</v>
      </c>
      <c r="I339">
        <f>MINUTE(D339)</f>
        <v>56</v>
      </c>
      <c r="J339">
        <f t="shared" si="36"/>
        <v>596</v>
      </c>
      <c r="K339">
        <f t="shared" si="37"/>
        <v>186</v>
      </c>
      <c r="L339" t="str">
        <f t="shared" si="38"/>
        <v>in</v>
      </c>
      <c r="M339" t="str">
        <f t="shared" si="39"/>
        <v/>
      </c>
      <c r="O339" t="str">
        <f t="shared" si="40"/>
        <v/>
      </c>
      <c r="P339" t="str">
        <f t="shared" si="41"/>
        <v>human88</v>
      </c>
      <c r="Q339" t="str">
        <f>IF(AND(OR(COUNTIF($O$1:P338,O339)=0,COUNTIF($O$1:P338,P339)=0),OR(O339&lt;&gt;"",P339&lt;&gt;"")),MAX($Q$1:Q338)+1,"")</f>
        <v/>
      </c>
    </row>
    <row r="340" spans="1:17" x14ac:dyDescent="0.25">
      <c r="A340" t="s">
        <v>63</v>
      </c>
      <c r="B340" t="s">
        <v>212</v>
      </c>
      <c r="C340" t="s">
        <v>324</v>
      </c>
      <c r="D340" s="3">
        <v>45173.543055555558</v>
      </c>
      <c r="E340" t="s">
        <v>331</v>
      </c>
      <c r="F340" t="s">
        <v>334</v>
      </c>
      <c r="H340">
        <f>HOUR(D340)</f>
        <v>13</v>
      </c>
      <c r="I340">
        <f>MINUTE(D340)</f>
        <v>2</v>
      </c>
      <c r="J340">
        <f t="shared" si="36"/>
        <v>782</v>
      </c>
      <c r="K340">
        <f t="shared" si="37"/>
        <v>54</v>
      </c>
      <c r="L340" t="str">
        <f t="shared" si="38"/>
        <v>out</v>
      </c>
      <c r="M340" t="str">
        <f t="shared" si="39"/>
        <v/>
      </c>
      <c r="O340" t="str">
        <f t="shared" si="40"/>
        <v/>
      </c>
      <c r="P340" t="str">
        <f t="shared" si="41"/>
        <v/>
      </c>
      <c r="Q340" t="str">
        <f>IF(AND(OR(COUNTIF($O$1:P339,O340)=0,COUNTIF($O$1:P339,P340)=0),OR(O340&lt;&gt;"",P340&lt;&gt;"")),MAX($Q$1:Q339)+1,"")</f>
        <v/>
      </c>
    </row>
    <row r="341" spans="1:17" x14ac:dyDescent="0.25">
      <c r="A341" t="s">
        <v>63</v>
      </c>
      <c r="B341" t="s">
        <v>212</v>
      </c>
      <c r="C341" t="s">
        <v>324</v>
      </c>
      <c r="D341" s="3">
        <v>45173.580555555556</v>
      </c>
      <c r="E341" t="s">
        <v>330</v>
      </c>
      <c r="F341" t="s">
        <v>334</v>
      </c>
      <c r="H341">
        <f>HOUR(D341)</f>
        <v>13</v>
      </c>
      <c r="I341">
        <f>MINUTE(D341)</f>
        <v>56</v>
      </c>
      <c r="J341">
        <f t="shared" si="36"/>
        <v>836</v>
      </c>
      <c r="K341">
        <f t="shared" si="37"/>
        <v>334</v>
      </c>
      <c r="L341" t="str">
        <f t="shared" si="38"/>
        <v>in</v>
      </c>
      <c r="M341" t="str">
        <f t="shared" si="39"/>
        <v/>
      </c>
      <c r="O341" t="str">
        <f t="shared" si="40"/>
        <v/>
      </c>
      <c r="P341" t="str">
        <f t="shared" si="41"/>
        <v/>
      </c>
      <c r="Q341" t="str">
        <f>IF(AND(OR(COUNTIF($O$1:P340,O341)=0,COUNTIF($O$1:P340,P341)=0),OR(O341&lt;&gt;"",P341&lt;&gt;"")),MAX($Q$1:Q340)+1,"")</f>
        <v/>
      </c>
    </row>
    <row r="342" spans="1:17" x14ac:dyDescent="0.25">
      <c r="A342" t="s">
        <v>63</v>
      </c>
      <c r="B342" t="s">
        <v>212</v>
      </c>
      <c r="C342" t="s">
        <v>324</v>
      </c>
      <c r="D342" s="3">
        <v>45173.8125</v>
      </c>
      <c r="E342" t="s">
        <v>331</v>
      </c>
      <c r="F342" t="s">
        <v>334</v>
      </c>
      <c r="H342">
        <f>HOUR(D342)</f>
        <v>19</v>
      </c>
      <c r="I342">
        <f>MINUTE(D342)</f>
        <v>30</v>
      </c>
      <c r="J342">
        <f t="shared" si="36"/>
        <v>1170</v>
      </c>
      <c r="K342" t="str">
        <f t="shared" si="37"/>
        <v/>
      </c>
      <c r="L342" t="str">
        <f t="shared" si="38"/>
        <v>out</v>
      </c>
      <c r="M342" t="str">
        <f t="shared" si="39"/>
        <v/>
      </c>
      <c r="O342" t="str">
        <f t="shared" si="40"/>
        <v/>
      </c>
      <c r="P342" t="str">
        <f t="shared" si="41"/>
        <v/>
      </c>
      <c r="Q342" t="str">
        <f>IF(AND(OR(COUNTIF($O$1:P341,O342)=0,COUNTIF($O$1:P341,P342)=0),OR(O342&lt;&gt;"",P342&lt;&gt;"")),MAX($Q$1:Q341)+1,"")</f>
        <v/>
      </c>
    </row>
    <row r="343" spans="1:17" x14ac:dyDescent="0.25">
      <c r="A343" t="s">
        <v>64</v>
      </c>
      <c r="B343" t="s">
        <v>213</v>
      </c>
      <c r="C343" t="s">
        <v>319</v>
      </c>
      <c r="D343" s="3">
        <v>45173.366666666669</v>
      </c>
      <c r="E343" t="s">
        <v>330</v>
      </c>
      <c r="F343" t="s">
        <v>334</v>
      </c>
      <c r="H343">
        <f>HOUR(D343)</f>
        <v>8</v>
      </c>
      <c r="I343">
        <f>MINUTE(D343)</f>
        <v>48</v>
      </c>
      <c r="J343">
        <f t="shared" si="36"/>
        <v>528</v>
      </c>
      <c r="K343">
        <f t="shared" si="37"/>
        <v>118</v>
      </c>
      <c r="L343" t="str">
        <f t="shared" si="38"/>
        <v>in</v>
      </c>
      <c r="M343" t="str">
        <f t="shared" si="39"/>
        <v>first</v>
      </c>
      <c r="O343" t="str">
        <f t="shared" si="40"/>
        <v/>
      </c>
      <c r="P343" t="str">
        <f t="shared" si="41"/>
        <v/>
      </c>
      <c r="Q343" t="str">
        <f>IF(AND(OR(COUNTIF($O$1:P342,O343)=0,COUNTIF($O$1:P342,P343)=0),OR(O343&lt;&gt;"",P343&lt;&gt;"")),MAX($Q$1:Q342)+1,"")</f>
        <v/>
      </c>
    </row>
    <row r="344" spans="1:17" x14ac:dyDescent="0.25">
      <c r="A344" t="s">
        <v>64</v>
      </c>
      <c r="B344" t="s">
        <v>213</v>
      </c>
      <c r="C344" t="s">
        <v>319</v>
      </c>
      <c r="D344" s="3">
        <v>45173.448611111111</v>
      </c>
      <c r="E344" t="s">
        <v>331</v>
      </c>
      <c r="F344" t="s">
        <v>334</v>
      </c>
      <c r="H344">
        <f>HOUR(D344)</f>
        <v>10</v>
      </c>
      <c r="I344">
        <f>MINUTE(D344)</f>
        <v>46</v>
      </c>
      <c r="J344">
        <f t="shared" si="36"/>
        <v>646</v>
      </c>
      <c r="K344">
        <f t="shared" si="37"/>
        <v>9</v>
      </c>
      <c r="L344" t="str">
        <f t="shared" si="38"/>
        <v>out</v>
      </c>
      <c r="M344" t="str">
        <f t="shared" si="39"/>
        <v/>
      </c>
      <c r="O344" t="str">
        <f t="shared" si="40"/>
        <v/>
      </c>
      <c r="P344" t="str">
        <f t="shared" si="41"/>
        <v/>
      </c>
      <c r="Q344" t="str">
        <f>IF(AND(OR(COUNTIF($O$1:P343,O344)=0,COUNTIF($O$1:P343,P344)=0),OR(O344&lt;&gt;"",P344&lt;&gt;"")),MAX($Q$1:Q343)+1,"")</f>
        <v/>
      </c>
    </row>
    <row r="345" spans="1:17" x14ac:dyDescent="0.25">
      <c r="A345" t="s">
        <v>64</v>
      </c>
      <c r="B345" t="s">
        <v>213</v>
      </c>
      <c r="C345" t="s">
        <v>319</v>
      </c>
      <c r="D345" s="3">
        <v>45173.454861111109</v>
      </c>
      <c r="E345" t="s">
        <v>330</v>
      </c>
      <c r="F345" t="s">
        <v>334</v>
      </c>
      <c r="H345">
        <f>HOUR(D345)</f>
        <v>10</v>
      </c>
      <c r="I345">
        <f>MINUTE(D345)</f>
        <v>55</v>
      </c>
      <c r="J345">
        <f t="shared" si="36"/>
        <v>655</v>
      </c>
      <c r="K345">
        <f t="shared" si="37"/>
        <v>142</v>
      </c>
      <c r="L345" t="str">
        <f t="shared" si="38"/>
        <v>in</v>
      </c>
      <c r="M345" t="str">
        <f t="shared" si="39"/>
        <v/>
      </c>
      <c r="O345" t="str">
        <f t="shared" si="40"/>
        <v/>
      </c>
      <c r="P345" t="str">
        <f t="shared" si="41"/>
        <v/>
      </c>
      <c r="Q345" t="str">
        <f>IF(AND(OR(COUNTIF($O$1:P344,O345)=0,COUNTIF($O$1:P344,P345)=0),OR(O345&lt;&gt;"",P345&lt;&gt;"")),MAX($Q$1:Q344)+1,"")</f>
        <v/>
      </c>
    </row>
    <row r="346" spans="1:17" x14ac:dyDescent="0.25">
      <c r="A346" t="s">
        <v>64</v>
      </c>
      <c r="B346" t="s">
        <v>213</v>
      </c>
      <c r="C346" t="s">
        <v>319</v>
      </c>
      <c r="D346" s="3">
        <v>45173.553472222222</v>
      </c>
      <c r="E346" t="s">
        <v>331</v>
      </c>
      <c r="F346" t="s">
        <v>334</v>
      </c>
      <c r="H346">
        <f>HOUR(D346)</f>
        <v>13</v>
      </c>
      <c r="I346">
        <f>MINUTE(D346)</f>
        <v>17</v>
      </c>
      <c r="J346">
        <f t="shared" si="36"/>
        <v>797</v>
      </c>
      <c r="K346">
        <f t="shared" si="37"/>
        <v>30</v>
      </c>
      <c r="L346" t="str">
        <f t="shared" si="38"/>
        <v>out</v>
      </c>
      <c r="M346" t="str">
        <f t="shared" si="39"/>
        <v/>
      </c>
      <c r="O346" t="str">
        <f t="shared" si="40"/>
        <v/>
      </c>
      <c r="P346" t="str">
        <f t="shared" si="41"/>
        <v/>
      </c>
      <c r="Q346" t="str">
        <f>IF(AND(OR(COUNTIF($O$1:P345,O346)=0,COUNTIF($O$1:P345,P346)=0),OR(O346&lt;&gt;"",P346&lt;&gt;"")),MAX($Q$1:Q345)+1,"")</f>
        <v/>
      </c>
    </row>
    <row r="347" spans="1:17" x14ac:dyDescent="0.25">
      <c r="A347" t="s">
        <v>64</v>
      </c>
      <c r="B347" t="s">
        <v>213</v>
      </c>
      <c r="C347" t="s">
        <v>319</v>
      </c>
      <c r="D347" s="3">
        <v>45173.574305555558</v>
      </c>
      <c r="E347" t="s">
        <v>330</v>
      </c>
      <c r="F347" t="s">
        <v>334</v>
      </c>
      <c r="H347">
        <f>HOUR(D347)</f>
        <v>13</v>
      </c>
      <c r="I347">
        <f>MINUTE(D347)</f>
        <v>47</v>
      </c>
      <c r="J347">
        <f t="shared" si="36"/>
        <v>827</v>
      </c>
      <c r="K347">
        <f t="shared" si="37"/>
        <v>106</v>
      </c>
      <c r="L347" t="str">
        <f t="shared" si="38"/>
        <v>in</v>
      </c>
      <c r="M347" t="str">
        <f t="shared" si="39"/>
        <v/>
      </c>
      <c r="O347" t="str">
        <f t="shared" si="40"/>
        <v/>
      </c>
      <c r="P347" t="str">
        <f t="shared" si="41"/>
        <v/>
      </c>
      <c r="Q347" t="str">
        <f>IF(AND(OR(COUNTIF($O$1:P346,O347)=0,COUNTIF($O$1:P346,P347)=0),OR(O347&lt;&gt;"",P347&lt;&gt;"")),MAX($Q$1:Q346)+1,"")</f>
        <v/>
      </c>
    </row>
    <row r="348" spans="1:17" x14ac:dyDescent="0.25">
      <c r="A348" t="s">
        <v>64</v>
      </c>
      <c r="B348" t="s">
        <v>213</v>
      </c>
      <c r="C348" t="s">
        <v>319</v>
      </c>
      <c r="D348" s="3">
        <v>45173.647916666669</v>
      </c>
      <c r="E348" t="s">
        <v>331</v>
      </c>
      <c r="F348" t="s">
        <v>334</v>
      </c>
      <c r="H348">
        <f>HOUR(D348)</f>
        <v>15</v>
      </c>
      <c r="I348">
        <f>MINUTE(D348)</f>
        <v>33</v>
      </c>
      <c r="J348">
        <f t="shared" si="36"/>
        <v>933</v>
      </c>
      <c r="K348">
        <f t="shared" si="37"/>
        <v>7</v>
      </c>
      <c r="L348" t="str">
        <f t="shared" si="38"/>
        <v>out</v>
      </c>
      <c r="M348" t="str">
        <f t="shared" si="39"/>
        <v/>
      </c>
      <c r="O348" t="str">
        <f t="shared" si="40"/>
        <v/>
      </c>
      <c r="P348" t="str">
        <f t="shared" si="41"/>
        <v/>
      </c>
      <c r="Q348" t="str">
        <f>IF(AND(OR(COUNTIF($O$1:P347,O348)=0,COUNTIF($O$1:P347,P348)=0),OR(O348&lt;&gt;"",P348&lt;&gt;"")),MAX($Q$1:Q347)+1,"")</f>
        <v/>
      </c>
    </row>
    <row r="349" spans="1:17" x14ac:dyDescent="0.25">
      <c r="A349" t="s">
        <v>64</v>
      </c>
      <c r="B349" t="s">
        <v>213</v>
      </c>
      <c r="C349" t="s">
        <v>319</v>
      </c>
      <c r="D349" s="3">
        <v>45173.652777777781</v>
      </c>
      <c r="E349" t="s">
        <v>330</v>
      </c>
      <c r="F349" t="s">
        <v>334</v>
      </c>
      <c r="H349">
        <f>HOUR(D349)</f>
        <v>15</v>
      </c>
      <c r="I349">
        <f>MINUTE(D349)</f>
        <v>40</v>
      </c>
      <c r="J349">
        <f t="shared" si="36"/>
        <v>940</v>
      </c>
      <c r="K349">
        <f t="shared" si="37"/>
        <v>112</v>
      </c>
      <c r="L349" t="str">
        <f t="shared" si="38"/>
        <v>in</v>
      </c>
      <c r="M349" t="str">
        <f t="shared" si="39"/>
        <v/>
      </c>
      <c r="O349" t="str">
        <f t="shared" si="40"/>
        <v/>
      </c>
      <c r="P349" t="str">
        <f t="shared" si="41"/>
        <v/>
      </c>
      <c r="Q349" t="str">
        <f>IF(AND(OR(COUNTIF($O$1:P348,O349)=0,COUNTIF($O$1:P348,P349)=0),OR(O349&lt;&gt;"",P349&lt;&gt;"")),MAX($Q$1:Q348)+1,"")</f>
        <v/>
      </c>
    </row>
    <row r="350" spans="1:17" x14ac:dyDescent="0.25">
      <c r="A350" t="s">
        <v>64</v>
      </c>
      <c r="B350" t="s">
        <v>213</v>
      </c>
      <c r="C350" t="s">
        <v>319</v>
      </c>
      <c r="D350" s="3">
        <v>45173.730555555558</v>
      </c>
      <c r="E350" t="s">
        <v>331</v>
      </c>
      <c r="F350" t="s">
        <v>334</v>
      </c>
      <c r="H350">
        <f>HOUR(D350)</f>
        <v>17</v>
      </c>
      <c r="I350">
        <f>MINUTE(D350)</f>
        <v>32</v>
      </c>
      <c r="J350">
        <f t="shared" si="36"/>
        <v>1052</v>
      </c>
      <c r="K350" t="str">
        <f t="shared" si="37"/>
        <v/>
      </c>
      <c r="L350" t="str">
        <f t="shared" si="38"/>
        <v>out</v>
      </c>
      <c r="M350" t="str">
        <f t="shared" si="39"/>
        <v/>
      </c>
      <c r="O350" t="str">
        <f t="shared" si="40"/>
        <v/>
      </c>
      <c r="P350" t="str">
        <f t="shared" si="41"/>
        <v/>
      </c>
      <c r="Q350" t="str">
        <f>IF(AND(OR(COUNTIF($O$1:P349,O350)=0,COUNTIF($O$1:P349,P350)=0),OR(O350&lt;&gt;"",P350&lt;&gt;"")),MAX($Q$1:Q349)+1,"")</f>
        <v/>
      </c>
    </row>
    <row r="351" spans="1:17" x14ac:dyDescent="0.25">
      <c r="A351" t="s">
        <v>65</v>
      </c>
      <c r="B351" t="s">
        <v>214</v>
      </c>
      <c r="C351" t="s">
        <v>326</v>
      </c>
      <c r="D351" s="3">
        <v>45173.72152777778</v>
      </c>
      <c r="E351" t="s">
        <v>330</v>
      </c>
      <c r="F351" t="s">
        <v>334</v>
      </c>
      <c r="H351">
        <f>HOUR(D351)</f>
        <v>17</v>
      </c>
      <c r="I351">
        <f>MINUTE(D351)</f>
        <v>19</v>
      </c>
      <c r="J351">
        <f t="shared" si="36"/>
        <v>1039</v>
      </c>
      <c r="K351">
        <f t="shared" si="37"/>
        <v>190</v>
      </c>
      <c r="L351" t="str">
        <f t="shared" si="38"/>
        <v>in</v>
      </c>
      <c r="M351" t="str">
        <f t="shared" si="39"/>
        <v>first</v>
      </c>
      <c r="O351" t="str">
        <f t="shared" si="40"/>
        <v>human90</v>
      </c>
      <c r="P351" t="str">
        <f t="shared" si="41"/>
        <v/>
      </c>
      <c r="Q351">
        <f>IF(AND(OR(COUNTIF($O$1:P350,O351)=0,COUNTIF($O$1:P350,P351)=0),OR(O351&lt;&gt;"",P351&lt;&gt;"")),MAX($Q$1:Q350)+1,"")</f>
        <v>21</v>
      </c>
    </row>
    <row r="352" spans="1:17" x14ac:dyDescent="0.25">
      <c r="A352" t="s">
        <v>65</v>
      </c>
      <c r="B352" t="s">
        <v>214</v>
      </c>
      <c r="C352" t="s">
        <v>326</v>
      </c>
      <c r="D352" s="3">
        <v>45173.853472222225</v>
      </c>
      <c r="E352" t="s">
        <v>331</v>
      </c>
      <c r="F352" t="s">
        <v>334</v>
      </c>
      <c r="H352">
        <f>HOUR(D352)</f>
        <v>20</v>
      </c>
      <c r="I352">
        <f>MINUTE(D352)</f>
        <v>29</v>
      </c>
      <c r="J352">
        <f t="shared" si="36"/>
        <v>1229</v>
      </c>
      <c r="K352" t="str">
        <f t="shared" si="37"/>
        <v/>
      </c>
      <c r="L352" t="str">
        <f t="shared" si="38"/>
        <v>out</v>
      </c>
      <c r="M352" t="str">
        <f t="shared" si="39"/>
        <v/>
      </c>
      <c r="O352" t="str">
        <f t="shared" si="40"/>
        <v/>
      </c>
      <c r="P352" t="str">
        <f t="shared" si="41"/>
        <v/>
      </c>
      <c r="Q352" t="str">
        <f>IF(AND(OR(COUNTIF($O$1:P351,O352)=0,COUNTIF($O$1:P351,P352)=0),OR(O352&lt;&gt;"",P352&lt;&gt;"")),MAX($Q$1:Q351)+1,"")</f>
        <v/>
      </c>
    </row>
    <row r="353" spans="1:17" x14ac:dyDescent="0.25">
      <c r="A353" t="s">
        <v>66</v>
      </c>
      <c r="B353" t="s">
        <v>215</v>
      </c>
      <c r="C353" t="s">
        <v>322</v>
      </c>
      <c r="D353" s="3">
        <v>45173.368750000001</v>
      </c>
      <c r="E353" t="s">
        <v>330</v>
      </c>
      <c r="F353" t="s">
        <v>334</v>
      </c>
      <c r="H353">
        <f>HOUR(D353)</f>
        <v>8</v>
      </c>
      <c r="I353">
        <f>MINUTE(D353)</f>
        <v>51</v>
      </c>
      <c r="J353">
        <f t="shared" si="36"/>
        <v>531</v>
      </c>
      <c r="K353">
        <f t="shared" si="37"/>
        <v>117</v>
      </c>
      <c r="L353" t="str">
        <f t="shared" si="38"/>
        <v>in</v>
      </c>
      <c r="M353" t="str">
        <f t="shared" si="39"/>
        <v>first</v>
      </c>
      <c r="O353" t="str">
        <f t="shared" si="40"/>
        <v/>
      </c>
      <c r="P353" t="str">
        <f t="shared" si="41"/>
        <v/>
      </c>
      <c r="Q353" t="str">
        <f>IF(AND(OR(COUNTIF($O$1:P352,O353)=0,COUNTIF($O$1:P352,P353)=0),OR(O353&lt;&gt;"",P353&lt;&gt;"")),MAX($Q$1:Q352)+1,"")</f>
        <v/>
      </c>
    </row>
    <row r="354" spans="1:17" x14ac:dyDescent="0.25">
      <c r="A354" t="s">
        <v>66</v>
      </c>
      <c r="B354" t="s">
        <v>215</v>
      </c>
      <c r="C354" t="s">
        <v>322</v>
      </c>
      <c r="D354" s="3">
        <v>45173.45</v>
      </c>
      <c r="E354" t="s">
        <v>331</v>
      </c>
      <c r="F354" t="s">
        <v>334</v>
      </c>
      <c r="H354">
        <f>HOUR(D354)</f>
        <v>10</v>
      </c>
      <c r="I354">
        <f>MINUTE(D354)</f>
        <v>48</v>
      </c>
      <c r="J354">
        <f t="shared" si="36"/>
        <v>648</v>
      </c>
      <c r="K354">
        <f t="shared" si="37"/>
        <v>5</v>
      </c>
      <c r="L354" t="str">
        <f t="shared" si="38"/>
        <v>out</v>
      </c>
      <c r="M354" t="str">
        <f t="shared" si="39"/>
        <v/>
      </c>
      <c r="O354" t="str">
        <f t="shared" si="40"/>
        <v/>
      </c>
      <c r="P354" t="str">
        <f t="shared" si="41"/>
        <v/>
      </c>
      <c r="Q354" t="str">
        <f>IF(AND(OR(COUNTIF($O$1:P353,O354)=0,COUNTIF($O$1:P353,P354)=0),OR(O354&lt;&gt;"",P354&lt;&gt;"")),MAX($Q$1:Q353)+1,"")</f>
        <v/>
      </c>
    </row>
    <row r="355" spans="1:17" x14ac:dyDescent="0.25">
      <c r="A355" t="s">
        <v>66</v>
      </c>
      <c r="B355" t="s">
        <v>215</v>
      </c>
      <c r="C355" t="s">
        <v>322</v>
      </c>
      <c r="D355" s="3">
        <v>45173.453472222223</v>
      </c>
      <c r="E355" t="s">
        <v>330</v>
      </c>
      <c r="F355" t="s">
        <v>334</v>
      </c>
      <c r="H355">
        <f>HOUR(D355)</f>
        <v>10</v>
      </c>
      <c r="I355">
        <f>MINUTE(D355)</f>
        <v>53</v>
      </c>
      <c r="J355">
        <f t="shared" si="36"/>
        <v>653</v>
      </c>
      <c r="K355">
        <f t="shared" si="37"/>
        <v>158</v>
      </c>
      <c r="L355" t="str">
        <f t="shared" si="38"/>
        <v>in</v>
      </c>
      <c r="M355" t="str">
        <f t="shared" si="39"/>
        <v/>
      </c>
      <c r="O355" t="str">
        <f t="shared" si="40"/>
        <v/>
      </c>
      <c r="P355" t="str">
        <f t="shared" si="41"/>
        <v/>
      </c>
      <c r="Q355" t="str">
        <f>IF(AND(OR(COUNTIF($O$1:P354,O355)=0,COUNTIF($O$1:P354,P355)=0),OR(O355&lt;&gt;"",P355&lt;&gt;"")),MAX($Q$1:Q354)+1,"")</f>
        <v/>
      </c>
    </row>
    <row r="356" spans="1:17" x14ac:dyDescent="0.25">
      <c r="A356" t="s">
        <v>66</v>
      </c>
      <c r="B356" t="s">
        <v>215</v>
      </c>
      <c r="C356" t="s">
        <v>322</v>
      </c>
      <c r="D356" s="3">
        <v>45173.563194444447</v>
      </c>
      <c r="E356" t="s">
        <v>331</v>
      </c>
      <c r="F356" t="s">
        <v>334</v>
      </c>
      <c r="H356">
        <f>HOUR(D356)</f>
        <v>13</v>
      </c>
      <c r="I356">
        <f>MINUTE(D356)</f>
        <v>31</v>
      </c>
      <c r="J356">
        <f t="shared" si="36"/>
        <v>811</v>
      </c>
      <c r="K356">
        <f t="shared" si="37"/>
        <v>15</v>
      </c>
      <c r="L356" t="str">
        <f t="shared" si="38"/>
        <v>out</v>
      </c>
      <c r="M356" t="str">
        <f t="shared" si="39"/>
        <v/>
      </c>
      <c r="O356" t="str">
        <f t="shared" si="40"/>
        <v/>
      </c>
      <c r="P356" t="str">
        <f t="shared" si="41"/>
        <v/>
      </c>
      <c r="Q356" t="str">
        <f>IF(AND(OR(COUNTIF($O$1:P355,O356)=0,COUNTIF($O$1:P355,P356)=0),OR(O356&lt;&gt;"",P356&lt;&gt;"")),MAX($Q$1:Q355)+1,"")</f>
        <v/>
      </c>
    </row>
    <row r="357" spans="1:17" x14ac:dyDescent="0.25">
      <c r="A357" t="s">
        <v>66</v>
      </c>
      <c r="B357" t="s">
        <v>215</v>
      </c>
      <c r="C357" t="s">
        <v>322</v>
      </c>
      <c r="D357" s="3">
        <v>45173.573611111111</v>
      </c>
      <c r="E357" t="s">
        <v>330</v>
      </c>
      <c r="F357" t="s">
        <v>334</v>
      </c>
      <c r="H357">
        <f>HOUR(D357)</f>
        <v>13</v>
      </c>
      <c r="I357">
        <f>MINUTE(D357)</f>
        <v>46</v>
      </c>
      <c r="J357">
        <f t="shared" si="36"/>
        <v>826</v>
      </c>
      <c r="K357">
        <f t="shared" si="37"/>
        <v>107</v>
      </c>
      <c r="L357" t="str">
        <f t="shared" si="38"/>
        <v>in</v>
      </c>
      <c r="M357" t="str">
        <f t="shared" si="39"/>
        <v/>
      </c>
      <c r="O357" t="str">
        <f t="shared" si="40"/>
        <v/>
      </c>
      <c r="P357" t="str">
        <f t="shared" si="41"/>
        <v/>
      </c>
      <c r="Q357" t="str">
        <f>IF(AND(OR(COUNTIF($O$1:P356,O357)=0,COUNTIF($O$1:P356,P357)=0),OR(O357&lt;&gt;"",P357&lt;&gt;"")),MAX($Q$1:Q356)+1,"")</f>
        <v/>
      </c>
    </row>
    <row r="358" spans="1:17" x14ac:dyDescent="0.25">
      <c r="A358" t="s">
        <v>66</v>
      </c>
      <c r="B358" t="s">
        <v>215</v>
      </c>
      <c r="C358" t="s">
        <v>322</v>
      </c>
      <c r="D358" s="3">
        <v>45173.647916666669</v>
      </c>
      <c r="E358" t="s">
        <v>331</v>
      </c>
      <c r="F358" t="s">
        <v>334</v>
      </c>
      <c r="H358">
        <f>HOUR(D358)</f>
        <v>15</v>
      </c>
      <c r="I358">
        <f>MINUTE(D358)</f>
        <v>33</v>
      </c>
      <c r="J358">
        <f t="shared" si="36"/>
        <v>933</v>
      </c>
      <c r="K358">
        <f t="shared" si="37"/>
        <v>8</v>
      </c>
      <c r="L358" t="str">
        <f t="shared" si="38"/>
        <v>out</v>
      </c>
      <c r="M358" t="str">
        <f t="shared" si="39"/>
        <v/>
      </c>
      <c r="O358" t="str">
        <f t="shared" si="40"/>
        <v/>
      </c>
      <c r="P358" t="str">
        <f t="shared" si="41"/>
        <v/>
      </c>
      <c r="Q358" t="str">
        <f>IF(AND(OR(COUNTIF($O$1:P357,O358)=0,COUNTIF($O$1:P357,P358)=0),OR(O358&lt;&gt;"",P358&lt;&gt;"")),MAX($Q$1:Q357)+1,"")</f>
        <v/>
      </c>
    </row>
    <row r="359" spans="1:17" x14ac:dyDescent="0.25">
      <c r="A359" t="s">
        <v>66</v>
      </c>
      <c r="B359" t="s">
        <v>215</v>
      </c>
      <c r="C359" t="s">
        <v>322</v>
      </c>
      <c r="D359" s="3">
        <v>45173.65347222222</v>
      </c>
      <c r="E359" t="s">
        <v>330</v>
      </c>
      <c r="F359" t="s">
        <v>334</v>
      </c>
      <c r="H359">
        <f>HOUR(D359)</f>
        <v>15</v>
      </c>
      <c r="I359">
        <f>MINUTE(D359)</f>
        <v>41</v>
      </c>
      <c r="J359">
        <f t="shared" si="36"/>
        <v>941</v>
      </c>
      <c r="K359">
        <f t="shared" si="37"/>
        <v>92</v>
      </c>
      <c r="L359" t="str">
        <f t="shared" si="38"/>
        <v>in</v>
      </c>
      <c r="M359" t="str">
        <f t="shared" si="39"/>
        <v/>
      </c>
      <c r="O359" t="str">
        <f t="shared" si="40"/>
        <v/>
      </c>
      <c r="P359" t="str">
        <f t="shared" si="41"/>
        <v/>
      </c>
      <c r="Q359" t="str">
        <f>IF(AND(OR(COUNTIF($O$1:P358,O359)=0,COUNTIF($O$1:P358,P359)=0),OR(O359&lt;&gt;"",P359&lt;&gt;"")),MAX($Q$1:Q358)+1,"")</f>
        <v/>
      </c>
    </row>
    <row r="360" spans="1:17" x14ac:dyDescent="0.25">
      <c r="A360" t="s">
        <v>66</v>
      </c>
      <c r="B360" t="s">
        <v>215</v>
      </c>
      <c r="C360" t="s">
        <v>322</v>
      </c>
      <c r="D360" s="3">
        <v>45173.717361111114</v>
      </c>
      <c r="E360" t="s">
        <v>331</v>
      </c>
      <c r="F360" t="s">
        <v>334</v>
      </c>
      <c r="H360">
        <f>HOUR(D360)</f>
        <v>17</v>
      </c>
      <c r="I360">
        <f>MINUTE(D360)</f>
        <v>13</v>
      </c>
      <c r="J360">
        <f t="shared" si="36"/>
        <v>1033</v>
      </c>
      <c r="K360" t="str">
        <f t="shared" si="37"/>
        <v/>
      </c>
      <c r="L360" t="str">
        <f t="shared" si="38"/>
        <v>out</v>
      </c>
      <c r="M360" t="str">
        <f t="shared" si="39"/>
        <v/>
      </c>
      <c r="O360" t="str">
        <f t="shared" si="40"/>
        <v/>
      </c>
      <c r="P360" t="str">
        <f t="shared" si="41"/>
        <v/>
      </c>
      <c r="Q360" t="str">
        <f>IF(AND(OR(COUNTIF($O$1:P359,O360)=0,COUNTIF($O$1:P359,P360)=0),OR(O360&lt;&gt;"",P360&lt;&gt;"")),MAX($Q$1:Q359)+1,"")</f>
        <v/>
      </c>
    </row>
    <row r="361" spans="1:17" x14ac:dyDescent="0.25">
      <c r="A361" t="s">
        <v>67</v>
      </c>
      <c r="B361" t="s">
        <v>216</v>
      </c>
      <c r="C361" t="s">
        <v>326</v>
      </c>
      <c r="D361" s="3">
        <v>45173.354166666664</v>
      </c>
      <c r="E361" t="s">
        <v>330</v>
      </c>
      <c r="F361" t="s">
        <v>334</v>
      </c>
      <c r="H361">
        <f>HOUR(D361)</f>
        <v>8</v>
      </c>
      <c r="I361">
        <f>MINUTE(D361)</f>
        <v>30</v>
      </c>
      <c r="J361">
        <f t="shared" si="36"/>
        <v>510</v>
      </c>
      <c r="K361">
        <f t="shared" si="37"/>
        <v>0</v>
      </c>
      <c r="L361" t="str">
        <f t="shared" si="38"/>
        <v>in</v>
      </c>
      <c r="M361" t="str">
        <f t="shared" si="39"/>
        <v>first</v>
      </c>
      <c r="O361" t="str">
        <f t="shared" si="40"/>
        <v/>
      </c>
      <c r="P361" t="str">
        <f t="shared" si="41"/>
        <v/>
      </c>
      <c r="Q361" t="str">
        <f>IF(AND(OR(COUNTIF($O$1:P360,O361)=0,COUNTIF($O$1:P360,P361)=0),OR(O361&lt;&gt;"",P361&lt;&gt;"")),MAX($Q$1:Q360)+1,"")</f>
        <v/>
      </c>
    </row>
    <row r="362" spans="1:17" x14ac:dyDescent="0.25">
      <c r="A362" t="s">
        <v>67</v>
      </c>
      <c r="B362" t="s">
        <v>216</v>
      </c>
      <c r="C362" t="s">
        <v>326</v>
      </c>
      <c r="D362" s="3">
        <v>45173.354166666664</v>
      </c>
      <c r="E362" t="s">
        <v>330</v>
      </c>
      <c r="F362" t="s">
        <v>334</v>
      </c>
      <c r="H362">
        <f>HOUR(D362)</f>
        <v>8</v>
      </c>
      <c r="I362">
        <f>MINUTE(D362)</f>
        <v>30</v>
      </c>
      <c r="J362">
        <f t="shared" si="36"/>
        <v>510</v>
      </c>
      <c r="K362">
        <f t="shared" si="37"/>
        <v>0</v>
      </c>
      <c r="L362" t="str">
        <f t="shared" si="38"/>
        <v>in</v>
      </c>
      <c r="M362" t="str">
        <f t="shared" si="39"/>
        <v/>
      </c>
      <c r="O362" t="str">
        <f t="shared" si="40"/>
        <v/>
      </c>
      <c r="P362" t="str">
        <f t="shared" si="41"/>
        <v/>
      </c>
      <c r="Q362" t="str">
        <f>IF(AND(OR(COUNTIF($O$1:P361,O362)=0,COUNTIF($O$1:P361,P362)=0),OR(O362&lt;&gt;"",P362&lt;&gt;"")),MAX($Q$1:Q361)+1,"")</f>
        <v/>
      </c>
    </row>
    <row r="363" spans="1:17" x14ac:dyDescent="0.25">
      <c r="A363" t="s">
        <v>67</v>
      </c>
      <c r="B363" t="s">
        <v>216</v>
      </c>
      <c r="C363" t="s">
        <v>326</v>
      </c>
      <c r="D363" s="3">
        <v>45173.354166666664</v>
      </c>
      <c r="E363" t="s">
        <v>331</v>
      </c>
      <c r="F363" t="s">
        <v>334</v>
      </c>
      <c r="H363">
        <f>HOUR(D363)</f>
        <v>8</v>
      </c>
      <c r="I363">
        <f>MINUTE(D363)</f>
        <v>30</v>
      </c>
      <c r="J363">
        <f t="shared" si="36"/>
        <v>510</v>
      </c>
      <c r="K363">
        <f t="shared" si="37"/>
        <v>32</v>
      </c>
      <c r="L363" t="str">
        <f t="shared" si="38"/>
        <v>out</v>
      </c>
      <c r="M363" t="str">
        <f t="shared" si="39"/>
        <v/>
      </c>
      <c r="O363" t="str">
        <f t="shared" si="40"/>
        <v/>
      </c>
      <c r="P363" t="str">
        <f t="shared" si="41"/>
        <v/>
      </c>
      <c r="Q363" t="str">
        <f>IF(AND(OR(COUNTIF($O$1:P362,O363)=0,COUNTIF($O$1:P362,P363)=0),OR(O363&lt;&gt;"",P363&lt;&gt;"")),MAX($Q$1:Q362)+1,"")</f>
        <v/>
      </c>
    </row>
    <row r="364" spans="1:17" x14ac:dyDescent="0.25">
      <c r="A364" t="s">
        <v>67</v>
      </c>
      <c r="B364" t="s">
        <v>216</v>
      </c>
      <c r="C364" t="s">
        <v>326</v>
      </c>
      <c r="D364" s="3">
        <v>45173.376388888886</v>
      </c>
      <c r="E364" t="s">
        <v>331</v>
      </c>
      <c r="F364" t="s">
        <v>334</v>
      </c>
      <c r="H364">
        <f>HOUR(D364)</f>
        <v>9</v>
      </c>
      <c r="I364">
        <f>MINUTE(D364)</f>
        <v>2</v>
      </c>
      <c r="J364">
        <f t="shared" si="36"/>
        <v>542</v>
      </c>
      <c r="K364">
        <f t="shared" si="37"/>
        <v>2</v>
      </c>
      <c r="L364" t="str">
        <f t="shared" si="38"/>
        <v>out</v>
      </c>
      <c r="M364" t="str">
        <f t="shared" si="39"/>
        <v/>
      </c>
      <c r="O364" t="str">
        <f t="shared" si="40"/>
        <v/>
      </c>
      <c r="P364" t="str">
        <f t="shared" si="41"/>
        <v>human92</v>
      </c>
      <c r="Q364">
        <f>IF(AND(OR(COUNTIF($O$1:P363,O364)=0,COUNTIF($O$1:P363,P364)=0),OR(O364&lt;&gt;"",P364&lt;&gt;"")),MAX($Q$1:Q363)+1,"")</f>
        <v>22</v>
      </c>
    </row>
    <row r="365" spans="1:17" x14ac:dyDescent="0.25">
      <c r="A365" t="s">
        <v>67</v>
      </c>
      <c r="B365" t="s">
        <v>216</v>
      </c>
      <c r="C365" t="s">
        <v>326</v>
      </c>
      <c r="D365" s="3">
        <v>45173.37777777778</v>
      </c>
      <c r="E365" t="s">
        <v>330</v>
      </c>
      <c r="F365" t="s">
        <v>334</v>
      </c>
      <c r="H365">
        <f>HOUR(D365)</f>
        <v>9</v>
      </c>
      <c r="I365">
        <f>MINUTE(D365)</f>
        <v>4</v>
      </c>
      <c r="J365">
        <f t="shared" si="36"/>
        <v>544</v>
      </c>
      <c r="K365">
        <f t="shared" si="37"/>
        <v>1</v>
      </c>
      <c r="L365" t="str">
        <f t="shared" si="38"/>
        <v>in</v>
      </c>
      <c r="M365" t="str">
        <f t="shared" si="39"/>
        <v/>
      </c>
      <c r="O365" t="str">
        <f t="shared" si="40"/>
        <v/>
      </c>
      <c r="P365" t="str">
        <f t="shared" si="41"/>
        <v>human92</v>
      </c>
      <c r="Q365" t="str">
        <f>IF(AND(OR(COUNTIF($O$1:P364,O365)=0,COUNTIF($O$1:P364,P365)=0),OR(O365&lt;&gt;"",P365&lt;&gt;"")),MAX($Q$1:Q364)+1,"")</f>
        <v/>
      </c>
    </row>
    <row r="366" spans="1:17" x14ac:dyDescent="0.25">
      <c r="A366" t="s">
        <v>67</v>
      </c>
      <c r="B366" t="s">
        <v>216</v>
      </c>
      <c r="C366" t="s">
        <v>326</v>
      </c>
      <c r="D366" s="3">
        <v>45173.378472222219</v>
      </c>
      <c r="E366" t="s">
        <v>331</v>
      </c>
      <c r="F366" t="s">
        <v>334</v>
      </c>
      <c r="H366">
        <f>HOUR(D366)</f>
        <v>9</v>
      </c>
      <c r="I366">
        <f>MINUTE(D366)</f>
        <v>5</v>
      </c>
      <c r="J366">
        <f t="shared" si="36"/>
        <v>545</v>
      </c>
      <c r="K366">
        <f t="shared" si="37"/>
        <v>318</v>
      </c>
      <c r="L366" t="str">
        <f t="shared" si="38"/>
        <v>out</v>
      </c>
      <c r="M366" t="str">
        <f t="shared" si="39"/>
        <v/>
      </c>
      <c r="O366" t="str">
        <f t="shared" si="40"/>
        <v/>
      </c>
      <c r="P366" t="str">
        <f t="shared" si="41"/>
        <v>human92</v>
      </c>
      <c r="Q366" t="str">
        <f>IF(AND(OR(COUNTIF($O$1:P365,O366)=0,COUNTIF($O$1:P365,P366)=0),OR(O366&lt;&gt;"",P366&lt;&gt;"")),MAX($Q$1:Q365)+1,"")</f>
        <v/>
      </c>
    </row>
    <row r="367" spans="1:17" x14ac:dyDescent="0.25">
      <c r="A367" t="s">
        <v>67</v>
      </c>
      <c r="B367" t="s">
        <v>216</v>
      </c>
      <c r="C367" t="s">
        <v>326</v>
      </c>
      <c r="D367" s="3">
        <v>45173.599305555559</v>
      </c>
      <c r="E367" t="s">
        <v>332</v>
      </c>
      <c r="F367" t="s">
        <v>334</v>
      </c>
      <c r="H367">
        <f>HOUR(D367)</f>
        <v>14</v>
      </c>
      <c r="I367">
        <f>MINUTE(D367)</f>
        <v>23</v>
      </c>
      <c r="J367">
        <f t="shared" si="36"/>
        <v>863</v>
      </c>
      <c r="K367">
        <f t="shared" si="37"/>
        <v>34</v>
      </c>
      <c r="L367" t="str">
        <f t="shared" si="38"/>
        <v>in</v>
      </c>
      <c r="M367" t="str">
        <f t="shared" si="39"/>
        <v/>
      </c>
      <c r="O367" t="str">
        <f t="shared" si="40"/>
        <v/>
      </c>
      <c r="P367" t="str">
        <f t="shared" si="41"/>
        <v>human92</v>
      </c>
      <c r="Q367" t="str">
        <f>IF(AND(OR(COUNTIF($O$1:P366,O367)=0,COUNTIF($O$1:P366,P367)=0),OR(O367&lt;&gt;"",P367&lt;&gt;"")),MAX($Q$1:Q366)+1,"")</f>
        <v/>
      </c>
    </row>
    <row r="368" spans="1:17" x14ac:dyDescent="0.25">
      <c r="A368" t="s">
        <v>67</v>
      </c>
      <c r="B368" t="s">
        <v>216</v>
      </c>
      <c r="C368" t="s">
        <v>326</v>
      </c>
      <c r="D368" s="3">
        <v>45173.622916666667</v>
      </c>
      <c r="E368" t="s">
        <v>333</v>
      </c>
      <c r="F368" t="s">
        <v>334</v>
      </c>
      <c r="H368">
        <f>HOUR(D368)</f>
        <v>14</v>
      </c>
      <c r="I368">
        <f>MINUTE(D368)</f>
        <v>57</v>
      </c>
      <c r="J368">
        <f t="shared" si="36"/>
        <v>897</v>
      </c>
      <c r="K368">
        <f t="shared" si="37"/>
        <v>1</v>
      </c>
      <c r="L368" t="str">
        <f t="shared" si="38"/>
        <v>out</v>
      </c>
      <c r="M368" t="str">
        <f t="shared" si="39"/>
        <v/>
      </c>
      <c r="O368" t="str">
        <f t="shared" si="40"/>
        <v/>
      </c>
      <c r="P368" t="str">
        <f t="shared" si="41"/>
        <v>human92</v>
      </c>
      <c r="Q368" t="str">
        <f>IF(AND(OR(COUNTIF($O$1:P367,O368)=0,COUNTIF($O$1:P367,P368)=0),OR(O368&lt;&gt;"",P368&lt;&gt;"")),MAX($Q$1:Q367)+1,"")</f>
        <v/>
      </c>
    </row>
    <row r="369" spans="1:17" x14ac:dyDescent="0.25">
      <c r="A369" t="s">
        <v>67</v>
      </c>
      <c r="B369" t="s">
        <v>216</v>
      </c>
      <c r="C369" t="s">
        <v>326</v>
      </c>
      <c r="D369" s="3">
        <v>45173.623611111114</v>
      </c>
      <c r="E369" t="s">
        <v>330</v>
      </c>
      <c r="F369" t="s">
        <v>334</v>
      </c>
      <c r="H369">
        <f>HOUR(D369)</f>
        <v>14</v>
      </c>
      <c r="I369">
        <f>MINUTE(D369)</f>
        <v>58</v>
      </c>
      <c r="J369">
        <f t="shared" si="36"/>
        <v>898</v>
      </c>
      <c r="K369">
        <f t="shared" si="37"/>
        <v>13</v>
      </c>
      <c r="L369" t="str">
        <f t="shared" si="38"/>
        <v>in</v>
      </c>
      <c r="M369" t="str">
        <f t="shared" si="39"/>
        <v/>
      </c>
      <c r="O369" t="str">
        <f t="shared" si="40"/>
        <v/>
      </c>
      <c r="P369" t="str">
        <f t="shared" si="41"/>
        <v>human92</v>
      </c>
      <c r="Q369" t="str">
        <f>IF(AND(OR(COUNTIF($O$1:P368,O369)=0,COUNTIF($O$1:P368,P369)=0),OR(O369&lt;&gt;"",P369&lt;&gt;"")),MAX($Q$1:Q368)+1,"")</f>
        <v/>
      </c>
    </row>
    <row r="370" spans="1:17" x14ac:dyDescent="0.25">
      <c r="A370" t="s">
        <v>67</v>
      </c>
      <c r="B370" t="s">
        <v>216</v>
      </c>
      <c r="C370" t="s">
        <v>326</v>
      </c>
      <c r="D370" s="3">
        <v>45173.632638888892</v>
      </c>
      <c r="E370" t="s">
        <v>331</v>
      </c>
      <c r="F370" t="s">
        <v>334</v>
      </c>
      <c r="H370">
        <f>HOUR(D370)</f>
        <v>15</v>
      </c>
      <c r="I370">
        <f>MINUTE(D370)</f>
        <v>11</v>
      </c>
      <c r="J370">
        <f t="shared" si="36"/>
        <v>911</v>
      </c>
      <c r="K370">
        <f t="shared" si="37"/>
        <v>38</v>
      </c>
      <c r="L370" t="str">
        <f t="shared" si="38"/>
        <v>out</v>
      </c>
      <c r="M370" t="str">
        <f t="shared" si="39"/>
        <v/>
      </c>
      <c r="O370" t="str">
        <f t="shared" si="40"/>
        <v/>
      </c>
      <c r="P370" t="str">
        <f t="shared" si="41"/>
        <v>human92</v>
      </c>
      <c r="Q370" t="str">
        <f>IF(AND(OR(COUNTIF($O$1:P369,O370)=0,COUNTIF($O$1:P369,P370)=0),OR(O370&lt;&gt;"",P370&lt;&gt;"")),MAX($Q$1:Q369)+1,"")</f>
        <v/>
      </c>
    </row>
    <row r="371" spans="1:17" x14ac:dyDescent="0.25">
      <c r="A371" t="s">
        <v>67</v>
      </c>
      <c r="B371" t="s">
        <v>216</v>
      </c>
      <c r="C371" t="s">
        <v>326</v>
      </c>
      <c r="D371" s="3">
        <v>45173.65902777778</v>
      </c>
      <c r="E371" t="s">
        <v>330</v>
      </c>
      <c r="F371" t="s">
        <v>334</v>
      </c>
      <c r="H371">
        <f>HOUR(D371)</f>
        <v>15</v>
      </c>
      <c r="I371">
        <f>MINUTE(D371)</f>
        <v>49</v>
      </c>
      <c r="J371">
        <f t="shared" si="36"/>
        <v>949</v>
      </c>
      <c r="K371">
        <f t="shared" si="37"/>
        <v>66</v>
      </c>
      <c r="L371" t="str">
        <f t="shared" si="38"/>
        <v>in</v>
      </c>
      <c r="M371" t="str">
        <f t="shared" si="39"/>
        <v/>
      </c>
      <c r="O371" t="str">
        <f t="shared" si="40"/>
        <v/>
      </c>
      <c r="P371" t="str">
        <f t="shared" si="41"/>
        <v>human92</v>
      </c>
      <c r="Q371" t="str">
        <f>IF(AND(OR(COUNTIF($O$1:P370,O371)=0,COUNTIF($O$1:P370,P371)=0),OR(O371&lt;&gt;"",P371&lt;&gt;"")),MAX($Q$1:Q370)+1,"")</f>
        <v/>
      </c>
    </row>
    <row r="372" spans="1:17" x14ac:dyDescent="0.25">
      <c r="A372" t="s">
        <v>67</v>
      </c>
      <c r="B372" t="s">
        <v>216</v>
      </c>
      <c r="C372" t="s">
        <v>326</v>
      </c>
      <c r="D372" s="3">
        <v>45173.704861111109</v>
      </c>
      <c r="E372" t="s">
        <v>330</v>
      </c>
      <c r="F372" t="s">
        <v>334</v>
      </c>
      <c r="H372">
        <f>HOUR(D372)</f>
        <v>16</v>
      </c>
      <c r="I372">
        <f>MINUTE(D372)</f>
        <v>55</v>
      </c>
      <c r="J372">
        <f t="shared" si="36"/>
        <v>1015</v>
      </c>
      <c r="K372">
        <f t="shared" si="37"/>
        <v>17</v>
      </c>
      <c r="L372" t="str">
        <f t="shared" si="38"/>
        <v>in</v>
      </c>
      <c r="M372" t="str">
        <f t="shared" si="39"/>
        <v/>
      </c>
      <c r="O372" t="str">
        <f t="shared" si="40"/>
        <v/>
      </c>
      <c r="P372" t="str">
        <f t="shared" si="41"/>
        <v>human92</v>
      </c>
      <c r="Q372" t="str">
        <f>IF(AND(OR(COUNTIF($O$1:P371,O372)=0,COUNTIF($O$1:P371,P372)=0),OR(O372&lt;&gt;"",P372&lt;&gt;"")),MAX($Q$1:Q371)+1,"")</f>
        <v/>
      </c>
    </row>
    <row r="373" spans="1:17" x14ac:dyDescent="0.25">
      <c r="A373" t="s">
        <v>67</v>
      </c>
      <c r="B373" t="s">
        <v>216</v>
      </c>
      <c r="C373" t="s">
        <v>326</v>
      </c>
      <c r="D373" s="3">
        <v>45173.716666666667</v>
      </c>
      <c r="E373" t="s">
        <v>331</v>
      </c>
      <c r="F373" t="s">
        <v>334</v>
      </c>
      <c r="H373">
        <f>HOUR(D373)</f>
        <v>17</v>
      </c>
      <c r="I373">
        <f>MINUTE(D373)</f>
        <v>12</v>
      </c>
      <c r="J373">
        <f t="shared" si="36"/>
        <v>1032</v>
      </c>
      <c r="K373">
        <f t="shared" si="37"/>
        <v>0</v>
      </c>
      <c r="L373" t="str">
        <f t="shared" si="38"/>
        <v>out</v>
      </c>
      <c r="M373" t="str">
        <f t="shared" si="39"/>
        <v/>
      </c>
      <c r="O373" t="str">
        <f t="shared" si="40"/>
        <v/>
      </c>
      <c r="P373" t="str">
        <f t="shared" si="41"/>
        <v/>
      </c>
      <c r="Q373" t="str">
        <f>IF(AND(OR(COUNTIF($O$1:P372,O373)=0,COUNTIF($O$1:P372,P373)=0),OR(O373&lt;&gt;"",P373&lt;&gt;"")),MAX($Q$1:Q372)+1,"")</f>
        <v/>
      </c>
    </row>
    <row r="374" spans="1:17" x14ac:dyDescent="0.25">
      <c r="A374" t="s">
        <v>67</v>
      </c>
      <c r="B374" t="s">
        <v>216</v>
      </c>
      <c r="C374" t="s">
        <v>326</v>
      </c>
      <c r="D374" s="3">
        <v>45173.716666666667</v>
      </c>
      <c r="E374" t="s">
        <v>330</v>
      </c>
      <c r="F374" t="s">
        <v>334</v>
      </c>
      <c r="H374">
        <f>HOUR(D374)</f>
        <v>17</v>
      </c>
      <c r="I374">
        <f>MINUTE(D374)</f>
        <v>12</v>
      </c>
      <c r="J374">
        <f t="shared" si="36"/>
        <v>1032</v>
      </c>
      <c r="K374">
        <f t="shared" si="37"/>
        <v>76</v>
      </c>
      <c r="L374" t="str">
        <f t="shared" si="38"/>
        <v>in</v>
      </c>
      <c r="M374" t="str">
        <f t="shared" si="39"/>
        <v/>
      </c>
      <c r="O374" t="str">
        <f t="shared" si="40"/>
        <v/>
      </c>
      <c r="P374" t="str">
        <f t="shared" si="41"/>
        <v/>
      </c>
      <c r="Q374" t="str">
        <f>IF(AND(OR(COUNTIF($O$1:P373,O374)=0,COUNTIF($O$1:P373,P374)=0),OR(O374&lt;&gt;"",P374&lt;&gt;"")),MAX($Q$1:Q373)+1,"")</f>
        <v/>
      </c>
    </row>
    <row r="375" spans="1:17" x14ac:dyDescent="0.25">
      <c r="A375" t="s">
        <v>67</v>
      </c>
      <c r="B375" t="s">
        <v>216</v>
      </c>
      <c r="C375" t="s">
        <v>326</v>
      </c>
      <c r="D375" s="3">
        <v>45173.769444444442</v>
      </c>
      <c r="E375" t="s">
        <v>330</v>
      </c>
      <c r="F375" t="s">
        <v>334</v>
      </c>
      <c r="H375">
        <f>HOUR(D375)</f>
        <v>18</v>
      </c>
      <c r="I375">
        <f>MINUTE(D375)</f>
        <v>28</v>
      </c>
      <c r="J375">
        <f t="shared" si="36"/>
        <v>1108</v>
      </c>
      <c r="K375">
        <f t="shared" si="37"/>
        <v>20</v>
      </c>
      <c r="L375" t="str">
        <f t="shared" si="38"/>
        <v>in</v>
      </c>
      <c r="M375" t="str">
        <f t="shared" si="39"/>
        <v/>
      </c>
      <c r="O375" t="str">
        <f t="shared" si="40"/>
        <v/>
      </c>
      <c r="P375" t="str">
        <f t="shared" si="41"/>
        <v/>
      </c>
      <c r="Q375" t="str">
        <f>IF(AND(OR(COUNTIF($O$1:P374,O375)=0,COUNTIF($O$1:P374,P375)=0),OR(O375&lt;&gt;"",P375&lt;&gt;"")),MAX($Q$1:Q374)+1,"")</f>
        <v/>
      </c>
    </row>
    <row r="376" spans="1:17" x14ac:dyDescent="0.25">
      <c r="A376" t="s">
        <v>67</v>
      </c>
      <c r="B376" t="s">
        <v>216</v>
      </c>
      <c r="C376" t="s">
        <v>326</v>
      </c>
      <c r="D376" s="3">
        <v>45173.783333333333</v>
      </c>
      <c r="E376" t="s">
        <v>330</v>
      </c>
      <c r="F376" t="s">
        <v>334</v>
      </c>
      <c r="H376">
        <f>HOUR(D376)</f>
        <v>18</v>
      </c>
      <c r="I376">
        <f>MINUTE(D376)</f>
        <v>48</v>
      </c>
      <c r="J376">
        <f t="shared" si="36"/>
        <v>1128</v>
      </c>
      <c r="K376">
        <f t="shared" si="37"/>
        <v>30</v>
      </c>
      <c r="L376" t="str">
        <f t="shared" si="38"/>
        <v>in</v>
      </c>
      <c r="M376" t="str">
        <f t="shared" si="39"/>
        <v/>
      </c>
      <c r="O376" t="str">
        <f t="shared" si="40"/>
        <v/>
      </c>
      <c r="P376" t="str">
        <f t="shared" si="41"/>
        <v/>
      </c>
      <c r="Q376" t="str">
        <f>IF(AND(OR(COUNTIF($O$1:P375,O376)=0,COUNTIF($O$1:P375,P376)=0),OR(O376&lt;&gt;"",P376&lt;&gt;"")),MAX($Q$1:Q375)+1,"")</f>
        <v/>
      </c>
    </row>
    <row r="377" spans="1:17" x14ac:dyDescent="0.25">
      <c r="A377" t="s">
        <v>67</v>
      </c>
      <c r="B377" t="s">
        <v>216</v>
      </c>
      <c r="C377" t="s">
        <v>326</v>
      </c>
      <c r="D377" s="3">
        <v>45173.804166666669</v>
      </c>
      <c r="E377" t="s">
        <v>331</v>
      </c>
      <c r="F377" t="s">
        <v>334</v>
      </c>
      <c r="H377">
        <f>HOUR(D377)</f>
        <v>19</v>
      </c>
      <c r="I377">
        <f>MINUTE(D377)</f>
        <v>18</v>
      </c>
      <c r="J377">
        <f t="shared" si="36"/>
        <v>1158</v>
      </c>
      <c r="K377">
        <f t="shared" si="37"/>
        <v>19</v>
      </c>
      <c r="L377" t="str">
        <f t="shared" si="38"/>
        <v>out</v>
      </c>
      <c r="M377" t="str">
        <f t="shared" si="39"/>
        <v/>
      </c>
      <c r="O377" t="str">
        <f t="shared" si="40"/>
        <v/>
      </c>
      <c r="P377" t="str">
        <f t="shared" si="41"/>
        <v/>
      </c>
      <c r="Q377" t="str">
        <f>IF(AND(OR(COUNTIF($O$1:P376,O377)=0,COUNTIF($O$1:P376,P377)=0),OR(O377&lt;&gt;"",P377&lt;&gt;"")),MAX($Q$1:Q376)+1,"")</f>
        <v/>
      </c>
    </row>
    <row r="378" spans="1:17" x14ac:dyDescent="0.25">
      <c r="A378" t="s">
        <v>67</v>
      </c>
      <c r="B378" t="s">
        <v>216</v>
      </c>
      <c r="C378" t="s">
        <v>326</v>
      </c>
      <c r="D378" s="3">
        <v>45173.817361111112</v>
      </c>
      <c r="E378" t="s">
        <v>330</v>
      </c>
      <c r="F378" t="s">
        <v>334</v>
      </c>
      <c r="H378">
        <f>HOUR(D378)</f>
        <v>19</v>
      </c>
      <c r="I378">
        <f>MINUTE(D378)</f>
        <v>37</v>
      </c>
      <c r="J378">
        <f t="shared" si="36"/>
        <v>1177</v>
      </c>
      <c r="K378" t="str">
        <f t="shared" si="37"/>
        <v/>
      </c>
      <c r="L378" t="str">
        <f t="shared" si="38"/>
        <v>in</v>
      </c>
      <c r="M378" t="str">
        <f t="shared" si="39"/>
        <v/>
      </c>
      <c r="O378" t="str">
        <f t="shared" si="40"/>
        <v/>
      </c>
      <c r="P378" t="str">
        <f t="shared" si="41"/>
        <v/>
      </c>
      <c r="Q378" t="str">
        <f>IF(AND(OR(COUNTIF($O$1:P377,O378)=0,COUNTIF($O$1:P377,P378)=0),OR(O378&lt;&gt;"",P378&lt;&gt;"")),MAX($Q$1:Q377)+1,"")</f>
        <v/>
      </c>
    </row>
    <row r="379" spans="1:17" x14ac:dyDescent="0.25">
      <c r="A379" t="s">
        <v>68</v>
      </c>
      <c r="B379" t="s">
        <v>217</v>
      </c>
      <c r="C379" t="s">
        <v>315</v>
      </c>
      <c r="D379" s="3">
        <v>45173.369444444441</v>
      </c>
      <c r="E379" t="s">
        <v>332</v>
      </c>
      <c r="F379" t="s">
        <v>334</v>
      </c>
      <c r="H379">
        <f>HOUR(D379)</f>
        <v>8</v>
      </c>
      <c r="I379">
        <f>MINUTE(D379)</f>
        <v>52</v>
      </c>
      <c r="J379">
        <f t="shared" si="36"/>
        <v>532</v>
      </c>
      <c r="K379">
        <f t="shared" si="37"/>
        <v>248</v>
      </c>
      <c r="L379" t="str">
        <f t="shared" si="38"/>
        <v>in</v>
      </c>
      <c r="M379" t="str">
        <f t="shared" si="39"/>
        <v>first</v>
      </c>
      <c r="O379" t="str">
        <f t="shared" si="40"/>
        <v/>
      </c>
      <c r="P379" t="str">
        <f t="shared" si="41"/>
        <v/>
      </c>
      <c r="Q379" t="str">
        <f>IF(AND(OR(COUNTIF($O$1:P378,O379)=0,COUNTIF($O$1:P378,P379)=0),OR(O379&lt;&gt;"",P379&lt;&gt;"")),MAX($Q$1:Q378)+1,"")</f>
        <v/>
      </c>
    </row>
    <row r="380" spans="1:17" x14ac:dyDescent="0.25">
      <c r="A380" t="s">
        <v>68</v>
      </c>
      <c r="B380" t="s">
        <v>217</v>
      </c>
      <c r="C380" t="s">
        <v>315</v>
      </c>
      <c r="D380" s="3">
        <v>45173.541666666664</v>
      </c>
      <c r="E380" t="s">
        <v>333</v>
      </c>
      <c r="F380" t="s">
        <v>334</v>
      </c>
      <c r="H380">
        <f>HOUR(D380)</f>
        <v>13</v>
      </c>
      <c r="I380">
        <f>MINUTE(D380)</f>
        <v>0</v>
      </c>
      <c r="J380">
        <f t="shared" si="36"/>
        <v>780</v>
      </c>
      <c r="K380">
        <f t="shared" si="37"/>
        <v>50</v>
      </c>
      <c r="L380" t="str">
        <f t="shared" si="38"/>
        <v>out</v>
      </c>
      <c r="M380" t="str">
        <f t="shared" si="39"/>
        <v/>
      </c>
      <c r="O380" t="str">
        <f t="shared" si="40"/>
        <v/>
      </c>
      <c r="P380" t="str">
        <f t="shared" si="41"/>
        <v/>
      </c>
      <c r="Q380" t="str">
        <f>IF(AND(OR(COUNTIF($O$1:P379,O380)=0,COUNTIF($O$1:P379,P380)=0),OR(O380&lt;&gt;"",P380&lt;&gt;"")),MAX($Q$1:Q379)+1,"")</f>
        <v/>
      </c>
    </row>
    <row r="381" spans="1:17" x14ac:dyDescent="0.25">
      <c r="A381" t="s">
        <v>68</v>
      </c>
      <c r="B381" t="s">
        <v>217</v>
      </c>
      <c r="C381" t="s">
        <v>315</v>
      </c>
      <c r="D381" s="3">
        <v>45173.576388888891</v>
      </c>
      <c r="E381" t="s">
        <v>332</v>
      </c>
      <c r="F381" t="s">
        <v>334</v>
      </c>
      <c r="H381">
        <f>HOUR(D381)</f>
        <v>13</v>
      </c>
      <c r="I381">
        <f>MINUTE(D381)</f>
        <v>50</v>
      </c>
      <c r="J381">
        <f t="shared" si="36"/>
        <v>830</v>
      </c>
      <c r="K381">
        <f t="shared" si="37"/>
        <v>186</v>
      </c>
      <c r="L381" t="str">
        <f t="shared" si="38"/>
        <v>in</v>
      </c>
      <c r="M381" t="str">
        <f t="shared" si="39"/>
        <v/>
      </c>
      <c r="O381" t="str">
        <f t="shared" si="40"/>
        <v/>
      </c>
      <c r="P381" t="str">
        <f t="shared" si="41"/>
        <v/>
      </c>
      <c r="Q381" t="str">
        <f>IF(AND(OR(COUNTIF($O$1:P380,O381)=0,COUNTIF($O$1:P380,P381)=0),OR(O381&lt;&gt;"",P381&lt;&gt;"")),MAX($Q$1:Q380)+1,"")</f>
        <v/>
      </c>
    </row>
    <row r="382" spans="1:17" x14ac:dyDescent="0.25">
      <c r="A382" t="s">
        <v>68</v>
      </c>
      <c r="B382" t="s">
        <v>217</v>
      </c>
      <c r="C382" t="s">
        <v>315</v>
      </c>
      <c r="D382" s="3">
        <v>45173.705555555556</v>
      </c>
      <c r="E382" t="s">
        <v>333</v>
      </c>
      <c r="F382" t="s">
        <v>334</v>
      </c>
      <c r="H382">
        <f>HOUR(D382)</f>
        <v>16</v>
      </c>
      <c r="I382">
        <f>MINUTE(D382)</f>
        <v>56</v>
      </c>
      <c r="J382">
        <f t="shared" si="36"/>
        <v>1016</v>
      </c>
      <c r="K382">
        <f t="shared" si="37"/>
        <v>0</v>
      </c>
      <c r="L382" t="str">
        <f t="shared" si="38"/>
        <v>out</v>
      </c>
      <c r="M382" t="str">
        <f t="shared" si="39"/>
        <v/>
      </c>
      <c r="O382" t="str">
        <f t="shared" si="40"/>
        <v/>
      </c>
      <c r="P382" t="str">
        <f t="shared" si="41"/>
        <v>human93</v>
      </c>
      <c r="Q382">
        <f>IF(AND(OR(COUNTIF($O$1:P381,O382)=0,COUNTIF($O$1:P381,P382)=0),OR(O382&lt;&gt;"",P382&lt;&gt;"")),MAX($Q$1:Q381)+1,"")</f>
        <v>23</v>
      </c>
    </row>
    <row r="383" spans="1:17" x14ac:dyDescent="0.25">
      <c r="A383" t="s">
        <v>68</v>
      </c>
      <c r="B383" t="s">
        <v>217</v>
      </c>
      <c r="C383" t="s">
        <v>315</v>
      </c>
      <c r="D383" s="3">
        <v>45173.705555555556</v>
      </c>
      <c r="E383" t="s">
        <v>333</v>
      </c>
      <c r="F383" t="s">
        <v>334</v>
      </c>
      <c r="H383">
        <f>HOUR(D383)</f>
        <v>16</v>
      </c>
      <c r="I383">
        <f>MINUTE(D383)</f>
        <v>56</v>
      </c>
      <c r="J383">
        <f t="shared" si="36"/>
        <v>1016</v>
      </c>
      <c r="K383">
        <f t="shared" si="37"/>
        <v>0</v>
      </c>
      <c r="L383" t="str">
        <f t="shared" si="38"/>
        <v>out</v>
      </c>
      <c r="M383" t="str">
        <f t="shared" si="39"/>
        <v/>
      </c>
      <c r="O383" t="str">
        <f t="shared" si="40"/>
        <v/>
      </c>
      <c r="P383" t="str">
        <f t="shared" si="41"/>
        <v>human93</v>
      </c>
      <c r="Q383" t="str">
        <f>IF(AND(OR(COUNTIF($O$1:P382,O383)=0,COUNTIF($O$1:P382,P383)=0),OR(O383&lt;&gt;"",P383&lt;&gt;"")),MAX($Q$1:Q382)+1,"")</f>
        <v/>
      </c>
    </row>
    <row r="384" spans="1:17" x14ac:dyDescent="0.25">
      <c r="A384" t="s">
        <v>68</v>
      </c>
      <c r="B384" t="s">
        <v>217</v>
      </c>
      <c r="C384" t="s">
        <v>315</v>
      </c>
      <c r="D384" s="3">
        <v>45173.705555555556</v>
      </c>
      <c r="E384" t="s">
        <v>332</v>
      </c>
      <c r="F384" t="s">
        <v>334</v>
      </c>
      <c r="H384">
        <f>HOUR(D384)</f>
        <v>16</v>
      </c>
      <c r="I384">
        <f>MINUTE(D384)</f>
        <v>56</v>
      </c>
      <c r="J384">
        <f t="shared" si="36"/>
        <v>1016</v>
      </c>
      <c r="K384">
        <f t="shared" si="37"/>
        <v>34</v>
      </c>
      <c r="L384" t="str">
        <f t="shared" si="38"/>
        <v>in</v>
      </c>
      <c r="M384" t="str">
        <f t="shared" si="39"/>
        <v/>
      </c>
      <c r="O384" t="str">
        <f t="shared" si="40"/>
        <v/>
      </c>
      <c r="P384" t="str">
        <f t="shared" si="41"/>
        <v>human93</v>
      </c>
      <c r="Q384" t="str">
        <f>IF(AND(OR(COUNTIF($O$1:P383,O384)=0,COUNTIF($O$1:P383,P384)=0),OR(O384&lt;&gt;"",P384&lt;&gt;"")),MAX($Q$1:Q383)+1,"")</f>
        <v/>
      </c>
    </row>
    <row r="385" spans="1:17" x14ac:dyDescent="0.25">
      <c r="A385" t="s">
        <v>68</v>
      </c>
      <c r="B385" t="s">
        <v>217</v>
      </c>
      <c r="C385" t="s">
        <v>315</v>
      </c>
      <c r="D385" s="3">
        <v>45173.729166666664</v>
      </c>
      <c r="E385" t="s">
        <v>333</v>
      </c>
      <c r="F385" t="s">
        <v>334</v>
      </c>
      <c r="H385">
        <f>HOUR(D385)</f>
        <v>17</v>
      </c>
      <c r="I385">
        <f>MINUTE(D385)</f>
        <v>30</v>
      </c>
      <c r="J385">
        <f t="shared" si="36"/>
        <v>1050</v>
      </c>
      <c r="K385" t="str">
        <f t="shared" si="37"/>
        <v/>
      </c>
      <c r="L385" t="str">
        <f t="shared" si="38"/>
        <v>out</v>
      </c>
      <c r="M385" t="str">
        <f t="shared" si="39"/>
        <v/>
      </c>
      <c r="O385" t="str">
        <f t="shared" si="40"/>
        <v/>
      </c>
      <c r="P385" t="str">
        <f t="shared" si="41"/>
        <v/>
      </c>
      <c r="Q385" t="str">
        <f>IF(AND(OR(COUNTIF($O$1:P384,O385)=0,COUNTIF($O$1:P384,P385)=0),OR(O385&lt;&gt;"",P385&lt;&gt;"")),MAX($Q$1:Q384)+1,"")</f>
        <v/>
      </c>
    </row>
    <row r="386" spans="1:17" x14ac:dyDescent="0.25">
      <c r="A386" t="s">
        <v>69</v>
      </c>
      <c r="B386" t="s">
        <v>219</v>
      </c>
      <c r="C386" t="s">
        <v>315</v>
      </c>
      <c r="D386" s="3">
        <v>45173.371527777781</v>
      </c>
      <c r="E386" t="s">
        <v>330</v>
      </c>
      <c r="F386" t="s">
        <v>334</v>
      </c>
      <c r="H386">
        <f>HOUR(D386)</f>
        <v>8</v>
      </c>
      <c r="I386">
        <f>MINUTE(D386)</f>
        <v>55</v>
      </c>
      <c r="J386">
        <f t="shared" si="36"/>
        <v>535</v>
      </c>
      <c r="K386">
        <f t="shared" si="37"/>
        <v>111</v>
      </c>
      <c r="L386" t="str">
        <f t="shared" si="38"/>
        <v>in</v>
      </c>
      <c r="M386" t="str">
        <f t="shared" si="39"/>
        <v>first</v>
      </c>
      <c r="O386" t="str">
        <f t="shared" si="40"/>
        <v/>
      </c>
      <c r="P386" t="str">
        <f t="shared" si="41"/>
        <v/>
      </c>
      <c r="Q386" t="str">
        <f>IF(AND(OR(COUNTIF($O$1:P385,O386)=0,COUNTIF($O$1:P385,P386)=0),OR(O386&lt;&gt;"",P386&lt;&gt;"")),MAX($Q$1:Q385)+1,"")</f>
        <v/>
      </c>
    </row>
    <row r="387" spans="1:17" x14ac:dyDescent="0.25">
      <c r="A387" t="s">
        <v>69</v>
      </c>
      <c r="B387" t="s">
        <v>219</v>
      </c>
      <c r="C387" t="s">
        <v>315</v>
      </c>
      <c r="D387" s="3">
        <v>45173.448611111111</v>
      </c>
      <c r="E387" t="s">
        <v>331</v>
      </c>
      <c r="F387" t="s">
        <v>334</v>
      </c>
      <c r="H387">
        <f>HOUR(D387)</f>
        <v>10</v>
      </c>
      <c r="I387">
        <f>MINUTE(D387)</f>
        <v>46</v>
      </c>
      <c r="J387">
        <f t="shared" ref="J387:J450" si="42">H387*60+I387</f>
        <v>646</v>
      </c>
      <c r="K387">
        <f t="shared" ref="K387:K450" si="43">IF(J388-J387&gt;=0,J388-J387,"")</f>
        <v>13</v>
      </c>
      <c r="L387" t="str">
        <f t="shared" ref="L387:L450" si="44">RIGHT(E387,(LEN(E387)-6))</f>
        <v>out</v>
      </c>
      <c r="M387" t="str">
        <f t="shared" ref="M387:M450" si="45">IF(OR(K386="",K386="break"),"first","")</f>
        <v/>
      </c>
      <c r="O387" t="str">
        <f t="shared" ref="O387:O450" si="46">IF(AND(M387="first",J387&gt;540),B387,"")</f>
        <v/>
      </c>
      <c r="P387" t="str">
        <f t="shared" ref="P387:P450" si="47">IF(OR(M387="first",J387&lt;=540,AND(J387&gt;=645,J387&lt;=660),AND(J387&gt;=780,J387&lt;=840),AND(J387&gt;=930,J387&lt;=945),J387&gt;=1020),"",B387)</f>
        <v/>
      </c>
      <c r="Q387" t="str">
        <f>IF(AND(OR(COUNTIF($O$1:P386,O387)=0,COUNTIF($O$1:P386,P387)=0),OR(O387&lt;&gt;"",P387&lt;&gt;"")),MAX($Q$1:Q386)+1,"")</f>
        <v/>
      </c>
    </row>
    <row r="388" spans="1:17" x14ac:dyDescent="0.25">
      <c r="A388" t="s">
        <v>69</v>
      </c>
      <c r="B388" t="s">
        <v>219</v>
      </c>
      <c r="C388" t="s">
        <v>315</v>
      </c>
      <c r="D388" s="3">
        <v>45173.457638888889</v>
      </c>
      <c r="E388" t="s">
        <v>330</v>
      </c>
      <c r="F388" t="s">
        <v>334</v>
      </c>
      <c r="H388">
        <f>HOUR(D388)</f>
        <v>10</v>
      </c>
      <c r="I388">
        <f>MINUTE(D388)</f>
        <v>59</v>
      </c>
      <c r="J388">
        <f t="shared" si="42"/>
        <v>659</v>
      </c>
      <c r="K388">
        <f t="shared" si="43"/>
        <v>123</v>
      </c>
      <c r="L388" t="str">
        <f t="shared" si="44"/>
        <v>in</v>
      </c>
      <c r="M388" t="str">
        <f t="shared" si="45"/>
        <v/>
      </c>
      <c r="O388" t="str">
        <f t="shared" si="46"/>
        <v/>
      </c>
      <c r="P388" t="str">
        <f t="shared" si="47"/>
        <v/>
      </c>
      <c r="Q388" t="str">
        <f>IF(AND(OR(COUNTIF($O$1:P387,O388)=0,COUNTIF($O$1:P387,P388)=0),OR(O388&lt;&gt;"",P388&lt;&gt;"")),MAX($Q$1:Q387)+1,"")</f>
        <v/>
      </c>
    </row>
    <row r="389" spans="1:17" x14ac:dyDescent="0.25">
      <c r="A389" t="s">
        <v>69</v>
      </c>
      <c r="B389" t="s">
        <v>219</v>
      </c>
      <c r="C389" t="s">
        <v>315</v>
      </c>
      <c r="D389" s="3">
        <v>45173.543055555558</v>
      </c>
      <c r="E389" t="s">
        <v>331</v>
      </c>
      <c r="F389" t="s">
        <v>334</v>
      </c>
      <c r="H389">
        <f>HOUR(D389)</f>
        <v>13</v>
      </c>
      <c r="I389">
        <f>MINUTE(D389)</f>
        <v>2</v>
      </c>
      <c r="J389">
        <f t="shared" si="42"/>
        <v>782</v>
      </c>
      <c r="K389">
        <f t="shared" si="43"/>
        <v>56</v>
      </c>
      <c r="L389" t="str">
        <f t="shared" si="44"/>
        <v>out</v>
      </c>
      <c r="M389" t="str">
        <f t="shared" si="45"/>
        <v/>
      </c>
      <c r="O389" t="str">
        <f t="shared" si="46"/>
        <v/>
      </c>
      <c r="P389" t="str">
        <f t="shared" si="47"/>
        <v/>
      </c>
      <c r="Q389" t="str">
        <f>IF(AND(OR(COUNTIF($O$1:P388,O389)=0,COUNTIF($O$1:P388,P389)=0),OR(O389&lt;&gt;"",P389&lt;&gt;"")),MAX($Q$1:Q388)+1,"")</f>
        <v/>
      </c>
    </row>
    <row r="390" spans="1:17" x14ac:dyDescent="0.25">
      <c r="A390" t="s">
        <v>69</v>
      </c>
      <c r="B390" t="s">
        <v>219</v>
      </c>
      <c r="C390" t="s">
        <v>315</v>
      </c>
      <c r="D390" s="3">
        <v>45173.581944444442</v>
      </c>
      <c r="E390" t="s">
        <v>330</v>
      </c>
      <c r="F390" t="s">
        <v>334</v>
      </c>
      <c r="H390">
        <f>HOUR(D390)</f>
        <v>13</v>
      </c>
      <c r="I390">
        <f>MINUTE(D390)</f>
        <v>58</v>
      </c>
      <c r="J390">
        <f t="shared" si="42"/>
        <v>838</v>
      </c>
      <c r="K390">
        <f t="shared" si="43"/>
        <v>19</v>
      </c>
      <c r="L390" t="str">
        <f t="shared" si="44"/>
        <v>in</v>
      </c>
      <c r="M390" t="str">
        <f t="shared" si="45"/>
        <v/>
      </c>
      <c r="O390" t="str">
        <f t="shared" si="46"/>
        <v/>
      </c>
      <c r="P390" t="str">
        <f t="shared" si="47"/>
        <v/>
      </c>
      <c r="Q390" t="str">
        <f>IF(AND(OR(COUNTIF($O$1:P389,O390)=0,COUNTIF($O$1:P389,P390)=0),OR(O390&lt;&gt;"",P390&lt;&gt;"")),MAX($Q$1:Q389)+1,"")</f>
        <v/>
      </c>
    </row>
    <row r="391" spans="1:17" x14ac:dyDescent="0.25">
      <c r="A391" t="s">
        <v>69</v>
      </c>
      <c r="B391" t="s">
        <v>219</v>
      </c>
      <c r="C391" t="s">
        <v>315</v>
      </c>
      <c r="D391" s="3">
        <v>45173.595138888886</v>
      </c>
      <c r="E391" t="s">
        <v>331</v>
      </c>
      <c r="F391" t="s">
        <v>334</v>
      </c>
      <c r="H391">
        <f>HOUR(D391)</f>
        <v>14</v>
      </c>
      <c r="I391">
        <f>MINUTE(D391)</f>
        <v>17</v>
      </c>
      <c r="J391">
        <f t="shared" si="42"/>
        <v>857</v>
      </c>
      <c r="K391">
        <f t="shared" si="43"/>
        <v>14</v>
      </c>
      <c r="L391" t="str">
        <f t="shared" si="44"/>
        <v>out</v>
      </c>
      <c r="M391" t="str">
        <f t="shared" si="45"/>
        <v/>
      </c>
      <c r="O391" t="str">
        <f t="shared" si="46"/>
        <v/>
      </c>
      <c r="P391" t="str">
        <f t="shared" si="47"/>
        <v>human95</v>
      </c>
      <c r="Q391">
        <f>IF(AND(OR(COUNTIF($O$1:P390,O391)=0,COUNTIF($O$1:P390,P391)=0),OR(O391&lt;&gt;"",P391&lt;&gt;"")),MAX($Q$1:Q390)+1,"")</f>
        <v>24</v>
      </c>
    </row>
    <row r="392" spans="1:17" x14ac:dyDescent="0.25">
      <c r="A392" t="s">
        <v>69</v>
      </c>
      <c r="B392" t="s">
        <v>219</v>
      </c>
      <c r="C392" t="s">
        <v>315</v>
      </c>
      <c r="D392" s="3">
        <v>45173.604861111111</v>
      </c>
      <c r="E392" t="s">
        <v>330</v>
      </c>
      <c r="F392" t="s">
        <v>334</v>
      </c>
      <c r="H392">
        <f>HOUR(D392)</f>
        <v>14</v>
      </c>
      <c r="I392">
        <f>MINUTE(D392)</f>
        <v>31</v>
      </c>
      <c r="J392">
        <f t="shared" si="42"/>
        <v>871</v>
      </c>
      <c r="K392">
        <f t="shared" si="43"/>
        <v>61</v>
      </c>
      <c r="L392" t="str">
        <f t="shared" si="44"/>
        <v>in</v>
      </c>
      <c r="M392" t="str">
        <f t="shared" si="45"/>
        <v/>
      </c>
      <c r="O392" t="str">
        <f t="shared" si="46"/>
        <v/>
      </c>
      <c r="P392" t="str">
        <f t="shared" si="47"/>
        <v>human95</v>
      </c>
      <c r="Q392" t="str">
        <f>IF(AND(OR(COUNTIF($O$1:P391,O392)=0,COUNTIF($O$1:P391,P392)=0),OR(O392&lt;&gt;"",P392&lt;&gt;"")),MAX($Q$1:Q391)+1,"")</f>
        <v/>
      </c>
    </row>
    <row r="393" spans="1:17" x14ac:dyDescent="0.25">
      <c r="A393" t="s">
        <v>69</v>
      </c>
      <c r="B393" t="s">
        <v>219</v>
      </c>
      <c r="C393" t="s">
        <v>315</v>
      </c>
      <c r="D393" s="3">
        <v>45173.647222222222</v>
      </c>
      <c r="E393" t="s">
        <v>331</v>
      </c>
      <c r="F393" t="s">
        <v>334</v>
      </c>
      <c r="H393">
        <f>HOUR(D393)</f>
        <v>15</v>
      </c>
      <c r="I393">
        <f>MINUTE(D393)</f>
        <v>32</v>
      </c>
      <c r="J393">
        <f t="shared" si="42"/>
        <v>932</v>
      </c>
      <c r="K393">
        <f t="shared" si="43"/>
        <v>11</v>
      </c>
      <c r="L393" t="str">
        <f t="shared" si="44"/>
        <v>out</v>
      </c>
      <c r="M393" t="str">
        <f t="shared" si="45"/>
        <v/>
      </c>
      <c r="O393" t="str">
        <f t="shared" si="46"/>
        <v/>
      </c>
      <c r="P393" t="str">
        <f t="shared" si="47"/>
        <v/>
      </c>
      <c r="Q393" t="str">
        <f>IF(AND(OR(COUNTIF($O$1:P392,O393)=0,COUNTIF($O$1:P392,P393)=0),OR(O393&lt;&gt;"",P393&lt;&gt;"")),MAX($Q$1:Q392)+1,"")</f>
        <v/>
      </c>
    </row>
    <row r="394" spans="1:17" x14ac:dyDescent="0.25">
      <c r="A394" t="s">
        <v>69</v>
      </c>
      <c r="B394" t="s">
        <v>219</v>
      </c>
      <c r="C394" t="s">
        <v>315</v>
      </c>
      <c r="D394" s="3">
        <v>45173.654861111114</v>
      </c>
      <c r="E394" t="s">
        <v>330</v>
      </c>
      <c r="F394" t="s">
        <v>334</v>
      </c>
      <c r="H394">
        <f>HOUR(D394)</f>
        <v>15</v>
      </c>
      <c r="I394">
        <f>MINUTE(D394)</f>
        <v>43</v>
      </c>
      <c r="J394">
        <f t="shared" si="42"/>
        <v>943</v>
      </c>
      <c r="K394">
        <f t="shared" si="43"/>
        <v>90</v>
      </c>
      <c r="L394" t="str">
        <f t="shared" si="44"/>
        <v>in</v>
      </c>
      <c r="M394" t="str">
        <f t="shared" si="45"/>
        <v/>
      </c>
      <c r="O394" t="str">
        <f t="shared" si="46"/>
        <v/>
      </c>
      <c r="P394" t="str">
        <f t="shared" si="47"/>
        <v/>
      </c>
      <c r="Q394" t="str">
        <f>IF(AND(OR(COUNTIF($O$1:P393,O394)=0,COUNTIF($O$1:P393,P394)=0),OR(O394&lt;&gt;"",P394&lt;&gt;"")),MAX($Q$1:Q393)+1,"")</f>
        <v/>
      </c>
    </row>
    <row r="395" spans="1:17" x14ac:dyDescent="0.25">
      <c r="A395" t="s">
        <v>69</v>
      </c>
      <c r="B395" t="s">
        <v>219</v>
      </c>
      <c r="C395" t="s">
        <v>315</v>
      </c>
      <c r="D395" s="3">
        <v>45173.717361111114</v>
      </c>
      <c r="E395" t="s">
        <v>331</v>
      </c>
      <c r="F395" t="s">
        <v>334</v>
      </c>
      <c r="H395">
        <f>HOUR(D395)</f>
        <v>17</v>
      </c>
      <c r="I395">
        <f>MINUTE(D395)</f>
        <v>13</v>
      </c>
      <c r="J395">
        <f t="shared" si="42"/>
        <v>1033</v>
      </c>
      <c r="K395">
        <f t="shared" si="43"/>
        <v>0</v>
      </c>
      <c r="L395" t="str">
        <f t="shared" si="44"/>
        <v>out</v>
      </c>
      <c r="M395" t="str">
        <f t="shared" si="45"/>
        <v/>
      </c>
      <c r="O395" t="str">
        <f t="shared" si="46"/>
        <v/>
      </c>
      <c r="P395" t="str">
        <f t="shared" si="47"/>
        <v/>
      </c>
      <c r="Q395" t="str">
        <f>IF(AND(OR(COUNTIF($O$1:P394,O395)=0,COUNTIF($O$1:P394,P395)=0),OR(O395&lt;&gt;"",P395&lt;&gt;"")),MAX($Q$1:Q394)+1,"")</f>
        <v/>
      </c>
    </row>
    <row r="396" spans="1:17" x14ac:dyDescent="0.25">
      <c r="A396" t="s">
        <v>69</v>
      </c>
      <c r="B396" t="s">
        <v>219</v>
      </c>
      <c r="C396" t="s">
        <v>315</v>
      </c>
      <c r="D396" s="3">
        <v>45173.717361111114</v>
      </c>
      <c r="E396" t="s">
        <v>331</v>
      </c>
      <c r="F396" t="s">
        <v>334</v>
      </c>
      <c r="H396">
        <f>HOUR(D396)</f>
        <v>17</v>
      </c>
      <c r="I396">
        <f>MINUTE(D396)</f>
        <v>13</v>
      </c>
      <c r="J396">
        <f t="shared" si="42"/>
        <v>1033</v>
      </c>
      <c r="K396" t="str">
        <f t="shared" si="43"/>
        <v/>
      </c>
      <c r="L396" t="str">
        <f t="shared" si="44"/>
        <v>out</v>
      </c>
      <c r="M396" t="str">
        <f t="shared" si="45"/>
        <v/>
      </c>
      <c r="O396" t="str">
        <f t="shared" si="46"/>
        <v/>
      </c>
      <c r="P396" t="str">
        <f t="shared" si="47"/>
        <v/>
      </c>
      <c r="Q396" t="str">
        <f>IF(AND(OR(COUNTIF($O$1:P395,O396)=0,COUNTIF($O$1:P395,P396)=0),OR(O396&lt;&gt;"",P396&lt;&gt;"")),MAX($Q$1:Q395)+1,"")</f>
        <v/>
      </c>
    </row>
    <row r="397" spans="1:17" x14ac:dyDescent="0.25">
      <c r="A397" t="s">
        <v>70</v>
      </c>
      <c r="B397" t="s">
        <v>220</v>
      </c>
      <c r="C397" t="s">
        <v>321</v>
      </c>
      <c r="D397" s="3">
        <v>45173.343055555553</v>
      </c>
      <c r="E397" t="s">
        <v>330</v>
      </c>
      <c r="F397" t="s">
        <v>334</v>
      </c>
      <c r="H397">
        <f>HOUR(D397)</f>
        <v>8</v>
      </c>
      <c r="I397">
        <f>MINUTE(D397)</f>
        <v>14</v>
      </c>
      <c r="J397">
        <f t="shared" si="42"/>
        <v>494</v>
      </c>
      <c r="K397">
        <f t="shared" si="43"/>
        <v>22</v>
      </c>
      <c r="L397" t="str">
        <f t="shared" si="44"/>
        <v>in</v>
      </c>
      <c r="M397" t="str">
        <f t="shared" si="45"/>
        <v>first</v>
      </c>
      <c r="O397" t="str">
        <f t="shared" si="46"/>
        <v/>
      </c>
      <c r="P397" t="str">
        <f t="shared" si="47"/>
        <v/>
      </c>
      <c r="Q397" t="str">
        <f>IF(AND(OR(COUNTIF($O$1:P396,O397)=0,COUNTIF($O$1:P396,P397)=0),OR(O397&lt;&gt;"",P397&lt;&gt;"")),MAX($Q$1:Q396)+1,"")</f>
        <v/>
      </c>
    </row>
    <row r="398" spans="1:17" x14ac:dyDescent="0.25">
      <c r="A398" t="s">
        <v>70</v>
      </c>
      <c r="B398" t="s">
        <v>220</v>
      </c>
      <c r="C398" t="s">
        <v>321</v>
      </c>
      <c r="D398" s="3">
        <v>45173.35833333333</v>
      </c>
      <c r="E398" t="s">
        <v>330</v>
      </c>
      <c r="F398" t="s">
        <v>334</v>
      </c>
      <c r="H398">
        <f>HOUR(D398)</f>
        <v>8</v>
      </c>
      <c r="I398">
        <f>MINUTE(D398)</f>
        <v>36</v>
      </c>
      <c r="J398">
        <f t="shared" si="42"/>
        <v>516</v>
      </c>
      <c r="K398">
        <f t="shared" si="43"/>
        <v>267</v>
      </c>
      <c r="L398" t="str">
        <f t="shared" si="44"/>
        <v>in</v>
      </c>
      <c r="M398" t="str">
        <f t="shared" si="45"/>
        <v/>
      </c>
      <c r="O398" t="str">
        <f t="shared" si="46"/>
        <v/>
      </c>
      <c r="P398" t="str">
        <f t="shared" si="47"/>
        <v/>
      </c>
      <c r="Q398" t="str">
        <f>IF(AND(OR(COUNTIF($O$1:P397,O398)=0,COUNTIF($O$1:P397,P398)=0),OR(O398&lt;&gt;"",P398&lt;&gt;"")),MAX($Q$1:Q397)+1,"")</f>
        <v/>
      </c>
    </row>
    <row r="399" spans="1:17" x14ac:dyDescent="0.25">
      <c r="A399" t="s">
        <v>70</v>
      </c>
      <c r="B399" t="s">
        <v>220</v>
      </c>
      <c r="C399" t="s">
        <v>321</v>
      </c>
      <c r="D399" s="3">
        <v>45173.543749999997</v>
      </c>
      <c r="E399" t="s">
        <v>331</v>
      </c>
      <c r="F399" t="s">
        <v>334</v>
      </c>
      <c r="H399">
        <f>HOUR(D399)</f>
        <v>13</v>
      </c>
      <c r="I399">
        <f>MINUTE(D399)</f>
        <v>3</v>
      </c>
      <c r="J399">
        <f t="shared" si="42"/>
        <v>783</v>
      </c>
      <c r="K399">
        <f t="shared" si="43"/>
        <v>52</v>
      </c>
      <c r="L399" t="str">
        <f t="shared" si="44"/>
        <v>out</v>
      </c>
      <c r="M399" t="str">
        <f t="shared" si="45"/>
        <v/>
      </c>
      <c r="O399" t="str">
        <f t="shared" si="46"/>
        <v/>
      </c>
      <c r="P399" t="str">
        <f t="shared" si="47"/>
        <v/>
      </c>
      <c r="Q399" t="str">
        <f>IF(AND(OR(COUNTIF($O$1:P398,O399)=0,COUNTIF($O$1:P398,P399)=0),OR(O399&lt;&gt;"",P399&lt;&gt;"")),MAX($Q$1:Q398)+1,"")</f>
        <v/>
      </c>
    </row>
    <row r="400" spans="1:17" x14ac:dyDescent="0.25">
      <c r="A400" t="s">
        <v>70</v>
      </c>
      <c r="B400" t="s">
        <v>220</v>
      </c>
      <c r="C400" t="s">
        <v>321</v>
      </c>
      <c r="D400" s="3">
        <v>45173.579861111109</v>
      </c>
      <c r="E400" t="s">
        <v>330</v>
      </c>
      <c r="F400" t="s">
        <v>334</v>
      </c>
      <c r="H400">
        <f>HOUR(D400)</f>
        <v>13</v>
      </c>
      <c r="I400">
        <f>MINUTE(D400)</f>
        <v>55</v>
      </c>
      <c r="J400">
        <f t="shared" si="42"/>
        <v>835</v>
      </c>
      <c r="K400">
        <f t="shared" si="43"/>
        <v>189</v>
      </c>
      <c r="L400" t="str">
        <f t="shared" si="44"/>
        <v>in</v>
      </c>
      <c r="M400" t="str">
        <f t="shared" si="45"/>
        <v/>
      </c>
      <c r="O400" t="str">
        <f t="shared" si="46"/>
        <v/>
      </c>
      <c r="P400" t="str">
        <f t="shared" si="47"/>
        <v/>
      </c>
      <c r="Q400" t="str">
        <f>IF(AND(OR(COUNTIF($O$1:P399,O400)=0,COUNTIF($O$1:P399,P400)=0),OR(O400&lt;&gt;"",P400&lt;&gt;"")),MAX($Q$1:Q399)+1,"")</f>
        <v/>
      </c>
    </row>
    <row r="401" spans="1:17" x14ac:dyDescent="0.25">
      <c r="A401" t="s">
        <v>70</v>
      </c>
      <c r="B401" t="s">
        <v>220</v>
      </c>
      <c r="C401" t="s">
        <v>321</v>
      </c>
      <c r="D401" s="3">
        <v>45173.711111111108</v>
      </c>
      <c r="E401" t="s">
        <v>331</v>
      </c>
      <c r="F401" t="s">
        <v>334</v>
      </c>
      <c r="H401">
        <f>HOUR(D401)</f>
        <v>17</v>
      </c>
      <c r="I401">
        <f>MINUTE(D401)</f>
        <v>4</v>
      </c>
      <c r="J401">
        <f t="shared" si="42"/>
        <v>1024</v>
      </c>
      <c r="K401" t="str">
        <f t="shared" si="43"/>
        <v/>
      </c>
      <c r="L401" t="str">
        <f t="shared" si="44"/>
        <v>out</v>
      </c>
      <c r="M401" t="str">
        <f t="shared" si="45"/>
        <v/>
      </c>
      <c r="O401" t="str">
        <f t="shared" si="46"/>
        <v/>
      </c>
      <c r="P401" t="str">
        <f t="shared" si="47"/>
        <v/>
      </c>
      <c r="Q401" t="str">
        <f>IF(AND(OR(COUNTIF($O$1:P400,O401)=0,COUNTIF($O$1:P400,P401)=0),OR(O401&lt;&gt;"",P401&lt;&gt;"")),MAX($Q$1:Q400)+1,"")</f>
        <v/>
      </c>
    </row>
    <row r="402" spans="1:17" x14ac:dyDescent="0.25">
      <c r="A402" t="s">
        <v>71</v>
      </c>
      <c r="B402" t="s">
        <v>222</v>
      </c>
      <c r="C402" t="s">
        <v>316</v>
      </c>
      <c r="D402" s="3">
        <v>45173.365972222222</v>
      </c>
      <c r="E402" t="s">
        <v>330</v>
      </c>
      <c r="F402" t="s">
        <v>334</v>
      </c>
      <c r="H402">
        <f>HOUR(D402)</f>
        <v>8</v>
      </c>
      <c r="I402">
        <f>MINUTE(D402)</f>
        <v>47</v>
      </c>
      <c r="J402">
        <f t="shared" si="42"/>
        <v>527</v>
      </c>
      <c r="K402">
        <f t="shared" si="43"/>
        <v>253</v>
      </c>
      <c r="L402" t="str">
        <f t="shared" si="44"/>
        <v>in</v>
      </c>
      <c r="M402" t="str">
        <f t="shared" si="45"/>
        <v>first</v>
      </c>
      <c r="O402" t="str">
        <f t="shared" si="46"/>
        <v/>
      </c>
      <c r="P402" t="str">
        <f t="shared" si="47"/>
        <v/>
      </c>
      <c r="Q402" t="str">
        <f>IF(AND(OR(COUNTIF($O$1:P401,O402)=0,COUNTIF($O$1:P401,P402)=0),OR(O402&lt;&gt;"",P402&lt;&gt;"")),MAX($Q$1:Q401)+1,"")</f>
        <v/>
      </c>
    </row>
    <row r="403" spans="1:17" x14ac:dyDescent="0.25">
      <c r="A403" t="s">
        <v>71</v>
      </c>
      <c r="B403" t="s">
        <v>222</v>
      </c>
      <c r="C403" t="s">
        <v>316</v>
      </c>
      <c r="D403" s="3">
        <v>45173.541666666664</v>
      </c>
      <c r="E403" t="s">
        <v>331</v>
      </c>
      <c r="F403" t="s">
        <v>334</v>
      </c>
      <c r="H403">
        <f>HOUR(D403)</f>
        <v>13</v>
      </c>
      <c r="I403">
        <f>MINUTE(D403)</f>
        <v>0</v>
      </c>
      <c r="J403">
        <f t="shared" si="42"/>
        <v>780</v>
      </c>
      <c r="K403">
        <f t="shared" si="43"/>
        <v>48</v>
      </c>
      <c r="L403" t="str">
        <f t="shared" si="44"/>
        <v>out</v>
      </c>
      <c r="M403" t="str">
        <f t="shared" si="45"/>
        <v/>
      </c>
      <c r="O403" t="str">
        <f t="shared" si="46"/>
        <v/>
      </c>
      <c r="P403" t="str">
        <f t="shared" si="47"/>
        <v/>
      </c>
      <c r="Q403" t="str">
        <f>IF(AND(OR(COUNTIF($O$1:P402,O403)=0,COUNTIF($O$1:P402,P403)=0),OR(O403&lt;&gt;"",P403&lt;&gt;"")),MAX($Q$1:Q402)+1,"")</f>
        <v/>
      </c>
    </row>
    <row r="404" spans="1:17" x14ac:dyDescent="0.25">
      <c r="A404" t="s">
        <v>71</v>
      </c>
      <c r="B404" t="s">
        <v>222</v>
      </c>
      <c r="C404" t="s">
        <v>316</v>
      </c>
      <c r="D404" s="3">
        <v>45173.574999999997</v>
      </c>
      <c r="E404" t="s">
        <v>330</v>
      </c>
      <c r="F404" t="s">
        <v>334</v>
      </c>
      <c r="H404">
        <f>HOUR(D404)</f>
        <v>13</v>
      </c>
      <c r="I404">
        <f>MINUTE(D404)</f>
        <v>48</v>
      </c>
      <c r="J404">
        <f t="shared" si="42"/>
        <v>828</v>
      </c>
      <c r="K404">
        <f t="shared" si="43"/>
        <v>193</v>
      </c>
      <c r="L404" t="str">
        <f t="shared" si="44"/>
        <v>in</v>
      </c>
      <c r="M404" t="str">
        <f t="shared" si="45"/>
        <v/>
      </c>
      <c r="O404" t="str">
        <f t="shared" si="46"/>
        <v/>
      </c>
      <c r="P404" t="str">
        <f t="shared" si="47"/>
        <v/>
      </c>
      <c r="Q404" t="str">
        <f>IF(AND(OR(COUNTIF($O$1:P403,O404)=0,COUNTIF($O$1:P403,P404)=0),OR(O404&lt;&gt;"",P404&lt;&gt;"")),MAX($Q$1:Q403)+1,"")</f>
        <v/>
      </c>
    </row>
    <row r="405" spans="1:17" x14ac:dyDescent="0.25">
      <c r="A405" t="s">
        <v>71</v>
      </c>
      <c r="B405" t="s">
        <v>222</v>
      </c>
      <c r="C405" t="s">
        <v>316</v>
      </c>
      <c r="D405" s="3">
        <v>45173.709027777775</v>
      </c>
      <c r="E405" t="s">
        <v>331</v>
      </c>
      <c r="F405" t="s">
        <v>334</v>
      </c>
      <c r="H405">
        <f>HOUR(D405)</f>
        <v>17</v>
      </c>
      <c r="I405">
        <f>MINUTE(D405)</f>
        <v>1</v>
      </c>
      <c r="J405">
        <f t="shared" si="42"/>
        <v>1021</v>
      </c>
      <c r="K405" t="str">
        <f t="shared" si="43"/>
        <v/>
      </c>
      <c r="L405" t="str">
        <f t="shared" si="44"/>
        <v>out</v>
      </c>
      <c r="M405" t="str">
        <f t="shared" si="45"/>
        <v/>
      </c>
      <c r="O405" t="str">
        <f t="shared" si="46"/>
        <v/>
      </c>
      <c r="P405" t="str">
        <f t="shared" si="47"/>
        <v/>
      </c>
      <c r="Q405" t="str">
        <f>IF(AND(OR(COUNTIF($O$1:P404,O405)=0,COUNTIF($O$1:P404,P405)=0),OR(O405&lt;&gt;"",P405&lt;&gt;"")),MAX($Q$1:Q404)+1,"")</f>
        <v/>
      </c>
    </row>
    <row r="406" spans="1:17" x14ac:dyDescent="0.25">
      <c r="A406" t="s">
        <v>72</v>
      </c>
      <c r="B406" t="s">
        <v>223</v>
      </c>
      <c r="C406" t="s">
        <v>314</v>
      </c>
      <c r="D406" s="3">
        <v>45173.372916666667</v>
      </c>
      <c r="E406" t="s">
        <v>330</v>
      </c>
      <c r="F406" t="s">
        <v>334</v>
      </c>
      <c r="H406">
        <f>HOUR(D406)</f>
        <v>8</v>
      </c>
      <c r="I406">
        <f>MINUTE(D406)</f>
        <v>57</v>
      </c>
      <c r="J406">
        <f t="shared" si="42"/>
        <v>537</v>
      </c>
      <c r="K406">
        <f t="shared" si="43"/>
        <v>485</v>
      </c>
      <c r="L406" t="str">
        <f t="shared" si="44"/>
        <v>in</v>
      </c>
      <c r="M406" t="str">
        <f t="shared" si="45"/>
        <v>first</v>
      </c>
      <c r="O406" t="str">
        <f t="shared" si="46"/>
        <v/>
      </c>
      <c r="P406" t="str">
        <f t="shared" si="47"/>
        <v/>
      </c>
      <c r="Q406" t="str">
        <f>IF(AND(OR(COUNTIF($O$1:P405,O406)=0,COUNTIF($O$1:P405,P406)=0),OR(O406&lt;&gt;"",P406&lt;&gt;"")),MAX($Q$1:Q405)+1,"")</f>
        <v/>
      </c>
    </row>
    <row r="407" spans="1:17" x14ac:dyDescent="0.25">
      <c r="A407" t="s">
        <v>72</v>
      </c>
      <c r="B407" t="s">
        <v>223</v>
      </c>
      <c r="C407" t="s">
        <v>314</v>
      </c>
      <c r="D407" s="3">
        <v>45173.709722222222</v>
      </c>
      <c r="E407" t="s">
        <v>331</v>
      </c>
      <c r="F407" t="s">
        <v>334</v>
      </c>
      <c r="H407">
        <f>HOUR(D407)</f>
        <v>17</v>
      </c>
      <c r="I407">
        <f>MINUTE(D407)</f>
        <v>2</v>
      </c>
      <c r="J407">
        <f t="shared" si="42"/>
        <v>1022</v>
      </c>
      <c r="K407" t="str">
        <f t="shared" si="43"/>
        <v/>
      </c>
      <c r="L407" t="str">
        <f t="shared" si="44"/>
        <v>out</v>
      </c>
      <c r="M407" t="str">
        <f t="shared" si="45"/>
        <v/>
      </c>
      <c r="O407" t="str">
        <f t="shared" si="46"/>
        <v/>
      </c>
      <c r="P407" t="str">
        <f t="shared" si="47"/>
        <v/>
      </c>
      <c r="Q407" t="str">
        <f>IF(AND(OR(COUNTIF($O$1:P406,O407)=0,COUNTIF($O$1:P406,P407)=0),OR(O407&lt;&gt;"",P407&lt;&gt;"")),MAX($Q$1:Q406)+1,"")</f>
        <v/>
      </c>
    </row>
    <row r="408" spans="1:17" x14ac:dyDescent="0.25">
      <c r="A408" t="s">
        <v>73</v>
      </c>
      <c r="B408" t="s">
        <v>224</v>
      </c>
      <c r="C408" t="s">
        <v>315</v>
      </c>
      <c r="D408" s="3">
        <v>45173.583333333336</v>
      </c>
      <c r="E408" t="s">
        <v>330</v>
      </c>
      <c r="F408" t="s">
        <v>334</v>
      </c>
      <c r="H408">
        <f>HOUR(D408)</f>
        <v>14</v>
      </c>
      <c r="I408">
        <f>MINUTE(D408)</f>
        <v>0</v>
      </c>
      <c r="J408">
        <f t="shared" si="42"/>
        <v>840</v>
      </c>
      <c r="K408">
        <f t="shared" si="43"/>
        <v>92</v>
      </c>
      <c r="L408" t="str">
        <f t="shared" si="44"/>
        <v>in</v>
      </c>
      <c r="M408" t="str">
        <f t="shared" si="45"/>
        <v>first</v>
      </c>
      <c r="O408" t="str">
        <f t="shared" si="46"/>
        <v>human100</v>
      </c>
      <c r="P408" t="str">
        <f t="shared" si="47"/>
        <v/>
      </c>
      <c r="Q408">
        <f>IF(AND(OR(COUNTIF($O$1:P407,O408)=0,COUNTIF($O$1:P407,P408)=0),OR(O408&lt;&gt;"",P408&lt;&gt;"")),MAX($Q$1:Q407)+1,"")</f>
        <v>25</v>
      </c>
    </row>
    <row r="409" spans="1:17" x14ac:dyDescent="0.25">
      <c r="A409" t="s">
        <v>73</v>
      </c>
      <c r="B409" t="s">
        <v>224</v>
      </c>
      <c r="C409" t="s">
        <v>315</v>
      </c>
      <c r="D409" s="3">
        <v>45173.647222222222</v>
      </c>
      <c r="E409" t="s">
        <v>331</v>
      </c>
      <c r="F409" t="s">
        <v>334</v>
      </c>
      <c r="H409">
        <f>HOUR(D409)</f>
        <v>15</v>
      </c>
      <c r="I409">
        <f>MINUTE(D409)</f>
        <v>32</v>
      </c>
      <c r="J409">
        <f t="shared" si="42"/>
        <v>932</v>
      </c>
      <c r="K409" t="str">
        <f t="shared" si="43"/>
        <v/>
      </c>
      <c r="L409" t="str">
        <f t="shared" si="44"/>
        <v>out</v>
      </c>
      <c r="M409" t="str">
        <f t="shared" si="45"/>
        <v/>
      </c>
      <c r="O409" t="str">
        <f t="shared" si="46"/>
        <v/>
      </c>
      <c r="P409" t="str">
        <f t="shared" si="47"/>
        <v/>
      </c>
      <c r="Q409" t="str">
        <f>IF(AND(OR(COUNTIF($O$1:P408,O409)=0,COUNTIF($O$1:P408,P409)=0),OR(O409&lt;&gt;"",P409&lt;&gt;"")),MAX($Q$1:Q408)+1,"")</f>
        <v/>
      </c>
    </row>
    <row r="410" spans="1:17" x14ac:dyDescent="0.25">
      <c r="A410" t="s">
        <v>74</v>
      </c>
      <c r="B410" t="s">
        <v>225</v>
      </c>
      <c r="C410" t="s">
        <v>315</v>
      </c>
      <c r="D410" s="3">
        <v>45173.370833333334</v>
      </c>
      <c r="E410" t="s">
        <v>330</v>
      </c>
      <c r="F410" t="s">
        <v>334</v>
      </c>
      <c r="H410">
        <f>HOUR(D410)</f>
        <v>8</v>
      </c>
      <c r="I410">
        <f>MINUTE(D410)</f>
        <v>54</v>
      </c>
      <c r="J410">
        <f t="shared" si="42"/>
        <v>534</v>
      </c>
      <c r="K410">
        <f t="shared" si="43"/>
        <v>112</v>
      </c>
      <c r="L410" t="str">
        <f t="shared" si="44"/>
        <v>in</v>
      </c>
      <c r="M410" t="str">
        <f t="shared" si="45"/>
        <v>first</v>
      </c>
      <c r="O410" t="str">
        <f t="shared" si="46"/>
        <v/>
      </c>
      <c r="P410" t="str">
        <f t="shared" si="47"/>
        <v/>
      </c>
      <c r="Q410" t="str">
        <f>IF(AND(OR(COUNTIF($O$1:P409,O410)=0,COUNTIF($O$1:P409,P410)=0),OR(O410&lt;&gt;"",P410&lt;&gt;"")),MAX($Q$1:Q409)+1,"")</f>
        <v/>
      </c>
    </row>
    <row r="411" spans="1:17" x14ac:dyDescent="0.25">
      <c r="A411" t="s">
        <v>74</v>
      </c>
      <c r="B411" t="s">
        <v>225</v>
      </c>
      <c r="C411" t="s">
        <v>315</v>
      </c>
      <c r="D411" s="3">
        <v>45173.448611111111</v>
      </c>
      <c r="E411" t="s">
        <v>331</v>
      </c>
      <c r="F411" t="s">
        <v>334</v>
      </c>
      <c r="H411">
        <f>HOUR(D411)</f>
        <v>10</v>
      </c>
      <c r="I411">
        <f>MINUTE(D411)</f>
        <v>46</v>
      </c>
      <c r="J411">
        <f t="shared" si="42"/>
        <v>646</v>
      </c>
      <c r="K411">
        <f t="shared" si="43"/>
        <v>6</v>
      </c>
      <c r="L411" t="str">
        <f t="shared" si="44"/>
        <v>out</v>
      </c>
      <c r="M411" t="str">
        <f t="shared" si="45"/>
        <v/>
      </c>
      <c r="O411" t="str">
        <f t="shared" si="46"/>
        <v/>
      </c>
      <c r="P411" t="str">
        <f t="shared" si="47"/>
        <v/>
      </c>
      <c r="Q411" t="str">
        <f>IF(AND(OR(COUNTIF($O$1:P410,O411)=0,COUNTIF($O$1:P410,P411)=0),OR(O411&lt;&gt;"",P411&lt;&gt;"")),MAX($Q$1:Q410)+1,"")</f>
        <v/>
      </c>
    </row>
    <row r="412" spans="1:17" x14ac:dyDescent="0.25">
      <c r="A412" t="s">
        <v>74</v>
      </c>
      <c r="B412" t="s">
        <v>225</v>
      </c>
      <c r="C412" t="s">
        <v>315</v>
      </c>
      <c r="D412" s="3">
        <v>45173.452777777777</v>
      </c>
      <c r="E412" t="s">
        <v>330</v>
      </c>
      <c r="F412" t="s">
        <v>334</v>
      </c>
      <c r="H412">
        <f>HOUR(D412)</f>
        <v>10</v>
      </c>
      <c r="I412">
        <f>MINUTE(D412)</f>
        <v>52</v>
      </c>
      <c r="J412">
        <f t="shared" si="42"/>
        <v>652</v>
      </c>
      <c r="K412">
        <f t="shared" si="43"/>
        <v>134</v>
      </c>
      <c r="L412" t="str">
        <f t="shared" si="44"/>
        <v>in</v>
      </c>
      <c r="M412" t="str">
        <f t="shared" si="45"/>
        <v/>
      </c>
      <c r="O412" t="str">
        <f t="shared" si="46"/>
        <v/>
      </c>
      <c r="P412" t="str">
        <f t="shared" si="47"/>
        <v/>
      </c>
      <c r="Q412" t="str">
        <f>IF(AND(OR(COUNTIF($O$1:P411,O412)=0,COUNTIF($O$1:P411,P412)=0),OR(O412&lt;&gt;"",P412&lt;&gt;"")),MAX($Q$1:Q411)+1,"")</f>
        <v/>
      </c>
    </row>
    <row r="413" spans="1:17" x14ac:dyDescent="0.25">
      <c r="A413" t="s">
        <v>74</v>
      </c>
      <c r="B413" t="s">
        <v>225</v>
      </c>
      <c r="C413" t="s">
        <v>315</v>
      </c>
      <c r="D413" s="3">
        <v>45173.54583333333</v>
      </c>
      <c r="E413" t="s">
        <v>331</v>
      </c>
      <c r="F413" t="s">
        <v>334</v>
      </c>
      <c r="H413">
        <f>HOUR(D413)</f>
        <v>13</v>
      </c>
      <c r="I413">
        <f>MINUTE(D413)</f>
        <v>6</v>
      </c>
      <c r="J413">
        <f t="shared" si="42"/>
        <v>786</v>
      </c>
      <c r="K413">
        <f t="shared" si="43"/>
        <v>7</v>
      </c>
      <c r="L413" t="str">
        <f t="shared" si="44"/>
        <v>out</v>
      </c>
      <c r="M413" t="str">
        <f t="shared" si="45"/>
        <v/>
      </c>
      <c r="O413" t="str">
        <f t="shared" si="46"/>
        <v/>
      </c>
      <c r="P413" t="str">
        <f t="shared" si="47"/>
        <v/>
      </c>
      <c r="Q413" t="str">
        <f>IF(AND(OR(COUNTIF($O$1:P412,O413)=0,COUNTIF($O$1:P412,P413)=0),OR(O413&lt;&gt;"",P413&lt;&gt;"")),MAX($Q$1:Q412)+1,"")</f>
        <v/>
      </c>
    </row>
    <row r="414" spans="1:17" x14ac:dyDescent="0.25">
      <c r="A414" t="s">
        <v>74</v>
      </c>
      <c r="B414" t="s">
        <v>225</v>
      </c>
      <c r="C414" t="s">
        <v>315</v>
      </c>
      <c r="D414" s="3">
        <v>45173.550694444442</v>
      </c>
      <c r="E414" t="s">
        <v>330</v>
      </c>
      <c r="F414" t="s">
        <v>334</v>
      </c>
      <c r="H414">
        <f>HOUR(D414)</f>
        <v>13</v>
      </c>
      <c r="I414">
        <f>MINUTE(D414)</f>
        <v>13</v>
      </c>
      <c r="J414">
        <f t="shared" si="42"/>
        <v>793</v>
      </c>
      <c r="K414">
        <f t="shared" si="43"/>
        <v>19</v>
      </c>
      <c r="L414" t="str">
        <f t="shared" si="44"/>
        <v>in</v>
      </c>
      <c r="M414" t="str">
        <f t="shared" si="45"/>
        <v/>
      </c>
      <c r="O414" t="str">
        <f t="shared" si="46"/>
        <v/>
      </c>
      <c r="P414" t="str">
        <f t="shared" si="47"/>
        <v/>
      </c>
      <c r="Q414" t="str">
        <f>IF(AND(OR(COUNTIF($O$1:P413,O414)=0,COUNTIF($O$1:P413,P414)=0),OR(O414&lt;&gt;"",P414&lt;&gt;"")),MAX($Q$1:Q413)+1,"")</f>
        <v/>
      </c>
    </row>
    <row r="415" spans="1:17" x14ac:dyDescent="0.25">
      <c r="A415" t="s">
        <v>74</v>
      </c>
      <c r="B415" t="s">
        <v>225</v>
      </c>
      <c r="C415" t="s">
        <v>315</v>
      </c>
      <c r="D415" s="3">
        <v>45173.563888888886</v>
      </c>
      <c r="E415" t="s">
        <v>331</v>
      </c>
      <c r="F415" t="s">
        <v>334</v>
      </c>
      <c r="H415">
        <f>HOUR(D415)</f>
        <v>13</v>
      </c>
      <c r="I415">
        <f>MINUTE(D415)</f>
        <v>32</v>
      </c>
      <c r="J415">
        <f t="shared" si="42"/>
        <v>812</v>
      </c>
      <c r="K415">
        <f t="shared" si="43"/>
        <v>9</v>
      </c>
      <c r="L415" t="str">
        <f t="shared" si="44"/>
        <v>out</v>
      </c>
      <c r="M415" t="str">
        <f t="shared" si="45"/>
        <v/>
      </c>
      <c r="O415" t="str">
        <f t="shared" si="46"/>
        <v/>
      </c>
      <c r="P415" t="str">
        <f t="shared" si="47"/>
        <v/>
      </c>
      <c r="Q415" t="str">
        <f>IF(AND(OR(COUNTIF($O$1:P414,O415)=0,COUNTIF($O$1:P414,P415)=0),OR(O415&lt;&gt;"",P415&lt;&gt;"")),MAX($Q$1:Q414)+1,"")</f>
        <v/>
      </c>
    </row>
    <row r="416" spans="1:17" x14ac:dyDescent="0.25">
      <c r="A416" t="s">
        <v>74</v>
      </c>
      <c r="B416" t="s">
        <v>225</v>
      </c>
      <c r="C416" t="s">
        <v>315</v>
      </c>
      <c r="D416" s="3">
        <v>45173.570138888892</v>
      </c>
      <c r="E416" t="s">
        <v>330</v>
      </c>
      <c r="F416" t="s">
        <v>334</v>
      </c>
      <c r="H416">
        <f>HOUR(D416)</f>
        <v>13</v>
      </c>
      <c r="I416">
        <f>MINUTE(D416)</f>
        <v>41</v>
      </c>
      <c r="J416">
        <f t="shared" si="42"/>
        <v>821</v>
      </c>
      <c r="K416">
        <f t="shared" si="43"/>
        <v>0</v>
      </c>
      <c r="L416" t="str">
        <f t="shared" si="44"/>
        <v>in</v>
      </c>
      <c r="M416" t="str">
        <f t="shared" si="45"/>
        <v/>
      </c>
      <c r="O416" t="str">
        <f t="shared" si="46"/>
        <v/>
      </c>
      <c r="P416" t="str">
        <f t="shared" si="47"/>
        <v/>
      </c>
      <c r="Q416" t="str">
        <f>IF(AND(OR(COUNTIF($O$1:P415,O416)=0,COUNTIF($O$1:P415,P416)=0),OR(O416&lt;&gt;"",P416&lt;&gt;"")),MAX($Q$1:Q415)+1,"")</f>
        <v/>
      </c>
    </row>
    <row r="417" spans="1:17" x14ac:dyDescent="0.25">
      <c r="A417" t="s">
        <v>74</v>
      </c>
      <c r="B417" t="s">
        <v>225</v>
      </c>
      <c r="C417" t="s">
        <v>315</v>
      </c>
      <c r="D417" s="3">
        <v>45173.570138888892</v>
      </c>
      <c r="E417" t="s">
        <v>331</v>
      </c>
      <c r="F417" t="s">
        <v>334</v>
      </c>
      <c r="H417">
        <f>HOUR(D417)</f>
        <v>13</v>
      </c>
      <c r="I417">
        <f>MINUTE(D417)</f>
        <v>41</v>
      </c>
      <c r="J417">
        <f t="shared" si="42"/>
        <v>821</v>
      </c>
      <c r="K417">
        <f t="shared" si="43"/>
        <v>14</v>
      </c>
      <c r="L417" t="str">
        <f t="shared" si="44"/>
        <v>out</v>
      </c>
      <c r="M417" t="str">
        <f t="shared" si="45"/>
        <v/>
      </c>
      <c r="O417" t="str">
        <f t="shared" si="46"/>
        <v/>
      </c>
      <c r="P417" t="str">
        <f t="shared" si="47"/>
        <v/>
      </c>
      <c r="Q417" t="str">
        <f>IF(AND(OR(COUNTIF($O$1:P416,O417)=0,COUNTIF($O$1:P416,P417)=0),OR(O417&lt;&gt;"",P417&lt;&gt;"")),MAX($Q$1:Q416)+1,"")</f>
        <v/>
      </c>
    </row>
    <row r="418" spans="1:17" x14ac:dyDescent="0.25">
      <c r="A418" t="s">
        <v>74</v>
      </c>
      <c r="B418" t="s">
        <v>225</v>
      </c>
      <c r="C418" t="s">
        <v>315</v>
      </c>
      <c r="D418" s="3">
        <v>45173.579861111109</v>
      </c>
      <c r="E418" t="s">
        <v>330</v>
      </c>
      <c r="F418" t="s">
        <v>334</v>
      </c>
      <c r="H418">
        <f>HOUR(D418)</f>
        <v>13</v>
      </c>
      <c r="I418">
        <f>MINUTE(D418)</f>
        <v>55</v>
      </c>
      <c r="J418">
        <f t="shared" si="42"/>
        <v>835</v>
      </c>
      <c r="K418">
        <f t="shared" si="43"/>
        <v>98</v>
      </c>
      <c r="L418" t="str">
        <f t="shared" si="44"/>
        <v>in</v>
      </c>
      <c r="M418" t="str">
        <f t="shared" si="45"/>
        <v/>
      </c>
      <c r="O418" t="str">
        <f t="shared" si="46"/>
        <v/>
      </c>
      <c r="P418" t="str">
        <f t="shared" si="47"/>
        <v/>
      </c>
      <c r="Q418" t="str">
        <f>IF(AND(OR(COUNTIF($O$1:P417,O418)=0,COUNTIF($O$1:P417,P418)=0),OR(O418&lt;&gt;"",P418&lt;&gt;"")),MAX($Q$1:Q417)+1,"")</f>
        <v/>
      </c>
    </row>
    <row r="419" spans="1:17" x14ac:dyDescent="0.25">
      <c r="A419" t="s">
        <v>74</v>
      </c>
      <c r="B419" t="s">
        <v>225</v>
      </c>
      <c r="C419" t="s">
        <v>315</v>
      </c>
      <c r="D419" s="3">
        <v>45173.647916666669</v>
      </c>
      <c r="E419" t="s">
        <v>331</v>
      </c>
      <c r="F419" t="s">
        <v>334</v>
      </c>
      <c r="H419">
        <f>HOUR(D419)</f>
        <v>15</v>
      </c>
      <c r="I419">
        <f>MINUTE(D419)</f>
        <v>33</v>
      </c>
      <c r="J419">
        <f t="shared" si="42"/>
        <v>933</v>
      </c>
      <c r="K419">
        <f t="shared" si="43"/>
        <v>4</v>
      </c>
      <c r="L419" t="str">
        <f t="shared" si="44"/>
        <v>out</v>
      </c>
      <c r="M419" t="str">
        <f t="shared" si="45"/>
        <v/>
      </c>
      <c r="O419" t="str">
        <f t="shared" si="46"/>
        <v/>
      </c>
      <c r="P419" t="str">
        <f t="shared" si="47"/>
        <v/>
      </c>
      <c r="Q419" t="str">
        <f>IF(AND(OR(COUNTIF($O$1:P418,O419)=0,COUNTIF($O$1:P418,P419)=0),OR(O419&lt;&gt;"",P419&lt;&gt;"")),MAX($Q$1:Q418)+1,"")</f>
        <v/>
      </c>
    </row>
    <row r="420" spans="1:17" x14ac:dyDescent="0.25">
      <c r="A420" t="s">
        <v>74</v>
      </c>
      <c r="B420" t="s">
        <v>225</v>
      </c>
      <c r="C420" t="s">
        <v>315</v>
      </c>
      <c r="D420" s="3">
        <v>45173.650694444441</v>
      </c>
      <c r="E420" t="s">
        <v>330</v>
      </c>
      <c r="F420" t="s">
        <v>334</v>
      </c>
      <c r="H420">
        <f>HOUR(D420)</f>
        <v>15</v>
      </c>
      <c r="I420">
        <f>MINUTE(D420)</f>
        <v>37</v>
      </c>
      <c r="J420">
        <f t="shared" si="42"/>
        <v>937</v>
      </c>
      <c r="K420">
        <f t="shared" si="43"/>
        <v>139</v>
      </c>
      <c r="L420" t="str">
        <f t="shared" si="44"/>
        <v>in</v>
      </c>
      <c r="M420" t="str">
        <f t="shared" si="45"/>
        <v/>
      </c>
      <c r="O420" t="str">
        <f t="shared" si="46"/>
        <v/>
      </c>
      <c r="P420" t="str">
        <f t="shared" si="47"/>
        <v/>
      </c>
      <c r="Q420" t="str">
        <f>IF(AND(OR(COUNTIF($O$1:P419,O420)=0,COUNTIF($O$1:P419,P420)=0),OR(O420&lt;&gt;"",P420&lt;&gt;"")),MAX($Q$1:Q419)+1,"")</f>
        <v/>
      </c>
    </row>
    <row r="421" spans="1:17" x14ac:dyDescent="0.25">
      <c r="A421" t="s">
        <v>74</v>
      </c>
      <c r="B421" t="s">
        <v>225</v>
      </c>
      <c r="C421" t="s">
        <v>315</v>
      </c>
      <c r="D421" s="3">
        <v>45173.74722222222</v>
      </c>
      <c r="E421" t="s">
        <v>331</v>
      </c>
      <c r="F421" t="s">
        <v>334</v>
      </c>
      <c r="H421">
        <f>HOUR(D421)</f>
        <v>17</v>
      </c>
      <c r="I421">
        <f>MINUTE(D421)</f>
        <v>56</v>
      </c>
      <c r="J421">
        <f t="shared" si="42"/>
        <v>1076</v>
      </c>
      <c r="K421" t="str">
        <f t="shared" si="43"/>
        <v/>
      </c>
      <c r="L421" t="str">
        <f t="shared" si="44"/>
        <v>out</v>
      </c>
      <c r="M421" t="str">
        <f t="shared" si="45"/>
        <v/>
      </c>
      <c r="O421" t="str">
        <f t="shared" si="46"/>
        <v/>
      </c>
      <c r="P421" t="str">
        <f t="shared" si="47"/>
        <v/>
      </c>
      <c r="Q421" t="str">
        <f>IF(AND(OR(COUNTIF($O$1:P420,O421)=0,COUNTIF($O$1:P420,P421)=0),OR(O421&lt;&gt;"",P421&lt;&gt;"")),MAX($Q$1:Q420)+1,"")</f>
        <v/>
      </c>
    </row>
    <row r="422" spans="1:17" x14ac:dyDescent="0.25">
      <c r="A422" t="s">
        <v>75</v>
      </c>
      <c r="B422" t="s">
        <v>226</v>
      </c>
      <c r="C422" t="s">
        <v>327</v>
      </c>
      <c r="D422" s="3">
        <v>45173.370833333334</v>
      </c>
      <c r="E422" t="s">
        <v>330</v>
      </c>
      <c r="F422" t="s">
        <v>334</v>
      </c>
      <c r="H422">
        <f>HOUR(D422)</f>
        <v>8</v>
      </c>
      <c r="I422">
        <f>MINUTE(D422)</f>
        <v>54</v>
      </c>
      <c r="J422">
        <f t="shared" si="42"/>
        <v>534</v>
      </c>
      <c r="K422">
        <f t="shared" si="43"/>
        <v>266</v>
      </c>
      <c r="L422" t="str">
        <f t="shared" si="44"/>
        <v>in</v>
      </c>
      <c r="M422" t="str">
        <f t="shared" si="45"/>
        <v>first</v>
      </c>
      <c r="O422" t="str">
        <f t="shared" si="46"/>
        <v/>
      </c>
      <c r="P422" t="str">
        <f t="shared" si="47"/>
        <v/>
      </c>
      <c r="Q422" t="str">
        <f>IF(AND(OR(COUNTIF($O$1:P421,O422)=0,COUNTIF($O$1:P421,P422)=0),OR(O422&lt;&gt;"",P422&lt;&gt;"")),MAX($Q$1:Q421)+1,"")</f>
        <v/>
      </c>
    </row>
    <row r="423" spans="1:17" x14ac:dyDescent="0.25">
      <c r="A423" t="s">
        <v>75</v>
      </c>
      <c r="B423" t="s">
        <v>226</v>
      </c>
      <c r="C423" t="s">
        <v>327</v>
      </c>
      <c r="D423" s="3">
        <v>45173.555555555555</v>
      </c>
      <c r="E423" t="s">
        <v>331</v>
      </c>
      <c r="F423" t="s">
        <v>334</v>
      </c>
      <c r="H423">
        <f>HOUR(D423)</f>
        <v>13</v>
      </c>
      <c r="I423">
        <f>MINUTE(D423)</f>
        <v>20</v>
      </c>
      <c r="J423">
        <f t="shared" si="42"/>
        <v>800</v>
      </c>
      <c r="K423">
        <f t="shared" si="43"/>
        <v>9</v>
      </c>
      <c r="L423" t="str">
        <f t="shared" si="44"/>
        <v>out</v>
      </c>
      <c r="M423" t="str">
        <f t="shared" si="45"/>
        <v/>
      </c>
      <c r="O423" t="str">
        <f t="shared" si="46"/>
        <v/>
      </c>
      <c r="P423" t="str">
        <f t="shared" si="47"/>
        <v/>
      </c>
      <c r="Q423" t="str">
        <f>IF(AND(OR(COUNTIF($O$1:P422,O423)=0,COUNTIF($O$1:P422,P423)=0),OR(O423&lt;&gt;"",P423&lt;&gt;"")),MAX($Q$1:Q422)+1,"")</f>
        <v/>
      </c>
    </row>
    <row r="424" spans="1:17" x14ac:dyDescent="0.25">
      <c r="A424" t="s">
        <v>75</v>
      </c>
      <c r="B424" t="s">
        <v>226</v>
      </c>
      <c r="C424" t="s">
        <v>327</v>
      </c>
      <c r="D424" s="3">
        <v>45173.561805555553</v>
      </c>
      <c r="E424" t="s">
        <v>330</v>
      </c>
      <c r="F424" t="s">
        <v>334</v>
      </c>
      <c r="H424">
        <f>HOUR(D424)</f>
        <v>13</v>
      </c>
      <c r="I424">
        <f>MINUTE(D424)</f>
        <v>29</v>
      </c>
      <c r="J424">
        <f t="shared" si="42"/>
        <v>809</v>
      </c>
      <c r="K424">
        <f t="shared" si="43"/>
        <v>238</v>
      </c>
      <c r="L424" t="str">
        <f t="shared" si="44"/>
        <v>in</v>
      </c>
      <c r="M424" t="str">
        <f t="shared" si="45"/>
        <v/>
      </c>
      <c r="O424" t="str">
        <f t="shared" si="46"/>
        <v/>
      </c>
      <c r="P424" t="str">
        <f t="shared" si="47"/>
        <v/>
      </c>
      <c r="Q424" t="str">
        <f>IF(AND(OR(COUNTIF($O$1:P423,O424)=0,COUNTIF($O$1:P423,P424)=0),OR(O424&lt;&gt;"",P424&lt;&gt;"")),MAX($Q$1:Q423)+1,"")</f>
        <v/>
      </c>
    </row>
    <row r="425" spans="1:17" x14ac:dyDescent="0.25">
      <c r="A425" t="s">
        <v>75</v>
      </c>
      <c r="B425" t="s">
        <v>226</v>
      </c>
      <c r="C425" t="s">
        <v>327</v>
      </c>
      <c r="D425" s="3">
        <v>45173.727083333331</v>
      </c>
      <c r="E425" t="s">
        <v>331</v>
      </c>
      <c r="F425" t="s">
        <v>334</v>
      </c>
      <c r="H425">
        <f>HOUR(D425)</f>
        <v>17</v>
      </c>
      <c r="I425">
        <f>MINUTE(D425)</f>
        <v>27</v>
      </c>
      <c r="J425">
        <f t="shared" si="42"/>
        <v>1047</v>
      </c>
      <c r="K425" t="str">
        <f t="shared" si="43"/>
        <v/>
      </c>
      <c r="L425" t="str">
        <f t="shared" si="44"/>
        <v>out</v>
      </c>
      <c r="M425" t="str">
        <f t="shared" si="45"/>
        <v/>
      </c>
      <c r="O425" t="str">
        <f t="shared" si="46"/>
        <v/>
      </c>
      <c r="P425" t="str">
        <f t="shared" si="47"/>
        <v/>
      </c>
      <c r="Q425" t="str">
        <f>IF(AND(OR(COUNTIF($O$1:P424,O425)=0,COUNTIF($O$1:P424,P425)=0),OR(O425&lt;&gt;"",P425&lt;&gt;"")),MAX($Q$1:Q424)+1,"")</f>
        <v/>
      </c>
    </row>
    <row r="426" spans="1:17" x14ac:dyDescent="0.25">
      <c r="A426" t="s">
        <v>76</v>
      </c>
      <c r="B426" t="s">
        <v>227</v>
      </c>
      <c r="C426" t="s">
        <v>328</v>
      </c>
      <c r="D426" s="3">
        <v>45173.44027777778</v>
      </c>
      <c r="E426" t="s">
        <v>331</v>
      </c>
      <c r="F426" t="s">
        <v>334</v>
      </c>
      <c r="H426">
        <f>HOUR(D426)</f>
        <v>10</v>
      </c>
      <c r="I426">
        <f>MINUTE(D426)</f>
        <v>34</v>
      </c>
      <c r="J426">
        <f t="shared" si="42"/>
        <v>634</v>
      </c>
      <c r="K426">
        <f t="shared" si="43"/>
        <v>2</v>
      </c>
      <c r="L426" t="str">
        <f t="shared" si="44"/>
        <v>out</v>
      </c>
      <c r="M426" t="str">
        <f t="shared" si="45"/>
        <v>first</v>
      </c>
      <c r="O426" t="str">
        <f t="shared" si="46"/>
        <v>human103</v>
      </c>
      <c r="P426" t="str">
        <f t="shared" si="47"/>
        <v/>
      </c>
      <c r="Q426">
        <f>IF(AND(OR(COUNTIF($O$1:P425,O426)=0,COUNTIF($O$1:P425,P426)=0),OR(O426&lt;&gt;"",P426&lt;&gt;"")),MAX($Q$1:Q425)+1,"")</f>
        <v>26</v>
      </c>
    </row>
    <row r="427" spans="1:17" x14ac:dyDescent="0.25">
      <c r="A427" t="s">
        <v>76</v>
      </c>
      <c r="B427" t="s">
        <v>227</v>
      </c>
      <c r="C427" t="s">
        <v>328</v>
      </c>
      <c r="D427" s="3">
        <v>45173.441666666666</v>
      </c>
      <c r="E427" t="s">
        <v>330</v>
      </c>
      <c r="F427" t="s">
        <v>334</v>
      </c>
      <c r="H427">
        <f>HOUR(D427)</f>
        <v>10</v>
      </c>
      <c r="I427">
        <f>MINUTE(D427)</f>
        <v>36</v>
      </c>
      <c r="J427">
        <f t="shared" si="42"/>
        <v>636</v>
      </c>
      <c r="K427">
        <f t="shared" si="43"/>
        <v>123</v>
      </c>
      <c r="L427" t="str">
        <f t="shared" si="44"/>
        <v>in</v>
      </c>
      <c r="M427" t="str">
        <f t="shared" si="45"/>
        <v/>
      </c>
      <c r="O427" t="str">
        <f t="shared" si="46"/>
        <v/>
      </c>
      <c r="P427" t="str">
        <f t="shared" si="47"/>
        <v>human103</v>
      </c>
      <c r="Q427" t="str">
        <f>IF(AND(OR(COUNTIF($O$1:P426,O427)=0,COUNTIF($O$1:P426,P427)=0),OR(O427&lt;&gt;"",P427&lt;&gt;"")),MAX($Q$1:Q426)+1,"")</f>
        <v/>
      </c>
    </row>
    <row r="428" spans="1:17" x14ac:dyDescent="0.25">
      <c r="A428" t="s">
        <v>76</v>
      </c>
      <c r="B428" t="s">
        <v>227</v>
      </c>
      <c r="C428" t="s">
        <v>328</v>
      </c>
      <c r="D428" s="3">
        <v>45173.527083333334</v>
      </c>
      <c r="E428" t="s">
        <v>331</v>
      </c>
      <c r="F428" t="s">
        <v>334</v>
      </c>
      <c r="H428">
        <f>HOUR(D428)</f>
        <v>12</v>
      </c>
      <c r="I428">
        <f>MINUTE(D428)</f>
        <v>39</v>
      </c>
      <c r="J428">
        <f t="shared" si="42"/>
        <v>759</v>
      </c>
      <c r="K428">
        <f t="shared" si="43"/>
        <v>137</v>
      </c>
      <c r="L428" t="str">
        <f t="shared" si="44"/>
        <v>out</v>
      </c>
      <c r="M428" t="str">
        <f t="shared" si="45"/>
        <v/>
      </c>
      <c r="O428" t="str">
        <f t="shared" si="46"/>
        <v/>
      </c>
      <c r="P428" t="str">
        <f t="shared" si="47"/>
        <v>human103</v>
      </c>
      <c r="Q428" t="str">
        <f>IF(AND(OR(COUNTIF($O$1:P427,O428)=0,COUNTIF($O$1:P427,P428)=0),OR(O428&lt;&gt;"",P428&lt;&gt;"")),MAX($Q$1:Q427)+1,"")</f>
        <v/>
      </c>
    </row>
    <row r="429" spans="1:17" x14ac:dyDescent="0.25">
      <c r="A429" t="s">
        <v>76</v>
      </c>
      <c r="B429" t="s">
        <v>227</v>
      </c>
      <c r="C429" t="s">
        <v>328</v>
      </c>
      <c r="D429" s="3">
        <v>45173.62222222222</v>
      </c>
      <c r="E429" t="s">
        <v>331</v>
      </c>
      <c r="F429" t="s">
        <v>334</v>
      </c>
      <c r="H429">
        <f>HOUR(D429)</f>
        <v>14</v>
      </c>
      <c r="I429">
        <f>MINUTE(D429)</f>
        <v>56</v>
      </c>
      <c r="J429">
        <f t="shared" si="42"/>
        <v>896</v>
      </c>
      <c r="K429">
        <f t="shared" si="43"/>
        <v>3</v>
      </c>
      <c r="L429" t="str">
        <f t="shared" si="44"/>
        <v>out</v>
      </c>
      <c r="M429" t="str">
        <f t="shared" si="45"/>
        <v/>
      </c>
      <c r="O429" t="str">
        <f t="shared" si="46"/>
        <v/>
      </c>
      <c r="P429" t="str">
        <f t="shared" si="47"/>
        <v>human103</v>
      </c>
      <c r="Q429" t="str">
        <f>IF(AND(OR(COUNTIF($O$1:P428,O429)=0,COUNTIF($O$1:P428,P429)=0),OR(O429&lt;&gt;"",P429&lt;&gt;"")),MAX($Q$1:Q428)+1,"")</f>
        <v/>
      </c>
    </row>
    <row r="430" spans="1:17" x14ac:dyDescent="0.25">
      <c r="A430" t="s">
        <v>76</v>
      </c>
      <c r="B430" t="s">
        <v>227</v>
      </c>
      <c r="C430" t="s">
        <v>328</v>
      </c>
      <c r="D430" s="3">
        <v>45173.624305555553</v>
      </c>
      <c r="E430" t="s">
        <v>330</v>
      </c>
      <c r="F430" t="s">
        <v>334</v>
      </c>
      <c r="H430">
        <f>HOUR(D430)</f>
        <v>14</v>
      </c>
      <c r="I430">
        <f>MINUTE(D430)</f>
        <v>59</v>
      </c>
      <c r="J430">
        <f t="shared" si="42"/>
        <v>899</v>
      </c>
      <c r="K430" t="str">
        <f t="shared" si="43"/>
        <v/>
      </c>
      <c r="L430" t="str">
        <f t="shared" si="44"/>
        <v>in</v>
      </c>
      <c r="M430" t="str">
        <f t="shared" si="45"/>
        <v/>
      </c>
      <c r="O430" t="str">
        <f t="shared" si="46"/>
        <v/>
      </c>
      <c r="P430" t="str">
        <f t="shared" si="47"/>
        <v>human103</v>
      </c>
      <c r="Q430" t="str">
        <f>IF(AND(OR(COUNTIF($O$1:P429,O430)=0,COUNTIF($O$1:P429,P430)=0),OR(O430&lt;&gt;"",P430&lt;&gt;"")),MAX($Q$1:Q429)+1,"")</f>
        <v/>
      </c>
    </row>
    <row r="431" spans="1:17" x14ac:dyDescent="0.25">
      <c r="A431" t="s">
        <v>77</v>
      </c>
      <c r="B431" t="s">
        <v>228</v>
      </c>
      <c r="C431" t="s">
        <v>315</v>
      </c>
      <c r="D431" s="3">
        <v>45173.367361111108</v>
      </c>
      <c r="E431" t="s">
        <v>330</v>
      </c>
      <c r="F431" t="s">
        <v>334</v>
      </c>
      <c r="H431">
        <f>HOUR(D431)</f>
        <v>8</v>
      </c>
      <c r="I431">
        <f>MINUTE(D431)</f>
        <v>49</v>
      </c>
      <c r="J431">
        <f t="shared" si="42"/>
        <v>529</v>
      </c>
      <c r="K431">
        <f t="shared" si="43"/>
        <v>117</v>
      </c>
      <c r="L431" t="str">
        <f t="shared" si="44"/>
        <v>in</v>
      </c>
      <c r="M431" t="str">
        <f t="shared" si="45"/>
        <v>first</v>
      </c>
      <c r="O431" t="str">
        <f t="shared" si="46"/>
        <v/>
      </c>
      <c r="P431" t="str">
        <f t="shared" si="47"/>
        <v/>
      </c>
      <c r="Q431" t="str">
        <f>IF(AND(OR(COUNTIF($O$1:P430,O431)=0,COUNTIF($O$1:P430,P431)=0),OR(O431&lt;&gt;"",P431&lt;&gt;"")),MAX($Q$1:Q430)+1,"")</f>
        <v/>
      </c>
    </row>
    <row r="432" spans="1:17" x14ac:dyDescent="0.25">
      <c r="A432" t="s">
        <v>77</v>
      </c>
      <c r="B432" t="s">
        <v>228</v>
      </c>
      <c r="C432" t="s">
        <v>315</v>
      </c>
      <c r="D432" s="3">
        <v>45173.448611111111</v>
      </c>
      <c r="E432" t="s">
        <v>331</v>
      </c>
      <c r="F432" t="s">
        <v>334</v>
      </c>
      <c r="H432">
        <f>HOUR(D432)</f>
        <v>10</v>
      </c>
      <c r="I432">
        <f>MINUTE(D432)</f>
        <v>46</v>
      </c>
      <c r="J432">
        <f t="shared" si="42"/>
        <v>646</v>
      </c>
      <c r="K432">
        <f t="shared" si="43"/>
        <v>8</v>
      </c>
      <c r="L432" t="str">
        <f t="shared" si="44"/>
        <v>out</v>
      </c>
      <c r="M432" t="str">
        <f t="shared" si="45"/>
        <v/>
      </c>
      <c r="O432" t="str">
        <f t="shared" si="46"/>
        <v/>
      </c>
      <c r="P432" t="str">
        <f t="shared" si="47"/>
        <v/>
      </c>
      <c r="Q432" t="str">
        <f>IF(AND(OR(COUNTIF($O$1:P431,O432)=0,COUNTIF($O$1:P431,P432)=0),OR(O432&lt;&gt;"",P432&lt;&gt;"")),MAX($Q$1:Q431)+1,"")</f>
        <v/>
      </c>
    </row>
    <row r="433" spans="1:17" x14ac:dyDescent="0.25">
      <c r="A433" t="s">
        <v>77</v>
      </c>
      <c r="B433" t="s">
        <v>228</v>
      </c>
      <c r="C433" t="s">
        <v>315</v>
      </c>
      <c r="D433" s="3">
        <v>45173.45416666667</v>
      </c>
      <c r="E433" t="s">
        <v>330</v>
      </c>
      <c r="F433" t="s">
        <v>334</v>
      </c>
      <c r="H433">
        <f>HOUR(D433)</f>
        <v>10</v>
      </c>
      <c r="I433">
        <f>MINUTE(D433)</f>
        <v>54</v>
      </c>
      <c r="J433">
        <f t="shared" si="42"/>
        <v>654</v>
      </c>
      <c r="K433">
        <f t="shared" si="43"/>
        <v>128</v>
      </c>
      <c r="L433" t="str">
        <f t="shared" si="44"/>
        <v>in</v>
      </c>
      <c r="M433" t="str">
        <f t="shared" si="45"/>
        <v/>
      </c>
      <c r="O433" t="str">
        <f t="shared" si="46"/>
        <v/>
      </c>
      <c r="P433" t="str">
        <f t="shared" si="47"/>
        <v/>
      </c>
      <c r="Q433" t="str">
        <f>IF(AND(OR(COUNTIF($O$1:P432,O433)=0,COUNTIF($O$1:P432,P433)=0),OR(O433&lt;&gt;"",P433&lt;&gt;"")),MAX($Q$1:Q432)+1,"")</f>
        <v/>
      </c>
    </row>
    <row r="434" spans="1:17" x14ac:dyDescent="0.25">
      <c r="A434" t="s">
        <v>77</v>
      </c>
      <c r="B434" t="s">
        <v>228</v>
      </c>
      <c r="C434" t="s">
        <v>315</v>
      </c>
      <c r="D434" s="3">
        <v>45173.543055555558</v>
      </c>
      <c r="E434" t="s">
        <v>331</v>
      </c>
      <c r="F434" t="s">
        <v>334</v>
      </c>
      <c r="H434">
        <f>HOUR(D434)</f>
        <v>13</v>
      </c>
      <c r="I434">
        <f>MINUTE(D434)</f>
        <v>2</v>
      </c>
      <c r="J434">
        <f t="shared" si="42"/>
        <v>782</v>
      </c>
      <c r="K434">
        <f t="shared" si="43"/>
        <v>34</v>
      </c>
      <c r="L434" t="str">
        <f t="shared" si="44"/>
        <v>out</v>
      </c>
      <c r="M434" t="str">
        <f t="shared" si="45"/>
        <v/>
      </c>
      <c r="O434" t="str">
        <f t="shared" si="46"/>
        <v/>
      </c>
      <c r="P434" t="str">
        <f t="shared" si="47"/>
        <v/>
      </c>
      <c r="Q434" t="str">
        <f>IF(AND(OR(COUNTIF($O$1:P433,O434)=0,COUNTIF($O$1:P433,P434)=0),OR(O434&lt;&gt;"",P434&lt;&gt;"")),MAX($Q$1:Q433)+1,"")</f>
        <v/>
      </c>
    </row>
    <row r="435" spans="1:17" x14ac:dyDescent="0.25">
      <c r="A435" t="s">
        <v>77</v>
      </c>
      <c r="B435" t="s">
        <v>228</v>
      </c>
      <c r="C435" t="s">
        <v>315</v>
      </c>
      <c r="D435" s="3">
        <v>45173.566666666666</v>
      </c>
      <c r="E435" t="s">
        <v>330</v>
      </c>
      <c r="F435" t="s">
        <v>334</v>
      </c>
      <c r="H435">
        <f>HOUR(D435)</f>
        <v>13</v>
      </c>
      <c r="I435">
        <f>MINUTE(D435)</f>
        <v>36</v>
      </c>
      <c r="J435">
        <f t="shared" si="42"/>
        <v>816</v>
      </c>
      <c r="K435">
        <f t="shared" si="43"/>
        <v>116</v>
      </c>
      <c r="L435" t="str">
        <f t="shared" si="44"/>
        <v>in</v>
      </c>
      <c r="M435" t="str">
        <f t="shared" si="45"/>
        <v/>
      </c>
      <c r="O435" t="str">
        <f t="shared" si="46"/>
        <v/>
      </c>
      <c r="P435" t="str">
        <f t="shared" si="47"/>
        <v/>
      </c>
      <c r="Q435" t="str">
        <f>IF(AND(OR(COUNTIF($O$1:P434,O435)=0,COUNTIF($O$1:P434,P435)=0),OR(O435&lt;&gt;"",P435&lt;&gt;"")),MAX($Q$1:Q434)+1,"")</f>
        <v/>
      </c>
    </row>
    <row r="436" spans="1:17" x14ac:dyDescent="0.25">
      <c r="A436" t="s">
        <v>77</v>
      </c>
      <c r="B436" t="s">
        <v>228</v>
      </c>
      <c r="C436" t="s">
        <v>315</v>
      </c>
      <c r="D436" s="3">
        <v>45173.647222222222</v>
      </c>
      <c r="E436" t="s">
        <v>331</v>
      </c>
      <c r="F436" t="s">
        <v>334</v>
      </c>
      <c r="H436">
        <f>HOUR(D436)</f>
        <v>15</v>
      </c>
      <c r="I436">
        <f>MINUTE(D436)</f>
        <v>32</v>
      </c>
      <c r="J436">
        <f t="shared" si="42"/>
        <v>932</v>
      </c>
      <c r="K436">
        <f t="shared" si="43"/>
        <v>12</v>
      </c>
      <c r="L436" t="str">
        <f t="shared" si="44"/>
        <v>out</v>
      </c>
      <c r="M436" t="str">
        <f t="shared" si="45"/>
        <v/>
      </c>
      <c r="O436" t="str">
        <f t="shared" si="46"/>
        <v/>
      </c>
      <c r="P436" t="str">
        <f t="shared" si="47"/>
        <v/>
      </c>
      <c r="Q436" t="str">
        <f>IF(AND(OR(COUNTIF($O$1:P435,O436)=0,COUNTIF($O$1:P435,P436)=0),OR(O436&lt;&gt;"",P436&lt;&gt;"")),MAX($Q$1:Q435)+1,"")</f>
        <v/>
      </c>
    </row>
    <row r="437" spans="1:17" x14ac:dyDescent="0.25">
      <c r="A437" t="s">
        <v>77</v>
      </c>
      <c r="B437" t="s">
        <v>228</v>
      </c>
      <c r="C437" t="s">
        <v>315</v>
      </c>
      <c r="D437" s="3">
        <v>45173.655555555553</v>
      </c>
      <c r="E437" t="s">
        <v>330</v>
      </c>
      <c r="F437" t="s">
        <v>334</v>
      </c>
      <c r="H437">
        <f>HOUR(D437)</f>
        <v>15</v>
      </c>
      <c r="I437">
        <f>MINUTE(D437)</f>
        <v>44</v>
      </c>
      <c r="J437">
        <f t="shared" si="42"/>
        <v>944</v>
      </c>
      <c r="K437">
        <f t="shared" si="43"/>
        <v>80</v>
      </c>
      <c r="L437" t="str">
        <f t="shared" si="44"/>
        <v>in</v>
      </c>
      <c r="M437" t="str">
        <f t="shared" si="45"/>
        <v/>
      </c>
      <c r="O437" t="str">
        <f t="shared" si="46"/>
        <v/>
      </c>
      <c r="P437" t="str">
        <f t="shared" si="47"/>
        <v/>
      </c>
      <c r="Q437" t="str">
        <f>IF(AND(OR(COUNTIF($O$1:P436,O437)=0,COUNTIF($O$1:P436,P437)=0),OR(O437&lt;&gt;"",P437&lt;&gt;"")),MAX($Q$1:Q436)+1,"")</f>
        <v/>
      </c>
    </row>
    <row r="438" spans="1:17" x14ac:dyDescent="0.25">
      <c r="A438" t="s">
        <v>77</v>
      </c>
      <c r="B438" t="s">
        <v>228</v>
      </c>
      <c r="C438" t="s">
        <v>315</v>
      </c>
      <c r="D438" s="3">
        <v>45173.711111111108</v>
      </c>
      <c r="E438" t="s">
        <v>331</v>
      </c>
      <c r="F438" t="s">
        <v>334</v>
      </c>
      <c r="H438">
        <f>HOUR(D438)</f>
        <v>17</v>
      </c>
      <c r="I438">
        <f>MINUTE(D438)</f>
        <v>4</v>
      </c>
      <c r="J438">
        <f t="shared" si="42"/>
        <v>1024</v>
      </c>
      <c r="K438" t="str">
        <f t="shared" si="43"/>
        <v/>
      </c>
      <c r="L438" t="str">
        <f t="shared" si="44"/>
        <v>out</v>
      </c>
      <c r="M438" t="str">
        <f t="shared" si="45"/>
        <v/>
      </c>
      <c r="O438" t="str">
        <f t="shared" si="46"/>
        <v/>
      </c>
      <c r="P438" t="str">
        <f t="shared" si="47"/>
        <v/>
      </c>
      <c r="Q438" t="str">
        <f>IF(AND(OR(COUNTIF($O$1:P437,O438)=0,COUNTIF($O$1:P437,P438)=0),OR(O438&lt;&gt;"",P438&lt;&gt;"")),MAX($Q$1:Q437)+1,"")</f>
        <v/>
      </c>
    </row>
    <row r="439" spans="1:17" x14ac:dyDescent="0.25">
      <c r="A439" t="s">
        <v>78</v>
      </c>
      <c r="B439" t="s">
        <v>229</v>
      </c>
      <c r="C439" t="s">
        <v>321</v>
      </c>
      <c r="D439" s="3">
        <v>45173.368055555555</v>
      </c>
      <c r="E439" t="s">
        <v>330</v>
      </c>
      <c r="F439" t="s">
        <v>334</v>
      </c>
      <c r="H439">
        <f>HOUR(D439)</f>
        <v>8</v>
      </c>
      <c r="I439">
        <f>MINUTE(D439)</f>
        <v>50</v>
      </c>
      <c r="J439">
        <f t="shared" si="42"/>
        <v>530</v>
      </c>
      <c r="K439">
        <f t="shared" si="43"/>
        <v>263</v>
      </c>
      <c r="L439" t="str">
        <f t="shared" si="44"/>
        <v>in</v>
      </c>
      <c r="M439" t="str">
        <f t="shared" si="45"/>
        <v>first</v>
      </c>
      <c r="O439" t="str">
        <f t="shared" si="46"/>
        <v/>
      </c>
      <c r="P439" t="str">
        <f t="shared" si="47"/>
        <v/>
      </c>
      <c r="Q439" t="str">
        <f>IF(AND(OR(COUNTIF($O$1:P438,O439)=0,COUNTIF($O$1:P438,P439)=0),OR(O439&lt;&gt;"",P439&lt;&gt;"")),MAX($Q$1:Q438)+1,"")</f>
        <v/>
      </c>
    </row>
    <row r="440" spans="1:17" x14ac:dyDescent="0.25">
      <c r="A440" t="s">
        <v>78</v>
      </c>
      <c r="B440" t="s">
        <v>229</v>
      </c>
      <c r="C440" t="s">
        <v>321</v>
      </c>
      <c r="D440" s="3">
        <v>45173.550694444442</v>
      </c>
      <c r="E440" t="s">
        <v>331</v>
      </c>
      <c r="F440" t="s">
        <v>334</v>
      </c>
      <c r="H440">
        <f>HOUR(D440)</f>
        <v>13</v>
      </c>
      <c r="I440">
        <f>MINUTE(D440)</f>
        <v>13</v>
      </c>
      <c r="J440">
        <f t="shared" si="42"/>
        <v>793</v>
      </c>
      <c r="K440">
        <f t="shared" si="43"/>
        <v>26</v>
      </c>
      <c r="L440" t="str">
        <f t="shared" si="44"/>
        <v>out</v>
      </c>
      <c r="M440" t="str">
        <f t="shared" si="45"/>
        <v/>
      </c>
      <c r="O440" t="str">
        <f t="shared" si="46"/>
        <v/>
      </c>
      <c r="P440" t="str">
        <f t="shared" si="47"/>
        <v/>
      </c>
      <c r="Q440" t="str">
        <f>IF(AND(OR(COUNTIF($O$1:P439,O440)=0,COUNTIF($O$1:P439,P440)=0),OR(O440&lt;&gt;"",P440&lt;&gt;"")),MAX($Q$1:Q439)+1,"")</f>
        <v/>
      </c>
    </row>
    <row r="441" spans="1:17" x14ac:dyDescent="0.25">
      <c r="A441" t="s">
        <v>78</v>
      </c>
      <c r="B441" t="s">
        <v>229</v>
      </c>
      <c r="C441" t="s">
        <v>321</v>
      </c>
      <c r="D441" s="3">
        <v>45173.568749999999</v>
      </c>
      <c r="E441" t="s">
        <v>330</v>
      </c>
      <c r="F441" t="s">
        <v>334</v>
      </c>
      <c r="H441">
        <f>HOUR(D441)</f>
        <v>13</v>
      </c>
      <c r="I441">
        <f>MINUTE(D441)</f>
        <v>39</v>
      </c>
      <c r="J441">
        <f t="shared" si="42"/>
        <v>819</v>
      </c>
      <c r="K441">
        <f t="shared" si="43"/>
        <v>204</v>
      </c>
      <c r="L441" t="str">
        <f t="shared" si="44"/>
        <v>in</v>
      </c>
      <c r="M441" t="str">
        <f t="shared" si="45"/>
        <v/>
      </c>
      <c r="O441" t="str">
        <f t="shared" si="46"/>
        <v/>
      </c>
      <c r="P441" t="str">
        <f t="shared" si="47"/>
        <v/>
      </c>
      <c r="Q441" t="str">
        <f>IF(AND(OR(COUNTIF($O$1:P440,O441)=0,COUNTIF($O$1:P440,P441)=0),OR(O441&lt;&gt;"",P441&lt;&gt;"")),MAX($Q$1:Q440)+1,"")</f>
        <v/>
      </c>
    </row>
    <row r="442" spans="1:17" x14ac:dyDescent="0.25">
      <c r="A442" t="s">
        <v>78</v>
      </c>
      <c r="B442" t="s">
        <v>229</v>
      </c>
      <c r="C442" t="s">
        <v>321</v>
      </c>
      <c r="D442" s="3">
        <v>45173.710416666669</v>
      </c>
      <c r="E442" t="s">
        <v>331</v>
      </c>
      <c r="F442" t="s">
        <v>334</v>
      </c>
      <c r="H442">
        <f>HOUR(D442)</f>
        <v>17</v>
      </c>
      <c r="I442">
        <f>MINUTE(D442)</f>
        <v>3</v>
      </c>
      <c r="J442">
        <f t="shared" si="42"/>
        <v>1023</v>
      </c>
      <c r="K442" t="str">
        <f t="shared" si="43"/>
        <v/>
      </c>
      <c r="L442" t="str">
        <f t="shared" si="44"/>
        <v>out</v>
      </c>
      <c r="M442" t="str">
        <f t="shared" si="45"/>
        <v/>
      </c>
      <c r="O442" t="str">
        <f t="shared" si="46"/>
        <v/>
      </c>
      <c r="P442" t="str">
        <f t="shared" si="47"/>
        <v/>
      </c>
      <c r="Q442" t="str">
        <f>IF(AND(OR(COUNTIF($O$1:P441,O442)=0,COUNTIF($O$1:P441,P442)=0),OR(O442&lt;&gt;"",P442&lt;&gt;"")),MAX($Q$1:Q441)+1,"")</f>
        <v/>
      </c>
    </row>
    <row r="443" spans="1:17" x14ac:dyDescent="0.25">
      <c r="A443" t="s">
        <v>79</v>
      </c>
      <c r="B443" t="s">
        <v>230</v>
      </c>
      <c r="C443" t="s">
        <v>322</v>
      </c>
      <c r="D443" s="3">
        <v>45173.349305555559</v>
      </c>
      <c r="E443" t="s">
        <v>330</v>
      </c>
      <c r="F443" t="s">
        <v>334</v>
      </c>
      <c r="H443">
        <f>HOUR(D443)</f>
        <v>8</v>
      </c>
      <c r="I443">
        <f>MINUTE(D443)</f>
        <v>23</v>
      </c>
      <c r="J443">
        <f t="shared" si="42"/>
        <v>503</v>
      </c>
      <c r="K443">
        <f t="shared" si="43"/>
        <v>7</v>
      </c>
      <c r="L443" t="str">
        <f t="shared" si="44"/>
        <v>in</v>
      </c>
      <c r="M443" t="str">
        <f t="shared" si="45"/>
        <v>first</v>
      </c>
      <c r="O443" t="str">
        <f t="shared" si="46"/>
        <v/>
      </c>
      <c r="P443" t="str">
        <f t="shared" si="47"/>
        <v/>
      </c>
      <c r="Q443" t="str">
        <f>IF(AND(OR(COUNTIF($O$1:P442,O443)=0,COUNTIF($O$1:P442,P443)=0),OR(O443&lt;&gt;"",P443&lt;&gt;"")),MAX($Q$1:Q442)+1,"")</f>
        <v/>
      </c>
    </row>
    <row r="444" spans="1:17" x14ac:dyDescent="0.25">
      <c r="A444" t="s">
        <v>79</v>
      </c>
      <c r="B444" t="s">
        <v>230</v>
      </c>
      <c r="C444" t="s">
        <v>322</v>
      </c>
      <c r="D444" s="3">
        <v>45173.354166666664</v>
      </c>
      <c r="E444" t="s">
        <v>330</v>
      </c>
      <c r="F444" t="s">
        <v>334</v>
      </c>
      <c r="H444">
        <f>HOUR(D444)</f>
        <v>8</v>
      </c>
      <c r="I444">
        <f>MINUTE(D444)</f>
        <v>30</v>
      </c>
      <c r="J444">
        <f t="shared" si="42"/>
        <v>510</v>
      </c>
      <c r="K444">
        <f t="shared" si="43"/>
        <v>46</v>
      </c>
      <c r="L444" t="str">
        <f t="shared" si="44"/>
        <v>in</v>
      </c>
      <c r="M444" t="str">
        <f t="shared" si="45"/>
        <v/>
      </c>
      <c r="O444" t="str">
        <f t="shared" si="46"/>
        <v/>
      </c>
      <c r="P444" t="str">
        <f t="shared" si="47"/>
        <v/>
      </c>
      <c r="Q444" t="str">
        <f>IF(AND(OR(COUNTIF($O$1:P443,O444)=0,COUNTIF($O$1:P443,P444)=0),OR(O444&lt;&gt;"",P444&lt;&gt;"")),MAX($Q$1:Q443)+1,"")</f>
        <v/>
      </c>
    </row>
    <row r="445" spans="1:17" x14ac:dyDescent="0.25">
      <c r="A445" t="s">
        <v>79</v>
      </c>
      <c r="B445" t="s">
        <v>230</v>
      </c>
      <c r="C445" t="s">
        <v>322</v>
      </c>
      <c r="D445" s="3">
        <v>45173.386111111111</v>
      </c>
      <c r="E445" t="s">
        <v>331</v>
      </c>
      <c r="F445" t="s">
        <v>334</v>
      </c>
      <c r="H445">
        <f>HOUR(D445)</f>
        <v>9</v>
      </c>
      <c r="I445">
        <f>MINUTE(D445)</f>
        <v>16</v>
      </c>
      <c r="J445">
        <f t="shared" si="42"/>
        <v>556</v>
      </c>
      <c r="K445">
        <f t="shared" si="43"/>
        <v>37</v>
      </c>
      <c r="L445" t="str">
        <f t="shared" si="44"/>
        <v>out</v>
      </c>
      <c r="M445" t="str">
        <f t="shared" si="45"/>
        <v/>
      </c>
      <c r="O445" t="str">
        <f t="shared" si="46"/>
        <v/>
      </c>
      <c r="P445" t="str">
        <f t="shared" si="47"/>
        <v>human106</v>
      </c>
      <c r="Q445">
        <f>IF(AND(OR(COUNTIF($O$1:P444,O445)=0,COUNTIF($O$1:P444,P445)=0),OR(O445&lt;&gt;"",P445&lt;&gt;"")),MAX($Q$1:Q444)+1,"")</f>
        <v>27</v>
      </c>
    </row>
    <row r="446" spans="1:17" x14ac:dyDescent="0.25">
      <c r="A446" t="s">
        <v>79</v>
      </c>
      <c r="B446" t="s">
        <v>230</v>
      </c>
      <c r="C446" t="s">
        <v>322</v>
      </c>
      <c r="D446" s="3">
        <v>45173.411805555559</v>
      </c>
      <c r="E446" t="s">
        <v>330</v>
      </c>
      <c r="F446" t="s">
        <v>334</v>
      </c>
      <c r="H446">
        <f>HOUR(D446)</f>
        <v>9</v>
      </c>
      <c r="I446">
        <f>MINUTE(D446)</f>
        <v>53</v>
      </c>
      <c r="J446">
        <f t="shared" si="42"/>
        <v>593</v>
      </c>
      <c r="K446">
        <f t="shared" si="43"/>
        <v>436</v>
      </c>
      <c r="L446" t="str">
        <f t="shared" si="44"/>
        <v>in</v>
      </c>
      <c r="M446" t="str">
        <f t="shared" si="45"/>
        <v/>
      </c>
      <c r="O446" t="str">
        <f t="shared" si="46"/>
        <v/>
      </c>
      <c r="P446" t="str">
        <f t="shared" si="47"/>
        <v>human106</v>
      </c>
      <c r="Q446" t="str">
        <f>IF(AND(OR(COUNTIF($O$1:P445,O446)=0,COUNTIF($O$1:P445,P446)=0),OR(O446&lt;&gt;"",P446&lt;&gt;"")),MAX($Q$1:Q445)+1,"")</f>
        <v/>
      </c>
    </row>
    <row r="447" spans="1:17" x14ac:dyDescent="0.25">
      <c r="A447" t="s">
        <v>79</v>
      </c>
      <c r="B447" t="s">
        <v>230</v>
      </c>
      <c r="C447" t="s">
        <v>322</v>
      </c>
      <c r="D447" s="3">
        <v>45173.714583333334</v>
      </c>
      <c r="E447" t="s">
        <v>331</v>
      </c>
      <c r="F447" t="s">
        <v>334</v>
      </c>
      <c r="H447">
        <f>HOUR(D447)</f>
        <v>17</v>
      </c>
      <c r="I447">
        <f>MINUTE(D447)</f>
        <v>9</v>
      </c>
      <c r="J447">
        <f t="shared" si="42"/>
        <v>1029</v>
      </c>
      <c r="K447" t="str">
        <f t="shared" si="43"/>
        <v/>
      </c>
      <c r="L447" t="str">
        <f t="shared" si="44"/>
        <v>out</v>
      </c>
      <c r="M447" t="str">
        <f t="shared" si="45"/>
        <v/>
      </c>
      <c r="O447" t="str">
        <f t="shared" si="46"/>
        <v/>
      </c>
      <c r="P447" t="str">
        <f t="shared" si="47"/>
        <v/>
      </c>
      <c r="Q447" t="str">
        <f>IF(AND(OR(COUNTIF($O$1:P446,O447)=0,COUNTIF($O$1:P446,P447)=0),OR(O447&lt;&gt;"",P447&lt;&gt;"")),MAX($Q$1:Q446)+1,"")</f>
        <v/>
      </c>
    </row>
    <row r="448" spans="1:17" x14ac:dyDescent="0.25">
      <c r="A448" t="s">
        <v>80</v>
      </c>
      <c r="B448" t="s">
        <v>231</v>
      </c>
      <c r="C448" t="s">
        <v>315</v>
      </c>
      <c r="D448" s="3">
        <v>45173.373611111114</v>
      </c>
      <c r="E448" t="s">
        <v>332</v>
      </c>
      <c r="F448" t="s">
        <v>334</v>
      </c>
      <c r="H448">
        <f>HOUR(D448)</f>
        <v>8</v>
      </c>
      <c r="I448">
        <f>MINUTE(D448)</f>
        <v>58</v>
      </c>
      <c r="J448">
        <f t="shared" si="42"/>
        <v>538</v>
      </c>
      <c r="K448">
        <f t="shared" si="43"/>
        <v>107</v>
      </c>
      <c r="L448" t="str">
        <f t="shared" si="44"/>
        <v>in</v>
      </c>
      <c r="M448" t="str">
        <f t="shared" si="45"/>
        <v>first</v>
      </c>
      <c r="O448" t="str">
        <f t="shared" si="46"/>
        <v/>
      </c>
      <c r="P448" t="str">
        <f t="shared" si="47"/>
        <v/>
      </c>
      <c r="Q448" t="str">
        <f>IF(AND(OR(COUNTIF($O$1:P447,O448)=0,COUNTIF($O$1:P447,P448)=0),OR(O448&lt;&gt;"",P448&lt;&gt;"")),MAX($Q$1:Q447)+1,"")</f>
        <v/>
      </c>
    </row>
    <row r="449" spans="1:17" x14ac:dyDescent="0.25">
      <c r="A449" t="s">
        <v>80</v>
      </c>
      <c r="B449" t="s">
        <v>231</v>
      </c>
      <c r="C449" t="s">
        <v>315</v>
      </c>
      <c r="D449" s="3">
        <v>45173.447916666664</v>
      </c>
      <c r="E449" t="s">
        <v>333</v>
      </c>
      <c r="F449" t="s">
        <v>334</v>
      </c>
      <c r="H449">
        <f>HOUR(D449)</f>
        <v>10</v>
      </c>
      <c r="I449">
        <f>MINUTE(D449)</f>
        <v>45</v>
      </c>
      <c r="J449">
        <f t="shared" si="42"/>
        <v>645</v>
      </c>
      <c r="K449">
        <f t="shared" si="43"/>
        <v>14</v>
      </c>
      <c r="L449" t="str">
        <f t="shared" si="44"/>
        <v>out</v>
      </c>
      <c r="M449" t="str">
        <f t="shared" si="45"/>
        <v/>
      </c>
      <c r="O449" t="str">
        <f t="shared" si="46"/>
        <v/>
      </c>
      <c r="P449" t="str">
        <f t="shared" si="47"/>
        <v/>
      </c>
      <c r="Q449" t="str">
        <f>IF(AND(OR(COUNTIF($O$1:P448,O449)=0,COUNTIF($O$1:P448,P449)=0),OR(O449&lt;&gt;"",P449&lt;&gt;"")),MAX($Q$1:Q448)+1,"")</f>
        <v/>
      </c>
    </row>
    <row r="450" spans="1:17" x14ac:dyDescent="0.25">
      <c r="A450" t="s">
        <v>80</v>
      </c>
      <c r="B450" t="s">
        <v>231</v>
      </c>
      <c r="C450" t="s">
        <v>315</v>
      </c>
      <c r="D450" s="3">
        <v>45173.457638888889</v>
      </c>
      <c r="E450" t="s">
        <v>332</v>
      </c>
      <c r="F450" t="s">
        <v>334</v>
      </c>
      <c r="H450">
        <f>HOUR(D450)</f>
        <v>10</v>
      </c>
      <c r="I450">
        <f>MINUTE(D450)</f>
        <v>59</v>
      </c>
      <c r="J450">
        <f t="shared" si="42"/>
        <v>659</v>
      </c>
      <c r="K450">
        <f t="shared" si="43"/>
        <v>121</v>
      </c>
      <c r="L450" t="str">
        <f t="shared" si="44"/>
        <v>in</v>
      </c>
      <c r="M450" t="str">
        <f t="shared" si="45"/>
        <v/>
      </c>
      <c r="O450" t="str">
        <f t="shared" si="46"/>
        <v/>
      </c>
      <c r="P450" t="str">
        <f t="shared" si="47"/>
        <v/>
      </c>
      <c r="Q450" t="str">
        <f>IF(AND(OR(COUNTIF($O$1:P449,O450)=0,COUNTIF($O$1:P449,P450)=0),OR(O450&lt;&gt;"",P450&lt;&gt;"")),MAX($Q$1:Q449)+1,"")</f>
        <v/>
      </c>
    </row>
    <row r="451" spans="1:17" x14ac:dyDescent="0.25">
      <c r="A451" t="s">
        <v>80</v>
      </c>
      <c r="B451" t="s">
        <v>231</v>
      </c>
      <c r="C451" t="s">
        <v>315</v>
      </c>
      <c r="D451" s="3">
        <v>45173.541666666664</v>
      </c>
      <c r="E451" t="s">
        <v>333</v>
      </c>
      <c r="F451" t="s">
        <v>334</v>
      </c>
      <c r="H451">
        <f>HOUR(D451)</f>
        <v>13</v>
      </c>
      <c r="I451">
        <f>MINUTE(D451)</f>
        <v>0</v>
      </c>
      <c r="J451">
        <f t="shared" ref="J451:J514" si="48">H451*60+I451</f>
        <v>780</v>
      </c>
      <c r="K451">
        <f t="shared" ref="K451:K514" si="49">IF(J452-J451&gt;=0,J452-J451,"")</f>
        <v>6</v>
      </c>
      <c r="L451" t="str">
        <f t="shared" ref="L451:L514" si="50">RIGHT(E451,(LEN(E451)-6))</f>
        <v>out</v>
      </c>
      <c r="M451" t="str">
        <f t="shared" ref="M451:M514" si="51">IF(OR(K450="",K450="break"),"first","")</f>
        <v/>
      </c>
      <c r="O451" t="str">
        <f t="shared" ref="O451:O514" si="52">IF(AND(M451="first",J451&gt;540),B451,"")</f>
        <v/>
      </c>
      <c r="P451" t="str">
        <f t="shared" ref="P451:P514" si="53">IF(OR(M451="first",J451&lt;=540,AND(J451&gt;=645,J451&lt;=660),AND(J451&gt;=780,J451&lt;=840),AND(J451&gt;=930,J451&lt;=945),J451&gt;=1020),"",B451)</f>
        <v/>
      </c>
      <c r="Q451" t="str">
        <f>IF(AND(OR(COUNTIF($O$1:P450,O451)=0,COUNTIF($O$1:P450,P451)=0),OR(O451&lt;&gt;"",P451&lt;&gt;"")),MAX($Q$1:Q450)+1,"")</f>
        <v/>
      </c>
    </row>
    <row r="452" spans="1:17" x14ac:dyDescent="0.25">
      <c r="A452" t="s">
        <v>80</v>
      </c>
      <c r="B452" t="s">
        <v>231</v>
      </c>
      <c r="C452" t="s">
        <v>315</v>
      </c>
      <c r="D452" s="3">
        <v>45173.54583333333</v>
      </c>
      <c r="E452" t="s">
        <v>332</v>
      </c>
      <c r="F452" t="s">
        <v>334</v>
      </c>
      <c r="H452">
        <f>HOUR(D452)</f>
        <v>13</v>
      </c>
      <c r="I452">
        <f>MINUTE(D452)</f>
        <v>6</v>
      </c>
      <c r="J452">
        <f t="shared" si="48"/>
        <v>786</v>
      </c>
      <c r="K452">
        <f t="shared" si="49"/>
        <v>29</v>
      </c>
      <c r="L452" t="str">
        <f t="shared" si="50"/>
        <v>in</v>
      </c>
      <c r="M452" t="str">
        <f t="shared" si="51"/>
        <v/>
      </c>
      <c r="O452" t="str">
        <f t="shared" si="52"/>
        <v/>
      </c>
      <c r="P452" t="str">
        <f t="shared" si="53"/>
        <v/>
      </c>
      <c r="Q452" t="str">
        <f>IF(AND(OR(COUNTIF($O$1:P451,O452)=0,COUNTIF($O$1:P451,P452)=0),OR(O452&lt;&gt;"",P452&lt;&gt;"")),MAX($Q$1:Q451)+1,"")</f>
        <v/>
      </c>
    </row>
    <row r="453" spans="1:17" x14ac:dyDescent="0.25">
      <c r="A453" t="s">
        <v>80</v>
      </c>
      <c r="B453" t="s">
        <v>231</v>
      </c>
      <c r="C453" t="s">
        <v>315</v>
      </c>
      <c r="D453" s="3">
        <v>45173.565972222219</v>
      </c>
      <c r="E453" t="s">
        <v>333</v>
      </c>
      <c r="F453" t="s">
        <v>334</v>
      </c>
      <c r="H453">
        <f>HOUR(D453)</f>
        <v>13</v>
      </c>
      <c r="I453">
        <f>MINUTE(D453)</f>
        <v>35</v>
      </c>
      <c r="J453">
        <f t="shared" si="48"/>
        <v>815</v>
      </c>
      <c r="K453">
        <f t="shared" si="49"/>
        <v>22</v>
      </c>
      <c r="L453" t="str">
        <f t="shared" si="50"/>
        <v>out</v>
      </c>
      <c r="M453" t="str">
        <f t="shared" si="51"/>
        <v/>
      </c>
      <c r="O453" t="str">
        <f t="shared" si="52"/>
        <v/>
      </c>
      <c r="P453" t="str">
        <f t="shared" si="53"/>
        <v/>
      </c>
      <c r="Q453" t="str">
        <f>IF(AND(OR(COUNTIF($O$1:P452,O453)=0,COUNTIF($O$1:P452,P453)=0),OR(O453&lt;&gt;"",P453&lt;&gt;"")),MAX($Q$1:Q452)+1,"")</f>
        <v/>
      </c>
    </row>
    <row r="454" spans="1:17" x14ac:dyDescent="0.25">
      <c r="A454" t="s">
        <v>80</v>
      </c>
      <c r="B454" t="s">
        <v>231</v>
      </c>
      <c r="C454" t="s">
        <v>315</v>
      </c>
      <c r="D454" s="3">
        <v>45173.581250000003</v>
      </c>
      <c r="E454" t="s">
        <v>332</v>
      </c>
      <c r="F454" t="s">
        <v>334</v>
      </c>
      <c r="H454">
        <f>HOUR(D454)</f>
        <v>13</v>
      </c>
      <c r="I454">
        <f>MINUTE(D454)</f>
        <v>57</v>
      </c>
      <c r="J454">
        <f t="shared" si="48"/>
        <v>837</v>
      </c>
      <c r="K454">
        <f t="shared" si="49"/>
        <v>94</v>
      </c>
      <c r="L454" t="str">
        <f t="shared" si="50"/>
        <v>in</v>
      </c>
      <c r="M454" t="str">
        <f t="shared" si="51"/>
        <v/>
      </c>
      <c r="O454" t="str">
        <f t="shared" si="52"/>
        <v/>
      </c>
      <c r="P454" t="str">
        <f t="shared" si="53"/>
        <v/>
      </c>
      <c r="Q454" t="str">
        <f>IF(AND(OR(COUNTIF($O$1:P453,O454)=0,COUNTIF($O$1:P453,P454)=0),OR(O454&lt;&gt;"",P454&lt;&gt;"")),MAX($Q$1:Q453)+1,"")</f>
        <v/>
      </c>
    </row>
    <row r="455" spans="1:17" x14ac:dyDescent="0.25">
      <c r="A455" t="s">
        <v>80</v>
      </c>
      <c r="B455" t="s">
        <v>231</v>
      </c>
      <c r="C455" t="s">
        <v>315</v>
      </c>
      <c r="D455" s="3">
        <v>45173.646527777775</v>
      </c>
      <c r="E455" t="s">
        <v>333</v>
      </c>
      <c r="F455" t="s">
        <v>334</v>
      </c>
      <c r="H455">
        <f>HOUR(D455)</f>
        <v>15</v>
      </c>
      <c r="I455">
        <f>MINUTE(D455)</f>
        <v>31</v>
      </c>
      <c r="J455">
        <f t="shared" si="48"/>
        <v>931</v>
      </c>
      <c r="K455">
        <f t="shared" si="49"/>
        <v>12</v>
      </c>
      <c r="L455" t="str">
        <f t="shared" si="50"/>
        <v>out</v>
      </c>
      <c r="M455" t="str">
        <f t="shared" si="51"/>
        <v/>
      </c>
      <c r="O455" t="str">
        <f t="shared" si="52"/>
        <v/>
      </c>
      <c r="P455" t="str">
        <f t="shared" si="53"/>
        <v/>
      </c>
      <c r="Q455" t="str">
        <f>IF(AND(OR(COUNTIF($O$1:P454,O455)=0,COUNTIF($O$1:P454,P455)=0),OR(O455&lt;&gt;"",P455&lt;&gt;"")),MAX($Q$1:Q454)+1,"")</f>
        <v/>
      </c>
    </row>
    <row r="456" spans="1:17" x14ac:dyDescent="0.25">
      <c r="A456" t="s">
        <v>80</v>
      </c>
      <c r="B456" t="s">
        <v>231</v>
      </c>
      <c r="C456" t="s">
        <v>315</v>
      </c>
      <c r="D456" s="3">
        <v>45173.654861111114</v>
      </c>
      <c r="E456" t="s">
        <v>332</v>
      </c>
      <c r="F456" t="s">
        <v>334</v>
      </c>
      <c r="H456">
        <f>HOUR(D456)</f>
        <v>15</v>
      </c>
      <c r="I456">
        <f>MINUTE(D456)</f>
        <v>43</v>
      </c>
      <c r="J456">
        <f t="shared" si="48"/>
        <v>943</v>
      </c>
      <c r="K456">
        <f t="shared" si="49"/>
        <v>78</v>
      </c>
      <c r="L456" t="str">
        <f t="shared" si="50"/>
        <v>in</v>
      </c>
      <c r="M456" t="str">
        <f t="shared" si="51"/>
        <v/>
      </c>
      <c r="O456" t="str">
        <f t="shared" si="52"/>
        <v/>
      </c>
      <c r="P456" t="str">
        <f t="shared" si="53"/>
        <v/>
      </c>
      <c r="Q456" t="str">
        <f>IF(AND(OR(COUNTIF($O$1:P455,O456)=0,COUNTIF($O$1:P455,P456)=0),OR(O456&lt;&gt;"",P456&lt;&gt;"")),MAX($Q$1:Q455)+1,"")</f>
        <v/>
      </c>
    </row>
    <row r="457" spans="1:17" x14ac:dyDescent="0.25">
      <c r="A457" t="s">
        <v>80</v>
      </c>
      <c r="B457" t="s">
        <v>231</v>
      </c>
      <c r="C457" t="s">
        <v>315</v>
      </c>
      <c r="D457" s="3">
        <v>45173.709027777775</v>
      </c>
      <c r="E457" t="s">
        <v>333</v>
      </c>
      <c r="F457" t="s">
        <v>334</v>
      </c>
      <c r="H457">
        <f>HOUR(D457)</f>
        <v>17</v>
      </c>
      <c r="I457">
        <f>MINUTE(D457)</f>
        <v>1</v>
      </c>
      <c r="J457">
        <f t="shared" si="48"/>
        <v>1021</v>
      </c>
      <c r="K457" t="str">
        <f t="shared" si="49"/>
        <v/>
      </c>
      <c r="L457" t="str">
        <f t="shared" si="50"/>
        <v>out</v>
      </c>
      <c r="M457" t="str">
        <f t="shared" si="51"/>
        <v/>
      </c>
      <c r="O457" t="str">
        <f t="shared" si="52"/>
        <v/>
      </c>
      <c r="P457" t="str">
        <f t="shared" si="53"/>
        <v/>
      </c>
      <c r="Q457" t="str">
        <f>IF(AND(OR(COUNTIF($O$1:P456,O457)=0,COUNTIF($O$1:P456,P457)=0),OR(O457&lt;&gt;"",P457&lt;&gt;"")),MAX($Q$1:Q456)+1,"")</f>
        <v/>
      </c>
    </row>
    <row r="458" spans="1:17" x14ac:dyDescent="0.25">
      <c r="A458" t="s">
        <v>81</v>
      </c>
      <c r="B458" t="s">
        <v>232</v>
      </c>
      <c r="C458" t="s">
        <v>315</v>
      </c>
      <c r="D458" s="3">
        <v>45173.37222222222</v>
      </c>
      <c r="E458" t="s">
        <v>332</v>
      </c>
      <c r="F458" t="s">
        <v>334</v>
      </c>
      <c r="H458">
        <f>HOUR(D458)</f>
        <v>8</v>
      </c>
      <c r="I458">
        <f>MINUTE(D458)</f>
        <v>56</v>
      </c>
      <c r="J458">
        <f t="shared" si="48"/>
        <v>536</v>
      </c>
      <c r="K458">
        <f t="shared" si="49"/>
        <v>244</v>
      </c>
      <c r="L458" t="str">
        <f t="shared" si="50"/>
        <v>in</v>
      </c>
      <c r="M458" t="str">
        <f t="shared" si="51"/>
        <v>first</v>
      </c>
      <c r="O458" t="str">
        <f t="shared" si="52"/>
        <v/>
      </c>
      <c r="P458" t="str">
        <f t="shared" si="53"/>
        <v/>
      </c>
      <c r="Q458" t="str">
        <f>IF(AND(OR(COUNTIF($O$1:P457,O458)=0,COUNTIF($O$1:P457,P458)=0),OR(O458&lt;&gt;"",P458&lt;&gt;"")),MAX($Q$1:Q457)+1,"")</f>
        <v/>
      </c>
    </row>
    <row r="459" spans="1:17" x14ac:dyDescent="0.25">
      <c r="A459" t="s">
        <v>81</v>
      </c>
      <c r="B459" t="s">
        <v>232</v>
      </c>
      <c r="C459" t="s">
        <v>315</v>
      </c>
      <c r="D459" s="3">
        <v>45173.541666666664</v>
      </c>
      <c r="E459" t="s">
        <v>333</v>
      </c>
      <c r="F459" t="s">
        <v>334</v>
      </c>
      <c r="H459">
        <f>HOUR(D459)</f>
        <v>13</v>
      </c>
      <c r="I459">
        <f>MINUTE(D459)</f>
        <v>0</v>
      </c>
      <c r="J459">
        <f t="shared" si="48"/>
        <v>780</v>
      </c>
      <c r="K459">
        <f t="shared" si="49"/>
        <v>59</v>
      </c>
      <c r="L459" t="str">
        <f t="shared" si="50"/>
        <v>out</v>
      </c>
      <c r="M459" t="str">
        <f t="shared" si="51"/>
        <v/>
      </c>
      <c r="O459" t="str">
        <f t="shared" si="52"/>
        <v/>
      </c>
      <c r="P459" t="str">
        <f t="shared" si="53"/>
        <v/>
      </c>
      <c r="Q459" t="str">
        <f>IF(AND(OR(COUNTIF($O$1:P458,O459)=0,COUNTIF($O$1:P458,P459)=0),OR(O459&lt;&gt;"",P459&lt;&gt;"")),MAX($Q$1:Q458)+1,"")</f>
        <v/>
      </c>
    </row>
    <row r="460" spans="1:17" x14ac:dyDescent="0.25">
      <c r="A460" t="s">
        <v>81</v>
      </c>
      <c r="B460" t="s">
        <v>232</v>
      </c>
      <c r="C460" t="s">
        <v>315</v>
      </c>
      <c r="D460" s="3">
        <v>45173.582638888889</v>
      </c>
      <c r="E460" t="s">
        <v>332</v>
      </c>
      <c r="F460" t="s">
        <v>334</v>
      </c>
      <c r="H460">
        <f>HOUR(D460)</f>
        <v>13</v>
      </c>
      <c r="I460">
        <f>MINUTE(D460)</f>
        <v>59</v>
      </c>
      <c r="J460">
        <f t="shared" si="48"/>
        <v>839</v>
      </c>
      <c r="K460">
        <f t="shared" si="49"/>
        <v>181</v>
      </c>
      <c r="L460" t="str">
        <f t="shared" si="50"/>
        <v>in</v>
      </c>
      <c r="M460" t="str">
        <f t="shared" si="51"/>
        <v/>
      </c>
      <c r="O460" t="str">
        <f t="shared" si="52"/>
        <v/>
      </c>
      <c r="P460" t="str">
        <f t="shared" si="53"/>
        <v/>
      </c>
      <c r="Q460" t="str">
        <f>IF(AND(OR(COUNTIF($O$1:P459,O460)=0,COUNTIF($O$1:P459,P460)=0),OR(O460&lt;&gt;"",P460&lt;&gt;"")),MAX($Q$1:Q459)+1,"")</f>
        <v/>
      </c>
    </row>
    <row r="461" spans="1:17" x14ac:dyDescent="0.25">
      <c r="A461" t="s">
        <v>81</v>
      </c>
      <c r="B461" t="s">
        <v>232</v>
      </c>
      <c r="C461" t="s">
        <v>315</v>
      </c>
      <c r="D461" s="3">
        <v>45173.708333333336</v>
      </c>
      <c r="E461" t="s">
        <v>333</v>
      </c>
      <c r="F461" t="s">
        <v>334</v>
      </c>
      <c r="H461">
        <f>HOUR(D461)</f>
        <v>17</v>
      </c>
      <c r="I461">
        <f>MINUTE(D461)</f>
        <v>0</v>
      </c>
      <c r="J461">
        <f t="shared" si="48"/>
        <v>1020</v>
      </c>
      <c r="K461" t="str">
        <f t="shared" si="49"/>
        <v/>
      </c>
      <c r="L461" t="str">
        <f t="shared" si="50"/>
        <v>out</v>
      </c>
      <c r="M461" t="str">
        <f t="shared" si="51"/>
        <v/>
      </c>
      <c r="O461" t="str">
        <f t="shared" si="52"/>
        <v/>
      </c>
      <c r="P461" t="str">
        <f t="shared" si="53"/>
        <v/>
      </c>
      <c r="Q461" t="str">
        <f>IF(AND(OR(COUNTIF($O$1:P460,O461)=0,COUNTIF($O$1:P460,P461)=0),OR(O461&lt;&gt;"",P461&lt;&gt;"")),MAX($Q$1:Q460)+1,"")</f>
        <v/>
      </c>
    </row>
    <row r="462" spans="1:17" x14ac:dyDescent="0.25">
      <c r="A462" t="s">
        <v>82</v>
      </c>
      <c r="B462" t="s">
        <v>233</v>
      </c>
      <c r="C462" t="s">
        <v>315</v>
      </c>
      <c r="D462" s="3">
        <v>45173.370138888888</v>
      </c>
      <c r="E462" t="s">
        <v>332</v>
      </c>
      <c r="F462" t="s">
        <v>334</v>
      </c>
      <c r="H462">
        <f>HOUR(D462)</f>
        <v>8</v>
      </c>
      <c r="I462">
        <f>MINUTE(D462)</f>
        <v>53</v>
      </c>
      <c r="J462">
        <f t="shared" si="48"/>
        <v>533</v>
      </c>
      <c r="K462">
        <f t="shared" si="49"/>
        <v>114</v>
      </c>
      <c r="L462" t="str">
        <f t="shared" si="50"/>
        <v>in</v>
      </c>
      <c r="M462" t="str">
        <f t="shared" si="51"/>
        <v>first</v>
      </c>
      <c r="O462" t="str">
        <f t="shared" si="52"/>
        <v/>
      </c>
      <c r="P462" t="str">
        <f t="shared" si="53"/>
        <v/>
      </c>
      <c r="Q462" t="str">
        <f>IF(AND(OR(COUNTIF($O$1:P461,O462)=0,COUNTIF($O$1:P461,P462)=0),OR(O462&lt;&gt;"",P462&lt;&gt;"")),MAX($Q$1:Q461)+1,"")</f>
        <v/>
      </c>
    </row>
    <row r="463" spans="1:17" x14ac:dyDescent="0.25">
      <c r="A463" t="s">
        <v>82</v>
      </c>
      <c r="B463" t="s">
        <v>233</v>
      </c>
      <c r="C463" t="s">
        <v>315</v>
      </c>
      <c r="D463" s="3">
        <v>45173.449305555558</v>
      </c>
      <c r="E463" t="s">
        <v>333</v>
      </c>
      <c r="F463" t="s">
        <v>334</v>
      </c>
      <c r="H463">
        <f>HOUR(D463)</f>
        <v>10</v>
      </c>
      <c r="I463">
        <f>MINUTE(D463)</f>
        <v>47</v>
      </c>
      <c r="J463">
        <f t="shared" si="48"/>
        <v>647</v>
      </c>
      <c r="K463">
        <f t="shared" si="49"/>
        <v>5</v>
      </c>
      <c r="L463" t="str">
        <f t="shared" si="50"/>
        <v>out</v>
      </c>
      <c r="M463" t="str">
        <f t="shared" si="51"/>
        <v/>
      </c>
      <c r="O463" t="str">
        <f t="shared" si="52"/>
        <v/>
      </c>
      <c r="P463" t="str">
        <f t="shared" si="53"/>
        <v/>
      </c>
      <c r="Q463" t="str">
        <f>IF(AND(OR(COUNTIF($O$1:P462,O463)=0,COUNTIF($O$1:P462,P463)=0),OR(O463&lt;&gt;"",P463&lt;&gt;"")),MAX($Q$1:Q462)+1,"")</f>
        <v/>
      </c>
    </row>
    <row r="464" spans="1:17" x14ac:dyDescent="0.25">
      <c r="A464" t="s">
        <v>82</v>
      </c>
      <c r="B464" t="s">
        <v>233</v>
      </c>
      <c r="C464" t="s">
        <v>315</v>
      </c>
      <c r="D464" s="3">
        <v>45173.452777777777</v>
      </c>
      <c r="E464" t="s">
        <v>332</v>
      </c>
      <c r="F464" t="s">
        <v>334</v>
      </c>
      <c r="H464">
        <f>HOUR(D464)</f>
        <v>10</v>
      </c>
      <c r="I464">
        <f>MINUTE(D464)</f>
        <v>52</v>
      </c>
      <c r="J464">
        <f t="shared" si="48"/>
        <v>652</v>
      </c>
      <c r="K464">
        <f t="shared" si="49"/>
        <v>140</v>
      </c>
      <c r="L464" t="str">
        <f t="shared" si="50"/>
        <v>in</v>
      </c>
      <c r="M464" t="str">
        <f t="shared" si="51"/>
        <v/>
      </c>
      <c r="O464" t="str">
        <f t="shared" si="52"/>
        <v/>
      </c>
      <c r="P464" t="str">
        <f t="shared" si="53"/>
        <v/>
      </c>
      <c r="Q464" t="str">
        <f>IF(AND(OR(COUNTIF($O$1:P463,O464)=0,COUNTIF($O$1:P463,P464)=0),OR(O464&lt;&gt;"",P464&lt;&gt;"")),MAX($Q$1:Q463)+1,"")</f>
        <v/>
      </c>
    </row>
    <row r="465" spans="1:17" x14ac:dyDescent="0.25">
      <c r="A465" t="s">
        <v>82</v>
      </c>
      <c r="B465" t="s">
        <v>233</v>
      </c>
      <c r="C465" t="s">
        <v>315</v>
      </c>
      <c r="D465" s="3">
        <v>45173.55</v>
      </c>
      <c r="E465" t="s">
        <v>333</v>
      </c>
      <c r="F465" t="s">
        <v>334</v>
      </c>
      <c r="H465">
        <f>HOUR(D465)</f>
        <v>13</v>
      </c>
      <c r="I465">
        <f>MINUTE(D465)</f>
        <v>12</v>
      </c>
      <c r="J465">
        <f t="shared" si="48"/>
        <v>792</v>
      </c>
      <c r="K465">
        <f t="shared" si="49"/>
        <v>13</v>
      </c>
      <c r="L465" t="str">
        <f t="shared" si="50"/>
        <v>out</v>
      </c>
      <c r="M465" t="str">
        <f t="shared" si="51"/>
        <v/>
      </c>
      <c r="O465" t="str">
        <f t="shared" si="52"/>
        <v/>
      </c>
      <c r="P465" t="str">
        <f t="shared" si="53"/>
        <v/>
      </c>
      <c r="Q465" t="str">
        <f>IF(AND(OR(COUNTIF($O$1:P464,O465)=0,COUNTIF($O$1:P464,P465)=0),OR(O465&lt;&gt;"",P465&lt;&gt;"")),MAX($Q$1:Q464)+1,"")</f>
        <v/>
      </c>
    </row>
    <row r="466" spans="1:17" x14ac:dyDescent="0.25">
      <c r="A466" t="s">
        <v>82</v>
      </c>
      <c r="B466" t="s">
        <v>233</v>
      </c>
      <c r="C466" t="s">
        <v>315</v>
      </c>
      <c r="D466" s="3">
        <v>45173.559027777781</v>
      </c>
      <c r="E466" t="s">
        <v>332</v>
      </c>
      <c r="F466" t="s">
        <v>334</v>
      </c>
      <c r="H466">
        <f>HOUR(D466)</f>
        <v>13</v>
      </c>
      <c r="I466">
        <f>MINUTE(D466)</f>
        <v>25</v>
      </c>
      <c r="J466">
        <f t="shared" si="48"/>
        <v>805</v>
      </c>
      <c r="K466">
        <f t="shared" si="49"/>
        <v>219</v>
      </c>
      <c r="L466" t="str">
        <f t="shared" si="50"/>
        <v>in</v>
      </c>
      <c r="M466" t="str">
        <f t="shared" si="51"/>
        <v/>
      </c>
      <c r="O466" t="str">
        <f t="shared" si="52"/>
        <v/>
      </c>
      <c r="P466" t="str">
        <f t="shared" si="53"/>
        <v/>
      </c>
      <c r="Q466" t="str">
        <f>IF(AND(OR(COUNTIF($O$1:P465,O466)=0,COUNTIF($O$1:P465,P466)=0),OR(O466&lt;&gt;"",P466&lt;&gt;"")),MAX($Q$1:Q465)+1,"")</f>
        <v/>
      </c>
    </row>
    <row r="467" spans="1:17" x14ac:dyDescent="0.25">
      <c r="A467" t="s">
        <v>82</v>
      </c>
      <c r="B467" t="s">
        <v>233</v>
      </c>
      <c r="C467" t="s">
        <v>315</v>
      </c>
      <c r="D467" s="3">
        <v>45173.711111111108</v>
      </c>
      <c r="E467" t="s">
        <v>333</v>
      </c>
      <c r="F467" t="s">
        <v>334</v>
      </c>
      <c r="H467">
        <f>HOUR(D467)</f>
        <v>17</v>
      </c>
      <c r="I467">
        <f>MINUTE(D467)</f>
        <v>4</v>
      </c>
      <c r="J467">
        <f t="shared" si="48"/>
        <v>1024</v>
      </c>
      <c r="K467" t="str">
        <f t="shared" si="49"/>
        <v/>
      </c>
      <c r="L467" t="str">
        <f t="shared" si="50"/>
        <v>out</v>
      </c>
      <c r="M467" t="str">
        <f t="shared" si="51"/>
        <v/>
      </c>
      <c r="O467" t="str">
        <f t="shared" si="52"/>
        <v/>
      </c>
      <c r="P467" t="str">
        <f t="shared" si="53"/>
        <v/>
      </c>
      <c r="Q467" t="str">
        <f>IF(AND(OR(COUNTIF($O$1:P466,O467)=0,COUNTIF($O$1:P466,P467)=0),OR(O467&lt;&gt;"",P467&lt;&gt;"")),MAX($Q$1:Q466)+1,"")</f>
        <v/>
      </c>
    </row>
    <row r="468" spans="1:17" x14ac:dyDescent="0.25">
      <c r="A468" t="s">
        <v>83</v>
      </c>
      <c r="B468" t="s">
        <v>236</v>
      </c>
      <c r="C468" t="s">
        <v>315</v>
      </c>
      <c r="D468" s="3">
        <v>45173.373611111114</v>
      </c>
      <c r="E468" t="s">
        <v>332</v>
      </c>
      <c r="F468" t="s">
        <v>334</v>
      </c>
      <c r="H468">
        <f>HOUR(D468)</f>
        <v>8</v>
      </c>
      <c r="I468">
        <f>MINUTE(D468)</f>
        <v>58</v>
      </c>
      <c r="J468">
        <f t="shared" si="48"/>
        <v>538</v>
      </c>
      <c r="K468">
        <f t="shared" si="49"/>
        <v>107</v>
      </c>
      <c r="L468" t="str">
        <f t="shared" si="50"/>
        <v>in</v>
      </c>
      <c r="M468" t="str">
        <f t="shared" si="51"/>
        <v>first</v>
      </c>
      <c r="O468" t="str">
        <f t="shared" si="52"/>
        <v/>
      </c>
      <c r="P468" t="str">
        <f t="shared" si="53"/>
        <v/>
      </c>
      <c r="Q468" t="str">
        <f>IF(AND(OR(COUNTIF($O$1:P467,O468)=0,COUNTIF($O$1:P467,P468)=0),OR(O468&lt;&gt;"",P468&lt;&gt;"")),MAX($Q$1:Q467)+1,"")</f>
        <v/>
      </c>
    </row>
    <row r="469" spans="1:17" x14ac:dyDescent="0.25">
      <c r="A469" t="s">
        <v>83</v>
      </c>
      <c r="B469" t="s">
        <v>236</v>
      </c>
      <c r="C469" t="s">
        <v>315</v>
      </c>
      <c r="D469" s="3">
        <v>45173.447916666664</v>
      </c>
      <c r="E469" t="s">
        <v>333</v>
      </c>
      <c r="F469" t="s">
        <v>334</v>
      </c>
      <c r="H469">
        <f>HOUR(D469)</f>
        <v>10</v>
      </c>
      <c r="I469">
        <f>MINUTE(D469)</f>
        <v>45</v>
      </c>
      <c r="J469">
        <f t="shared" si="48"/>
        <v>645</v>
      </c>
      <c r="K469">
        <f t="shared" si="49"/>
        <v>14</v>
      </c>
      <c r="L469" t="str">
        <f t="shared" si="50"/>
        <v>out</v>
      </c>
      <c r="M469" t="str">
        <f t="shared" si="51"/>
        <v/>
      </c>
      <c r="O469" t="str">
        <f t="shared" si="52"/>
        <v/>
      </c>
      <c r="P469" t="str">
        <f t="shared" si="53"/>
        <v/>
      </c>
      <c r="Q469" t="str">
        <f>IF(AND(OR(COUNTIF($O$1:P468,O469)=0,COUNTIF($O$1:P468,P469)=0),OR(O469&lt;&gt;"",P469&lt;&gt;"")),MAX($Q$1:Q468)+1,"")</f>
        <v/>
      </c>
    </row>
    <row r="470" spans="1:17" x14ac:dyDescent="0.25">
      <c r="A470" t="s">
        <v>83</v>
      </c>
      <c r="B470" t="s">
        <v>236</v>
      </c>
      <c r="C470" t="s">
        <v>315</v>
      </c>
      <c r="D470" s="3">
        <v>45173.457638888889</v>
      </c>
      <c r="E470" t="s">
        <v>332</v>
      </c>
      <c r="F470" t="s">
        <v>334</v>
      </c>
      <c r="H470">
        <f>HOUR(D470)</f>
        <v>10</v>
      </c>
      <c r="I470">
        <f>MINUTE(D470)</f>
        <v>59</v>
      </c>
      <c r="J470">
        <f t="shared" si="48"/>
        <v>659</v>
      </c>
      <c r="K470">
        <f t="shared" si="49"/>
        <v>132</v>
      </c>
      <c r="L470" t="str">
        <f t="shared" si="50"/>
        <v>in</v>
      </c>
      <c r="M470" t="str">
        <f t="shared" si="51"/>
        <v/>
      </c>
      <c r="O470" t="str">
        <f t="shared" si="52"/>
        <v/>
      </c>
      <c r="P470" t="str">
        <f t="shared" si="53"/>
        <v/>
      </c>
      <c r="Q470" t="str">
        <f>IF(AND(OR(COUNTIF($O$1:P469,O470)=0,COUNTIF($O$1:P469,P470)=0),OR(O470&lt;&gt;"",P470&lt;&gt;"")),MAX($Q$1:Q469)+1,"")</f>
        <v/>
      </c>
    </row>
    <row r="471" spans="1:17" x14ac:dyDescent="0.25">
      <c r="A471" t="s">
        <v>83</v>
      </c>
      <c r="B471" t="s">
        <v>236</v>
      </c>
      <c r="C471" t="s">
        <v>315</v>
      </c>
      <c r="D471" s="3">
        <v>45173.549305555556</v>
      </c>
      <c r="E471" t="s">
        <v>333</v>
      </c>
      <c r="F471" t="s">
        <v>334</v>
      </c>
      <c r="H471">
        <f>HOUR(D471)</f>
        <v>13</v>
      </c>
      <c r="I471">
        <f>MINUTE(D471)</f>
        <v>11</v>
      </c>
      <c r="J471">
        <f t="shared" si="48"/>
        <v>791</v>
      </c>
      <c r="K471">
        <f t="shared" si="49"/>
        <v>46</v>
      </c>
      <c r="L471" t="str">
        <f t="shared" si="50"/>
        <v>out</v>
      </c>
      <c r="M471" t="str">
        <f t="shared" si="51"/>
        <v/>
      </c>
      <c r="O471" t="str">
        <f t="shared" si="52"/>
        <v/>
      </c>
      <c r="P471" t="str">
        <f t="shared" si="53"/>
        <v/>
      </c>
      <c r="Q471" t="str">
        <f>IF(AND(OR(COUNTIF($O$1:P470,O471)=0,COUNTIF($O$1:P470,P471)=0),OR(O471&lt;&gt;"",P471&lt;&gt;"")),MAX($Q$1:Q470)+1,"")</f>
        <v/>
      </c>
    </row>
    <row r="472" spans="1:17" x14ac:dyDescent="0.25">
      <c r="A472" t="s">
        <v>83</v>
      </c>
      <c r="B472" t="s">
        <v>236</v>
      </c>
      <c r="C472" t="s">
        <v>315</v>
      </c>
      <c r="D472" s="3">
        <v>45173.581250000003</v>
      </c>
      <c r="E472" t="s">
        <v>332</v>
      </c>
      <c r="F472" t="s">
        <v>334</v>
      </c>
      <c r="H472">
        <f>HOUR(D472)</f>
        <v>13</v>
      </c>
      <c r="I472">
        <f>MINUTE(D472)</f>
        <v>57</v>
      </c>
      <c r="J472">
        <f t="shared" si="48"/>
        <v>837</v>
      </c>
      <c r="K472">
        <f t="shared" si="49"/>
        <v>93</v>
      </c>
      <c r="L472" t="str">
        <f t="shared" si="50"/>
        <v>in</v>
      </c>
      <c r="M472" t="str">
        <f t="shared" si="51"/>
        <v/>
      </c>
      <c r="O472" t="str">
        <f t="shared" si="52"/>
        <v/>
      </c>
      <c r="P472" t="str">
        <f t="shared" si="53"/>
        <v/>
      </c>
      <c r="Q472" t="str">
        <f>IF(AND(OR(COUNTIF($O$1:P471,O472)=0,COUNTIF($O$1:P471,P472)=0),OR(O472&lt;&gt;"",P472&lt;&gt;"")),MAX($Q$1:Q471)+1,"")</f>
        <v/>
      </c>
    </row>
    <row r="473" spans="1:17" x14ac:dyDescent="0.25">
      <c r="A473" t="s">
        <v>83</v>
      </c>
      <c r="B473" t="s">
        <v>236</v>
      </c>
      <c r="C473" t="s">
        <v>315</v>
      </c>
      <c r="D473" s="3">
        <v>45173.645833333336</v>
      </c>
      <c r="E473" t="s">
        <v>333</v>
      </c>
      <c r="F473" t="s">
        <v>334</v>
      </c>
      <c r="H473">
        <f>HOUR(D473)</f>
        <v>15</v>
      </c>
      <c r="I473">
        <f>MINUTE(D473)</f>
        <v>30</v>
      </c>
      <c r="J473">
        <f t="shared" si="48"/>
        <v>930</v>
      </c>
      <c r="K473">
        <f t="shared" si="49"/>
        <v>14</v>
      </c>
      <c r="L473" t="str">
        <f t="shared" si="50"/>
        <v>out</v>
      </c>
      <c r="M473" t="str">
        <f t="shared" si="51"/>
        <v/>
      </c>
      <c r="O473" t="str">
        <f t="shared" si="52"/>
        <v/>
      </c>
      <c r="P473" t="str">
        <f t="shared" si="53"/>
        <v/>
      </c>
      <c r="Q473" t="str">
        <f>IF(AND(OR(COUNTIF($O$1:P472,O473)=0,COUNTIF($O$1:P472,P473)=0),OR(O473&lt;&gt;"",P473&lt;&gt;"")),MAX($Q$1:Q472)+1,"")</f>
        <v/>
      </c>
    </row>
    <row r="474" spans="1:17" x14ac:dyDescent="0.25">
      <c r="A474" t="s">
        <v>83</v>
      </c>
      <c r="B474" t="s">
        <v>236</v>
      </c>
      <c r="C474" t="s">
        <v>315</v>
      </c>
      <c r="D474" s="3">
        <v>45173.655555555553</v>
      </c>
      <c r="E474" t="s">
        <v>332</v>
      </c>
      <c r="F474" t="s">
        <v>334</v>
      </c>
      <c r="H474">
        <f>HOUR(D474)</f>
        <v>15</v>
      </c>
      <c r="I474">
        <f>MINUTE(D474)</f>
        <v>44</v>
      </c>
      <c r="J474">
        <f t="shared" si="48"/>
        <v>944</v>
      </c>
      <c r="K474">
        <f t="shared" si="49"/>
        <v>0</v>
      </c>
      <c r="L474" t="str">
        <f t="shared" si="50"/>
        <v>in</v>
      </c>
      <c r="M474" t="str">
        <f t="shared" si="51"/>
        <v/>
      </c>
      <c r="O474" t="str">
        <f t="shared" si="52"/>
        <v/>
      </c>
      <c r="P474" t="str">
        <f t="shared" si="53"/>
        <v/>
      </c>
      <c r="Q474" t="str">
        <f>IF(AND(OR(COUNTIF($O$1:P473,O474)=0,COUNTIF($O$1:P473,P474)=0),OR(O474&lt;&gt;"",P474&lt;&gt;"")),MAX($Q$1:Q473)+1,"")</f>
        <v/>
      </c>
    </row>
    <row r="475" spans="1:17" x14ac:dyDescent="0.25">
      <c r="A475" t="s">
        <v>83</v>
      </c>
      <c r="B475" t="s">
        <v>236</v>
      </c>
      <c r="C475" t="s">
        <v>315</v>
      </c>
      <c r="D475" s="3">
        <v>45173.655555555553</v>
      </c>
      <c r="E475" t="s">
        <v>332</v>
      </c>
      <c r="F475" t="s">
        <v>334</v>
      </c>
      <c r="H475">
        <f>HOUR(D475)</f>
        <v>15</v>
      </c>
      <c r="I475">
        <f>MINUTE(D475)</f>
        <v>44</v>
      </c>
      <c r="J475">
        <f t="shared" si="48"/>
        <v>944</v>
      </c>
      <c r="K475">
        <f t="shared" si="49"/>
        <v>77</v>
      </c>
      <c r="L475" t="str">
        <f t="shared" si="50"/>
        <v>in</v>
      </c>
      <c r="M475" t="str">
        <f t="shared" si="51"/>
        <v/>
      </c>
      <c r="O475" t="str">
        <f t="shared" si="52"/>
        <v/>
      </c>
      <c r="P475" t="str">
        <f t="shared" si="53"/>
        <v/>
      </c>
      <c r="Q475" t="str">
        <f>IF(AND(OR(COUNTIF($O$1:P474,O475)=0,COUNTIF($O$1:P474,P475)=0),OR(O475&lt;&gt;"",P475&lt;&gt;"")),MAX($Q$1:Q474)+1,"")</f>
        <v/>
      </c>
    </row>
    <row r="476" spans="1:17" x14ac:dyDescent="0.25">
      <c r="A476" t="s">
        <v>83</v>
      </c>
      <c r="B476" t="s">
        <v>236</v>
      </c>
      <c r="C476" t="s">
        <v>315</v>
      </c>
      <c r="D476" s="3">
        <v>45173.709027777775</v>
      </c>
      <c r="E476" t="s">
        <v>333</v>
      </c>
      <c r="F476" t="s">
        <v>334</v>
      </c>
      <c r="H476">
        <f>HOUR(D476)</f>
        <v>17</v>
      </c>
      <c r="I476">
        <f>MINUTE(D476)</f>
        <v>1</v>
      </c>
      <c r="J476">
        <f t="shared" si="48"/>
        <v>1021</v>
      </c>
      <c r="K476" t="str">
        <f t="shared" si="49"/>
        <v/>
      </c>
      <c r="L476" t="str">
        <f t="shared" si="50"/>
        <v>out</v>
      </c>
      <c r="M476" t="str">
        <f t="shared" si="51"/>
        <v/>
      </c>
      <c r="O476" t="str">
        <f t="shared" si="52"/>
        <v/>
      </c>
      <c r="P476" t="str">
        <f t="shared" si="53"/>
        <v/>
      </c>
      <c r="Q476" t="str">
        <f>IF(AND(OR(COUNTIF($O$1:P475,O476)=0,COUNTIF($O$1:P475,P476)=0),OR(O476&lt;&gt;"",P476&lt;&gt;"")),MAX($Q$1:Q475)+1,"")</f>
        <v/>
      </c>
    </row>
    <row r="477" spans="1:17" x14ac:dyDescent="0.25">
      <c r="A477" t="s">
        <v>84</v>
      </c>
      <c r="B477" t="s">
        <v>237</v>
      </c>
      <c r="C477" t="s">
        <v>318</v>
      </c>
      <c r="D477" s="3">
        <v>45173.365277777775</v>
      </c>
      <c r="E477" t="s">
        <v>330</v>
      </c>
      <c r="F477" t="s">
        <v>334</v>
      </c>
      <c r="H477">
        <f>HOUR(D477)</f>
        <v>8</v>
      </c>
      <c r="I477">
        <f>MINUTE(D477)</f>
        <v>46</v>
      </c>
      <c r="J477">
        <f t="shared" si="48"/>
        <v>526</v>
      </c>
      <c r="K477">
        <f t="shared" si="49"/>
        <v>256</v>
      </c>
      <c r="L477" t="str">
        <f t="shared" si="50"/>
        <v>in</v>
      </c>
      <c r="M477" t="str">
        <f t="shared" si="51"/>
        <v>first</v>
      </c>
      <c r="O477" t="str">
        <f t="shared" si="52"/>
        <v/>
      </c>
      <c r="P477" t="str">
        <f t="shared" si="53"/>
        <v/>
      </c>
      <c r="Q477" t="str">
        <f>IF(AND(OR(COUNTIF($O$1:P476,O477)=0,COUNTIF($O$1:P476,P477)=0),OR(O477&lt;&gt;"",P477&lt;&gt;"")),MAX($Q$1:Q476)+1,"")</f>
        <v/>
      </c>
    </row>
    <row r="478" spans="1:17" x14ac:dyDescent="0.25">
      <c r="A478" t="s">
        <v>84</v>
      </c>
      <c r="B478" t="s">
        <v>237</v>
      </c>
      <c r="C478" t="s">
        <v>318</v>
      </c>
      <c r="D478" s="3">
        <v>45173.543055555558</v>
      </c>
      <c r="E478" t="s">
        <v>331</v>
      </c>
      <c r="F478" t="s">
        <v>334</v>
      </c>
      <c r="H478">
        <f>HOUR(D478)</f>
        <v>13</v>
      </c>
      <c r="I478">
        <f>MINUTE(D478)</f>
        <v>2</v>
      </c>
      <c r="J478">
        <f t="shared" si="48"/>
        <v>782</v>
      </c>
      <c r="K478">
        <f t="shared" si="49"/>
        <v>21</v>
      </c>
      <c r="L478" t="str">
        <f t="shared" si="50"/>
        <v>out</v>
      </c>
      <c r="M478" t="str">
        <f t="shared" si="51"/>
        <v/>
      </c>
      <c r="O478" t="str">
        <f t="shared" si="52"/>
        <v/>
      </c>
      <c r="P478" t="str">
        <f t="shared" si="53"/>
        <v/>
      </c>
      <c r="Q478" t="str">
        <f>IF(AND(OR(COUNTIF($O$1:P477,O478)=0,COUNTIF($O$1:P477,P478)=0),OR(O478&lt;&gt;"",P478&lt;&gt;"")),MAX($Q$1:Q477)+1,"")</f>
        <v/>
      </c>
    </row>
    <row r="479" spans="1:17" x14ac:dyDescent="0.25">
      <c r="A479" t="s">
        <v>84</v>
      </c>
      <c r="B479" t="s">
        <v>237</v>
      </c>
      <c r="C479" t="s">
        <v>318</v>
      </c>
      <c r="D479" s="3">
        <v>45173.557638888888</v>
      </c>
      <c r="E479" t="s">
        <v>330</v>
      </c>
      <c r="F479" t="s">
        <v>334</v>
      </c>
      <c r="H479">
        <f>HOUR(D479)</f>
        <v>13</v>
      </c>
      <c r="I479">
        <f>MINUTE(D479)</f>
        <v>23</v>
      </c>
      <c r="J479">
        <f t="shared" si="48"/>
        <v>803</v>
      </c>
      <c r="K479">
        <f t="shared" si="49"/>
        <v>223</v>
      </c>
      <c r="L479" t="str">
        <f t="shared" si="50"/>
        <v>in</v>
      </c>
      <c r="M479" t="str">
        <f t="shared" si="51"/>
        <v/>
      </c>
      <c r="O479" t="str">
        <f t="shared" si="52"/>
        <v/>
      </c>
      <c r="P479" t="str">
        <f t="shared" si="53"/>
        <v/>
      </c>
      <c r="Q479" t="str">
        <f>IF(AND(OR(COUNTIF($O$1:P478,O479)=0,COUNTIF($O$1:P478,P479)=0),OR(O479&lt;&gt;"",P479&lt;&gt;"")),MAX($Q$1:Q478)+1,"")</f>
        <v/>
      </c>
    </row>
    <row r="480" spans="1:17" x14ac:dyDescent="0.25">
      <c r="A480" t="s">
        <v>84</v>
      </c>
      <c r="B480" t="s">
        <v>237</v>
      </c>
      <c r="C480" t="s">
        <v>318</v>
      </c>
      <c r="D480" s="3">
        <v>45173.712500000001</v>
      </c>
      <c r="E480" t="s">
        <v>331</v>
      </c>
      <c r="F480" t="s">
        <v>334</v>
      </c>
      <c r="H480">
        <f>HOUR(D480)</f>
        <v>17</v>
      </c>
      <c r="I480">
        <f>MINUTE(D480)</f>
        <v>6</v>
      </c>
      <c r="J480">
        <f t="shared" si="48"/>
        <v>1026</v>
      </c>
      <c r="K480" t="str">
        <f t="shared" si="49"/>
        <v/>
      </c>
      <c r="L480" t="str">
        <f t="shared" si="50"/>
        <v>out</v>
      </c>
      <c r="M480" t="str">
        <f t="shared" si="51"/>
        <v/>
      </c>
      <c r="O480" t="str">
        <f t="shared" si="52"/>
        <v/>
      </c>
      <c r="P480" t="str">
        <f t="shared" si="53"/>
        <v/>
      </c>
      <c r="Q480" t="str">
        <f>IF(AND(OR(COUNTIF($O$1:P479,O480)=0,COUNTIF($O$1:P479,P480)=0),OR(O480&lt;&gt;"",P480&lt;&gt;"")),MAX($Q$1:Q479)+1,"")</f>
        <v/>
      </c>
    </row>
    <row r="481" spans="1:17" x14ac:dyDescent="0.25">
      <c r="A481" t="s">
        <v>85</v>
      </c>
      <c r="B481" t="s">
        <v>238</v>
      </c>
      <c r="C481" t="s">
        <v>312</v>
      </c>
      <c r="D481" s="3">
        <v>45173.37222222222</v>
      </c>
      <c r="E481" t="s">
        <v>330</v>
      </c>
      <c r="F481" t="s">
        <v>334</v>
      </c>
      <c r="H481">
        <f>HOUR(D481)</f>
        <v>8</v>
      </c>
      <c r="I481">
        <f>MINUTE(D481)</f>
        <v>56</v>
      </c>
      <c r="J481">
        <f t="shared" si="48"/>
        <v>536</v>
      </c>
      <c r="K481">
        <f t="shared" si="49"/>
        <v>114</v>
      </c>
      <c r="L481" t="str">
        <f t="shared" si="50"/>
        <v>in</v>
      </c>
      <c r="M481" t="str">
        <f t="shared" si="51"/>
        <v>first</v>
      </c>
      <c r="O481" t="str">
        <f t="shared" si="52"/>
        <v/>
      </c>
      <c r="P481" t="str">
        <f t="shared" si="53"/>
        <v/>
      </c>
      <c r="Q481" t="str">
        <f>IF(AND(OR(COUNTIF($O$1:P480,O481)=0,COUNTIF($O$1:P480,P481)=0),OR(O481&lt;&gt;"",P481&lt;&gt;"")),MAX($Q$1:Q480)+1,"")</f>
        <v/>
      </c>
    </row>
    <row r="482" spans="1:17" x14ac:dyDescent="0.25">
      <c r="A482" t="s">
        <v>85</v>
      </c>
      <c r="B482" t="s">
        <v>238</v>
      </c>
      <c r="C482" t="s">
        <v>312</v>
      </c>
      <c r="D482" s="3">
        <v>45173.451388888891</v>
      </c>
      <c r="E482" t="s">
        <v>331</v>
      </c>
      <c r="F482" t="s">
        <v>334</v>
      </c>
      <c r="H482">
        <f>HOUR(D482)</f>
        <v>10</v>
      </c>
      <c r="I482">
        <f>MINUTE(D482)</f>
        <v>50</v>
      </c>
      <c r="J482">
        <f t="shared" si="48"/>
        <v>650</v>
      </c>
      <c r="K482">
        <f t="shared" si="49"/>
        <v>5</v>
      </c>
      <c r="L482" t="str">
        <f t="shared" si="50"/>
        <v>out</v>
      </c>
      <c r="M482" t="str">
        <f t="shared" si="51"/>
        <v/>
      </c>
      <c r="O482" t="str">
        <f t="shared" si="52"/>
        <v/>
      </c>
      <c r="P482" t="str">
        <f t="shared" si="53"/>
        <v/>
      </c>
      <c r="Q482" t="str">
        <f>IF(AND(OR(COUNTIF($O$1:P481,O482)=0,COUNTIF($O$1:P481,P482)=0),OR(O482&lt;&gt;"",P482&lt;&gt;"")),MAX($Q$1:Q481)+1,"")</f>
        <v/>
      </c>
    </row>
    <row r="483" spans="1:17" x14ac:dyDescent="0.25">
      <c r="A483" t="s">
        <v>85</v>
      </c>
      <c r="B483" t="s">
        <v>238</v>
      </c>
      <c r="C483" t="s">
        <v>312</v>
      </c>
      <c r="D483" s="3">
        <v>45173.454861111109</v>
      </c>
      <c r="E483" t="s">
        <v>330</v>
      </c>
      <c r="F483" t="s">
        <v>334</v>
      </c>
      <c r="H483">
        <f>HOUR(D483)</f>
        <v>10</v>
      </c>
      <c r="I483">
        <f>MINUTE(D483)</f>
        <v>55</v>
      </c>
      <c r="J483">
        <f t="shared" si="48"/>
        <v>655</v>
      </c>
      <c r="K483">
        <f t="shared" si="49"/>
        <v>127</v>
      </c>
      <c r="L483" t="str">
        <f t="shared" si="50"/>
        <v>in</v>
      </c>
      <c r="M483" t="str">
        <f t="shared" si="51"/>
        <v/>
      </c>
      <c r="O483" t="str">
        <f t="shared" si="52"/>
        <v/>
      </c>
      <c r="P483" t="str">
        <f t="shared" si="53"/>
        <v/>
      </c>
      <c r="Q483" t="str">
        <f>IF(AND(OR(COUNTIF($O$1:P482,O483)=0,COUNTIF($O$1:P482,P483)=0),OR(O483&lt;&gt;"",P483&lt;&gt;"")),MAX($Q$1:Q482)+1,"")</f>
        <v/>
      </c>
    </row>
    <row r="484" spans="1:17" x14ac:dyDescent="0.25">
      <c r="A484" t="s">
        <v>85</v>
      </c>
      <c r="B484" t="s">
        <v>238</v>
      </c>
      <c r="C484" t="s">
        <v>312</v>
      </c>
      <c r="D484" s="3">
        <v>45173.543055555558</v>
      </c>
      <c r="E484" t="s">
        <v>331</v>
      </c>
      <c r="F484" t="s">
        <v>334</v>
      </c>
      <c r="H484">
        <f>HOUR(D484)</f>
        <v>13</v>
      </c>
      <c r="I484">
        <f>MINUTE(D484)</f>
        <v>2</v>
      </c>
      <c r="J484">
        <f t="shared" si="48"/>
        <v>782</v>
      </c>
      <c r="K484">
        <f t="shared" si="49"/>
        <v>8</v>
      </c>
      <c r="L484" t="str">
        <f t="shared" si="50"/>
        <v>out</v>
      </c>
      <c r="M484" t="str">
        <f t="shared" si="51"/>
        <v/>
      </c>
      <c r="O484" t="str">
        <f t="shared" si="52"/>
        <v/>
      </c>
      <c r="P484" t="str">
        <f t="shared" si="53"/>
        <v/>
      </c>
      <c r="Q484" t="str">
        <f>IF(AND(OR(COUNTIF($O$1:P483,O484)=0,COUNTIF($O$1:P483,P484)=0),OR(O484&lt;&gt;"",P484&lt;&gt;"")),MAX($Q$1:Q483)+1,"")</f>
        <v/>
      </c>
    </row>
    <row r="485" spans="1:17" x14ac:dyDescent="0.25">
      <c r="A485" t="s">
        <v>85</v>
      </c>
      <c r="B485" t="s">
        <v>238</v>
      </c>
      <c r="C485" t="s">
        <v>312</v>
      </c>
      <c r="D485" s="3">
        <v>45173.548611111109</v>
      </c>
      <c r="E485" t="s">
        <v>330</v>
      </c>
      <c r="F485" t="s">
        <v>334</v>
      </c>
      <c r="H485">
        <f>HOUR(D485)</f>
        <v>13</v>
      </c>
      <c r="I485">
        <f>MINUTE(D485)</f>
        <v>10</v>
      </c>
      <c r="J485">
        <f t="shared" si="48"/>
        <v>790</v>
      </c>
      <c r="K485">
        <f t="shared" si="49"/>
        <v>37</v>
      </c>
      <c r="L485" t="str">
        <f t="shared" si="50"/>
        <v>in</v>
      </c>
      <c r="M485" t="str">
        <f t="shared" si="51"/>
        <v/>
      </c>
      <c r="O485" t="str">
        <f t="shared" si="52"/>
        <v/>
      </c>
      <c r="P485" t="str">
        <f t="shared" si="53"/>
        <v/>
      </c>
      <c r="Q485" t="str">
        <f>IF(AND(OR(COUNTIF($O$1:P484,O485)=0,COUNTIF($O$1:P484,P485)=0),OR(O485&lt;&gt;"",P485&lt;&gt;"")),MAX($Q$1:Q484)+1,"")</f>
        <v/>
      </c>
    </row>
    <row r="486" spans="1:17" x14ac:dyDescent="0.25">
      <c r="A486" t="s">
        <v>85</v>
      </c>
      <c r="B486" t="s">
        <v>238</v>
      </c>
      <c r="C486" t="s">
        <v>312</v>
      </c>
      <c r="D486" s="3">
        <v>45173.574305555558</v>
      </c>
      <c r="E486" t="s">
        <v>331</v>
      </c>
      <c r="F486" t="s">
        <v>334</v>
      </c>
      <c r="H486">
        <f>HOUR(D486)</f>
        <v>13</v>
      </c>
      <c r="I486">
        <f>MINUTE(D486)</f>
        <v>47</v>
      </c>
      <c r="J486">
        <f t="shared" si="48"/>
        <v>827</v>
      </c>
      <c r="K486">
        <f t="shared" si="49"/>
        <v>10</v>
      </c>
      <c r="L486" t="str">
        <f t="shared" si="50"/>
        <v>out</v>
      </c>
      <c r="M486" t="str">
        <f t="shared" si="51"/>
        <v/>
      </c>
      <c r="O486" t="str">
        <f t="shared" si="52"/>
        <v/>
      </c>
      <c r="P486" t="str">
        <f t="shared" si="53"/>
        <v/>
      </c>
      <c r="Q486" t="str">
        <f>IF(AND(OR(COUNTIF($O$1:P485,O486)=0,COUNTIF($O$1:P485,P486)=0),OR(O486&lt;&gt;"",P486&lt;&gt;"")),MAX($Q$1:Q485)+1,"")</f>
        <v/>
      </c>
    </row>
    <row r="487" spans="1:17" x14ac:dyDescent="0.25">
      <c r="A487" t="s">
        <v>85</v>
      </c>
      <c r="B487" t="s">
        <v>238</v>
      </c>
      <c r="C487" t="s">
        <v>312</v>
      </c>
      <c r="D487" s="3">
        <v>45173.581250000003</v>
      </c>
      <c r="E487" t="s">
        <v>330</v>
      </c>
      <c r="F487" t="s">
        <v>334</v>
      </c>
      <c r="H487">
        <f>HOUR(D487)</f>
        <v>13</v>
      </c>
      <c r="I487">
        <f>MINUTE(D487)</f>
        <v>57</v>
      </c>
      <c r="J487">
        <f t="shared" si="48"/>
        <v>837</v>
      </c>
      <c r="K487">
        <f t="shared" si="49"/>
        <v>95</v>
      </c>
      <c r="L487" t="str">
        <f t="shared" si="50"/>
        <v>in</v>
      </c>
      <c r="M487" t="str">
        <f t="shared" si="51"/>
        <v/>
      </c>
      <c r="O487" t="str">
        <f t="shared" si="52"/>
        <v/>
      </c>
      <c r="P487" t="str">
        <f t="shared" si="53"/>
        <v/>
      </c>
      <c r="Q487" t="str">
        <f>IF(AND(OR(COUNTIF($O$1:P486,O487)=0,COUNTIF($O$1:P486,P487)=0),OR(O487&lt;&gt;"",P487&lt;&gt;"")),MAX($Q$1:Q486)+1,"")</f>
        <v/>
      </c>
    </row>
    <row r="488" spans="1:17" x14ac:dyDescent="0.25">
      <c r="A488" t="s">
        <v>85</v>
      </c>
      <c r="B488" t="s">
        <v>238</v>
      </c>
      <c r="C488" t="s">
        <v>312</v>
      </c>
      <c r="D488" s="3">
        <v>45173.647222222222</v>
      </c>
      <c r="E488" t="s">
        <v>331</v>
      </c>
      <c r="F488" t="s">
        <v>334</v>
      </c>
      <c r="H488">
        <f>HOUR(D488)</f>
        <v>15</v>
      </c>
      <c r="I488">
        <f>MINUTE(D488)</f>
        <v>32</v>
      </c>
      <c r="J488">
        <f t="shared" si="48"/>
        <v>932</v>
      </c>
      <c r="K488">
        <f t="shared" si="49"/>
        <v>12</v>
      </c>
      <c r="L488" t="str">
        <f t="shared" si="50"/>
        <v>out</v>
      </c>
      <c r="M488" t="str">
        <f t="shared" si="51"/>
        <v/>
      </c>
      <c r="O488" t="str">
        <f t="shared" si="52"/>
        <v/>
      </c>
      <c r="P488" t="str">
        <f t="shared" si="53"/>
        <v/>
      </c>
      <c r="Q488" t="str">
        <f>IF(AND(OR(COUNTIF($O$1:P487,O488)=0,COUNTIF($O$1:P487,P488)=0),OR(O488&lt;&gt;"",P488&lt;&gt;"")),MAX($Q$1:Q487)+1,"")</f>
        <v/>
      </c>
    </row>
    <row r="489" spans="1:17" x14ac:dyDescent="0.25">
      <c r="A489" t="s">
        <v>85</v>
      </c>
      <c r="B489" t="s">
        <v>238</v>
      </c>
      <c r="C489" t="s">
        <v>312</v>
      </c>
      <c r="D489" s="3">
        <v>45173.655555555553</v>
      </c>
      <c r="E489" t="s">
        <v>330</v>
      </c>
      <c r="F489" t="s">
        <v>334</v>
      </c>
      <c r="H489">
        <f>HOUR(D489)</f>
        <v>15</v>
      </c>
      <c r="I489">
        <f>MINUTE(D489)</f>
        <v>44</v>
      </c>
      <c r="J489">
        <f t="shared" si="48"/>
        <v>944</v>
      </c>
      <c r="K489">
        <f t="shared" si="49"/>
        <v>86</v>
      </c>
      <c r="L489" t="str">
        <f t="shared" si="50"/>
        <v>in</v>
      </c>
      <c r="M489" t="str">
        <f t="shared" si="51"/>
        <v/>
      </c>
      <c r="O489" t="str">
        <f t="shared" si="52"/>
        <v/>
      </c>
      <c r="P489" t="str">
        <f t="shared" si="53"/>
        <v/>
      </c>
      <c r="Q489" t="str">
        <f>IF(AND(OR(COUNTIF($O$1:P488,O489)=0,COUNTIF($O$1:P488,P489)=0),OR(O489&lt;&gt;"",P489&lt;&gt;"")),MAX($Q$1:Q488)+1,"")</f>
        <v/>
      </c>
    </row>
    <row r="490" spans="1:17" x14ac:dyDescent="0.25">
      <c r="A490" t="s">
        <v>85</v>
      </c>
      <c r="B490" t="s">
        <v>238</v>
      </c>
      <c r="C490" t="s">
        <v>312</v>
      </c>
      <c r="D490" s="3">
        <v>45173.715277777781</v>
      </c>
      <c r="E490" t="s">
        <v>331</v>
      </c>
      <c r="F490" t="s">
        <v>334</v>
      </c>
      <c r="H490">
        <f>HOUR(D490)</f>
        <v>17</v>
      </c>
      <c r="I490">
        <f>MINUTE(D490)</f>
        <v>10</v>
      </c>
      <c r="J490">
        <f t="shared" si="48"/>
        <v>1030</v>
      </c>
      <c r="K490" t="str">
        <f t="shared" si="49"/>
        <v/>
      </c>
      <c r="L490" t="str">
        <f t="shared" si="50"/>
        <v>out</v>
      </c>
      <c r="M490" t="str">
        <f t="shared" si="51"/>
        <v/>
      </c>
      <c r="O490" t="str">
        <f t="shared" si="52"/>
        <v/>
      </c>
      <c r="P490" t="str">
        <f t="shared" si="53"/>
        <v/>
      </c>
      <c r="Q490" t="str">
        <f>IF(AND(OR(COUNTIF($O$1:P489,O490)=0,COUNTIF($O$1:P489,P490)=0),OR(O490&lt;&gt;"",P490&lt;&gt;"")),MAX($Q$1:Q489)+1,"")</f>
        <v/>
      </c>
    </row>
    <row r="491" spans="1:17" x14ac:dyDescent="0.25">
      <c r="A491" t="s">
        <v>86</v>
      </c>
      <c r="B491" t="s">
        <v>239</v>
      </c>
      <c r="C491" t="s">
        <v>315</v>
      </c>
      <c r="D491" s="3">
        <v>45173.359722222223</v>
      </c>
      <c r="E491" t="s">
        <v>330</v>
      </c>
      <c r="F491" t="s">
        <v>334</v>
      </c>
      <c r="H491">
        <f>HOUR(D491)</f>
        <v>8</v>
      </c>
      <c r="I491">
        <f>MINUTE(D491)</f>
        <v>38</v>
      </c>
      <c r="J491">
        <f t="shared" si="48"/>
        <v>518</v>
      </c>
      <c r="K491">
        <f t="shared" si="49"/>
        <v>4</v>
      </c>
      <c r="L491" t="str">
        <f t="shared" si="50"/>
        <v>in</v>
      </c>
      <c r="M491" t="str">
        <f t="shared" si="51"/>
        <v>first</v>
      </c>
      <c r="O491" t="str">
        <f t="shared" si="52"/>
        <v/>
      </c>
      <c r="P491" t="str">
        <f t="shared" si="53"/>
        <v/>
      </c>
      <c r="Q491" t="str">
        <f>IF(AND(OR(COUNTIF($O$1:P490,O491)=0,COUNTIF($O$1:P490,P491)=0),OR(O491&lt;&gt;"",P491&lt;&gt;"")),MAX($Q$1:Q490)+1,"")</f>
        <v/>
      </c>
    </row>
    <row r="492" spans="1:17" x14ac:dyDescent="0.25">
      <c r="A492" t="s">
        <v>86</v>
      </c>
      <c r="B492" t="s">
        <v>239</v>
      </c>
      <c r="C492" t="s">
        <v>315</v>
      </c>
      <c r="D492" s="3">
        <v>45173.362500000003</v>
      </c>
      <c r="E492" t="s">
        <v>331</v>
      </c>
      <c r="F492" t="s">
        <v>334</v>
      </c>
      <c r="H492">
        <f>HOUR(D492)</f>
        <v>8</v>
      </c>
      <c r="I492">
        <f>MINUTE(D492)</f>
        <v>42</v>
      </c>
      <c r="J492">
        <f t="shared" si="48"/>
        <v>522</v>
      </c>
      <c r="K492">
        <f t="shared" si="49"/>
        <v>14</v>
      </c>
      <c r="L492" t="str">
        <f t="shared" si="50"/>
        <v>out</v>
      </c>
      <c r="M492" t="str">
        <f t="shared" si="51"/>
        <v/>
      </c>
      <c r="O492" t="str">
        <f t="shared" si="52"/>
        <v/>
      </c>
      <c r="P492" t="str">
        <f t="shared" si="53"/>
        <v/>
      </c>
      <c r="Q492" t="str">
        <f>IF(AND(OR(COUNTIF($O$1:P491,O492)=0,COUNTIF($O$1:P491,P492)=0),OR(O492&lt;&gt;"",P492&lt;&gt;"")),MAX($Q$1:Q491)+1,"")</f>
        <v/>
      </c>
    </row>
    <row r="493" spans="1:17" x14ac:dyDescent="0.25">
      <c r="A493" t="s">
        <v>86</v>
      </c>
      <c r="B493" t="s">
        <v>239</v>
      </c>
      <c r="C493" t="s">
        <v>315</v>
      </c>
      <c r="D493" s="3">
        <v>45173.37222222222</v>
      </c>
      <c r="E493" t="s">
        <v>330</v>
      </c>
      <c r="F493" t="s">
        <v>334</v>
      </c>
      <c r="H493">
        <f>HOUR(D493)</f>
        <v>8</v>
      </c>
      <c r="I493">
        <f>MINUTE(D493)</f>
        <v>56</v>
      </c>
      <c r="J493">
        <f t="shared" si="48"/>
        <v>536</v>
      </c>
      <c r="K493">
        <f t="shared" si="49"/>
        <v>111</v>
      </c>
      <c r="L493" t="str">
        <f t="shared" si="50"/>
        <v>in</v>
      </c>
      <c r="M493" t="str">
        <f t="shared" si="51"/>
        <v/>
      </c>
      <c r="O493" t="str">
        <f t="shared" si="52"/>
        <v/>
      </c>
      <c r="P493" t="str">
        <f t="shared" si="53"/>
        <v/>
      </c>
      <c r="Q493" t="str">
        <f>IF(AND(OR(COUNTIF($O$1:P492,O493)=0,COUNTIF($O$1:P492,P493)=0),OR(O493&lt;&gt;"",P493&lt;&gt;"")),MAX($Q$1:Q492)+1,"")</f>
        <v/>
      </c>
    </row>
    <row r="494" spans="1:17" x14ac:dyDescent="0.25">
      <c r="A494" t="s">
        <v>86</v>
      </c>
      <c r="B494" t="s">
        <v>239</v>
      </c>
      <c r="C494" t="s">
        <v>315</v>
      </c>
      <c r="D494" s="3">
        <v>45173.449305555558</v>
      </c>
      <c r="E494" t="s">
        <v>331</v>
      </c>
      <c r="F494" t="s">
        <v>334</v>
      </c>
      <c r="H494">
        <f>HOUR(D494)</f>
        <v>10</v>
      </c>
      <c r="I494">
        <f>MINUTE(D494)</f>
        <v>47</v>
      </c>
      <c r="J494">
        <f t="shared" si="48"/>
        <v>647</v>
      </c>
      <c r="K494">
        <f t="shared" si="49"/>
        <v>5</v>
      </c>
      <c r="L494" t="str">
        <f t="shared" si="50"/>
        <v>out</v>
      </c>
      <c r="M494" t="str">
        <f t="shared" si="51"/>
        <v/>
      </c>
      <c r="O494" t="str">
        <f t="shared" si="52"/>
        <v/>
      </c>
      <c r="P494" t="str">
        <f t="shared" si="53"/>
        <v/>
      </c>
      <c r="Q494" t="str">
        <f>IF(AND(OR(COUNTIF($O$1:P493,O494)=0,COUNTIF($O$1:P493,P494)=0),OR(O494&lt;&gt;"",P494&lt;&gt;"")),MAX($Q$1:Q493)+1,"")</f>
        <v/>
      </c>
    </row>
    <row r="495" spans="1:17" x14ac:dyDescent="0.25">
      <c r="A495" t="s">
        <v>86</v>
      </c>
      <c r="B495" t="s">
        <v>239</v>
      </c>
      <c r="C495" t="s">
        <v>315</v>
      </c>
      <c r="D495" s="3">
        <v>45173.452777777777</v>
      </c>
      <c r="E495" t="s">
        <v>330</v>
      </c>
      <c r="F495" t="s">
        <v>334</v>
      </c>
      <c r="H495">
        <f>HOUR(D495)</f>
        <v>10</v>
      </c>
      <c r="I495">
        <f>MINUTE(D495)</f>
        <v>52</v>
      </c>
      <c r="J495">
        <f t="shared" si="48"/>
        <v>652</v>
      </c>
      <c r="K495">
        <f t="shared" si="49"/>
        <v>130</v>
      </c>
      <c r="L495" t="str">
        <f t="shared" si="50"/>
        <v>in</v>
      </c>
      <c r="M495" t="str">
        <f t="shared" si="51"/>
        <v/>
      </c>
      <c r="O495" t="str">
        <f t="shared" si="52"/>
        <v/>
      </c>
      <c r="P495" t="str">
        <f t="shared" si="53"/>
        <v/>
      </c>
      <c r="Q495" t="str">
        <f>IF(AND(OR(COUNTIF($O$1:P494,O495)=0,COUNTIF($O$1:P494,P495)=0),OR(O495&lt;&gt;"",P495&lt;&gt;"")),MAX($Q$1:Q494)+1,"")</f>
        <v/>
      </c>
    </row>
    <row r="496" spans="1:17" x14ac:dyDescent="0.25">
      <c r="A496" t="s">
        <v>86</v>
      </c>
      <c r="B496" t="s">
        <v>239</v>
      </c>
      <c r="C496" t="s">
        <v>315</v>
      </c>
      <c r="D496" s="3">
        <v>45173.543055555558</v>
      </c>
      <c r="E496" t="s">
        <v>331</v>
      </c>
      <c r="F496" t="s">
        <v>334</v>
      </c>
      <c r="H496">
        <f>HOUR(D496)</f>
        <v>13</v>
      </c>
      <c r="I496">
        <f>MINUTE(D496)</f>
        <v>2</v>
      </c>
      <c r="J496">
        <f t="shared" si="48"/>
        <v>782</v>
      </c>
      <c r="K496">
        <f t="shared" si="49"/>
        <v>57</v>
      </c>
      <c r="L496" t="str">
        <f t="shared" si="50"/>
        <v>out</v>
      </c>
      <c r="M496" t="str">
        <f t="shared" si="51"/>
        <v/>
      </c>
      <c r="O496" t="str">
        <f t="shared" si="52"/>
        <v/>
      </c>
      <c r="P496" t="str">
        <f t="shared" si="53"/>
        <v/>
      </c>
      <c r="Q496" t="str">
        <f>IF(AND(OR(COUNTIF($O$1:P495,O496)=0,COUNTIF($O$1:P495,P496)=0),OR(O496&lt;&gt;"",P496&lt;&gt;"")),MAX($Q$1:Q495)+1,"")</f>
        <v/>
      </c>
    </row>
    <row r="497" spans="1:17" x14ac:dyDescent="0.25">
      <c r="A497" t="s">
        <v>86</v>
      </c>
      <c r="B497" t="s">
        <v>239</v>
      </c>
      <c r="C497" t="s">
        <v>315</v>
      </c>
      <c r="D497" s="3">
        <v>45173.582638888889</v>
      </c>
      <c r="E497" t="s">
        <v>330</v>
      </c>
      <c r="F497" t="s">
        <v>334</v>
      </c>
      <c r="H497">
        <f>HOUR(D497)</f>
        <v>13</v>
      </c>
      <c r="I497">
        <f>MINUTE(D497)</f>
        <v>59</v>
      </c>
      <c r="J497">
        <f t="shared" si="48"/>
        <v>839</v>
      </c>
      <c r="K497">
        <f t="shared" si="49"/>
        <v>93</v>
      </c>
      <c r="L497" t="str">
        <f t="shared" si="50"/>
        <v>in</v>
      </c>
      <c r="M497" t="str">
        <f t="shared" si="51"/>
        <v/>
      </c>
      <c r="O497" t="str">
        <f t="shared" si="52"/>
        <v/>
      </c>
      <c r="P497" t="str">
        <f t="shared" si="53"/>
        <v/>
      </c>
      <c r="Q497" t="str">
        <f>IF(AND(OR(COUNTIF($O$1:P496,O497)=0,COUNTIF($O$1:P496,P497)=0),OR(O497&lt;&gt;"",P497&lt;&gt;"")),MAX($Q$1:Q496)+1,"")</f>
        <v/>
      </c>
    </row>
    <row r="498" spans="1:17" x14ac:dyDescent="0.25">
      <c r="A498" t="s">
        <v>86</v>
      </c>
      <c r="B498" t="s">
        <v>239</v>
      </c>
      <c r="C498" t="s">
        <v>315</v>
      </c>
      <c r="D498" s="3">
        <v>45173.647222222222</v>
      </c>
      <c r="E498" t="s">
        <v>331</v>
      </c>
      <c r="F498" t="s">
        <v>334</v>
      </c>
      <c r="H498">
        <f>HOUR(D498)</f>
        <v>15</v>
      </c>
      <c r="I498">
        <f>MINUTE(D498)</f>
        <v>32</v>
      </c>
      <c r="J498">
        <f t="shared" si="48"/>
        <v>932</v>
      </c>
      <c r="K498">
        <f t="shared" si="49"/>
        <v>10</v>
      </c>
      <c r="L498" t="str">
        <f t="shared" si="50"/>
        <v>out</v>
      </c>
      <c r="M498" t="str">
        <f t="shared" si="51"/>
        <v/>
      </c>
      <c r="O498" t="str">
        <f t="shared" si="52"/>
        <v/>
      </c>
      <c r="P498" t="str">
        <f t="shared" si="53"/>
        <v/>
      </c>
      <c r="Q498" t="str">
        <f>IF(AND(OR(COUNTIF($O$1:P497,O498)=0,COUNTIF($O$1:P497,P498)=0),OR(O498&lt;&gt;"",P498&lt;&gt;"")),MAX($Q$1:Q497)+1,"")</f>
        <v/>
      </c>
    </row>
    <row r="499" spans="1:17" x14ac:dyDescent="0.25">
      <c r="A499" t="s">
        <v>86</v>
      </c>
      <c r="B499" t="s">
        <v>239</v>
      </c>
      <c r="C499" t="s">
        <v>315</v>
      </c>
      <c r="D499" s="3">
        <v>45173.654166666667</v>
      </c>
      <c r="E499" t="s">
        <v>330</v>
      </c>
      <c r="F499" t="s">
        <v>334</v>
      </c>
      <c r="H499">
        <f>HOUR(D499)</f>
        <v>15</v>
      </c>
      <c r="I499">
        <f>MINUTE(D499)</f>
        <v>42</v>
      </c>
      <c r="J499">
        <f t="shared" si="48"/>
        <v>942</v>
      </c>
      <c r="K499">
        <f t="shared" si="49"/>
        <v>96</v>
      </c>
      <c r="L499" t="str">
        <f t="shared" si="50"/>
        <v>in</v>
      </c>
      <c r="M499" t="str">
        <f t="shared" si="51"/>
        <v/>
      </c>
      <c r="O499" t="str">
        <f t="shared" si="52"/>
        <v/>
      </c>
      <c r="P499" t="str">
        <f t="shared" si="53"/>
        <v/>
      </c>
      <c r="Q499" t="str">
        <f>IF(AND(OR(COUNTIF($O$1:P498,O499)=0,COUNTIF($O$1:P498,P499)=0),OR(O499&lt;&gt;"",P499&lt;&gt;"")),MAX($Q$1:Q498)+1,"")</f>
        <v/>
      </c>
    </row>
    <row r="500" spans="1:17" x14ac:dyDescent="0.25">
      <c r="A500" t="s">
        <v>86</v>
      </c>
      <c r="B500" t="s">
        <v>239</v>
      </c>
      <c r="C500" t="s">
        <v>315</v>
      </c>
      <c r="D500" s="3">
        <v>45173.720833333333</v>
      </c>
      <c r="E500" t="s">
        <v>331</v>
      </c>
      <c r="F500" t="s">
        <v>334</v>
      </c>
      <c r="H500">
        <f>HOUR(D500)</f>
        <v>17</v>
      </c>
      <c r="I500">
        <f>MINUTE(D500)</f>
        <v>18</v>
      </c>
      <c r="J500">
        <f t="shared" si="48"/>
        <v>1038</v>
      </c>
      <c r="K500" t="str">
        <f t="shared" si="49"/>
        <v/>
      </c>
      <c r="L500" t="str">
        <f t="shared" si="50"/>
        <v>out</v>
      </c>
      <c r="M500" t="str">
        <f t="shared" si="51"/>
        <v/>
      </c>
      <c r="O500" t="str">
        <f t="shared" si="52"/>
        <v/>
      </c>
      <c r="P500" t="str">
        <f t="shared" si="53"/>
        <v/>
      </c>
      <c r="Q500" t="str">
        <f>IF(AND(OR(COUNTIF($O$1:P499,O500)=0,COUNTIF($O$1:P499,P500)=0),OR(O500&lt;&gt;"",P500&lt;&gt;"")),MAX($Q$1:Q499)+1,"")</f>
        <v/>
      </c>
    </row>
    <row r="501" spans="1:17" x14ac:dyDescent="0.25">
      <c r="A501" t="s">
        <v>87</v>
      </c>
      <c r="B501" t="s">
        <v>240</v>
      </c>
      <c r="C501" t="s">
        <v>321</v>
      </c>
      <c r="D501" s="3">
        <v>45173.370833333334</v>
      </c>
      <c r="E501" t="s">
        <v>330</v>
      </c>
      <c r="F501" t="s">
        <v>334</v>
      </c>
      <c r="H501">
        <f>HOUR(D501)</f>
        <v>8</v>
      </c>
      <c r="I501">
        <f>MINUTE(D501)</f>
        <v>54</v>
      </c>
      <c r="J501">
        <f t="shared" si="48"/>
        <v>534</v>
      </c>
      <c r="K501">
        <f t="shared" si="49"/>
        <v>258</v>
      </c>
      <c r="L501" t="str">
        <f t="shared" si="50"/>
        <v>in</v>
      </c>
      <c r="M501" t="str">
        <f t="shared" si="51"/>
        <v>first</v>
      </c>
      <c r="O501" t="str">
        <f t="shared" si="52"/>
        <v/>
      </c>
      <c r="P501" t="str">
        <f t="shared" si="53"/>
        <v/>
      </c>
      <c r="Q501" t="str">
        <f>IF(AND(OR(COUNTIF($O$1:P500,O501)=0,COUNTIF($O$1:P500,P501)=0),OR(O501&lt;&gt;"",P501&lt;&gt;"")),MAX($Q$1:Q500)+1,"")</f>
        <v/>
      </c>
    </row>
    <row r="502" spans="1:17" x14ac:dyDescent="0.25">
      <c r="A502" t="s">
        <v>87</v>
      </c>
      <c r="B502" t="s">
        <v>240</v>
      </c>
      <c r="C502" t="s">
        <v>321</v>
      </c>
      <c r="D502" s="3">
        <v>45173.55</v>
      </c>
      <c r="E502" t="s">
        <v>331</v>
      </c>
      <c r="F502" t="s">
        <v>334</v>
      </c>
      <c r="H502">
        <f>HOUR(D502)</f>
        <v>13</v>
      </c>
      <c r="I502">
        <f>MINUTE(D502)</f>
        <v>12</v>
      </c>
      <c r="J502">
        <f t="shared" si="48"/>
        <v>792</v>
      </c>
      <c r="K502">
        <f t="shared" si="49"/>
        <v>44</v>
      </c>
      <c r="L502" t="str">
        <f t="shared" si="50"/>
        <v>out</v>
      </c>
      <c r="M502" t="str">
        <f t="shared" si="51"/>
        <v/>
      </c>
      <c r="O502" t="str">
        <f t="shared" si="52"/>
        <v/>
      </c>
      <c r="P502" t="str">
        <f t="shared" si="53"/>
        <v/>
      </c>
      <c r="Q502" t="str">
        <f>IF(AND(OR(COUNTIF($O$1:P501,O502)=0,COUNTIF($O$1:P501,P502)=0),OR(O502&lt;&gt;"",P502&lt;&gt;"")),MAX($Q$1:Q501)+1,"")</f>
        <v/>
      </c>
    </row>
    <row r="503" spans="1:17" x14ac:dyDescent="0.25">
      <c r="A503" t="s">
        <v>87</v>
      </c>
      <c r="B503" t="s">
        <v>240</v>
      </c>
      <c r="C503" t="s">
        <v>321</v>
      </c>
      <c r="D503" s="3">
        <v>45173.580555555556</v>
      </c>
      <c r="E503" t="s">
        <v>330</v>
      </c>
      <c r="F503" t="s">
        <v>334</v>
      </c>
      <c r="H503">
        <f>HOUR(D503)</f>
        <v>13</v>
      </c>
      <c r="I503">
        <f>MINUTE(D503)</f>
        <v>56</v>
      </c>
      <c r="J503">
        <f t="shared" si="48"/>
        <v>836</v>
      </c>
      <c r="K503">
        <f t="shared" si="49"/>
        <v>185</v>
      </c>
      <c r="L503" t="str">
        <f t="shared" si="50"/>
        <v>in</v>
      </c>
      <c r="M503" t="str">
        <f t="shared" si="51"/>
        <v/>
      </c>
      <c r="O503" t="str">
        <f t="shared" si="52"/>
        <v/>
      </c>
      <c r="P503" t="str">
        <f t="shared" si="53"/>
        <v/>
      </c>
      <c r="Q503" t="str">
        <f>IF(AND(OR(COUNTIF($O$1:P502,O503)=0,COUNTIF($O$1:P502,P503)=0),OR(O503&lt;&gt;"",P503&lt;&gt;"")),MAX($Q$1:Q502)+1,"")</f>
        <v/>
      </c>
    </row>
    <row r="504" spans="1:17" x14ac:dyDescent="0.25">
      <c r="A504" t="s">
        <v>87</v>
      </c>
      <c r="B504" t="s">
        <v>240</v>
      </c>
      <c r="C504" t="s">
        <v>321</v>
      </c>
      <c r="D504" s="3">
        <v>45173.709027777775</v>
      </c>
      <c r="E504" t="s">
        <v>331</v>
      </c>
      <c r="F504" t="s">
        <v>334</v>
      </c>
      <c r="H504">
        <f>HOUR(D504)</f>
        <v>17</v>
      </c>
      <c r="I504">
        <f>MINUTE(D504)</f>
        <v>1</v>
      </c>
      <c r="J504">
        <f t="shared" si="48"/>
        <v>1021</v>
      </c>
      <c r="K504" t="str">
        <f t="shared" si="49"/>
        <v/>
      </c>
      <c r="L504" t="str">
        <f t="shared" si="50"/>
        <v>out</v>
      </c>
      <c r="M504" t="str">
        <f t="shared" si="51"/>
        <v/>
      </c>
      <c r="O504" t="str">
        <f t="shared" si="52"/>
        <v/>
      </c>
      <c r="P504" t="str">
        <f t="shared" si="53"/>
        <v/>
      </c>
      <c r="Q504" t="str">
        <f>IF(AND(OR(COUNTIF($O$1:P503,O504)=0,COUNTIF($O$1:P503,P504)=0),OR(O504&lt;&gt;"",P504&lt;&gt;"")),MAX($Q$1:Q503)+1,"")</f>
        <v/>
      </c>
    </row>
    <row r="505" spans="1:17" x14ac:dyDescent="0.25">
      <c r="A505" t="s">
        <v>88</v>
      </c>
      <c r="B505" t="s">
        <v>242</v>
      </c>
      <c r="C505" t="s">
        <v>319</v>
      </c>
      <c r="D505" s="3">
        <v>45173.365972222222</v>
      </c>
      <c r="E505" t="s">
        <v>330</v>
      </c>
      <c r="F505" t="s">
        <v>334</v>
      </c>
      <c r="H505">
        <f>HOUR(D505)</f>
        <v>8</v>
      </c>
      <c r="I505">
        <f>MINUTE(D505)</f>
        <v>47</v>
      </c>
      <c r="J505">
        <f t="shared" si="48"/>
        <v>527</v>
      </c>
      <c r="K505">
        <f t="shared" si="49"/>
        <v>253</v>
      </c>
      <c r="L505" t="str">
        <f t="shared" si="50"/>
        <v>in</v>
      </c>
      <c r="M505" t="str">
        <f t="shared" si="51"/>
        <v>first</v>
      </c>
      <c r="O505" t="str">
        <f t="shared" si="52"/>
        <v/>
      </c>
      <c r="P505" t="str">
        <f t="shared" si="53"/>
        <v/>
      </c>
      <c r="Q505" t="str">
        <f>IF(AND(OR(COUNTIF($O$1:P504,O505)=0,COUNTIF($O$1:P504,P505)=0),OR(O505&lt;&gt;"",P505&lt;&gt;"")),MAX($Q$1:Q504)+1,"")</f>
        <v/>
      </c>
    </row>
    <row r="506" spans="1:17" x14ac:dyDescent="0.25">
      <c r="A506" t="s">
        <v>88</v>
      </c>
      <c r="B506" t="s">
        <v>242</v>
      </c>
      <c r="C506" t="s">
        <v>319</v>
      </c>
      <c r="D506" s="3">
        <v>45173.541666666664</v>
      </c>
      <c r="E506" t="s">
        <v>331</v>
      </c>
      <c r="F506" t="s">
        <v>334</v>
      </c>
      <c r="H506">
        <f>HOUR(D506)</f>
        <v>13</v>
      </c>
      <c r="I506">
        <f>MINUTE(D506)</f>
        <v>0</v>
      </c>
      <c r="J506">
        <f t="shared" si="48"/>
        <v>780</v>
      </c>
      <c r="K506">
        <f t="shared" si="49"/>
        <v>48</v>
      </c>
      <c r="L506" t="str">
        <f t="shared" si="50"/>
        <v>out</v>
      </c>
      <c r="M506" t="str">
        <f t="shared" si="51"/>
        <v/>
      </c>
      <c r="O506" t="str">
        <f t="shared" si="52"/>
        <v/>
      </c>
      <c r="P506" t="str">
        <f t="shared" si="53"/>
        <v/>
      </c>
      <c r="Q506" t="str">
        <f>IF(AND(OR(COUNTIF($O$1:P505,O506)=0,COUNTIF($O$1:P505,P506)=0),OR(O506&lt;&gt;"",P506&lt;&gt;"")),MAX($Q$1:Q505)+1,"")</f>
        <v/>
      </c>
    </row>
    <row r="507" spans="1:17" x14ac:dyDescent="0.25">
      <c r="A507" t="s">
        <v>88</v>
      </c>
      <c r="B507" t="s">
        <v>242</v>
      </c>
      <c r="C507" t="s">
        <v>319</v>
      </c>
      <c r="D507" s="3">
        <v>45173.574999999997</v>
      </c>
      <c r="E507" t="s">
        <v>330</v>
      </c>
      <c r="F507" t="s">
        <v>334</v>
      </c>
      <c r="H507">
        <f>HOUR(D507)</f>
        <v>13</v>
      </c>
      <c r="I507">
        <f>MINUTE(D507)</f>
        <v>48</v>
      </c>
      <c r="J507">
        <f t="shared" si="48"/>
        <v>828</v>
      </c>
      <c r="K507">
        <f t="shared" si="49"/>
        <v>0</v>
      </c>
      <c r="L507" t="str">
        <f t="shared" si="50"/>
        <v>in</v>
      </c>
      <c r="M507" t="str">
        <f t="shared" si="51"/>
        <v/>
      </c>
      <c r="O507" t="str">
        <f t="shared" si="52"/>
        <v/>
      </c>
      <c r="P507" t="str">
        <f t="shared" si="53"/>
        <v/>
      </c>
      <c r="Q507" t="str">
        <f>IF(AND(OR(COUNTIF($O$1:P506,O507)=0,COUNTIF($O$1:P506,P507)=0),OR(O507&lt;&gt;"",P507&lt;&gt;"")),MAX($Q$1:Q506)+1,"")</f>
        <v/>
      </c>
    </row>
    <row r="508" spans="1:17" x14ac:dyDescent="0.25">
      <c r="A508" t="s">
        <v>88</v>
      </c>
      <c r="B508" t="s">
        <v>242</v>
      </c>
      <c r="C508" t="s">
        <v>319</v>
      </c>
      <c r="D508" s="3">
        <v>45173.574999999997</v>
      </c>
      <c r="E508" t="s">
        <v>330</v>
      </c>
      <c r="F508" t="s">
        <v>334</v>
      </c>
      <c r="H508">
        <f>HOUR(D508)</f>
        <v>13</v>
      </c>
      <c r="I508">
        <f>MINUTE(D508)</f>
        <v>48</v>
      </c>
      <c r="J508">
        <f t="shared" si="48"/>
        <v>828</v>
      </c>
      <c r="K508">
        <f t="shared" si="49"/>
        <v>104</v>
      </c>
      <c r="L508" t="str">
        <f t="shared" si="50"/>
        <v>in</v>
      </c>
      <c r="M508" t="str">
        <f t="shared" si="51"/>
        <v/>
      </c>
      <c r="O508" t="str">
        <f t="shared" si="52"/>
        <v/>
      </c>
      <c r="P508" t="str">
        <f t="shared" si="53"/>
        <v/>
      </c>
      <c r="Q508" t="str">
        <f>IF(AND(OR(COUNTIF($O$1:P507,O508)=0,COUNTIF($O$1:P507,P508)=0),OR(O508&lt;&gt;"",P508&lt;&gt;"")),MAX($Q$1:Q507)+1,"")</f>
        <v/>
      </c>
    </row>
    <row r="509" spans="1:17" x14ac:dyDescent="0.25">
      <c r="A509" t="s">
        <v>88</v>
      </c>
      <c r="B509" t="s">
        <v>242</v>
      </c>
      <c r="C509" t="s">
        <v>319</v>
      </c>
      <c r="D509" s="3">
        <v>45173.647222222222</v>
      </c>
      <c r="E509" t="s">
        <v>331</v>
      </c>
      <c r="F509" t="s">
        <v>334</v>
      </c>
      <c r="H509">
        <f>HOUR(D509)</f>
        <v>15</v>
      </c>
      <c r="I509">
        <f>MINUTE(D509)</f>
        <v>32</v>
      </c>
      <c r="J509">
        <f t="shared" si="48"/>
        <v>932</v>
      </c>
      <c r="K509">
        <f t="shared" si="49"/>
        <v>10</v>
      </c>
      <c r="L509" t="str">
        <f t="shared" si="50"/>
        <v>out</v>
      </c>
      <c r="M509" t="str">
        <f t="shared" si="51"/>
        <v/>
      </c>
      <c r="O509" t="str">
        <f t="shared" si="52"/>
        <v/>
      </c>
      <c r="P509" t="str">
        <f t="shared" si="53"/>
        <v/>
      </c>
      <c r="Q509" t="str">
        <f>IF(AND(OR(COUNTIF($O$1:P508,O509)=0,COUNTIF($O$1:P508,P509)=0),OR(O509&lt;&gt;"",P509&lt;&gt;"")),MAX($Q$1:Q508)+1,"")</f>
        <v/>
      </c>
    </row>
    <row r="510" spans="1:17" x14ac:dyDescent="0.25">
      <c r="A510" t="s">
        <v>88</v>
      </c>
      <c r="B510" t="s">
        <v>242</v>
      </c>
      <c r="C510" t="s">
        <v>319</v>
      </c>
      <c r="D510" s="3">
        <v>45173.654166666667</v>
      </c>
      <c r="E510" t="s">
        <v>330</v>
      </c>
      <c r="F510" t="s">
        <v>334</v>
      </c>
      <c r="H510">
        <f>HOUR(D510)</f>
        <v>15</v>
      </c>
      <c r="I510">
        <f>MINUTE(D510)</f>
        <v>42</v>
      </c>
      <c r="J510">
        <f t="shared" si="48"/>
        <v>942</v>
      </c>
      <c r="K510">
        <f t="shared" si="49"/>
        <v>96</v>
      </c>
      <c r="L510" t="str">
        <f t="shared" si="50"/>
        <v>in</v>
      </c>
      <c r="M510" t="str">
        <f t="shared" si="51"/>
        <v/>
      </c>
      <c r="O510" t="str">
        <f t="shared" si="52"/>
        <v/>
      </c>
      <c r="P510" t="str">
        <f t="shared" si="53"/>
        <v/>
      </c>
      <c r="Q510" t="str">
        <f>IF(AND(OR(COUNTIF($O$1:P509,O510)=0,COUNTIF($O$1:P509,P510)=0),OR(O510&lt;&gt;"",P510&lt;&gt;"")),MAX($Q$1:Q509)+1,"")</f>
        <v/>
      </c>
    </row>
    <row r="511" spans="1:17" x14ac:dyDescent="0.25">
      <c r="A511" t="s">
        <v>88</v>
      </c>
      <c r="B511" t="s">
        <v>242</v>
      </c>
      <c r="C511" t="s">
        <v>319</v>
      </c>
      <c r="D511" s="3">
        <v>45173.720833333333</v>
      </c>
      <c r="E511" t="s">
        <v>331</v>
      </c>
      <c r="F511" t="s">
        <v>334</v>
      </c>
      <c r="H511">
        <f>HOUR(D511)</f>
        <v>17</v>
      </c>
      <c r="I511">
        <f>MINUTE(D511)</f>
        <v>18</v>
      </c>
      <c r="J511">
        <f t="shared" si="48"/>
        <v>1038</v>
      </c>
      <c r="K511" t="str">
        <f t="shared" si="49"/>
        <v/>
      </c>
      <c r="L511" t="str">
        <f t="shared" si="50"/>
        <v>out</v>
      </c>
      <c r="M511" t="str">
        <f t="shared" si="51"/>
        <v/>
      </c>
      <c r="O511" t="str">
        <f t="shared" si="52"/>
        <v/>
      </c>
      <c r="P511" t="str">
        <f t="shared" si="53"/>
        <v/>
      </c>
      <c r="Q511" t="str">
        <f>IF(AND(OR(COUNTIF($O$1:P510,O511)=0,COUNTIF($O$1:P510,P511)=0),OR(O511&lt;&gt;"",P511&lt;&gt;"")),MAX($Q$1:Q510)+1,"")</f>
        <v/>
      </c>
    </row>
    <row r="512" spans="1:17" x14ac:dyDescent="0.25">
      <c r="A512" t="s">
        <v>89</v>
      </c>
      <c r="B512" t="s">
        <v>243</v>
      </c>
      <c r="C512" t="s">
        <v>318</v>
      </c>
      <c r="D512" s="3">
        <v>45173.359722222223</v>
      </c>
      <c r="E512" t="s">
        <v>330</v>
      </c>
      <c r="F512" t="s">
        <v>334</v>
      </c>
      <c r="H512">
        <f>HOUR(D512)</f>
        <v>8</v>
      </c>
      <c r="I512">
        <f>MINUTE(D512)</f>
        <v>38</v>
      </c>
      <c r="J512">
        <f t="shared" si="48"/>
        <v>518</v>
      </c>
      <c r="K512">
        <f t="shared" si="49"/>
        <v>51</v>
      </c>
      <c r="L512" t="str">
        <f t="shared" si="50"/>
        <v>in</v>
      </c>
      <c r="M512" t="str">
        <f t="shared" si="51"/>
        <v>first</v>
      </c>
      <c r="O512" t="str">
        <f t="shared" si="52"/>
        <v/>
      </c>
      <c r="P512" t="str">
        <f t="shared" si="53"/>
        <v/>
      </c>
      <c r="Q512" t="str">
        <f>IF(AND(OR(COUNTIF($O$1:P511,O512)=0,COUNTIF($O$1:P511,P512)=0),OR(O512&lt;&gt;"",P512&lt;&gt;"")),MAX($Q$1:Q511)+1,"")</f>
        <v/>
      </c>
    </row>
    <row r="513" spans="1:17" x14ac:dyDescent="0.25">
      <c r="A513" t="s">
        <v>89</v>
      </c>
      <c r="B513" t="s">
        <v>243</v>
      </c>
      <c r="C513" t="s">
        <v>318</v>
      </c>
      <c r="D513" s="3">
        <v>45173.395138888889</v>
      </c>
      <c r="E513" t="s">
        <v>331</v>
      </c>
      <c r="F513" t="s">
        <v>334</v>
      </c>
      <c r="H513">
        <f>HOUR(D513)</f>
        <v>9</v>
      </c>
      <c r="I513">
        <f>MINUTE(D513)</f>
        <v>29</v>
      </c>
      <c r="J513">
        <f t="shared" si="48"/>
        <v>569</v>
      </c>
      <c r="K513">
        <f t="shared" si="49"/>
        <v>34</v>
      </c>
      <c r="L513" t="str">
        <f t="shared" si="50"/>
        <v>out</v>
      </c>
      <c r="M513" t="str">
        <f t="shared" si="51"/>
        <v/>
      </c>
      <c r="O513" t="str">
        <f t="shared" si="52"/>
        <v/>
      </c>
      <c r="P513" t="str">
        <f t="shared" si="53"/>
        <v>human119</v>
      </c>
      <c r="Q513">
        <f>IF(AND(OR(COUNTIF($O$1:P512,O513)=0,COUNTIF($O$1:P512,P513)=0),OR(O513&lt;&gt;"",P513&lt;&gt;"")),MAX($Q$1:Q512)+1,"")</f>
        <v>28</v>
      </c>
    </row>
    <row r="514" spans="1:17" x14ac:dyDescent="0.25">
      <c r="A514" t="s">
        <v>89</v>
      </c>
      <c r="B514" t="s">
        <v>243</v>
      </c>
      <c r="C514" t="s">
        <v>318</v>
      </c>
      <c r="D514" s="3">
        <v>45173.418749999997</v>
      </c>
      <c r="E514" t="s">
        <v>330</v>
      </c>
      <c r="F514" t="s">
        <v>334</v>
      </c>
      <c r="H514">
        <f>HOUR(D514)</f>
        <v>10</v>
      </c>
      <c r="I514">
        <f>MINUTE(D514)</f>
        <v>3</v>
      </c>
      <c r="J514">
        <f t="shared" si="48"/>
        <v>603</v>
      </c>
      <c r="K514">
        <f t="shared" si="49"/>
        <v>177</v>
      </c>
      <c r="L514" t="str">
        <f t="shared" si="50"/>
        <v>in</v>
      </c>
      <c r="M514" t="str">
        <f t="shared" si="51"/>
        <v/>
      </c>
      <c r="O514" t="str">
        <f t="shared" si="52"/>
        <v/>
      </c>
      <c r="P514" t="str">
        <f t="shared" si="53"/>
        <v>human119</v>
      </c>
      <c r="Q514" t="str">
        <f>IF(AND(OR(COUNTIF($O$1:P513,O514)=0,COUNTIF($O$1:P513,P514)=0),OR(O514&lt;&gt;"",P514&lt;&gt;"")),MAX($Q$1:Q513)+1,"")</f>
        <v/>
      </c>
    </row>
    <row r="515" spans="1:17" x14ac:dyDescent="0.25">
      <c r="A515" t="s">
        <v>89</v>
      </c>
      <c r="B515" t="s">
        <v>243</v>
      </c>
      <c r="C515" t="s">
        <v>318</v>
      </c>
      <c r="D515" s="3">
        <v>45173.541666666664</v>
      </c>
      <c r="E515" t="s">
        <v>331</v>
      </c>
      <c r="F515" t="s">
        <v>334</v>
      </c>
      <c r="H515">
        <f>HOUR(D515)</f>
        <v>13</v>
      </c>
      <c r="I515">
        <f>MINUTE(D515)</f>
        <v>0</v>
      </c>
      <c r="J515">
        <f t="shared" ref="J515:J578" si="54">H515*60+I515</f>
        <v>780</v>
      </c>
      <c r="K515">
        <f t="shared" ref="K515:K578" si="55">IF(J516-J515&gt;=0,J516-J515,"")</f>
        <v>78</v>
      </c>
      <c r="L515" t="str">
        <f t="shared" ref="L515:L578" si="56">RIGHT(E515,(LEN(E515)-6))</f>
        <v>out</v>
      </c>
      <c r="M515" t="str">
        <f t="shared" ref="M515:M578" si="57">IF(OR(K514="",K514="break"),"first","")</f>
        <v/>
      </c>
      <c r="O515" t="str">
        <f t="shared" ref="O515:O578" si="58">IF(AND(M515="first",J515&gt;540),B515,"")</f>
        <v/>
      </c>
      <c r="P515" t="str">
        <f t="shared" ref="P515:P578" si="59">IF(OR(M515="first",J515&lt;=540,AND(J515&gt;=645,J515&lt;=660),AND(J515&gt;=780,J515&lt;=840),AND(J515&gt;=930,J515&lt;=945),J515&gt;=1020),"",B515)</f>
        <v/>
      </c>
      <c r="Q515" t="str">
        <f>IF(AND(OR(COUNTIF($O$1:P514,O515)=0,COUNTIF($O$1:P514,P515)=0),OR(O515&lt;&gt;"",P515&lt;&gt;"")),MAX($Q$1:Q514)+1,"")</f>
        <v/>
      </c>
    </row>
    <row r="516" spans="1:17" x14ac:dyDescent="0.25">
      <c r="A516" t="s">
        <v>89</v>
      </c>
      <c r="B516" t="s">
        <v>243</v>
      </c>
      <c r="C516" t="s">
        <v>318</v>
      </c>
      <c r="D516" s="3">
        <v>45173.595833333333</v>
      </c>
      <c r="E516" t="s">
        <v>330</v>
      </c>
      <c r="F516" t="s">
        <v>334</v>
      </c>
      <c r="H516">
        <f>HOUR(D516)</f>
        <v>14</v>
      </c>
      <c r="I516">
        <f>MINUTE(D516)</f>
        <v>18</v>
      </c>
      <c r="J516">
        <f t="shared" si="54"/>
        <v>858</v>
      </c>
      <c r="K516">
        <f t="shared" si="55"/>
        <v>10</v>
      </c>
      <c r="L516" t="str">
        <f t="shared" si="56"/>
        <v>in</v>
      </c>
      <c r="M516" t="str">
        <f t="shared" si="57"/>
        <v/>
      </c>
      <c r="O516" t="str">
        <f t="shared" si="58"/>
        <v/>
      </c>
      <c r="P516" t="str">
        <f t="shared" si="59"/>
        <v>human119</v>
      </c>
      <c r="Q516" t="str">
        <f>IF(AND(OR(COUNTIF($O$1:P515,O516)=0,COUNTIF($O$1:P515,P516)=0),OR(O516&lt;&gt;"",P516&lt;&gt;"")),MAX($Q$1:Q515)+1,"")</f>
        <v/>
      </c>
    </row>
    <row r="517" spans="1:17" x14ac:dyDescent="0.25">
      <c r="A517" t="s">
        <v>89</v>
      </c>
      <c r="B517" t="s">
        <v>243</v>
      </c>
      <c r="C517" t="s">
        <v>318</v>
      </c>
      <c r="D517" s="3">
        <v>45173.602777777778</v>
      </c>
      <c r="E517" t="s">
        <v>331</v>
      </c>
      <c r="F517" t="s">
        <v>334</v>
      </c>
      <c r="H517">
        <f>HOUR(D517)</f>
        <v>14</v>
      </c>
      <c r="I517">
        <f>MINUTE(D517)</f>
        <v>28</v>
      </c>
      <c r="J517">
        <f t="shared" si="54"/>
        <v>868</v>
      </c>
      <c r="K517">
        <f t="shared" si="55"/>
        <v>61</v>
      </c>
      <c r="L517" t="str">
        <f t="shared" si="56"/>
        <v>out</v>
      </c>
      <c r="M517" t="str">
        <f t="shared" si="57"/>
        <v/>
      </c>
      <c r="O517" t="str">
        <f t="shared" si="58"/>
        <v/>
      </c>
      <c r="P517" t="str">
        <f t="shared" si="59"/>
        <v>human119</v>
      </c>
      <c r="Q517" t="str">
        <f>IF(AND(OR(COUNTIF($O$1:P516,O517)=0,COUNTIF($O$1:P516,P517)=0),OR(O517&lt;&gt;"",P517&lt;&gt;"")),MAX($Q$1:Q516)+1,"")</f>
        <v/>
      </c>
    </row>
    <row r="518" spans="1:17" x14ac:dyDescent="0.25">
      <c r="A518" t="s">
        <v>89</v>
      </c>
      <c r="B518" t="s">
        <v>243</v>
      </c>
      <c r="C518" t="s">
        <v>318</v>
      </c>
      <c r="D518" s="3">
        <v>45173.645138888889</v>
      </c>
      <c r="E518" t="s">
        <v>330</v>
      </c>
      <c r="F518" t="s">
        <v>334</v>
      </c>
      <c r="H518">
        <f>HOUR(D518)</f>
        <v>15</v>
      </c>
      <c r="I518">
        <f>MINUTE(D518)</f>
        <v>29</v>
      </c>
      <c r="J518">
        <f t="shared" si="54"/>
        <v>929</v>
      </c>
      <c r="K518">
        <f t="shared" si="55"/>
        <v>4</v>
      </c>
      <c r="L518" t="str">
        <f t="shared" si="56"/>
        <v>in</v>
      </c>
      <c r="M518" t="str">
        <f t="shared" si="57"/>
        <v/>
      </c>
      <c r="O518" t="str">
        <f t="shared" si="58"/>
        <v/>
      </c>
      <c r="P518" t="str">
        <f t="shared" si="59"/>
        <v>human119</v>
      </c>
      <c r="Q518" t="str">
        <f>IF(AND(OR(COUNTIF($O$1:P517,O518)=0,COUNTIF($O$1:P517,P518)=0),OR(O518&lt;&gt;"",P518&lt;&gt;"")),MAX($Q$1:Q517)+1,"")</f>
        <v/>
      </c>
    </row>
    <row r="519" spans="1:17" x14ac:dyDescent="0.25">
      <c r="A519" t="s">
        <v>89</v>
      </c>
      <c r="B519" t="s">
        <v>243</v>
      </c>
      <c r="C519" t="s">
        <v>318</v>
      </c>
      <c r="D519" s="3">
        <v>45173.647916666669</v>
      </c>
      <c r="E519" t="s">
        <v>331</v>
      </c>
      <c r="F519" t="s">
        <v>334</v>
      </c>
      <c r="H519">
        <f>HOUR(D519)</f>
        <v>15</v>
      </c>
      <c r="I519">
        <f>MINUTE(D519)</f>
        <v>33</v>
      </c>
      <c r="J519">
        <f t="shared" si="54"/>
        <v>933</v>
      </c>
      <c r="K519">
        <f t="shared" si="55"/>
        <v>10</v>
      </c>
      <c r="L519" t="str">
        <f t="shared" si="56"/>
        <v>out</v>
      </c>
      <c r="M519" t="str">
        <f t="shared" si="57"/>
        <v/>
      </c>
      <c r="O519" t="str">
        <f t="shared" si="58"/>
        <v/>
      </c>
      <c r="P519" t="str">
        <f t="shared" si="59"/>
        <v/>
      </c>
      <c r="Q519" t="str">
        <f>IF(AND(OR(COUNTIF($O$1:P518,O519)=0,COUNTIF($O$1:P518,P519)=0),OR(O519&lt;&gt;"",P519&lt;&gt;"")),MAX($Q$1:Q518)+1,"")</f>
        <v/>
      </c>
    </row>
    <row r="520" spans="1:17" x14ac:dyDescent="0.25">
      <c r="A520" t="s">
        <v>89</v>
      </c>
      <c r="B520" t="s">
        <v>243</v>
      </c>
      <c r="C520" t="s">
        <v>318</v>
      </c>
      <c r="D520" s="3">
        <v>45173.654861111114</v>
      </c>
      <c r="E520" t="s">
        <v>330</v>
      </c>
      <c r="F520" t="s">
        <v>334</v>
      </c>
      <c r="H520">
        <f>HOUR(D520)</f>
        <v>15</v>
      </c>
      <c r="I520">
        <f>MINUTE(D520)</f>
        <v>43</v>
      </c>
      <c r="J520">
        <f t="shared" si="54"/>
        <v>943</v>
      </c>
      <c r="K520">
        <f t="shared" si="55"/>
        <v>78</v>
      </c>
      <c r="L520" t="str">
        <f t="shared" si="56"/>
        <v>in</v>
      </c>
      <c r="M520" t="str">
        <f t="shared" si="57"/>
        <v/>
      </c>
      <c r="O520" t="str">
        <f t="shared" si="58"/>
        <v/>
      </c>
      <c r="P520" t="str">
        <f t="shared" si="59"/>
        <v/>
      </c>
      <c r="Q520" t="str">
        <f>IF(AND(OR(COUNTIF($O$1:P519,O520)=0,COUNTIF($O$1:P519,P520)=0),OR(O520&lt;&gt;"",P520&lt;&gt;"")),MAX($Q$1:Q519)+1,"")</f>
        <v/>
      </c>
    </row>
    <row r="521" spans="1:17" x14ac:dyDescent="0.25">
      <c r="A521" t="s">
        <v>89</v>
      </c>
      <c r="B521" t="s">
        <v>243</v>
      </c>
      <c r="C521" t="s">
        <v>318</v>
      </c>
      <c r="D521" s="3">
        <v>45173.709027777775</v>
      </c>
      <c r="E521" t="s">
        <v>331</v>
      </c>
      <c r="F521" t="s">
        <v>334</v>
      </c>
      <c r="H521">
        <f>HOUR(D521)</f>
        <v>17</v>
      </c>
      <c r="I521">
        <f>MINUTE(D521)</f>
        <v>1</v>
      </c>
      <c r="J521">
        <f t="shared" si="54"/>
        <v>1021</v>
      </c>
      <c r="K521">
        <f t="shared" si="55"/>
        <v>31</v>
      </c>
      <c r="L521" t="str">
        <f t="shared" si="56"/>
        <v>out</v>
      </c>
      <c r="M521" t="str">
        <f t="shared" si="57"/>
        <v/>
      </c>
      <c r="O521" t="str">
        <f t="shared" si="58"/>
        <v/>
      </c>
      <c r="P521" t="str">
        <f t="shared" si="59"/>
        <v/>
      </c>
      <c r="Q521" t="str">
        <f>IF(AND(OR(COUNTIF($O$1:P520,O521)=0,COUNTIF($O$1:P520,P521)=0),OR(O521&lt;&gt;"",P521&lt;&gt;"")),MAX($Q$1:Q520)+1,"")</f>
        <v/>
      </c>
    </row>
    <row r="522" spans="1:17" x14ac:dyDescent="0.25">
      <c r="A522" t="s">
        <v>90</v>
      </c>
      <c r="B522" t="s">
        <v>247</v>
      </c>
      <c r="C522" t="s">
        <v>317</v>
      </c>
      <c r="D522" s="3">
        <v>45173.730555555558</v>
      </c>
      <c r="E522" t="s">
        <v>330</v>
      </c>
      <c r="F522" t="s">
        <v>334</v>
      </c>
      <c r="H522">
        <f>HOUR(D522)</f>
        <v>17</v>
      </c>
      <c r="I522">
        <f>MINUTE(D522)</f>
        <v>32</v>
      </c>
      <c r="J522">
        <f t="shared" si="54"/>
        <v>1052</v>
      </c>
      <c r="K522">
        <f t="shared" si="55"/>
        <v>10</v>
      </c>
      <c r="L522" t="str">
        <f t="shared" si="56"/>
        <v>in</v>
      </c>
      <c r="M522" t="str">
        <f t="shared" si="57"/>
        <v/>
      </c>
      <c r="O522" t="str">
        <f t="shared" si="58"/>
        <v/>
      </c>
      <c r="P522" t="str">
        <f t="shared" si="59"/>
        <v/>
      </c>
      <c r="Q522" t="str">
        <f>IF(AND(OR(COUNTIF($O$1:P521,O522)=0,COUNTIF($O$1:P521,P522)=0),OR(O522&lt;&gt;"",P522&lt;&gt;"")),MAX($Q$1:Q521)+1,"")</f>
        <v/>
      </c>
    </row>
    <row r="523" spans="1:17" x14ac:dyDescent="0.25">
      <c r="A523" t="s">
        <v>90</v>
      </c>
      <c r="B523" t="s">
        <v>247</v>
      </c>
      <c r="C523" t="s">
        <v>317</v>
      </c>
      <c r="D523" s="3">
        <v>45173.737500000003</v>
      </c>
      <c r="E523" t="s">
        <v>331</v>
      </c>
      <c r="F523" t="s">
        <v>334</v>
      </c>
      <c r="H523">
        <f>HOUR(D523)</f>
        <v>17</v>
      </c>
      <c r="I523">
        <f>MINUTE(D523)</f>
        <v>42</v>
      </c>
      <c r="J523">
        <f t="shared" si="54"/>
        <v>1062</v>
      </c>
      <c r="K523" t="str">
        <f t="shared" si="55"/>
        <v/>
      </c>
      <c r="L523" t="str">
        <f t="shared" si="56"/>
        <v>out</v>
      </c>
      <c r="M523" t="str">
        <f t="shared" si="57"/>
        <v/>
      </c>
      <c r="O523" t="str">
        <f t="shared" si="58"/>
        <v/>
      </c>
      <c r="P523" t="str">
        <f t="shared" si="59"/>
        <v/>
      </c>
      <c r="Q523" t="str">
        <f>IF(AND(OR(COUNTIF($O$1:P522,O523)=0,COUNTIF($O$1:P522,P523)=0),OR(O523&lt;&gt;"",P523&lt;&gt;"")),MAX($Q$1:Q522)+1,"")</f>
        <v/>
      </c>
    </row>
    <row r="524" spans="1:17" x14ac:dyDescent="0.25">
      <c r="A524" t="s">
        <v>91</v>
      </c>
      <c r="B524" t="s">
        <v>248</v>
      </c>
      <c r="C524" t="s">
        <v>319</v>
      </c>
      <c r="D524" s="3">
        <v>45173.36041666667</v>
      </c>
      <c r="E524" t="s">
        <v>330</v>
      </c>
      <c r="F524" t="s">
        <v>334</v>
      </c>
      <c r="H524">
        <f>HOUR(D524)</f>
        <v>8</v>
      </c>
      <c r="I524">
        <f>MINUTE(D524)</f>
        <v>39</v>
      </c>
      <c r="J524">
        <f t="shared" si="54"/>
        <v>519</v>
      </c>
      <c r="K524">
        <f t="shared" si="55"/>
        <v>270</v>
      </c>
      <c r="L524" t="str">
        <f t="shared" si="56"/>
        <v>in</v>
      </c>
      <c r="M524" t="str">
        <f t="shared" si="57"/>
        <v>first</v>
      </c>
      <c r="O524" t="str">
        <f t="shared" si="58"/>
        <v/>
      </c>
      <c r="P524" t="str">
        <f t="shared" si="59"/>
        <v/>
      </c>
      <c r="Q524" t="str">
        <f>IF(AND(OR(COUNTIF($O$1:P523,O524)=0,COUNTIF($O$1:P523,P524)=0),OR(O524&lt;&gt;"",P524&lt;&gt;"")),MAX($Q$1:Q523)+1,"")</f>
        <v/>
      </c>
    </row>
    <row r="525" spans="1:17" x14ac:dyDescent="0.25">
      <c r="A525" t="s">
        <v>91</v>
      </c>
      <c r="B525" t="s">
        <v>248</v>
      </c>
      <c r="C525" t="s">
        <v>319</v>
      </c>
      <c r="D525" s="3">
        <v>45173.54791666667</v>
      </c>
      <c r="E525" t="s">
        <v>331</v>
      </c>
      <c r="F525" t="s">
        <v>334</v>
      </c>
      <c r="H525">
        <f>HOUR(D525)</f>
        <v>13</v>
      </c>
      <c r="I525">
        <f>MINUTE(D525)</f>
        <v>9</v>
      </c>
      <c r="J525">
        <f t="shared" si="54"/>
        <v>789</v>
      </c>
      <c r="K525">
        <f t="shared" si="55"/>
        <v>26</v>
      </c>
      <c r="L525" t="str">
        <f t="shared" si="56"/>
        <v>out</v>
      </c>
      <c r="M525" t="str">
        <f t="shared" si="57"/>
        <v/>
      </c>
      <c r="O525" t="str">
        <f t="shared" si="58"/>
        <v/>
      </c>
      <c r="P525" t="str">
        <f t="shared" si="59"/>
        <v/>
      </c>
      <c r="Q525" t="str">
        <f>IF(AND(OR(COUNTIF($O$1:P524,O525)=0,COUNTIF($O$1:P524,P525)=0),OR(O525&lt;&gt;"",P525&lt;&gt;"")),MAX($Q$1:Q524)+1,"")</f>
        <v/>
      </c>
    </row>
    <row r="526" spans="1:17" x14ac:dyDescent="0.25">
      <c r="A526" t="s">
        <v>91</v>
      </c>
      <c r="B526" t="s">
        <v>248</v>
      </c>
      <c r="C526" t="s">
        <v>319</v>
      </c>
      <c r="D526" s="3">
        <v>45173.565972222219</v>
      </c>
      <c r="E526" t="s">
        <v>330</v>
      </c>
      <c r="F526" t="s">
        <v>334</v>
      </c>
      <c r="H526">
        <f>HOUR(D526)</f>
        <v>13</v>
      </c>
      <c r="I526">
        <f>MINUTE(D526)</f>
        <v>35</v>
      </c>
      <c r="J526">
        <f t="shared" si="54"/>
        <v>815</v>
      </c>
      <c r="K526">
        <f t="shared" si="55"/>
        <v>0</v>
      </c>
      <c r="L526" t="str">
        <f t="shared" si="56"/>
        <v>in</v>
      </c>
      <c r="M526" t="str">
        <f t="shared" si="57"/>
        <v/>
      </c>
      <c r="O526" t="str">
        <f t="shared" si="58"/>
        <v/>
      </c>
      <c r="P526" t="str">
        <f t="shared" si="59"/>
        <v/>
      </c>
      <c r="Q526" t="str">
        <f>IF(AND(OR(COUNTIF($O$1:P525,O526)=0,COUNTIF($O$1:P525,P526)=0),OR(O526&lt;&gt;"",P526&lt;&gt;"")),MAX($Q$1:Q525)+1,"")</f>
        <v/>
      </c>
    </row>
    <row r="527" spans="1:17" x14ac:dyDescent="0.25">
      <c r="A527" t="s">
        <v>91</v>
      </c>
      <c r="B527" t="s">
        <v>248</v>
      </c>
      <c r="C527" t="s">
        <v>319</v>
      </c>
      <c r="D527" s="3">
        <v>45173.565972222219</v>
      </c>
      <c r="E527" t="s">
        <v>330</v>
      </c>
      <c r="F527" t="s">
        <v>334</v>
      </c>
      <c r="H527">
        <f>HOUR(D527)</f>
        <v>13</v>
      </c>
      <c r="I527">
        <f>MINUTE(D527)</f>
        <v>35</v>
      </c>
      <c r="J527">
        <f t="shared" si="54"/>
        <v>815</v>
      </c>
      <c r="K527">
        <f t="shared" si="55"/>
        <v>227</v>
      </c>
      <c r="L527" t="str">
        <f t="shared" si="56"/>
        <v>in</v>
      </c>
      <c r="M527" t="str">
        <f t="shared" si="57"/>
        <v/>
      </c>
      <c r="O527" t="str">
        <f t="shared" si="58"/>
        <v/>
      </c>
      <c r="P527" t="str">
        <f t="shared" si="59"/>
        <v/>
      </c>
      <c r="Q527" t="str">
        <f>IF(AND(OR(COUNTIF($O$1:P526,O527)=0,COUNTIF($O$1:P526,P527)=0),OR(O527&lt;&gt;"",P527&lt;&gt;"")),MAX($Q$1:Q526)+1,"")</f>
        <v/>
      </c>
    </row>
    <row r="528" spans="1:17" x14ac:dyDescent="0.25">
      <c r="A528" t="s">
        <v>91</v>
      </c>
      <c r="B528" t="s">
        <v>248</v>
      </c>
      <c r="C528" t="s">
        <v>319</v>
      </c>
      <c r="D528" s="3">
        <v>45173.723611111112</v>
      </c>
      <c r="E528" t="s">
        <v>331</v>
      </c>
      <c r="F528" t="s">
        <v>334</v>
      </c>
      <c r="H528">
        <f>HOUR(D528)</f>
        <v>17</v>
      </c>
      <c r="I528">
        <f>MINUTE(D528)</f>
        <v>22</v>
      </c>
      <c r="J528">
        <f t="shared" si="54"/>
        <v>1042</v>
      </c>
      <c r="K528" t="str">
        <f t="shared" si="55"/>
        <v/>
      </c>
      <c r="L528" t="str">
        <f t="shared" si="56"/>
        <v>out</v>
      </c>
      <c r="M528" t="str">
        <f t="shared" si="57"/>
        <v/>
      </c>
      <c r="O528" t="str">
        <f t="shared" si="58"/>
        <v/>
      </c>
      <c r="P528" t="str">
        <f t="shared" si="59"/>
        <v/>
      </c>
      <c r="Q528" t="str">
        <f>IF(AND(OR(COUNTIF($O$1:P527,O528)=0,COUNTIF($O$1:P527,P528)=0),OR(O528&lt;&gt;"",P528&lt;&gt;"")),MAX($Q$1:Q527)+1,"")</f>
        <v/>
      </c>
    </row>
    <row r="529" spans="1:17" x14ac:dyDescent="0.25">
      <c r="A529" t="s">
        <v>92</v>
      </c>
      <c r="B529" t="s">
        <v>249</v>
      </c>
      <c r="C529" t="s">
        <v>319</v>
      </c>
      <c r="D529" s="3">
        <v>45173.367361111108</v>
      </c>
      <c r="E529" t="s">
        <v>330</v>
      </c>
      <c r="F529" t="s">
        <v>334</v>
      </c>
      <c r="H529">
        <f>HOUR(D529)</f>
        <v>8</v>
      </c>
      <c r="I529">
        <f>MINUTE(D529)</f>
        <v>49</v>
      </c>
      <c r="J529">
        <f t="shared" si="54"/>
        <v>529</v>
      </c>
      <c r="K529">
        <f t="shared" si="55"/>
        <v>117</v>
      </c>
      <c r="L529" t="str">
        <f t="shared" si="56"/>
        <v>in</v>
      </c>
      <c r="M529" t="str">
        <f t="shared" si="57"/>
        <v>first</v>
      </c>
      <c r="O529" t="str">
        <f t="shared" si="58"/>
        <v/>
      </c>
      <c r="P529" t="str">
        <f t="shared" si="59"/>
        <v/>
      </c>
      <c r="Q529" t="str">
        <f>IF(AND(OR(COUNTIF($O$1:P528,O529)=0,COUNTIF($O$1:P528,P529)=0),OR(O529&lt;&gt;"",P529&lt;&gt;"")),MAX($Q$1:Q528)+1,"")</f>
        <v/>
      </c>
    </row>
    <row r="530" spans="1:17" x14ac:dyDescent="0.25">
      <c r="A530" t="s">
        <v>92</v>
      </c>
      <c r="B530" t="s">
        <v>249</v>
      </c>
      <c r="C530" t="s">
        <v>319</v>
      </c>
      <c r="D530" s="3">
        <v>45173.448611111111</v>
      </c>
      <c r="E530" t="s">
        <v>331</v>
      </c>
      <c r="F530" t="s">
        <v>334</v>
      </c>
      <c r="H530">
        <f>HOUR(D530)</f>
        <v>10</v>
      </c>
      <c r="I530">
        <f>MINUTE(D530)</f>
        <v>46</v>
      </c>
      <c r="J530">
        <f t="shared" si="54"/>
        <v>646</v>
      </c>
      <c r="K530">
        <f t="shared" si="55"/>
        <v>5</v>
      </c>
      <c r="L530" t="str">
        <f t="shared" si="56"/>
        <v>out</v>
      </c>
      <c r="M530" t="str">
        <f t="shared" si="57"/>
        <v/>
      </c>
      <c r="O530" t="str">
        <f t="shared" si="58"/>
        <v/>
      </c>
      <c r="P530" t="str">
        <f t="shared" si="59"/>
        <v/>
      </c>
      <c r="Q530" t="str">
        <f>IF(AND(OR(COUNTIF($O$1:P529,O530)=0,COUNTIF($O$1:P529,P530)=0),OR(O530&lt;&gt;"",P530&lt;&gt;"")),MAX($Q$1:Q529)+1,"")</f>
        <v/>
      </c>
    </row>
    <row r="531" spans="1:17" x14ac:dyDescent="0.25">
      <c r="A531" t="s">
        <v>92</v>
      </c>
      <c r="B531" t="s">
        <v>249</v>
      </c>
      <c r="C531" t="s">
        <v>319</v>
      </c>
      <c r="D531" s="3">
        <v>45173.45208333333</v>
      </c>
      <c r="E531" t="s">
        <v>330</v>
      </c>
      <c r="F531" t="s">
        <v>334</v>
      </c>
      <c r="H531">
        <f>HOUR(D531)</f>
        <v>10</v>
      </c>
      <c r="I531">
        <f>MINUTE(D531)</f>
        <v>51</v>
      </c>
      <c r="J531">
        <f t="shared" si="54"/>
        <v>651</v>
      </c>
      <c r="K531">
        <f t="shared" si="55"/>
        <v>131</v>
      </c>
      <c r="L531" t="str">
        <f t="shared" si="56"/>
        <v>in</v>
      </c>
      <c r="M531" t="str">
        <f t="shared" si="57"/>
        <v/>
      </c>
      <c r="O531" t="str">
        <f t="shared" si="58"/>
        <v/>
      </c>
      <c r="P531" t="str">
        <f t="shared" si="59"/>
        <v/>
      </c>
      <c r="Q531" t="str">
        <f>IF(AND(OR(COUNTIF($O$1:P530,O531)=0,COUNTIF($O$1:P530,P531)=0),OR(O531&lt;&gt;"",P531&lt;&gt;"")),MAX($Q$1:Q530)+1,"")</f>
        <v/>
      </c>
    </row>
    <row r="532" spans="1:17" x14ac:dyDescent="0.25">
      <c r="A532" t="s">
        <v>92</v>
      </c>
      <c r="B532" t="s">
        <v>249</v>
      </c>
      <c r="C532" t="s">
        <v>319</v>
      </c>
      <c r="D532" s="3">
        <v>45173.543055555558</v>
      </c>
      <c r="E532" t="s">
        <v>331</v>
      </c>
      <c r="F532" t="s">
        <v>334</v>
      </c>
      <c r="H532">
        <f>HOUR(D532)</f>
        <v>13</v>
      </c>
      <c r="I532">
        <f>MINUTE(D532)</f>
        <v>2</v>
      </c>
      <c r="J532">
        <f t="shared" si="54"/>
        <v>782</v>
      </c>
      <c r="K532">
        <f t="shared" si="55"/>
        <v>22</v>
      </c>
      <c r="L532" t="str">
        <f t="shared" si="56"/>
        <v>out</v>
      </c>
      <c r="M532" t="str">
        <f t="shared" si="57"/>
        <v/>
      </c>
      <c r="O532" t="str">
        <f t="shared" si="58"/>
        <v/>
      </c>
      <c r="P532" t="str">
        <f t="shared" si="59"/>
        <v/>
      </c>
      <c r="Q532" t="str">
        <f>IF(AND(OR(COUNTIF($O$1:P531,O532)=0,COUNTIF($O$1:P531,P532)=0),OR(O532&lt;&gt;"",P532&lt;&gt;"")),MAX($Q$1:Q531)+1,"")</f>
        <v/>
      </c>
    </row>
    <row r="533" spans="1:17" x14ac:dyDescent="0.25">
      <c r="A533" t="s">
        <v>92</v>
      </c>
      <c r="B533" t="s">
        <v>249</v>
      </c>
      <c r="C533" t="s">
        <v>319</v>
      </c>
      <c r="D533" s="3">
        <v>45173.558333333334</v>
      </c>
      <c r="E533" t="s">
        <v>330</v>
      </c>
      <c r="F533" t="s">
        <v>334</v>
      </c>
      <c r="H533">
        <f>HOUR(D533)</f>
        <v>13</v>
      </c>
      <c r="I533">
        <f>MINUTE(D533)</f>
        <v>24</v>
      </c>
      <c r="J533">
        <f t="shared" si="54"/>
        <v>804</v>
      </c>
      <c r="K533">
        <f t="shared" si="55"/>
        <v>128</v>
      </c>
      <c r="L533" t="str">
        <f t="shared" si="56"/>
        <v>in</v>
      </c>
      <c r="M533" t="str">
        <f t="shared" si="57"/>
        <v/>
      </c>
      <c r="O533" t="str">
        <f t="shared" si="58"/>
        <v/>
      </c>
      <c r="P533" t="str">
        <f t="shared" si="59"/>
        <v/>
      </c>
      <c r="Q533" t="str">
        <f>IF(AND(OR(COUNTIF($O$1:P532,O533)=0,COUNTIF($O$1:P532,P533)=0),OR(O533&lt;&gt;"",P533&lt;&gt;"")),MAX($Q$1:Q532)+1,"")</f>
        <v/>
      </c>
    </row>
    <row r="534" spans="1:17" x14ac:dyDescent="0.25">
      <c r="A534" t="s">
        <v>92</v>
      </c>
      <c r="B534" t="s">
        <v>249</v>
      </c>
      <c r="C534" t="s">
        <v>319</v>
      </c>
      <c r="D534" s="3">
        <v>45173.647222222222</v>
      </c>
      <c r="E534" t="s">
        <v>331</v>
      </c>
      <c r="F534" t="s">
        <v>334</v>
      </c>
      <c r="H534">
        <f>HOUR(D534)</f>
        <v>15</v>
      </c>
      <c r="I534">
        <f>MINUTE(D534)</f>
        <v>32</v>
      </c>
      <c r="J534">
        <f t="shared" si="54"/>
        <v>932</v>
      </c>
      <c r="K534">
        <f t="shared" si="55"/>
        <v>5</v>
      </c>
      <c r="L534" t="str">
        <f t="shared" si="56"/>
        <v>out</v>
      </c>
      <c r="M534" t="str">
        <f t="shared" si="57"/>
        <v/>
      </c>
      <c r="O534" t="str">
        <f t="shared" si="58"/>
        <v/>
      </c>
      <c r="P534" t="str">
        <f t="shared" si="59"/>
        <v/>
      </c>
      <c r="Q534" t="str">
        <f>IF(AND(OR(COUNTIF($O$1:P533,O534)=0,COUNTIF($O$1:P533,P534)=0),OR(O534&lt;&gt;"",P534&lt;&gt;"")),MAX($Q$1:Q533)+1,"")</f>
        <v/>
      </c>
    </row>
    <row r="535" spans="1:17" x14ac:dyDescent="0.25">
      <c r="A535" t="s">
        <v>92</v>
      </c>
      <c r="B535" t="s">
        <v>249</v>
      </c>
      <c r="C535" t="s">
        <v>319</v>
      </c>
      <c r="D535" s="3">
        <v>45173.650694444441</v>
      </c>
      <c r="E535" t="s">
        <v>330</v>
      </c>
      <c r="F535" t="s">
        <v>334</v>
      </c>
      <c r="H535">
        <f>HOUR(D535)</f>
        <v>15</v>
      </c>
      <c r="I535">
        <f>MINUTE(D535)</f>
        <v>37</v>
      </c>
      <c r="J535">
        <f t="shared" si="54"/>
        <v>937</v>
      </c>
      <c r="K535">
        <f t="shared" si="55"/>
        <v>0</v>
      </c>
      <c r="L535" t="str">
        <f t="shared" si="56"/>
        <v>in</v>
      </c>
      <c r="M535" t="str">
        <f t="shared" si="57"/>
        <v/>
      </c>
      <c r="O535" t="str">
        <f t="shared" si="58"/>
        <v/>
      </c>
      <c r="P535" t="str">
        <f t="shared" si="59"/>
        <v/>
      </c>
      <c r="Q535" t="str">
        <f>IF(AND(OR(COUNTIF($O$1:P534,O535)=0,COUNTIF($O$1:P534,P535)=0),OR(O535&lt;&gt;"",P535&lt;&gt;"")),MAX($Q$1:Q534)+1,"")</f>
        <v/>
      </c>
    </row>
    <row r="536" spans="1:17" x14ac:dyDescent="0.25">
      <c r="A536" t="s">
        <v>92</v>
      </c>
      <c r="B536" t="s">
        <v>249</v>
      </c>
      <c r="C536" t="s">
        <v>319</v>
      </c>
      <c r="D536" s="3">
        <v>45173.650694444441</v>
      </c>
      <c r="E536" t="s">
        <v>330</v>
      </c>
      <c r="F536" t="s">
        <v>334</v>
      </c>
      <c r="H536">
        <f>HOUR(D536)</f>
        <v>15</v>
      </c>
      <c r="I536">
        <f>MINUTE(D536)</f>
        <v>37</v>
      </c>
      <c r="J536">
        <f t="shared" si="54"/>
        <v>937</v>
      </c>
      <c r="K536">
        <f t="shared" si="55"/>
        <v>87</v>
      </c>
      <c r="L536" t="str">
        <f t="shared" si="56"/>
        <v>in</v>
      </c>
      <c r="M536" t="str">
        <f t="shared" si="57"/>
        <v/>
      </c>
      <c r="O536" t="str">
        <f t="shared" si="58"/>
        <v/>
      </c>
      <c r="P536" t="str">
        <f t="shared" si="59"/>
        <v/>
      </c>
      <c r="Q536" t="str">
        <f>IF(AND(OR(COUNTIF($O$1:P535,O536)=0,COUNTIF($O$1:P535,P536)=0),OR(O536&lt;&gt;"",P536&lt;&gt;"")),MAX($Q$1:Q535)+1,"")</f>
        <v/>
      </c>
    </row>
    <row r="537" spans="1:17" x14ac:dyDescent="0.25">
      <c r="A537" t="s">
        <v>92</v>
      </c>
      <c r="B537" t="s">
        <v>249</v>
      </c>
      <c r="C537" t="s">
        <v>319</v>
      </c>
      <c r="D537" s="3">
        <v>45173.711111111108</v>
      </c>
      <c r="E537" t="s">
        <v>331</v>
      </c>
      <c r="F537" t="s">
        <v>334</v>
      </c>
      <c r="H537">
        <f>HOUR(D537)</f>
        <v>17</v>
      </c>
      <c r="I537">
        <f>MINUTE(D537)</f>
        <v>4</v>
      </c>
      <c r="J537">
        <f t="shared" si="54"/>
        <v>1024</v>
      </c>
      <c r="K537" t="str">
        <f t="shared" si="55"/>
        <v/>
      </c>
      <c r="L537" t="str">
        <f t="shared" si="56"/>
        <v>out</v>
      </c>
      <c r="M537" t="str">
        <f t="shared" si="57"/>
        <v/>
      </c>
      <c r="O537" t="str">
        <f t="shared" si="58"/>
        <v/>
      </c>
      <c r="P537" t="str">
        <f t="shared" si="59"/>
        <v/>
      </c>
      <c r="Q537" t="str">
        <f>IF(AND(OR(COUNTIF($O$1:P536,O537)=0,COUNTIF($O$1:P536,P537)=0),OR(O537&lt;&gt;"",P537&lt;&gt;"")),MAX($Q$1:Q536)+1,"")</f>
        <v/>
      </c>
    </row>
    <row r="538" spans="1:17" x14ac:dyDescent="0.25">
      <c r="A538" t="s">
        <v>93</v>
      </c>
      <c r="B538" t="s">
        <v>252</v>
      </c>
      <c r="C538" t="s">
        <v>320</v>
      </c>
      <c r="D538" s="3">
        <v>45173.372916666667</v>
      </c>
      <c r="E538" t="s">
        <v>330</v>
      </c>
      <c r="F538" t="s">
        <v>334</v>
      </c>
      <c r="H538">
        <f>HOUR(D538)</f>
        <v>8</v>
      </c>
      <c r="I538">
        <f>MINUTE(D538)</f>
        <v>57</v>
      </c>
      <c r="J538">
        <f t="shared" si="54"/>
        <v>537</v>
      </c>
      <c r="K538">
        <f t="shared" si="55"/>
        <v>576</v>
      </c>
      <c r="L538" t="str">
        <f t="shared" si="56"/>
        <v>in</v>
      </c>
      <c r="M538" t="str">
        <f t="shared" si="57"/>
        <v>first</v>
      </c>
      <c r="O538" t="str">
        <f t="shared" si="58"/>
        <v/>
      </c>
      <c r="P538" t="str">
        <f t="shared" si="59"/>
        <v/>
      </c>
      <c r="Q538" t="str">
        <f>IF(AND(OR(COUNTIF($O$1:P537,O538)=0,COUNTIF($O$1:P537,P538)=0),OR(O538&lt;&gt;"",P538&lt;&gt;"")),MAX($Q$1:Q537)+1,"")</f>
        <v/>
      </c>
    </row>
    <row r="539" spans="1:17" x14ac:dyDescent="0.25">
      <c r="A539" t="s">
        <v>93</v>
      </c>
      <c r="B539" t="s">
        <v>252</v>
      </c>
      <c r="C539" t="s">
        <v>320</v>
      </c>
      <c r="D539" s="3">
        <v>45173.772916666669</v>
      </c>
      <c r="E539" t="s">
        <v>331</v>
      </c>
      <c r="F539" t="s">
        <v>334</v>
      </c>
      <c r="H539">
        <f>HOUR(D539)</f>
        <v>18</v>
      </c>
      <c r="I539">
        <f>MINUTE(D539)</f>
        <v>33</v>
      </c>
      <c r="J539">
        <f t="shared" si="54"/>
        <v>1113</v>
      </c>
      <c r="K539" t="str">
        <f t="shared" si="55"/>
        <v/>
      </c>
      <c r="L539" t="str">
        <f t="shared" si="56"/>
        <v>out</v>
      </c>
      <c r="M539" t="str">
        <f t="shared" si="57"/>
        <v/>
      </c>
      <c r="O539" t="str">
        <f t="shared" si="58"/>
        <v/>
      </c>
      <c r="P539" t="str">
        <f t="shared" si="59"/>
        <v/>
      </c>
      <c r="Q539" t="str">
        <f>IF(AND(OR(COUNTIF($O$1:P538,O539)=0,COUNTIF($O$1:P538,P539)=0),OR(O539&lt;&gt;"",P539&lt;&gt;"")),MAX($Q$1:Q538)+1,"")</f>
        <v/>
      </c>
    </row>
    <row r="540" spans="1:17" x14ac:dyDescent="0.25">
      <c r="A540" t="s">
        <v>94</v>
      </c>
      <c r="B540" t="s">
        <v>253</v>
      </c>
      <c r="C540" t="s">
        <v>315</v>
      </c>
      <c r="D540" s="3">
        <v>45173.365972222222</v>
      </c>
      <c r="E540" t="s">
        <v>332</v>
      </c>
      <c r="F540" t="s">
        <v>334</v>
      </c>
      <c r="H540">
        <f>HOUR(D540)</f>
        <v>8</v>
      </c>
      <c r="I540">
        <f>MINUTE(D540)</f>
        <v>47</v>
      </c>
      <c r="J540">
        <f t="shared" si="54"/>
        <v>527</v>
      </c>
      <c r="K540">
        <f t="shared" si="55"/>
        <v>253</v>
      </c>
      <c r="L540" t="str">
        <f t="shared" si="56"/>
        <v>in</v>
      </c>
      <c r="M540" t="str">
        <f t="shared" si="57"/>
        <v>first</v>
      </c>
      <c r="O540" t="str">
        <f t="shared" si="58"/>
        <v/>
      </c>
      <c r="P540" t="str">
        <f t="shared" si="59"/>
        <v/>
      </c>
      <c r="Q540" t="str">
        <f>IF(AND(OR(COUNTIF($O$1:P539,O540)=0,COUNTIF($O$1:P539,P540)=0),OR(O540&lt;&gt;"",P540&lt;&gt;"")),MAX($Q$1:Q539)+1,"")</f>
        <v/>
      </c>
    </row>
    <row r="541" spans="1:17" x14ac:dyDescent="0.25">
      <c r="A541" t="s">
        <v>94</v>
      </c>
      <c r="B541" t="s">
        <v>253</v>
      </c>
      <c r="C541" t="s">
        <v>315</v>
      </c>
      <c r="D541" s="3">
        <v>45173.541666666664</v>
      </c>
      <c r="E541" t="s">
        <v>333</v>
      </c>
      <c r="F541" t="s">
        <v>334</v>
      </c>
      <c r="H541">
        <f>HOUR(D541)</f>
        <v>13</v>
      </c>
      <c r="I541">
        <f>MINUTE(D541)</f>
        <v>0</v>
      </c>
      <c r="J541">
        <f t="shared" si="54"/>
        <v>780</v>
      </c>
      <c r="K541">
        <f t="shared" si="55"/>
        <v>1</v>
      </c>
      <c r="L541" t="str">
        <f t="shared" si="56"/>
        <v>out</v>
      </c>
      <c r="M541" t="str">
        <f t="shared" si="57"/>
        <v/>
      </c>
      <c r="O541" t="str">
        <f t="shared" si="58"/>
        <v/>
      </c>
      <c r="P541" t="str">
        <f t="shared" si="59"/>
        <v/>
      </c>
      <c r="Q541" t="str">
        <f>IF(AND(OR(COUNTIF($O$1:P540,O541)=0,COUNTIF($O$1:P540,P541)=0),OR(O541&lt;&gt;"",P541&lt;&gt;"")),MAX($Q$1:Q540)+1,"")</f>
        <v/>
      </c>
    </row>
    <row r="542" spans="1:17" x14ac:dyDescent="0.25">
      <c r="A542" t="s">
        <v>94</v>
      </c>
      <c r="B542" t="s">
        <v>253</v>
      </c>
      <c r="C542" t="s">
        <v>315</v>
      </c>
      <c r="D542" s="3">
        <v>45173.542361111111</v>
      </c>
      <c r="E542" t="s">
        <v>332</v>
      </c>
      <c r="F542" t="s">
        <v>334</v>
      </c>
      <c r="H542">
        <f>HOUR(D542)</f>
        <v>13</v>
      </c>
      <c r="I542">
        <f>MINUTE(D542)</f>
        <v>1</v>
      </c>
      <c r="J542">
        <f t="shared" si="54"/>
        <v>781</v>
      </c>
      <c r="K542">
        <f t="shared" si="55"/>
        <v>0</v>
      </c>
      <c r="L542" t="str">
        <f t="shared" si="56"/>
        <v>in</v>
      </c>
      <c r="M542" t="str">
        <f t="shared" si="57"/>
        <v/>
      </c>
      <c r="O542" t="str">
        <f t="shared" si="58"/>
        <v/>
      </c>
      <c r="P542" t="str">
        <f t="shared" si="59"/>
        <v/>
      </c>
      <c r="Q542" t="str">
        <f>IF(AND(OR(COUNTIF($O$1:P541,O542)=0,COUNTIF($O$1:P541,P542)=0),OR(O542&lt;&gt;"",P542&lt;&gt;"")),MAX($Q$1:Q541)+1,"")</f>
        <v/>
      </c>
    </row>
    <row r="543" spans="1:17" x14ac:dyDescent="0.25">
      <c r="A543" t="s">
        <v>94</v>
      </c>
      <c r="B543" t="s">
        <v>253</v>
      </c>
      <c r="C543" t="s">
        <v>315</v>
      </c>
      <c r="D543" s="3">
        <v>45173.542361111111</v>
      </c>
      <c r="E543" t="s">
        <v>333</v>
      </c>
      <c r="F543" t="s">
        <v>334</v>
      </c>
      <c r="H543">
        <f>HOUR(D543)</f>
        <v>13</v>
      </c>
      <c r="I543">
        <f>MINUTE(D543)</f>
        <v>1</v>
      </c>
      <c r="J543">
        <f t="shared" si="54"/>
        <v>781</v>
      </c>
      <c r="K543">
        <f t="shared" si="55"/>
        <v>42</v>
      </c>
      <c r="L543" t="str">
        <f t="shared" si="56"/>
        <v>out</v>
      </c>
      <c r="M543" t="str">
        <f t="shared" si="57"/>
        <v/>
      </c>
      <c r="O543" t="str">
        <f t="shared" si="58"/>
        <v/>
      </c>
      <c r="P543" t="str">
        <f t="shared" si="59"/>
        <v/>
      </c>
      <c r="Q543" t="str">
        <f>IF(AND(OR(COUNTIF($O$1:P542,O543)=0,COUNTIF($O$1:P542,P543)=0),OR(O543&lt;&gt;"",P543&lt;&gt;"")),MAX($Q$1:Q542)+1,"")</f>
        <v/>
      </c>
    </row>
    <row r="544" spans="1:17" x14ac:dyDescent="0.25">
      <c r="A544" t="s">
        <v>94</v>
      </c>
      <c r="B544" t="s">
        <v>253</v>
      </c>
      <c r="C544" t="s">
        <v>315</v>
      </c>
      <c r="D544" s="3">
        <v>45173.571527777778</v>
      </c>
      <c r="E544" t="s">
        <v>332</v>
      </c>
      <c r="F544" t="s">
        <v>334</v>
      </c>
      <c r="H544">
        <f>HOUR(D544)</f>
        <v>13</v>
      </c>
      <c r="I544">
        <f>MINUTE(D544)</f>
        <v>43</v>
      </c>
      <c r="J544">
        <f t="shared" si="54"/>
        <v>823</v>
      </c>
      <c r="K544">
        <f t="shared" si="55"/>
        <v>205</v>
      </c>
      <c r="L544" t="str">
        <f t="shared" si="56"/>
        <v>in</v>
      </c>
      <c r="M544" t="str">
        <f t="shared" si="57"/>
        <v/>
      </c>
      <c r="O544" t="str">
        <f t="shared" si="58"/>
        <v/>
      </c>
      <c r="P544" t="str">
        <f t="shared" si="59"/>
        <v/>
      </c>
      <c r="Q544" t="str">
        <f>IF(AND(OR(COUNTIF($O$1:P543,O544)=0,COUNTIF($O$1:P543,P544)=0),OR(O544&lt;&gt;"",P544&lt;&gt;"")),MAX($Q$1:Q543)+1,"")</f>
        <v/>
      </c>
    </row>
    <row r="545" spans="1:17" x14ac:dyDescent="0.25">
      <c r="A545" t="s">
        <v>94</v>
      </c>
      <c r="B545" t="s">
        <v>253</v>
      </c>
      <c r="C545" t="s">
        <v>315</v>
      </c>
      <c r="D545" s="3">
        <v>45173.713888888888</v>
      </c>
      <c r="E545" t="s">
        <v>333</v>
      </c>
      <c r="F545" t="s">
        <v>334</v>
      </c>
      <c r="H545">
        <f>HOUR(D545)</f>
        <v>17</v>
      </c>
      <c r="I545">
        <f>MINUTE(D545)</f>
        <v>8</v>
      </c>
      <c r="J545">
        <f t="shared" si="54"/>
        <v>1028</v>
      </c>
      <c r="K545" t="str">
        <f t="shared" si="55"/>
        <v/>
      </c>
      <c r="L545" t="str">
        <f t="shared" si="56"/>
        <v>out</v>
      </c>
      <c r="M545" t="str">
        <f t="shared" si="57"/>
        <v/>
      </c>
      <c r="O545" t="str">
        <f t="shared" si="58"/>
        <v/>
      </c>
      <c r="P545" t="str">
        <f t="shared" si="59"/>
        <v/>
      </c>
      <c r="Q545" t="str">
        <f>IF(AND(OR(COUNTIF($O$1:P544,O545)=0,COUNTIF($O$1:P544,P545)=0),OR(O545&lt;&gt;"",P545&lt;&gt;"")),MAX($Q$1:Q544)+1,"")</f>
        <v/>
      </c>
    </row>
    <row r="546" spans="1:17" x14ac:dyDescent="0.25">
      <c r="A546" t="s">
        <v>95</v>
      </c>
      <c r="B546" t="s">
        <v>254</v>
      </c>
      <c r="C546" t="s">
        <v>313</v>
      </c>
      <c r="D546" s="3">
        <v>45173.370833333334</v>
      </c>
      <c r="E546" t="s">
        <v>330</v>
      </c>
      <c r="F546" t="s">
        <v>334</v>
      </c>
      <c r="H546">
        <f>HOUR(D546)</f>
        <v>8</v>
      </c>
      <c r="I546">
        <f>MINUTE(D546)</f>
        <v>54</v>
      </c>
      <c r="J546">
        <f t="shared" si="54"/>
        <v>534</v>
      </c>
      <c r="K546">
        <f t="shared" si="55"/>
        <v>111</v>
      </c>
      <c r="L546" t="str">
        <f t="shared" si="56"/>
        <v>in</v>
      </c>
      <c r="M546" t="str">
        <f t="shared" si="57"/>
        <v>first</v>
      </c>
      <c r="O546" t="str">
        <f t="shared" si="58"/>
        <v/>
      </c>
      <c r="P546" t="str">
        <f t="shared" si="59"/>
        <v/>
      </c>
      <c r="Q546" t="str">
        <f>IF(AND(OR(COUNTIF($O$1:P545,O546)=0,COUNTIF($O$1:P545,P546)=0),OR(O546&lt;&gt;"",P546&lt;&gt;"")),MAX($Q$1:Q545)+1,"")</f>
        <v/>
      </c>
    </row>
    <row r="547" spans="1:17" x14ac:dyDescent="0.25">
      <c r="A547" t="s">
        <v>95</v>
      </c>
      <c r="B547" t="s">
        <v>254</v>
      </c>
      <c r="C547" t="s">
        <v>313</v>
      </c>
      <c r="D547" s="3">
        <v>45173.447916666664</v>
      </c>
      <c r="E547" t="s">
        <v>331</v>
      </c>
      <c r="F547" t="s">
        <v>334</v>
      </c>
      <c r="H547">
        <f>HOUR(D547)</f>
        <v>10</v>
      </c>
      <c r="I547">
        <f>MINUTE(D547)</f>
        <v>45</v>
      </c>
      <c r="J547">
        <f t="shared" si="54"/>
        <v>645</v>
      </c>
      <c r="K547">
        <f t="shared" si="55"/>
        <v>3</v>
      </c>
      <c r="L547" t="str">
        <f t="shared" si="56"/>
        <v>out</v>
      </c>
      <c r="M547" t="str">
        <f t="shared" si="57"/>
        <v/>
      </c>
      <c r="O547" t="str">
        <f t="shared" si="58"/>
        <v/>
      </c>
      <c r="P547" t="str">
        <f t="shared" si="59"/>
        <v/>
      </c>
      <c r="Q547" t="str">
        <f>IF(AND(OR(COUNTIF($O$1:P546,O547)=0,COUNTIF($O$1:P546,P547)=0),OR(O547&lt;&gt;"",P547&lt;&gt;"")),MAX($Q$1:Q546)+1,"")</f>
        <v/>
      </c>
    </row>
    <row r="548" spans="1:17" x14ac:dyDescent="0.25">
      <c r="A548" t="s">
        <v>95</v>
      </c>
      <c r="B548" t="s">
        <v>254</v>
      </c>
      <c r="C548" t="s">
        <v>313</v>
      </c>
      <c r="D548" s="3">
        <v>45173.45</v>
      </c>
      <c r="E548" t="s">
        <v>330</v>
      </c>
      <c r="F548" t="s">
        <v>334</v>
      </c>
      <c r="H548">
        <f>HOUR(D548)</f>
        <v>10</v>
      </c>
      <c r="I548">
        <f>MINUTE(D548)</f>
        <v>48</v>
      </c>
      <c r="J548">
        <f t="shared" si="54"/>
        <v>648</v>
      </c>
      <c r="K548">
        <f t="shared" si="55"/>
        <v>144</v>
      </c>
      <c r="L548" t="str">
        <f t="shared" si="56"/>
        <v>in</v>
      </c>
      <c r="M548" t="str">
        <f t="shared" si="57"/>
        <v/>
      </c>
      <c r="O548" t="str">
        <f t="shared" si="58"/>
        <v/>
      </c>
      <c r="P548" t="str">
        <f t="shared" si="59"/>
        <v/>
      </c>
      <c r="Q548" t="str">
        <f>IF(AND(OR(COUNTIF($O$1:P547,O548)=0,COUNTIF($O$1:P547,P548)=0),OR(O548&lt;&gt;"",P548&lt;&gt;"")),MAX($Q$1:Q547)+1,"")</f>
        <v/>
      </c>
    </row>
    <row r="549" spans="1:17" x14ac:dyDescent="0.25">
      <c r="A549" t="s">
        <v>95</v>
      </c>
      <c r="B549" t="s">
        <v>254</v>
      </c>
      <c r="C549" t="s">
        <v>313</v>
      </c>
      <c r="D549" s="3">
        <v>45173.55</v>
      </c>
      <c r="E549" t="s">
        <v>331</v>
      </c>
      <c r="F549" t="s">
        <v>334</v>
      </c>
      <c r="H549">
        <f>HOUR(D549)</f>
        <v>13</v>
      </c>
      <c r="I549">
        <f>MINUTE(D549)</f>
        <v>12</v>
      </c>
      <c r="J549">
        <f t="shared" si="54"/>
        <v>792</v>
      </c>
      <c r="K549">
        <f t="shared" si="55"/>
        <v>44</v>
      </c>
      <c r="L549" t="str">
        <f t="shared" si="56"/>
        <v>out</v>
      </c>
      <c r="M549" t="str">
        <f t="shared" si="57"/>
        <v/>
      </c>
      <c r="O549" t="str">
        <f t="shared" si="58"/>
        <v/>
      </c>
      <c r="P549" t="str">
        <f t="shared" si="59"/>
        <v/>
      </c>
      <c r="Q549" t="str">
        <f>IF(AND(OR(COUNTIF($O$1:P548,O549)=0,COUNTIF($O$1:P548,P549)=0),OR(O549&lt;&gt;"",P549&lt;&gt;"")),MAX($Q$1:Q548)+1,"")</f>
        <v/>
      </c>
    </row>
    <row r="550" spans="1:17" x14ac:dyDescent="0.25">
      <c r="A550" t="s">
        <v>95</v>
      </c>
      <c r="B550" t="s">
        <v>254</v>
      </c>
      <c r="C550" t="s">
        <v>313</v>
      </c>
      <c r="D550" s="3">
        <v>45173.580555555556</v>
      </c>
      <c r="E550" t="s">
        <v>330</v>
      </c>
      <c r="F550" t="s">
        <v>334</v>
      </c>
      <c r="H550">
        <f>HOUR(D550)</f>
        <v>13</v>
      </c>
      <c r="I550">
        <f>MINUTE(D550)</f>
        <v>56</v>
      </c>
      <c r="J550">
        <f t="shared" si="54"/>
        <v>836</v>
      </c>
      <c r="K550">
        <f t="shared" si="55"/>
        <v>94</v>
      </c>
      <c r="L550" t="str">
        <f t="shared" si="56"/>
        <v>in</v>
      </c>
      <c r="M550" t="str">
        <f t="shared" si="57"/>
        <v/>
      </c>
      <c r="O550" t="str">
        <f t="shared" si="58"/>
        <v/>
      </c>
      <c r="P550" t="str">
        <f t="shared" si="59"/>
        <v/>
      </c>
      <c r="Q550" t="str">
        <f>IF(AND(OR(COUNTIF($O$1:P549,O550)=0,COUNTIF($O$1:P549,P550)=0),OR(O550&lt;&gt;"",P550&lt;&gt;"")),MAX($Q$1:Q549)+1,"")</f>
        <v/>
      </c>
    </row>
    <row r="551" spans="1:17" x14ac:dyDescent="0.25">
      <c r="A551" t="s">
        <v>95</v>
      </c>
      <c r="B551" t="s">
        <v>254</v>
      </c>
      <c r="C551" t="s">
        <v>313</v>
      </c>
      <c r="D551" s="3">
        <v>45173.645833333336</v>
      </c>
      <c r="E551" t="s">
        <v>331</v>
      </c>
      <c r="F551" t="s">
        <v>334</v>
      </c>
      <c r="H551">
        <f>HOUR(D551)</f>
        <v>15</v>
      </c>
      <c r="I551">
        <f>MINUTE(D551)</f>
        <v>30</v>
      </c>
      <c r="J551">
        <f t="shared" si="54"/>
        <v>930</v>
      </c>
      <c r="K551">
        <f t="shared" si="55"/>
        <v>4</v>
      </c>
      <c r="L551" t="str">
        <f t="shared" si="56"/>
        <v>out</v>
      </c>
      <c r="M551" t="str">
        <f t="shared" si="57"/>
        <v/>
      </c>
      <c r="O551" t="str">
        <f t="shared" si="58"/>
        <v/>
      </c>
      <c r="P551" t="str">
        <f t="shared" si="59"/>
        <v/>
      </c>
      <c r="Q551" t="str">
        <f>IF(AND(OR(COUNTIF($O$1:P550,O551)=0,COUNTIF($O$1:P550,P551)=0),OR(O551&lt;&gt;"",P551&lt;&gt;"")),MAX($Q$1:Q550)+1,"")</f>
        <v/>
      </c>
    </row>
    <row r="552" spans="1:17" x14ac:dyDescent="0.25">
      <c r="A552" t="s">
        <v>95</v>
      </c>
      <c r="B552" t="s">
        <v>254</v>
      </c>
      <c r="C552" t="s">
        <v>313</v>
      </c>
      <c r="D552" s="3">
        <v>45173.648611111108</v>
      </c>
      <c r="E552" t="s">
        <v>330</v>
      </c>
      <c r="F552" t="s">
        <v>334</v>
      </c>
      <c r="H552">
        <f>HOUR(D552)</f>
        <v>15</v>
      </c>
      <c r="I552">
        <f>MINUTE(D552)</f>
        <v>34</v>
      </c>
      <c r="J552">
        <f t="shared" si="54"/>
        <v>934</v>
      </c>
      <c r="K552">
        <f t="shared" si="55"/>
        <v>87</v>
      </c>
      <c r="L552" t="str">
        <f t="shared" si="56"/>
        <v>in</v>
      </c>
      <c r="M552" t="str">
        <f t="shared" si="57"/>
        <v/>
      </c>
      <c r="O552" t="str">
        <f t="shared" si="58"/>
        <v/>
      </c>
      <c r="P552" t="str">
        <f t="shared" si="59"/>
        <v/>
      </c>
      <c r="Q552" t="str">
        <f>IF(AND(OR(COUNTIF($O$1:P551,O552)=0,COUNTIF($O$1:P551,P552)=0),OR(O552&lt;&gt;"",P552&lt;&gt;"")),MAX($Q$1:Q551)+1,"")</f>
        <v/>
      </c>
    </row>
    <row r="553" spans="1:17" x14ac:dyDescent="0.25">
      <c r="A553" t="s">
        <v>95</v>
      </c>
      <c r="B553" t="s">
        <v>254</v>
      </c>
      <c r="C553" t="s">
        <v>313</v>
      </c>
      <c r="D553" s="3">
        <v>45173.709027777775</v>
      </c>
      <c r="E553" t="s">
        <v>331</v>
      </c>
      <c r="F553" t="s">
        <v>334</v>
      </c>
      <c r="H553">
        <f>HOUR(D553)</f>
        <v>17</v>
      </c>
      <c r="I553">
        <f>MINUTE(D553)</f>
        <v>1</v>
      </c>
      <c r="J553">
        <f t="shared" si="54"/>
        <v>1021</v>
      </c>
      <c r="K553" t="str">
        <f t="shared" si="55"/>
        <v/>
      </c>
      <c r="L553" t="str">
        <f t="shared" si="56"/>
        <v>out</v>
      </c>
      <c r="M553" t="str">
        <f t="shared" si="57"/>
        <v/>
      </c>
      <c r="O553" t="str">
        <f t="shared" si="58"/>
        <v/>
      </c>
      <c r="P553" t="str">
        <f t="shared" si="59"/>
        <v/>
      </c>
      <c r="Q553" t="str">
        <f>IF(AND(OR(COUNTIF($O$1:P552,O553)=0,COUNTIF($O$1:P552,P553)=0),OR(O553&lt;&gt;"",P553&lt;&gt;"")),MAX($Q$1:Q552)+1,"")</f>
        <v/>
      </c>
    </row>
    <row r="554" spans="1:17" x14ac:dyDescent="0.25">
      <c r="A554" t="s">
        <v>96</v>
      </c>
      <c r="B554" t="s">
        <v>255</v>
      </c>
      <c r="C554" t="s">
        <v>322</v>
      </c>
      <c r="D554" s="3">
        <v>45173.371527777781</v>
      </c>
      <c r="E554" t="s">
        <v>330</v>
      </c>
      <c r="F554" t="s">
        <v>334</v>
      </c>
      <c r="H554">
        <f>HOUR(D554)</f>
        <v>8</v>
      </c>
      <c r="I554">
        <f>MINUTE(D554)</f>
        <v>55</v>
      </c>
      <c r="J554">
        <f t="shared" si="54"/>
        <v>535</v>
      </c>
      <c r="K554">
        <f t="shared" si="55"/>
        <v>1</v>
      </c>
      <c r="L554" t="str">
        <f t="shared" si="56"/>
        <v>in</v>
      </c>
      <c r="M554" t="str">
        <f t="shared" si="57"/>
        <v>first</v>
      </c>
      <c r="O554" t="str">
        <f t="shared" si="58"/>
        <v/>
      </c>
      <c r="P554" t="str">
        <f t="shared" si="59"/>
        <v/>
      </c>
      <c r="Q554" t="str">
        <f>IF(AND(OR(COUNTIF($O$1:P553,O554)=0,COUNTIF($O$1:P553,P554)=0),OR(O554&lt;&gt;"",P554&lt;&gt;"")),MAX($Q$1:Q553)+1,"")</f>
        <v/>
      </c>
    </row>
    <row r="555" spans="1:17" x14ac:dyDescent="0.25">
      <c r="A555" t="s">
        <v>97</v>
      </c>
      <c r="B555" t="s">
        <v>256</v>
      </c>
      <c r="C555" t="s">
        <v>313</v>
      </c>
      <c r="D555" s="3">
        <v>45173.37222222222</v>
      </c>
      <c r="E555" t="s">
        <v>330</v>
      </c>
      <c r="F555" t="s">
        <v>334</v>
      </c>
      <c r="H555">
        <f>HOUR(D555)</f>
        <v>8</v>
      </c>
      <c r="I555">
        <f>MINUTE(D555)</f>
        <v>56</v>
      </c>
      <c r="J555">
        <f t="shared" si="54"/>
        <v>536</v>
      </c>
      <c r="K555">
        <f t="shared" si="55"/>
        <v>262</v>
      </c>
      <c r="L555" t="str">
        <f t="shared" si="56"/>
        <v>in</v>
      </c>
      <c r="M555" t="str">
        <f t="shared" si="57"/>
        <v/>
      </c>
      <c r="O555" t="str">
        <f t="shared" si="58"/>
        <v/>
      </c>
      <c r="P555" t="str">
        <f t="shared" si="59"/>
        <v/>
      </c>
      <c r="Q555" t="str">
        <f>IF(AND(OR(COUNTIF($O$1:P554,O555)=0,COUNTIF($O$1:P554,P555)=0),OR(O555&lt;&gt;"",P555&lt;&gt;"")),MAX($Q$1:Q554)+1,"")</f>
        <v/>
      </c>
    </row>
    <row r="556" spans="1:17" x14ac:dyDescent="0.25">
      <c r="A556" t="s">
        <v>97</v>
      </c>
      <c r="B556" t="s">
        <v>256</v>
      </c>
      <c r="C556" t="s">
        <v>313</v>
      </c>
      <c r="D556" s="3">
        <v>45173.554166666669</v>
      </c>
      <c r="E556" t="s">
        <v>331</v>
      </c>
      <c r="F556" t="s">
        <v>334</v>
      </c>
      <c r="H556">
        <f>HOUR(D556)</f>
        <v>13</v>
      </c>
      <c r="I556">
        <f>MINUTE(D556)</f>
        <v>18</v>
      </c>
      <c r="J556">
        <f t="shared" si="54"/>
        <v>798</v>
      </c>
      <c r="K556">
        <f t="shared" si="55"/>
        <v>29</v>
      </c>
      <c r="L556" t="str">
        <f t="shared" si="56"/>
        <v>out</v>
      </c>
      <c r="M556" t="str">
        <f t="shared" si="57"/>
        <v/>
      </c>
      <c r="O556" t="str">
        <f t="shared" si="58"/>
        <v/>
      </c>
      <c r="P556" t="str">
        <f t="shared" si="59"/>
        <v/>
      </c>
      <c r="Q556" t="str">
        <f>IF(AND(OR(COUNTIF($O$1:P555,O556)=0,COUNTIF($O$1:P555,P556)=0),OR(O556&lt;&gt;"",P556&lt;&gt;"")),MAX($Q$1:Q555)+1,"")</f>
        <v/>
      </c>
    </row>
    <row r="557" spans="1:17" x14ac:dyDescent="0.25">
      <c r="A557" t="s">
        <v>97</v>
      </c>
      <c r="B557" t="s">
        <v>256</v>
      </c>
      <c r="C557" t="s">
        <v>313</v>
      </c>
      <c r="D557" s="3">
        <v>45173.574305555558</v>
      </c>
      <c r="E557" t="s">
        <v>330</v>
      </c>
      <c r="F557" t="s">
        <v>334</v>
      </c>
      <c r="H557">
        <f>HOUR(D557)</f>
        <v>13</v>
      </c>
      <c r="I557">
        <f>MINUTE(D557)</f>
        <v>47</v>
      </c>
      <c r="J557">
        <f t="shared" si="54"/>
        <v>827</v>
      </c>
      <c r="K557">
        <f t="shared" si="55"/>
        <v>206</v>
      </c>
      <c r="L557" t="str">
        <f t="shared" si="56"/>
        <v>in</v>
      </c>
      <c r="M557" t="str">
        <f t="shared" si="57"/>
        <v/>
      </c>
      <c r="O557" t="str">
        <f t="shared" si="58"/>
        <v/>
      </c>
      <c r="P557" t="str">
        <f t="shared" si="59"/>
        <v/>
      </c>
      <c r="Q557" t="str">
        <f>IF(AND(OR(COUNTIF($O$1:P556,O557)=0,COUNTIF($O$1:P556,P557)=0),OR(O557&lt;&gt;"",P557&lt;&gt;"")),MAX($Q$1:Q556)+1,"")</f>
        <v/>
      </c>
    </row>
    <row r="558" spans="1:17" x14ac:dyDescent="0.25">
      <c r="A558" t="s">
        <v>97</v>
      </c>
      <c r="B558" t="s">
        <v>256</v>
      </c>
      <c r="C558" t="s">
        <v>313</v>
      </c>
      <c r="D558" s="3">
        <v>45173.717361111114</v>
      </c>
      <c r="E558" t="s">
        <v>331</v>
      </c>
      <c r="F558" t="s">
        <v>334</v>
      </c>
      <c r="H558">
        <f>HOUR(D558)</f>
        <v>17</v>
      </c>
      <c r="I558">
        <f>MINUTE(D558)</f>
        <v>13</v>
      </c>
      <c r="J558">
        <f t="shared" si="54"/>
        <v>1033</v>
      </c>
      <c r="K558" t="str">
        <f t="shared" si="55"/>
        <v/>
      </c>
      <c r="L558" t="str">
        <f t="shared" si="56"/>
        <v>out</v>
      </c>
      <c r="M558" t="str">
        <f t="shared" si="57"/>
        <v/>
      </c>
      <c r="O558" t="str">
        <f t="shared" si="58"/>
        <v/>
      </c>
      <c r="P558" t="str">
        <f t="shared" si="59"/>
        <v/>
      </c>
      <c r="Q558" t="str">
        <f>IF(AND(OR(COUNTIF($O$1:P557,O558)=0,COUNTIF($O$1:P557,P558)=0),OR(O558&lt;&gt;"",P558&lt;&gt;"")),MAX($Q$1:Q557)+1,"")</f>
        <v/>
      </c>
    </row>
    <row r="559" spans="1:17" x14ac:dyDescent="0.25">
      <c r="A559" t="s">
        <v>98</v>
      </c>
      <c r="B559" t="s">
        <v>257</v>
      </c>
      <c r="C559" t="s">
        <v>313</v>
      </c>
      <c r="D559" s="3">
        <v>45173.370138888888</v>
      </c>
      <c r="E559" t="s">
        <v>330</v>
      </c>
      <c r="F559" t="s">
        <v>334</v>
      </c>
      <c r="H559">
        <f>HOUR(D559)</f>
        <v>8</v>
      </c>
      <c r="I559">
        <f>MINUTE(D559)</f>
        <v>53</v>
      </c>
      <c r="J559">
        <f t="shared" si="54"/>
        <v>533</v>
      </c>
      <c r="K559">
        <f t="shared" si="55"/>
        <v>490</v>
      </c>
      <c r="L559" t="str">
        <f t="shared" si="56"/>
        <v>in</v>
      </c>
      <c r="M559" t="str">
        <f t="shared" si="57"/>
        <v>first</v>
      </c>
      <c r="O559" t="str">
        <f t="shared" si="58"/>
        <v/>
      </c>
      <c r="P559" t="str">
        <f t="shared" si="59"/>
        <v/>
      </c>
      <c r="Q559" t="str">
        <f>IF(AND(OR(COUNTIF($O$1:P558,O559)=0,COUNTIF($O$1:P558,P559)=0),OR(O559&lt;&gt;"",P559&lt;&gt;"")),MAX($Q$1:Q558)+1,"")</f>
        <v/>
      </c>
    </row>
    <row r="560" spans="1:17" x14ac:dyDescent="0.25">
      <c r="A560" t="s">
        <v>98</v>
      </c>
      <c r="B560" t="s">
        <v>257</v>
      </c>
      <c r="C560" t="s">
        <v>313</v>
      </c>
      <c r="D560" s="3">
        <v>45173.710416666669</v>
      </c>
      <c r="E560" t="s">
        <v>331</v>
      </c>
      <c r="F560" t="s">
        <v>334</v>
      </c>
      <c r="H560">
        <f>HOUR(D560)</f>
        <v>17</v>
      </c>
      <c r="I560">
        <f>MINUTE(D560)</f>
        <v>3</v>
      </c>
      <c r="J560">
        <f t="shared" si="54"/>
        <v>1023</v>
      </c>
      <c r="K560" t="str">
        <f t="shared" si="55"/>
        <v/>
      </c>
      <c r="L560" t="str">
        <f t="shared" si="56"/>
        <v>out</v>
      </c>
      <c r="M560" t="str">
        <f t="shared" si="57"/>
        <v/>
      </c>
      <c r="O560" t="str">
        <f t="shared" si="58"/>
        <v/>
      </c>
      <c r="P560" t="str">
        <f t="shared" si="59"/>
        <v/>
      </c>
      <c r="Q560" t="str">
        <f>IF(AND(OR(COUNTIF($O$1:P559,O560)=0,COUNTIF($O$1:P559,P560)=0),OR(O560&lt;&gt;"",P560&lt;&gt;"")),MAX($Q$1:Q559)+1,"")</f>
        <v/>
      </c>
    </row>
    <row r="561" spans="1:17" x14ac:dyDescent="0.25">
      <c r="A561" t="s">
        <v>99</v>
      </c>
      <c r="B561" t="s">
        <v>258</v>
      </c>
      <c r="C561" t="s">
        <v>321</v>
      </c>
      <c r="D561" s="3">
        <v>45173.370833333334</v>
      </c>
      <c r="E561" t="s">
        <v>330</v>
      </c>
      <c r="F561" t="s">
        <v>334</v>
      </c>
      <c r="H561">
        <f>HOUR(D561)</f>
        <v>8</v>
      </c>
      <c r="I561">
        <f>MINUTE(D561)</f>
        <v>54</v>
      </c>
      <c r="J561">
        <f t="shared" si="54"/>
        <v>534</v>
      </c>
      <c r="K561">
        <f t="shared" si="55"/>
        <v>248</v>
      </c>
      <c r="L561" t="str">
        <f t="shared" si="56"/>
        <v>in</v>
      </c>
      <c r="M561" t="str">
        <f t="shared" si="57"/>
        <v>first</v>
      </c>
      <c r="O561" t="str">
        <f t="shared" si="58"/>
        <v/>
      </c>
      <c r="P561" t="str">
        <f t="shared" si="59"/>
        <v/>
      </c>
      <c r="Q561" t="str">
        <f>IF(AND(OR(COUNTIF($O$1:P560,O561)=0,COUNTIF($O$1:P560,P561)=0),OR(O561&lt;&gt;"",P561&lt;&gt;"")),MAX($Q$1:Q560)+1,"")</f>
        <v/>
      </c>
    </row>
    <row r="562" spans="1:17" x14ac:dyDescent="0.25">
      <c r="A562" t="s">
        <v>99</v>
      </c>
      <c r="B562" t="s">
        <v>258</v>
      </c>
      <c r="C562" t="s">
        <v>321</v>
      </c>
      <c r="D562" s="3">
        <v>45173.543055555558</v>
      </c>
      <c r="E562" t="s">
        <v>331</v>
      </c>
      <c r="F562" t="s">
        <v>334</v>
      </c>
      <c r="H562">
        <f>HOUR(D562)</f>
        <v>13</v>
      </c>
      <c r="I562">
        <f>MINUTE(D562)</f>
        <v>2</v>
      </c>
      <c r="J562">
        <f t="shared" si="54"/>
        <v>782</v>
      </c>
      <c r="K562">
        <f t="shared" si="55"/>
        <v>53</v>
      </c>
      <c r="L562" t="str">
        <f t="shared" si="56"/>
        <v>out</v>
      </c>
      <c r="M562" t="str">
        <f t="shared" si="57"/>
        <v/>
      </c>
      <c r="O562" t="str">
        <f t="shared" si="58"/>
        <v/>
      </c>
      <c r="P562" t="str">
        <f t="shared" si="59"/>
        <v/>
      </c>
      <c r="Q562" t="str">
        <f>IF(AND(OR(COUNTIF($O$1:P561,O562)=0,COUNTIF($O$1:P561,P562)=0),OR(O562&lt;&gt;"",P562&lt;&gt;"")),MAX($Q$1:Q561)+1,"")</f>
        <v/>
      </c>
    </row>
    <row r="563" spans="1:17" x14ac:dyDescent="0.25">
      <c r="A563" t="s">
        <v>99</v>
      </c>
      <c r="B563" t="s">
        <v>258</v>
      </c>
      <c r="C563" t="s">
        <v>321</v>
      </c>
      <c r="D563" s="3">
        <v>45173.579861111109</v>
      </c>
      <c r="E563" t="s">
        <v>330</v>
      </c>
      <c r="F563" t="s">
        <v>334</v>
      </c>
      <c r="H563">
        <f>HOUR(D563)</f>
        <v>13</v>
      </c>
      <c r="I563">
        <f>MINUTE(D563)</f>
        <v>55</v>
      </c>
      <c r="J563">
        <f t="shared" si="54"/>
        <v>835</v>
      </c>
      <c r="K563">
        <f t="shared" si="55"/>
        <v>187</v>
      </c>
      <c r="L563" t="str">
        <f t="shared" si="56"/>
        <v>in</v>
      </c>
      <c r="M563" t="str">
        <f t="shared" si="57"/>
        <v/>
      </c>
      <c r="O563" t="str">
        <f t="shared" si="58"/>
        <v/>
      </c>
      <c r="P563" t="str">
        <f t="shared" si="59"/>
        <v/>
      </c>
      <c r="Q563" t="str">
        <f>IF(AND(OR(COUNTIF($O$1:P562,O563)=0,COUNTIF($O$1:P562,P563)=0),OR(O563&lt;&gt;"",P563&lt;&gt;"")),MAX($Q$1:Q562)+1,"")</f>
        <v/>
      </c>
    </row>
    <row r="564" spans="1:17" x14ac:dyDescent="0.25">
      <c r="A564" t="s">
        <v>99</v>
      </c>
      <c r="B564" t="s">
        <v>258</v>
      </c>
      <c r="C564" t="s">
        <v>321</v>
      </c>
      <c r="D564" s="3">
        <v>45173.709722222222</v>
      </c>
      <c r="E564" t="s">
        <v>331</v>
      </c>
      <c r="F564" t="s">
        <v>334</v>
      </c>
      <c r="H564">
        <f>HOUR(D564)</f>
        <v>17</v>
      </c>
      <c r="I564">
        <f>MINUTE(D564)</f>
        <v>2</v>
      </c>
      <c r="J564">
        <f t="shared" si="54"/>
        <v>1022</v>
      </c>
      <c r="K564" t="str">
        <f t="shared" si="55"/>
        <v/>
      </c>
      <c r="L564" t="str">
        <f t="shared" si="56"/>
        <v>out</v>
      </c>
      <c r="M564" t="str">
        <f t="shared" si="57"/>
        <v/>
      </c>
      <c r="O564" t="str">
        <f t="shared" si="58"/>
        <v/>
      </c>
      <c r="P564" t="str">
        <f t="shared" si="59"/>
        <v/>
      </c>
      <c r="Q564" t="str">
        <f>IF(AND(OR(COUNTIF($O$1:P563,O564)=0,COUNTIF($O$1:P563,P564)=0),OR(O564&lt;&gt;"",P564&lt;&gt;"")),MAX($Q$1:Q563)+1,"")</f>
        <v/>
      </c>
    </row>
    <row r="565" spans="1:17" x14ac:dyDescent="0.25">
      <c r="A565" t="s">
        <v>100</v>
      </c>
      <c r="B565" t="s">
        <v>261</v>
      </c>
      <c r="C565" t="s">
        <v>315</v>
      </c>
      <c r="D565" s="3">
        <v>45173.367361111108</v>
      </c>
      <c r="E565" t="s">
        <v>330</v>
      </c>
      <c r="F565" t="s">
        <v>334</v>
      </c>
      <c r="H565">
        <f>HOUR(D565)</f>
        <v>8</v>
      </c>
      <c r="I565">
        <f>MINUTE(D565)</f>
        <v>49</v>
      </c>
      <c r="J565">
        <f t="shared" si="54"/>
        <v>529</v>
      </c>
      <c r="K565">
        <f t="shared" si="55"/>
        <v>253</v>
      </c>
      <c r="L565" t="str">
        <f t="shared" si="56"/>
        <v>in</v>
      </c>
      <c r="M565" t="str">
        <f t="shared" si="57"/>
        <v>first</v>
      </c>
      <c r="O565" t="str">
        <f t="shared" si="58"/>
        <v/>
      </c>
      <c r="P565" t="str">
        <f t="shared" si="59"/>
        <v/>
      </c>
      <c r="Q565" t="str">
        <f>IF(AND(OR(COUNTIF($O$1:P564,O565)=0,COUNTIF($O$1:P564,P565)=0),OR(O565&lt;&gt;"",P565&lt;&gt;"")),MAX($Q$1:Q564)+1,"")</f>
        <v/>
      </c>
    </row>
    <row r="566" spans="1:17" x14ac:dyDescent="0.25">
      <c r="A566" t="s">
        <v>100</v>
      </c>
      <c r="B566" t="s">
        <v>261</v>
      </c>
      <c r="C566" t="s">
        <v>315</v>
      </c>
      <c r="D566" s="3">
        <v>45173.543055555558</v>
      </c>
      <c r="E566" t="s">
        <v>331</v>
      </c>
      <c r="F566" t="s">
        <v>334</v>
      </c>
      <c r="H566">
        <f>HOUR(D566)</f>
        <v>13</v>
      </c>
      <c r="I566">
        <f>MINUTE(D566)</f>
        <v>2</v>
      </c>
      <c r="J566">
        <f t="shared" si="54"/>
        <v>782</v>
      </c>
      <c r="K566">
        <f t="shared" si="55"/>
        <v>53</v>
      </c>
      <c r="L566" t="str">
        <f t="shared" si="56"/>
        <v>out</v>
      </c>
      <c r="M566" t="str">
        <f t="shared" si="57"/>
        <v/>
      </c>
      <c r="O566" t="str">
        <f t="shared" si="58"/>
        <v/>
      </c>
      <c r="P566" t="str">
        <f t="shared" si="59"/>
        <v/>
      </c>
      <c r="Q566" t="str">
        <f>IF(AND(OR(COUNTIF($O$1:P565,O566)=0,COUNTIF($O$1:P565,P566)=0),OR(O566&lt;&gt;"",P566&lt;&gt;"")),MAX($Q$1:Q565)+1,"")</f>
        <v/>
      </c>
    </row>
    <row r="567" spans="1:17" x14ac:dyDescent="0.25">
      <c r="A567" t="s">
        <v>100</v>
      </c>
      <c r="B567" t="s">
        <v>261</v>
      </c>
      <c r="C567" t="s">
        <v>315</v>
      </c>
      <c r="D567" s="3">
        <v>45173.579861111109</v>
      </c>
      <c r="E567" t="s">
        <v>330</v>
      </c>
      <c r="F567" t="s">
        <v>334</v>
      </c>
      <c r="H567">
        <f>HOUR(D567)</f>
        <v>13</v>
      </c>
      <c r="I567">
        <f>MINUTE(D567)</f>
        <v>55</v>
      </c>
      <c r="J567">
        <f t="shared" si="54"/>
        <v>835</v>
      </c>
      <c r="K567">
        <f t="shared" si="55"/>
        <v>203</v>
      </c>
      <c r="L567" t="str">
        <f t="shared" si="56"/>
        <v>in</v>
      </c>
      <c r="M567" t="str">
        <f t="shared" si="57"/>
        <v/>
      </c>
      <c r="O567" t="str">
        <f t="shared" si="58"/>
        <v/>
      </c>
      <c r="P567" t="str">
        <f t="shared" si="59"/>
        <v/>
      </c>
      <c r="Q567" t="str">
        <f>IF(AND(OR(COUNTIF($O$1:P566,O567)=0,COUNTIF($O$1:P566,P567)=0),OR(O567&lt;&gt;"",P567&lt;&gt;"")),MAX($Q$1:Q566)+1,"")</f>
        <v/>
      </c>
    </row>
    <row r="568" spans="1:17" x14ac:dyDescent="0.25">
      <c r="A568" t="s">
        <v>100</v>
      </c>
      <c r="B568" t="s">
        <v>261</v>
      </c>
      <c r="C568" t="s">
        <v>315</v>
      </c>
      <c r="D568" s="3">
        <v>45173.720833333333</v>
      </c>
      <c r="E568" t="s">
        <v>331</v>
      </c>
      <c r="F568" t="s">
        <v>334</v>
      </c>
      <c r="H568">
        <f>HOUR(D568)</f>
        <v>17</v>
      </c>
      <c r="I568">
        <f>MINUTE(D568)</f>
        <v>18</v>
      </c>
      <c r="J568">
        <f t="shared" si="54"/>
        <v>1038</v>
      </c>
      <c r="K568">
        <f t="shared" si="55"/>
        <v>1</v>
      </c>
      <c r="L568" t="str">
        <f t="shared" si="56"/>
        <v>out</v>
      </c>
      <c r="M568" t="str">
        <f t="shared" si="57"/>
        <v/>
      </c>
      <c r="O568" t="str">
        <f t="shared" si="58"/>
        <v/>
      </c>
      <c r="P568" t="str">
        <f t="shared" si="59"/>
        <v/>
      </c>
      <c r="Q568" t="str">
        <f>IF(AND(OR(COUNTIF($O$1:P567,O568)=0,COUNTIF($O$1:P567,P568)=0),OR(O568&lt;&gt;"",P568&lt;&gt;"")),MAX($Q$1:Q567)+1,"")</f>
        <v/>
      </c>
    </row>
    <row r="569" spans="1:17" x14ac:dyDescent="0.25">
      <c r="A569" t="s">
        <v>100</v>
      </c>
      <c r="B569" t="s">
        <v>261</v>
      </c>
      <c r="C569" t="s">
        <v>315</v>
      </c>
      <c r="D569" s="3">
        <v>45173.72152777778</v>
      </c>
      <c r="E569" t="s">
        <v>330</v>
      </c>
      <c r="F569" t="s">
        <v>334</v>
      </c>
      <c r="H569">
        <f>HOUR(D569)</f>
        <v>17</v>
      </c>
      <c r="I569">
        <f>MINUTE(D569)</f>
        <v>19</v>
      </c>
      <c r="J569">
        <f t="shared" si="54"/>
        <v>1039</v>
      </c>
      <c r="K569">
        <f t="shared" si="55"/>
        <v>2</v>
      </c>
      <c r="L569" t="str">
        <f t="shared" si="56"/>
        <v>in</v>
      </c>
      <c r="M569" t="str">
        <f t="shared" si="57"/>
        <v/>
      </c>
      <c r="O569" t="str">
        <f t="shared" si="58"/>
        <v/>
      </c>
      <c r="P569" t="str">
        <f t="shared" si="59"/>
        <v/>
      </c>
      <c r="Q569" t="str">
        <f>IF(AND(OR(COUNTIF($O$1:P568,O569)=0,COUNTIF($O$1:P568,P569)=0),OR(O569&lt;&gt;"",P569&lt;&gt;"")),MAX($Q$1:Q568)+1,"")</f>
        <v/>
      </c>
    </row>
    <row r="570" spans="1:17" x14ac:dyDescent="0.25">
      <c r="A570" t="s">
        <v>100</v>
      </c>
      <c r="B570" t="s">
        <v>261</v>
      </c>
      <c r="C570" t="s">
        <v>315</v>
      </c>
      <c r="D570" s="3">
        <v>45173.722916666666</v>
      </c>
      <c r="E570" t="s">
        <v>331</v>
      </c>
      <c r="F570" t="s">
        <v>334</v>
      </c>
      <c r="H570">
        <f>HOUR(D570)</f>
        <v>17</v>
      </c>
      <c r="I570">
        <f>MINUTE(D570)</f>
        <v>21</v>
      </c>
      <c r="J570">
        <f t="shared" si="54"/>
        <v>1041</v>
      </c>
      <c r="K570" t="str">
        <f t="shared" si="55"/>
        <v/>
      </c>
      <c r="L570" t="str">
        <f t="shared" si="56"/>
        <v>out</v>
      </c>
      <c r="M570" t="str">
        <f t="shared" si="57"/>
        <v/>
      </c>
      <c r="O570" t="str">
        <f t="shared" si="58"/>
        <v/>
      </c>
      <c r="P570" t="str">
        <f t="shared" si="59"/>
        <v/>
      </c>
      <c r="Q570" t="str">
        <f>IF(AND(OR(COUNTIF($O$1:P569,O570)=0,COUNTIF($O$1:P569,P570)=0),OR(O570&lt;&gt;"",P570&lt;&gt;"")),MAX($Q$1:Q569)+1,"")</f>
        <v/>
      </c>
    </row>
    <row r="571" spans="1:17" x14ac:dyDescent="0.25">
      <c r="A571" t="s">
        <v>101</v>
      </c>
      <c r="B571" t="s">
        <v>263</v>
      </c>
      <c r="C571" t="s">
        <v>318</v>
      </c>
      <c r="D571" s="3">
        <v>45173.365972222222</v>
      </c>
      <c r="E571" t="s">
        <v>330</v>
      </c>
      <c r="F571" t="s">
        <v>334</v>
      </c>
      <c r="H571">
        <f>HOUR(D571)</f>
        <v>8</v>
      </c>
      <c r="I571">
        <f>MINUTE(D571)</f>
        <v>47</v>
      </c>
      <c r="J571">
        <f t="shared" si="54"/>
        <v>527</v>
      </c>
      <c r="K571">
        <f t="shared" si="55"/>
        <v>255</v>
      </c>
      <c r="L571" t="str">
        <f t="shared" si="56"/>
        <v>in</v>
      </c>
      <c r="M571" t="str">
        <f t="shared" si="57"/>
        <v>first</v>
      </c>
      <c r="O571" t="str">
        <f t="shared" si="58"/>
        <v/>
      </c>
      <c r="P571" t="str">
        <f t="shared" si="59"/>
        <v/>
      </c>
      <c r="Q571" t="str">
        <f>IF(AND(OR(COUNTIF($O$1:P570,O571)=0,COUNTIF($O$1:P570,P571)=0),OR(O571&lt;&gt;"",P571&lt;&gt;"")),MAX($Q$1:Q570)+1,"")</f>
        <v/>
      </c>
    </row>
    <row r="572" spans="1:17" x14ac:dyDescent="0.25">
      <c r="A572" t="s">
        <v>101</v>
      </c>
      <c r="B572" t="s">
        <v>263</v>
      </c>
      <c r="C572" t="s">
        <v>318</v>
      </c>
      <c r="D572" s="3">
        <v>45173.543055555558</v>
      </c>
      <c r="E572" t="s">
        <v>331</v>
      </c>
      <c r="F572" t="s">
        <v>334</v>
      </c>
      <c r="H572">
        <f>HOUR(D572)</f>
        <v>13</v>
      </c>
      <c r="I572">
        <f>MINUTE(D572)</f>
        <v>2</v>
      </c>
      <c r="J572">
        <f t="shared" si="54"/>
        <v>782</v>
      </c>
      <c r="K572">
        <f t="shared" si="55"/>
        <v>38</v>
      </c>
      <c r="L572" t="str">
        <f t="shared" si="56"/>
        <v>out</v>
      </c>
      <c r="M572" t="str">
        <f t="shared" si="57"/>
        <v/>
      </c>
      <c r="O572" t="str">
        <f t="shared" si="58"/>
        <v/>
      </c>
      <c r="P572" t="str">
        <f t="shared" si="59"/>
        <v/>
      </c>
      <c r="Q572" t="str">
        <f>IF(AND(OR(COUNTIF($O$1:P571,O572)=0,COUNTIF($O$1:P571,P572)=0),OR(O572&lt;&gt;"",P572&lt;&gt;"")),MAX($Q$1:Q571)+1,"")</f>
        <v/>
      </c>
    </row>
    <row r="573" spans="1:17" x14ac:dyDescent="0.25">
      <c r="A573" t="s">
        <v>101</v>
      </c>
      <c r="B573" t="s">
        <v>263</v>
      </c>
      <c r="C573" t="s">
        <v>318</v>
      </c>
      <c r="D573" s="3">
        <v>45173.569444444445</v>
      </c>
      <c r="E573" t="s">
        <v>330</v>
      </c>
      <c r="F573" t="s">
        <v>334</v>
      </c>
      <c r="H573">
        <f>HOUR(D573)</f>
        <v>13</v>
      </c>
      <c r="I573">
        <f>MINUTE(D573)</f>
        <v>40</v>
      </c>
      <c r="J573">
        <f t="shared" si="54"/>
        <v>820</v>
      </c>
      <c r="K573">
        <f t="shared" si="55"/>
        <v>216</v>
      </c>
      <c r="L573" t="str">
        <f t="shared" si="56"/>
        <v>in</v>
      </c>
      <c r="M573" t="str">
        <f t="shared" si="57"/>
        <v/>
      </c>
      <c r="O573" t="str">
        <f t="shared" si="58"/>
        <v/>
      </c>
      <c r="P573" t="str">
        <f t="shared" si="59"/>
        <v/>
      </c>
      <c r="Q573" t="str">
        <f>IF(AND(OR(COUNTIF($O$1:P572,O573)=0,COUNTIF($O$1:P572,P573)=0),OR(O573&lt;&gt;"",P573&lt;&gt;"")),MAX($Q$1:Q572)+1,"")</f>
        <v/>
      </c>
    </row>
    <row r="574" spans="1:17" x14ac:dyDescent="0.25">
      <c r="A574" t="s">
        <v>101</v>
      </c>
      <c r="B574" t="s">
        <v>263</v>
      </c>
      <c r="C574" t="s">
        <v>318</v>
      </c>
      <c r="D574" s="3">
        <v>45173.719444444447</v>
      </c>
      <c r="E574" t="s">
        <v>331</v>
      </c>
      <c r="F574" t="s">
        <v>334</v>
      </c>
      <c r="H574">
        <f>HOUR(D574)</f>
        <v>17</v>
      </c>
      <c r="I574">
        <f>MINUTE(D574)</f>
        <v>16</v>
      </c>
      <c r="J574">
        <f t="shared" si="54"/>
        <v>1036</v>
      </c>
      <c r="K574" t="str">
        <f t="shared" si="55"/>
        <v/>
      </c>
      <c r="L574" t="str">
        <f t="shared" si="56"/>
        <v>out</v>
      </c>
      <c r="M574" t="str">
        <f t="shared" si="57"/>
        <v/>
      </c>
      <c r="O574" t="str">
        <f t="shared" si="58"/>
        <v/>
      </c>
      <c r="P574" t="str">
        <f t="shared" si="59"/>
        <v/>
      </c>
      <c r="Q574" t="str">
        <f>IF(AND(OR(COUNTIF($O$1:P573,O574)=0,COUNTIF($O$1:P573,P574)=0),OR(O574&lt;&gt;"",P574&lt;&gt;"")),MAX($Q$1:Q573)+1,"")</f>
        <v/>
      </c>
    </row>
    <row r="575" spans="1:17" x14ac:dyDescent="0.25">
      <c r="A575" t="s">
        <v>102</v>
      </c>
      <c r="B575" t="s">
        <v>264</v>
      </c>
      <c r="C575" t="s">
        <v>322</v>
      </c>
      <c r="D575" s="3">
        <v>45173.365277777775</v>
      </c>
      <c r="E575" t="s">
        <v>330</v>
      </c>
      <c r="F575" t="s">
        <v>334</v>
      </c>
      <c r="H575">
        <f>HOUR(D575)</f>
        <v>8</v>
      </c>
      <c r="I575">
        <f>MINUTE(D575)</f>
        <v>46</v>
      </c>
      <c r="J575">
        <f t="shared" si="54"/>
        <v>526</v>
      </c>
      <c r="K575">
        <f t="shared" si="55"/>
        <v>506</v>
      </c>
      <c r="L575" t="str">
        <f t="shared" si="56"/>
        <v>in</v>
      </c>
      <c r="M575" t="str">
        <f t="shared" si="57"/>
        <v>first</v>
      </c>
      <c r="O575" t="str">
        <f t="shared" si="58"/>
        <v/>
      </c>
      <c r="P575" t="str">
        <f t="shared" si="59"/>
        <v/>
      </c>
      <c r="Q575" t="str">
        <f>IF(AND(OR(COUNTIF($O$1:P574,O575)=0,COUNTIF($O$1:P574,P575)=0),OR(O575&lt;&gt;"",P575&lt;&gt;"")),MAX($Q$1:Q574)+1,"")</f>
        <v/>
      </c>
    </row>
    <row r="576" spans="1:17" x14ac:dyDescent="0.25">
      <c r="A576" t="s">
        <v>102</v>
      </c>
      <c r="B576" t="s">
        <v>264</v>
      </c>
      <c r="C576" t="s">
        <v>322</v>
      </c>
      <c r="D576" s="3">
        <v>45173.716666666667</v>
      </c>
      <c r="E576" t="s">
        <v>331</v>
      </c>
      <c r="F576" t="s">
        <v>334</v>
      </c>
      <c r="H576">
        <f>HOUR(D576)</f>
        <v>17</v>
      </c>
      <c r="I576">
        <f>MINUTE(D576)</f>
        <v>12</v>
      </c>
      <c r="J576">
        <f t="shared" si="54"/>
        <v>1032</v>
      </c>
      <c r="K576" t="str">
        <f t="shared" si="55"/>
        <v/>
      </c>
      <c r="L576" t="str">
        <f t="shared" si="56"/>
        <v>out</v>
      </c>
      <c r="M576" t="str">
        <f t="shared" si="57"/>
        <v/>
      </c>
      <c r="O576" t="str">
        <f t="shared" si="58"/>
        <v/>
      </c>
      <c r="P576" t="str">
        <f t="shared" si="59"/>
        <v/>
      </c>
      <c r="Q576" t="str">
        <f>IF(AND(OR(COUNTIF($O$1:P575,O576)=0,COUNTIF($O$1:P575,P576)=0),OR(O576&lt;&gt;"",P576&lt;&gt;"")),MAX($Q$1:Q575)+1,"")</f>
        <v/>
      </c>
    </row>
    <row r="577" spans="1:17" x14ac:dyDescent="0.25">
      <c r="A577" t="s">
        <v>103</v>
      </c>
      <c r="B577" t="s">
        <v>265</v>
      </c>
      <c r="C577" t="s">
        <v>315</v>
      </c>
      <c r="D577" s="3">
        <v>45173.375</v>
      </c>
      <c r="E577" t="s">
        <v>332</v>
      </c>
      <c r="F577" t="s">
        <v>334</v>
      </c>
      <c r="H577">
        <f>HOUR(D577)</f>
        <v>9</v>
      </c>
      <c r="I577">
        <f>MINUTE(D577)</f>
        <v>0</v>
      </c>
      <c r="J577">
        <f t="shared" si="54"/>
        <v>540</v>
      </c>
      <c r="K577">
        <f t="shared" si="55"/>
        <v>254</v>
      </c>
      <c r="L577" t="str">
        <f t="shared" si="56"/>
        <v>in</v>
      </c>
      <c r="M577" t="str">
        <f t="shared" si="57"/>
        <v>first</v>
      </c>
      <c r="O577" t="str">
        <f t="shared" si="58"/>
        <v/>
      </c>
      <c r="P577" t="str">
        <f t="shared" si="59"/>
        <v/>
      </c>
      <c r="Q577" t="str">
        <f>IF(AND(OR(COUNTIF($O$1:P576,O577)=0,COUNTIF($O$1:P576,P577)=0),OR(O577&lt;&gt;"",P577&lt;&gt;"")),MAX($Q$1:Q576)+1,"")</f>
        <v/>
      </c>
    </row>
    <row r="578" spans="1:17" x14ac:dyDescent="0.25">
      <c r="A578" t="s">
        <v>103</v>
      </c>
      <c r="B578" t="s">
        <v>265</v>
      </c>
      <c r="C578" t="s">
        <v>315</v>
      </c>
      <c r="D578" s="3">
        <v>45173.551388888889</v>
      </c>
      <c r="E578" t="s">
        <v>333</v>
      </c>
      <c r="F578" t="s">
        <v>334</v>
      </c>
      <c r="H578">
        <f>HOUR(D578)</f>
        <v>13</v>
      </c>
      <c r="I578">
        <f>MINUTE(D578)</f>
        <v>14</v>
      </c>
      <c r="J578">
        <f t="shared" si="54"/>
        <v>794</v>
      </c>
      <c r="K578">
        <f t="shared" si="55"/>
        <v>39</v>
      </c>
      <c r="L578" t="str">
        <f t="shared" si="56"/>
        <v>out</v>
      </c>
      <c r="M578" t="str">
        <f t="shared" si="57"/>
        <v/>
      </c>
      <c r="O578" t="str">
        <f t="shared" si="58"/>
        <v/>
      </c>
      <c r="P578" t="str">
        <f t="shared" si="59"/>
        <v/>
      </c>
      <c r="Q578" t="str">
        <f>IF(AND(OR(COUNTIF($O$1:P577,O578)=0,COUNTIF($O$1:P577,P578)=0),OR(O578&lt;&gt;"",P578&lt;&gt;"")),MAX($Q$1:Q577)+1,"")</f>
        <v/>
      </c>
    </row>
    <row r="579" spans="1:17" x14ac:dyDescent="0.25">
      <c r="A579" t="s">
        <v>103</v>
      </c>
      <c r="B579" t="s">
        <v>265</v>
      </c>
      <c r="C579" t="s">
        <v>315</v>
      </c>
      <c r="D579" s="3">
        <v>45173.578472222223</v>
      </c>
      <c r="E579" t="s">
        <v>332</v>
      </c>
      <c r="F579" t="s">
        <v>334</v>
      </c>
      <c r="H579">
        <f>HOUR(D579)</f>
        <v>13</v>
      </c>
      <c r="I579">
        <f>MINUTE(D579)</f>
        <v>53</v>
      </c>
      <c r="J579">
        <f t="shared" ref="J579:J642" si="60">H579*60+I579</f>
        <v>833</v>
      </c>
      <c r="K579">
        <f t="shared" ref="K579:K642" si="61">IF(J580-J579&gt;=0,J580-J579,"")</f>
        <v>105</v>
      </c>
      <c r="L579" t="str">
        <f t="shared" ref="L579:L642" si="62">RIGHT(E579,(LEN(E579)-6))</f>
        <v>in</v>
      </c>
      <c r="M579" t="str">
        <f t="shared" ref="M579:M642" si="63">IF(OR(K578="",K578="break"),"first","")</f>
        <v/>
      </c>
      <c r="O579" t="str">
        <f t="shared" ref="O579:O642" si="64">IF(AND(M579="first",J579&gt;540),B579,"")</f>
        <v/>
      </c>
      <c r="P579" t="str">
        <f t="shared" ref="P579:P642" si="65">IF(OR(M579="first",J579&lt;=540,AND(J579&gt;=645,J579&lt;=660),AND(J579&gt;=780,J579&lt;=840),AND(J579&gt;=930,J579&lt;=945),J579&gt;=1020),"",B579)</f>
        <v/>
      </c>
      <c r="Q579" t="str">
        <f>IF(AND(OR(COUNTIF($O$1:P578,O579)=0,COUNTIF($O$1:P578,P579)=0),OR(O579&lt;&gt;"",P579&lt;&gt;"")),MAX($Q$1:Q578)+1,"")</f>
        <v/>
      </c>
    </row>
    <row r="580" spans="1:17" x14ac:dyDescent="0.25">
      <c r="A580" t="s">
        <v>103</v>
      </c>
      <c r="B580" t="s">
        <v>265</v>
      </c>
      <c r="C580" t="s">
        <v>315</v>
      </c>
      <c r="D580" s="3">
        <v>45173.651388888888</v>
      </c>
      <c r="E580" t="s">
        <v>333</v>
      </c>
      <c r="F580" t="s">
        <v>334</v>
      </c>
      <c r="H580">
        <f>HOUR(D580)</f>
        <v>15</v>
      </c>
      <c r="I580">
        <f>MINUTE(D580)</f>
        <v>38</v>
      </c>
      <c r="J580">
        <f t="shared" si="60"/>
        <v>938</v>
      </c>
      <c r="K580">
        <f t="shared" si="61"/>
        <v>6</v>
      </c>
      <c r="L580" t="str">
        <f t="shared" si="62"/>
        <v>out</v>
      </c>
      <c r="M580" t="str">
        <f t="shared" si="63"/>
        <v/>
      </c>
      <c r="O580" t="str">
        <f t="shared" si="64"/>
        <v/>
      </c>
      <c r="P580" t="str">
        <f t="shared" si="65"/>
        <v/>
      </c>
      <c r="Q580" t="str">
        <f>IF(AND(OR(COUNTIF($O$1:P579,O580)=0,COUNTIF($O$1:P579,P580)=0),OR(O580&lt;&gt;"",P580&lt;&gt;"")),MAX($Q$1:Q579)+1,"")</f>
        <v/>
      </c>
    </row>
    <row r="581" spans="1:17" x14ac:dyDescent="0.25">
      <c r="A581" t="s">
        <v>103</v>
      </c>
      <c r="B581" t="s">
        <v>265</v>
      </c>
      <c r="C581" t="s">
        <v>315</v>
      </c>
      <c r="D581" s="3">
        <v>45173.655555555553</v>
      </c>
      <c r="E581" t="s">
        <v>332</v>
      </c>
      <c r="F581" t="s">
        <v>334</v>
      </c>
      <c r="H581">
        <f>HOUR(D581)</f>
        <v>15</v>
      </c>
      <c r="I581">
        <f>MINUTE(D581)</f>
        <v>44</v>
      </c>
      <c r="J581">
        <f t="shared" si="60"/>
        <v>944</v>
      </c>
      <c r="K581">
        <f t="shared" si="61"/>
        <v>76</v>
      </c>
      <c r="L581" t="str">
        <f t="shared" si="62"/>
        <v>in</v>
      </c>
      <c r="M581" t="str">
        <f t="shared" si="63"/>
        <v/>
      </c>
      <c r="O581" t="str">
        <f t="shared" si="64"/>
        <v/>
      </c>
      <c r="P581" t="str">
        <f t="shared" si="65"/>
        <v/>
      </c>
      <c r="Q581" t="str">
        <f>IF(AND(OR(COUNTIF($O$1:P580,O581)=0,COUNTIF($O$1:P580,P581)=0),OR(O581&lt;&gt;"",P581&lt;&gt;"")),MAX($Q$1:Q580)+1,"")</f>
        <v/>
      </c>
    </row>
    <row r="582" spans="1:17" x14ac:dyDescent="0.25">
      <c r="A582" t="s">
        <v>103</v>
      </c>
      <c r="B582" t="s">
        <v>265</v>
      </c>
      <c r="C582" t="s">
        <v>315</v>
      </c>
      <c r="D582" s="3">
        <v>45173.708333333336</v>
      </c>
      <c r="E582" t="s">
        <v>333</v>
      </c>
      <c r="F582" t="s">
        <v>334</v>
      </c>
      <c r="H582">
        <f>HOUR(D582)</f>
        <v>17</v>
      </c>
      <c r="I582">
        <f>MINUTE(D582)</f>
        <v>0</v>
      </c>
      <c r="J582">
        <f t="shared" si="60"/>
        <v>1020</v>
      </c>
      <c r="K582" t="str">
        <f t="shared" si="61"/>
        <v/>
      </c>
      <c r="L582" t="str">
        <f t="shared" si="62"/>
        <v>out</v>
      </c>
      <c r="M582" t="str">
        <f t="shared" si="63"/>
        <v/>
      </c>
      <c r="O582" t="str">
        <f t="shared" si="64"/>
        <v/>
      </c>
      <c r="P582" t="str">
        <f t="shared" si="65"/>
        <v/>
      </c>
      <c r="Q582" t="str">
        <f>IF(AND(OR(COUNTIF($O$1:P581,O582)=0,COUNTIF($O$1:P581,P582)=0),OR(O582&lt;&gt;"",P582&lt;&gt;"")),MAX($Q$1:Q581)+1,"")</f>
        <v/>
      </c>
    </row>
    <row r="583" spans="1:17" x14ac:dyDescent="0.25">
      <c r="A583" t="s">
        <v>104</v>
      </c>
      <c r="B583" t="s">
        <v>266</v>
      </c>
      <c r="C583" t="s">
        <v>319</v>
      </c>
      <c r="D583" s="3">
        <v>45173.374305555553</v>
      </c>
      <c r="E583" t="s">
        <v>332</v>
      </c>
      <c r="F583" t="s">
        <v>334</v>
      </c>
      <c r="H583">
        <f>HOUR(D583)</f>
        <v>8</v>
      </c>
      <c r="I583">
        <f>MINUTE(D583)</f>
        <v>59</v>
      </c>
      <c r="J583">
        <f t="shared" si="60"/>
        <v>539</v>
      </c>
      <c r="K583">
        <f t="shared" si="61"/>
        <v>107</v>
      </c>
      <c r="L583" t="str">
        <f t="shared" si="62"/>
        <v>in</v>
      </c>
      <c r="M583" t="str">
        <f t="shared" si="63"/>
        <v>first</v>
      </c>
      <c r="O583" t="str">
        <f t="shared" si="64"/>
        <v/>
      </c>
      <c r="P583" t="str">
        <f t="shared" si="65"/>
        <v/>
      </c>
      <c r="Q583" t="str">
        <f>IF(AND(OR(COUNTIF($O$1:P582,O583)=0,COUNTIF($O$1:P582,P583)=0),OR(O583&lt;&gt;"",P583&lt;&gt;"")),MAX($Q$1:Q582)+1,"")</f>
        <v/>
      </c>
    </row>
    <row r="584" spans="1:17" x14ac:dyDescent="0.25">
      <c r="A584" t="s">
        <v>104</v>
      </c>
      <c r="B584" t="s">
        <v>266</v>
      </c>
      <c r="C584" t="s">
        <v>319</v>
      </c>
      <c r="D584" s="3">
        <v>45173.448611111111</v>
      </c>
      <c r="E584" t="s">
        <v>333</v>
      </c>
      <c r="F584" t="s">
        <v>334</v>
      </c>
      <c r="H584">
        <f>HOUR(D584)</f>
        <v>10</v>
      </c>
      <c r="I584">
        <f>MINUTE(D584)</f>
        <v>46</v>
      </c>
      <c r="J584">
        <f t="shared" si="60"/>
        <v>646</v>
      </c>
      <c r="K584">
        <f t="shared" si="61"/>
        <v>13</v>
      </c>
      <c r="L584" t="str">
        <f t="shared" si="62"/>
        <v>out</v>
      </c>
      <c r="M584" t="str">
        <f t="shared" si="63"/>
        <v/>
      </c>
      <c r="O584" t="str">
        <f t="shared" si="64"/>
        <v/>
      </c>
      <c r="P584" t="str">
        <f t="shared" si="65"/>
        <v/>
      </c>
      <c r="Q584" t="str">
        <f>IF(AND(OR(COUNTIF($O$1:P583,O584)=0,COUNTIF($O$1:P583,P584)=0),OR(O584&lt;&gt;"",P584&lt;&gt;"")),MAX($Q$1:Q583)+1,"")</f>
        <v/>
      </c>
    </row>
    <row r="585" spans="1:17" x14ac:dyDescent="0.25">
      <c r="A585" t="s">
        <v>104</v>
      </c>
      <c r="B585" t="s">
        <v>266</v>
      </c>
      <c r="C585" t="s">
        <v>319</v>
      </c>
      <c r="D585" s="3">
        <v>45173.457638888889</v>
      </c>
      <c r="E585" t="s">
        <v>332</v>
      </c>
      <c r="F585" t="s">
        <v>334</v>
      </c>
      <c r="H585">
        <f>HOUR(D585)</f>
        <v>10</v>
      </c>
      <c r="I585">
        <f>MINUTE(D585)</f>
        <v>59</v>
      </c>
      <c r="J585">
        <f t="shared" si="60"/>
        <v>659</v>
      </c>
      <c r="K585">
        <f t="shared" si="61"/>
        <v>121</v>
      </c>
      <c r="L585" t="str">
        <f t="shared" si="62"/>
        <v>in</v>
      </c>
      <c r="M585" t="str">
        <f t="shared" si="63"/>
        <v/>
      </c>
      <c r="O585" t="str">
        <f t="shared" si="64"/>
        <v/>
      </c>
      <c r="P585" t="str">
        <f t="shared" si="65"/>
        <v/>
      </c>
      <c r="Q585" t="str">
        <f>IF(AND(OR(COUNTIF($O$1:P584,O585)=0,COUNTIF($O$1:P584,P585)=0),OR(O585&lt;&gt;"",P585&lt;&gt;"")),MAX($Q$1:Q584)+1,"")</f>
        <v/>
      </c>
    </row>
    <row r="586" spans="1:17" x14ac:dyDescent="0.25">
      <c r="A586" t="s">
        <v>104</v>
      </c>
      <c r="B586" t="s">
        <v>266</v>
      </c>
      <c r="C586" t="s">
        <v>319</v>
      </c>
      <c r="D586" s="3">
        <v>45173.541666666664</v>
      </c>
      <c r="E586" t="s">
        <v>333</v>
      </c>
      <c r="F586" t="s">
        <v>334</v>
      </c>
      <c r="H586">
        <f>HOUR(D586)</f>
        <v>13</v>
      </c>
      <c r="I586">
        <f>MINUTE(D586)</f>
        <v>0</v>
      </c>
      <c r="J586">
        <f t="shared" si="60"/>
        <v>780</v>
      </c>
      <c r="K586">
        <f t="shared" si="61"/>
        <v>19</v>
      </c>
      <c r="L586" t="str">
        <f t="shared" si="62"/>
        <v>out</v>
      </c>
      <c r="M586" t="str">
        <f t="shared" si="63"/>
        <v/>
      </c>
      <c r="O586" t="str">
        <f t="shared" si="64"/>
        <v/>
      </c>
      <c r="P586" t="str">
        <f t="shared" si="65"/>
        <v/>
      </c>
      <c r="Q586" t="str">
        <f>IF(AND(OR(COUNTIF($O$1:P585,O586)=0,COUNTIF($O$1:P585,P586)=0),OR(O586&lt;&gt;"",P586&lt;&gt;"")),MAX($Q$1:Q585)+1,"")</f>
        <v/>
      </c>
    </row>
    <row r="587" spans="1:17" x14ac:dyDescent="0.25">
      <c r="A587" t="s">
        <v>104</v>
      </c>
      <c r="B587" t="s">
        <v>266</v>
      </c>
      <c r="C587" t="s">
        <v>319</v>
      </c>
      <c r="D587" s="3">
        <v>45173.554861111108</v>
      </c>
      <c r="E587" t="s">
        <v>332</v>
      </c>
      <c r="F587" t="s">
        <v>334</v>
      </c>
      <c r="H587">
        <f>HOUR(D587)</f>
        <v>13</v>
      </c>
      <c r="I587">
        <f>MINUTE(D587)</f>
        <v>19</v>
      </c>
      <c r="J587">
        <f t="shared" si="60"/>
        <v>799</v>
      </c>
      <c r="K587">
        <f t="shared" si="61"/>
        <v>17</v>
      </c>
      <c r="L587" t="str">
        <f t="shared" si="62"/>
        <v>in</v>
      </c>
      <c r="M587" t="str">
        <f t="shared" si="63"/>
        <v/>
      </c>
      <c r="O587" t="str">
        <f t="shared" si="64"/>
        <v/>
      </c>
      <c r="P587" t="str">
        <f t="shared" si="65"/>
        <v/>
      </c>
      <c r="Q587" t="str">
        <f>IF(AND(OR(COUNTIF($O$1:P586,O587)=0,COUNTIF($O$1:P586,P587)=0),OR(O587&lt;&gt;"",P587&lt;&gt;"")),MAX($Q$1:Q586)+1,"")</f>
        <v/>
      </c>
    </row>
    <row r="588" spans="1:17" x14ac:dyDescent="0.25">
      <c r="A588" t="s">
        <v>104</v>
      </c>
      <c r="B588" t="s">
        <v>266</v>
      </c>
      <c r="C588" t="s">
        <v>319</v>
      </c>
      <c r="D588" s="3">
        <v>45173.566666666666</v>
      </c>
      <c r="E588" t="s">
        <v>333</v>
      </c>
      <c r="F588" t="s">
        <v>334</v>
      </c>
      <c r="H588">
        <f>HOUR(D588)</f>
        <v>13</v>
      </c>
      <c r="I588">
        <f>MINUTE(D588)</f>
        <v>36</v>
      </c>
      <c r="J588">
        <f t="shared" si="60"/>
        <v>816</v>
      </c>
      <c r="K588">
        <f t="shared" si="61"/>
        <v>0</v>
      </c>
      <c r="L588" t="str">
        <f t="shared" si="62"/>
        <v>out</v>
      </c>
      <c r="M588" t="str">
        <f t="shared" si="63"/>
        <v/>
      </c>
      <c r="O588" t="str">
        <f t="shared" si="64"/>
        <v/>
      </c>
      <c r="P588" t="str">
        <f t="shared" si="65"/>
        <v/>
      </c>
      <c r="Q588" t="str">
        <f>IF(AND(OR(COUNTIF($O$1:P587,O588)=0,COUNTIF($O$1:P587,P588)=0),OR(O588&lt;&gt;"",P588&lt;&gt;"")),MAX($Q$1:Q587)+1,"")</f>
        <v/>
      </c>
    </row>
    <row r="589" spans="1:17" x14ac:dyDescent="0.25">
      <c r="A589" t="s">
        <v>104</v>
      </c>
      <c r="B589" t="s">
        <v>266</v>
      </c>
      <c r="C589" t="s">
        <v>319</v>
      </c>
      <c r="D589" s="3">
        <v>45173.566666666666</v>
      </c>
      <c r="E589" t="s">
        <v>332</v>
      </c>
      <c r="F589" t="s">
        <v>334</v>
      </c>
      <c r="H589">
        <f>HOUR(D589)</f>
        <v>13</v>
      </c>
      <c r="I589">
        <f>MINUTE(D589)</f>
        <v>36</v>
      </c>
      <c r="J589">
        <f t="shared" si="60"/>
        <v>816</v>
      </c>
      <c r="K589">
        <f t="shared" si="61"/>
        <v>0</v>
      </c>
      <c r="L589" t="str">
        <f t="shared" si="62"/>
        <v>in</v>
      </c>
      <c r="M589" t="str">
        <f t="shared" si="63"/>
        <v/>
      </c>
      <c r="O589" t="str">
        <f t="shared" si="64"/>
        <v/>
      </c>
      <c r="P589" t="str">
        <f t="shared" si="65"/>
        <v/>
      </c>
      <c r="Q589" t="str">
        <f>IF(AND(OR(COUNTIF($O$1:P588,O589)=0,COUNTIF($O$1:P588,P589)=0),OR(O589&lt;&gt;"",P589&lt;&gt;"")),MAX($Q$1:Q588)+1,"")</f>
        <v/>
      </c>
    </row>
    <row r="590" spans="1:17" x14ac:dyDescent="0.25">
      <c r="A590" t="s">
        <v>104</v>
      </c>
      <c r="B590" t="s">
        <v>266</v>
      </c>
      <c r="C590" t="s">
        <v>319</v>
      </c>
      <c r="D590" s="3">
        <v>45173.566666666666</v>
      </c>
      <c r="E590" t="s">
        <v>333</v>
      </c>
      <c r="F590" t="s">
        <v>334</v>
      </c>
      <c r="H590">
        <f>HOUR(D590)</f>
        <v>13</v>
      </c>
      <c r="I590">
        <f>MINUTE(D590)</f>
        <v>36</v>
      </c>
      <c r="J590">
        <f t="shared" si="60"/>
        <v>816</v>
      </c>
      <c r="K590">
        <f t="shared" si="61"/>
        <v>21</v>
      </c>
      <c r="L590" t="str">
        <f t="shared" si="62"/>
        <v>out</v>
      </c>
      <c r="M590" t="str">
        <f t="shared" si="63"/>
        <v/>
      </c>
      <c r="O590" t="str">
        <f t="shared" si="64"/>
        <v/>
      </c>
      <c r="P590" t="str">
        <f t="shared" si="65"/>
        <v/>
      </c>
      <c r="Q590" t="str">
        <f>IF(AND(OR(COUNTIF($O$1:P589,O590)=0,COUNTIF($O$1:P589,P590)=0),OR(O590&lt;&gt;"",P590&lt;&gt;"")),MAX($Q$1:Q589)+1,"")</f>
        <v/>
      </c>
    </row>
    <row r="591" spans="1:17" x14ac:dyDescent="0.25">
      <c r="A591" t="s">
        <v>104</v>
      </c>
      <c r="B591" t="s">
        <v>266</v>
      </c>
      <c r="C591" t="s">
        <v>319</v>
      </c>
      <c r="D591" s="3">
        <v>45173.581250000003</v>
      </c>
      <c r="E591" t="s">
        <v>332</v>
      </c>
      <c r="F591" t="s">
        <v>334</v>
      </c>
      <c r="H591">
        <f>HOUR(D591)</f>
        <v>13</v>
      </c>
      <c r="I591">
        <f>MINUTE(D591)</f>
        <v>57</v>
      </c>
      <c r="J591">
        <f t="shared" si="60"/>
        <v>837</v>
      </c>
      <c r="K591">
        <f t="shared" si="61"/>
        <v>94</v>
      </c>
      <c r="L591" t="str">
        <f t="shared" si="62"/>
        <v>in</v>
      </c>
      <c r="M591" t="str">
        <f t="shared" si="63"/>
        <v/>
      </c>
      <c r="O591" t="str">
        <f t="shared" si="64"/>
        <v/>
      </c>
      <c r="P591" t="str">
        <f t="shared" si="65"/>
        <v/>
      </c>
      <c r="Q591" t="str">
        <f>IF(AND(OR(COUNTIF($O$1:P590,O591)=0,COUNTIF($O$1:P590,P591)=0),OR(O591&lt;&gt;"",P591&lt;&gt;"")),MAX($Q$1:Q590)+1,"")</f>
        <v/>
      </c>
    </row>
    <row r="592" spans="1:17" x14ac:dyDescent="0.25">
      <c r="A592" t="s">
        <v>104</v>
      </c>
      <c r="B592" t="s">
        <v>266</v>
      </c>
      <c r="C592" t="s">
        <v>319</v>
      </c>
      <c r="D592" s="3">
        <v>45173.646527777775</v>
      </c>
      <c r="E592" t="s">
        <v>333</v>
      </c>
      <c r="F592" t="s">
        <v>334</v>
      </c>
      <c r="H592">
        <f>HOUR(D592)</f>
        <v>15</v>
      </c>
      <c r="I592">
        <f>MINUTE(D592)</f>
        <v>31</v>
      </c>
      <c r="J592">
        <f t="shared" si="60"/>
        <v>931</v>
      </c>
      <c r="K592">
        <f t="shared" si="61"/>
        <v>13</v>
      </c>
      <c r="L592" t="str">
        <f t="shared" si="62"/>
        <v>out</v>
      </c>
      <c r="M592" t="str">
        <f t="shared" si="63"/>
        <v/>
      </c>
      <c r="O592" t="str">
        <f t="shared" si="64"/>
        <v/>
      </c>
      <c r="P592" t="str">
        <f t="shared" si="65"/>
        <v/>
      </c>
      <c r="Q592" t="str">
        <f>IF(AND(OR(COUNTIF($O$1:P591,O592)=0,COUNTIF($O$1:P591,P592)=0),OR(O592&lt;&gt;"",P592&lt;&gt;"")),MAX($Q$1:Q591)+1,"")</f>
        <v/>
      </c>
    </row>
    <row r="593" spans="1:17" x14ac:dyDescent="0.25">
      <c r="A593" t="s">
        <v>104</v>
      </c>
      <c r="B593" t="s">
        <v>266</v>
      </c>
      <c r="C593" t="s">
        <v>319</v>
      </c>
      <c r="D593" s="3">
        <v>45173.655555555553</v>
      </c>
      <c r="E593" t="s">
        <v>332</v>
      </c>
      <c r="F593" t="s">
        <v>334</v>
      </c>
      <c r="H593">
        <f>HOUR(D593)</f>
        <v>15</v>
      </c>
      <c r="I593">
        <f>MINUTE(D593)</f>
        <v>44</v>
      </c>
      <c r="J593">
        <f t="shared" si="60"/>
        <v>944</v>
      </c>
      <c r="K593">
        <f t="shared" si="61"/>
        <v>77</v>
      </c>
      <c r="L593" t="str">
        <f t="shared" si="62"/>
        <v>in</v>
      </c>
      <c r="M593" t="str">
        <f t="shared" si="63"/>
        <v/>
      </c>
      <c r="O593" t="str">
        <f t="shared" si="64"/>
        <v/>
      </c>
      <c r="P593" t="str">
        <f t="shared" si="65"/>
        <v/>
      </c>
      <c r="Q593" t="str">
        <f>IF(AND(OR(COUNTIF($O$1:P592,O593)=0,COUNTIF($O$1:P592,P593)=0),OR(O593&lt;&gt;"",P593&lt;&gt;"")),MAX($Q$1:Q592)+1,"")</f>
        <v/>
      </c>
    </row>
    <row r="594" spans="1:17" x14ac:dyDescent="0.25">
      <c r="A594" t="s">
        <v>104</v>
      </c>
      <c r="B594" t="s">
        <v>266</v>
      </c>
      <c r="C594" t="s">
        <v>319</v>
      </c>
      <c r="D594" s="3">
        <v>45173.709027777775</v>
      </c>
      <c r="E594" t="s">
        <v>333</v>
      </c>
      <c r="F594" t="s">
        <v>334</v>
      </c>
      <c r="H594">
        <f>HOUR(D594)</f>
        <v>17</v>
      </c>
      <c r="I594">
        <f>MINUTE(D594)</f>
        <v>1</v>
      </c>
      <c r="J594">
        <f t="shared" si="60"/>
        <v>1021</v>
      </c>
      <c r="K594" t="str">
        <f t="shared" si="61"/>
        <v/>
      </c>
      <c r="L594" t="str">
        <f t="shared" si="62"/>
        <v>out</v>
      </c>
      <c r="M594" t="str">
        <f t="shared" si="63"/>
        <v/>
      </c>
      <c r="O594" t="str">
        <f t="shared" si="64"/>
        <v/>
      </c>
      <c r="P594" t="str">
        <f t="shared" si="65"/>
        <v/>
      </c>
      <c r="Q594" t="str">
        <f>IF(AND(OR(COUNTIF($O$1:P593,O594)=0,COUNTIF($O$1:P593,P594)=0),OR(O594&lt;&gt;"",P594&lt;&gt;"")),MAX($Q$1:Q593)+1,"")</f>
        <v/>
      </c>
    </row>
    <row r="595" spans="1:17" x14ac:dyDescent="0.25">
      <c r="A595" t="s">
        <v>105</v>
      </c>
      <c r="B595" t="s">
        <v>268</v>
      </c>
      <c r="C595" t="s">
        <v>324</v>
      </c>
      <c r="D595" s="3">
        <v>45173.359722222223</v>
      </c>
      <c r="E595" t="s">
        <v>330</v>
      </c>
      <c r="F595" t="s">
        <v>334</v>
      </c>
      <c r="H595">
        <f>HOUR(D595)</f>
        <v>8</v>
      </c>
      <c r="I595">
        <f>MINUTE(D595)</f>
        <v>38</v>
      </c>
      <c r="J595">
        <f t="shared" si="60"/>
        <v>518</v>
      </c>
      <c r="K595">
        <f t="shared" si="61"/>
        <v>73</v>
      </c>
      <c r="L595" t="str">
        <f t="shared" si="62"/>
        <v>in</v>
      </c>
      <c r="M595" t="str">
        <f t="shared" si="63"/>
        <v>first</v>
      </c>
      <c r="O595" t="str">
        <f t="shared" si="64"/>
        <v/>
      </c>
      <c r="P595" t="str">
        <f t="shared" si="65"/>
        <v/>
      </c>
      <c r="Q595" t="str">
        <f>IF(AND(OR(COUNTIF($O$1:P594,O595)=0,COUNTIF($O$1:P594,P595)=0),OR(O595&lt;&gt;"",P595&lt;&gt;"")),MAX($Q$1:Q594)+1,"")</f>
        <v/>
      </c>
    </row>
    <row r="596" spans="1:17" x14ac:dyDescent="0.25">
      <c r="A596" t="s">
        <v>105</v>
      </c>
      <c r="B596" t="s">
        <v>268</v>
      </c>
      <c r="C596" t="s">
        <v>324</v>
      </c>
      <c r="D596" s="3">
        <v>45173.410416666666</v>
      </c>
      <c r="E596" t="s">
        <v>331</v>
      </c>
      <c r="F596" t="s">
        <v>334</v>
      </c>
      <c r="H596">
        <f>HOUR(D596)</f>
        <v>9</v>
      </c>
      <c r="I596">
        <f>MINUTE(D596)</f>
        <v>51</v>
      </c>
      <c r="J596">
        <f t="shared" si="60"/>
        <v>591</v>
      </c>
      <c r="K596">
        <f t="shared" si="61"/>
        <v>6</v>
      </c>
      <c r="L596" t="str">
        <f t="shared" si="62"/>
        <v>out</v>
      </c>
      <c r="M596" t="str">
        <f t="shared" si="63"/>
        <v/>
      </c>
      <c r="O596" t="str">
        <f t="shared" si="64"/>
        <v/>
      </c>
      <c r="P596" t="str">
        <f t="shared" si="65"/>
        <v>human144</v>
      </c>
      <c r="Q596">
        <f>IF(AND(OR(COUNTIF($O$1:P595,O596)=0,COUNTIF($O$1:P595,P596)=0),OR(O596&lt;&gt;"",P596&lt;&gt;"")),MAX($Q$1:Q595)+1,"")</f>
        <v>29</v>
      </c>
    </row>
    <row r="597" spans="1:17" x14ac:dyDescent="0.25">
      <c r="A597" t="s">
        <v>105</v>
      </c>
      <c r="B597" t="s">
        <v>268</v>
      </c>
      <c r="C597" t="s">
        <v>324</v>
      </c>
      <c r="D597" s="3">
        <v>45173.414583333331</v>
      </c>
      <c r="E597" t="s">
        <v>330</v>
      </c>
      <c r="F597" t="s">
        <v>334</v>
      </c>
      <c r="H597">
        <f>HOUR(D597)</f>
        <v>9</v>
      </c>
      <c r="I597">
        <f>MINUTE(D597)</f>
        <v>57</v>
      </c>
      <c r="J597">
        <f t="shared" si="60"/>
        <v>597</v>
      </c>
      <c r="K597">
        <f t="shared" si="61"/>
        <v>116</v>
      </c>
      <c r="L597" t="str">
        <f t="shared" si="62"/>
        <v>in</v>
      </c>
      <c r="M597" t="str">
        <f t="shared" si="63"/>
        <v/>
      </c>
      <c r="O597" t="str">
        <f t="shared" si="64"/>
        <v/>
      </c>
      <c r="P597" t="str">
        <f t="shared" si="65"/>
        <v>human144</v>
      </c>
      <c r="Q597" t="str">
        <f>IF(AND(OR(COUNTIF($O$1:P596,O597)=0,COUNTIF($O$1:P596,P597)=0),OR(O597&lt;&gt;"",P597&lt;&gt;"")),MAX($Q$1:Q596)+1,"")</f>
        <v/>
      </c>
    </row>
    <row r="598" spans="1:17" x14ac:dyDescent="0.25">
      <c r="A598" t="s">
        <v>105</v>
      </c>
      <c r="B598" t="s">
        <v>268</v>
      </c>
      <c r="C598" t="s">
        <v>324</v>
      </c>
      <c r="D598" s="3">
        <v>45173.495138888888</v>
      </c>
      <c r="E598" t="s">
        <v>331</v>
      </c>
      <c r="F598" t="s">
        <v>334</v>
      </c>
      <c r="H598">
        <f>HOUR(D598)</f>
        <v>11</v>
      </c>
      <c r="I598">
        <f>MINUTE(D598)</f>
        <v>53</v>
      </c>
      <c r="J598">
        <f t="shared" si="60"/>
        <v>713</v>
      </c>
      <c r="K598">
        <f t="shared" si="61"/>
        <v>5</v>
      </c>
      <c r="L598" t="str">
        <f t="shared" si="62"/>
        <v>out</v>
      </c>
      <c r="M598" t="str">
        <f t="shared" si="63"/>
        <v/>
      </c>
      <c r="O598" t="str">
        <f t="shared" si="64"/>
        <v/>
      </c>
      <c r="P598" t="str">
        <f t="shared" si="65"/>
        <v>human144</v>
      </c>
      <c r="Q598" t="str">
        <f>IF(AND(OR(COUNTIF($O$1:P597,O598)=0,COUNTIF($O$1:P597,P598)=0),OR(O598&lt;&gt;"",P598&lt;&gt;"")),MAX($Q$1:Q597)+1,"")</f>
        <v/>
      </c>
    </row>
    <row r="599" spans="1:17" x14ac:dyDescent="0.25">
      <c r="A599" t="s">
        <v>105</v>
      </c>
      <c r="B599" t="s">
        <v>268</v>
      </c>
      <c r="C599" t="s">
        <v>324</v>
      </c>
      <c r="D599" s="3">
        <v>45173.498611111114</v>
      </c>
      <c r="E599" t="s">
        <v>330</v>
      </c>
      <c r="F599" t="s">
        <v>334</v>
      </c>
      <c r="H599">
        <f>HOUR(D599)</f>
        <v>11</v>
      </c>
      <c r="I599">
        <f>MINUTE(D599)</f>
        <v>58</v>
      </c>
      <c r="J599">
        <f t="shared" si="60"/>
        <v>718</v>
      </c>
      <c r="K599">
        <f t="shared" si="61"/>
        <v>308</v>
      </c>
      <c r="L599" t="str">
        <f t="shared" si="62"/>
        <v>in</v>
      </c>
      <c r="M599" t="str">
        <f t="shared" si="63"/>
        <v/>
      </c>
      <c r="O599" t="str">
        <f t="shared" si="64"/>
        <v/>
      </c>
      <c r="P599" t="str">
        <f t="shared" si="65"/>
        <v>human144</v>
      </c>
      <c r="Q599" t="str">
        <f>IF(AND(OR(COUNTIF($O$1:P598,O599)=0,COUNTIF($O$1:P598,P599)=0),OR(O599&lt;&gt;"",P599&lt;&gt;"")),MAX($Q$1:Q598)+1,"")</f>
        <v/>
      </c>
    </row>
    <row r="600" spans="1:17" x14ac:dyDescent="0.25">
      <c r="A600" t="s">
        <v>105</v>
      </c>
      <c r="B600" t="s">
        <v>268</v>
      </c>
      <c r="C600" t="s">
        <v>324</v>
      </c>
      <c r="D600" s="3">
        <v>45173.712500000001</v>
      </c>
      <c r="E600" t="s">
        <v>331</v>
      </c>
      <c r="F600" t="s">
        <v>334</v>
      </c>
      <c r="H600">
        <f>HOUR(D600)</f>
        <v>17</v>
      </c>
      <c r="I600">
        <f>MINUTE(D600)</f>
        <v>6</v>
      </c>
      <c r="J600">
        <f t="shared" si="60"/>
        <v>1026</v>
      </c>
      <c r="K600" t="str">
        <f t="shared" si="61"/>
        <v/>
      </c>
      <c r="L600" t="str">
        <f t="shared" si="62"/>
        <v>out</v>
      </c>
      <c r="M600" t="str">
        <f t="shared" si="63"/>
        <v/>
      </c>
      <c r="O600" t="str">
        <f t="shared" si="64"/>
        <v/>
      </c>
      <c r="P600" t="str">
        <f t="shared" si="65"/>
        <v/>
      </c>
      <c r="Q600" t="str">
        <f>IF(AND(OR(COUNTIF($O$1:P599,O600)=0,COUNTIF($O$1:P599,P600)=0),OR(O600&lt;&gt;"",P600&lt;&gt;"")),MAX($Q$1:Q599)+1,"")</f>
        <v/>
      </c>
    </row>
    <row r="601" spans="1:17" x14ac:dyDescent="0.25">
      <c r="A601" t="s">
        <v>106</v>
      </c>
      <c r="B601" t="s">
        <v>269</v>
      </c>
      <c r="C601" t="s">
        <v>329</v>
      </c>
      <c r="D601" s="3">
        <v>45173.371527777781</v>
      </c>
      <c r="E601" t="s">
        <v>332</v>
      </c>
      <c r="F601" t="s">
        <v>334</v>
      </c>
      <c r="H601">
        <f>HOUR(D601)</f>
        <v>8</v>
      </c>
      <c r="I601">
        <f>MINUTE(D601)</f>
        <v>55</v>
      </c>
      <c r="J601">
        <f t="shared" si="60"/>
        <v>535</v>
      </c>
      <c r="K601">
        <f t="shared" si="61"/>
        <v>113</v>
      </c>
      <c r="L601" t="str">
        <f t="shared" si="62"/>
        <v>in</v>
      </c>
      <c r="M601" t="str">
        <f t="shared" si="63"/>
        <v>first</v>
      </c>
      <c r="O601" t="str">
        <f t="shared" si="64"/>
        <v/>
      </c>
      <c r="P601" t="str">
        <f t="shared" si="65"/>
        <v/>
      </c>
      <c r="Q601" t="str">
        <f>IF(AND(OR(COUNTIF($O$1:P600,O601)=0,COUNTIF($O$1:P600,P601)=0),OR(O601&lt;&gt;"",P601&lt;&gt;"")),MAX($Q$1:Q600)+1,"")</f>
        <v/>
      </c>
    </row>
    <row r="602" spans="1:17" x14ac:dyDescent="0.25">
      <c r="A602" t="s">
        <v>106</v>
      </c>
      <c r="B602" t="s">
        <v>269</v>
      </c>
      <c r="C602" t="s">
        <v>329</v>
      </c>
      <c r="D602" s="3">
        <v>45173.45</v>
      </c>
      <c r="E602" t="s">
        <v>333</v>
      </c>
      <c r="F602" t="s">
        <v>334</v>
      </c>
      <c r="H602">
        <f>HOUR(D602)</f>
        <v>10</v>
      </c>
      <c r="I602">
        <f>MINUTE(D602)</f>
        <v>48</v>
      </c>
      <c r="J602">
        <f t="shared" si="60"/>
        <v>648</v>
      </c>
      <c r="K602">
        <f t="shared" si="61"/>
        <v>11</v>
      </c>
      <c r="L602" t="str">
        <f t="shared" si="62"/>
        <v>out</v>
      </c>
      <c r="M602" t="str">
        <f t="shared" si="63"/>
        <v/>
      </c>
      <c r="O602" t="str">
        <f t="shared" si="64"/>
        <v/>
      </c>
      <c r="P602" t="str">
        <f t="shared" si="65"/>
        <v/>
      </c>
      <c r="Q602" t="str">
        <f>IF(AND(OR(COUNTIF($O$1:P601,O602)=0,COUNTIF($O$1:P601,P602)=0),OR(O602&lt;&gt;"",P602&lt;&gt;"")),MAX($Q$1:Q601)+1,"")</f>
        <v/>
      </c>
    </row>
    <row r="603" spans="1:17" x14ac:dyDescent="0.25">
      <c r="A603" t="s">
        <v>106</v>
      </c>
      <c r="B603" t="s">
        <v>269</v>
      </c>
      <c r="C603" t="s">
        <v>329</v>
      </c>
      <c r="D603" s="3">
        <v>45173.457638888889</v>
      </c>
      <c r="E603" t="s">
        <v>332</v>
      </c>
      <c r="F603" t="s">
        <v>334</v>
      </c>
      <c r="H603">
        <f>HOUR(D603)</f>
        <v>10</v>
      </c>
      <c r="I603">
        <f>MINUTE(D603)</f>
        <v>59</v>
      </c>
      <c r="J603">
        <f t="shared" si="60"/>
        <v>659</v>
      </c>
      <c r="K603">
        <f t="shared" si="61"/>
        <v>122</v>
      </c>
      <c r="L603" t="str">
        <f t="shared" si="62"/>
        <v>in</v>
      </c>
      <c r="M603" t="str">
        <f t="shared" si="63"/>
        <v/>
      </c>
      <c r="O603" t="str">
        <f t="shared" si="64"/>
        <v/>
      </c>
      <c r="P603" t="str">
        <f t="shared" si="65"/>
        <v/>
      </c>
      <c r="Q603" t="str">
        <f>IF(AND(OR(COUNTIF($O$1:P602,O603)=0,COUNTIF($O$1:P602,P603)=0),OR(O603&lt;&gt;"",P603&lt;&gt;"")),MAX($Q$1:Q602)+1,"")</f>
        <v/>
      </c>
    </row>
    <row r="604" spans="1:17" x14ac:dyDescent="0.25">
      <c r="A604" t="s">
        <v>106</v>
      </c>
      <c r="B604" t="s">
        <v>269</v>
      </c>
      <c r="C604" t="s">
        <v>329</v>
      </c>
      <c r="D604" s="3">
        <v>45173.542361111111</v>
      </c>
      <c r="E604" t="s">
        <v>333</v>
      </c>
      <c r="F604" t="s">
        <v>334</v>
      </c>
      <c r="H604">
        <f>HOUR(D604)</f>
        <v>13</v>
      </c>
      <c r="I604">
        <f>MINUTE(D604)</f>
        <v>1</v>
      </c>
      <c r="J604">
        <f t="shared" si="60"/>
        <v>781</v>
      </c>
      <c r="K604">
        <f t="shared" si="61"/>
        <v>51</v>
      </c>
      <c r="L604" t="str">
        <f t="shared" si="62"/>
        <v>out</v>
      </c>
      <c r="M604" t="str">
        <f t="shared" si="63"/>
        <v/>
      </c>
      <c r="O604" t="str">
        <f t="shared" si="64"/>
        <v/>
      </c>
      <c r="P604" t="str">
        <f t="shared" si="65"/>
        <v/>
      </c>
      <c r="Q604" t="str">
        <f>IF(AND(OR(COUNTIF($O$1:P603,O604)=0,COUNTIF($O$1:P603,P604)=0),OR(O604&lt;&gt;"",P604&lt;&gt;"")),MAX($Q$1:Q603)+1,"")</f>
        <v/>
      </c>
    </row>
    <row r="605" spans="1:17" x14ac:dyDescent="0.25">
      <c r="A605" t="s">
        <v>106</v>
      </c>
      <c r="B605" t="s">
        <v>269</v>
      </c>
      <c r="C605" t="s">
        <v>329</v>
      </c>
      <c r="D605" s="3">
        <v>45173.577777777777</v>
      </c>
      <c r="E605" t="s">
        <v>332</v>
      </c>
      <c r="F605" t="s">
        <v>334</v>
      </c>
      <c r="H605">
        <f>HOUR(D605)</f>
        <v>13</v>
      </c>
      <c r="I605">
        <f>MINUTE(D605)</f>
        <v>52</v>
      </c>
      <c r="J605">
        <f t="shared" si="60"/>
        <v>832</v>
      </c>
      <c r="K605">
        <f t="shared" si="61"/>
        <v>99</v>
      </c>
      <c r="L605" t="str">
        <f t="shared" si="62"/>
        <v>in</v>
      </c>
      <c r="M605" t="str">
        <f t="shared" si="63"/>
        <v/>
      </c>
      <c r="O605" t="str">
        <f t="shared" si="64"/>
        <v/>
      </c>
      <c r="P605" t="str">
        <f t="shared" si="65"/>
        <v/>
      </c>
      <c r="Q605" t="str">
        <f>IF(AND(OR(COUNTIF($O$1:P604,O605)=0,COUNTIF($O$1:P604,P605)=0),OR(O605&lt;&gt;"",P605&lt;&gt;"")),MAX($Q$1:Q604)+1,"")</f>
        <v/>
      </c>
    </row>
    <row r="606" spans="1:17" x14ac:dyDescent="0.25">
      <c r="A606" t="s">
        <v>106</v>
      </c>
      <c r="B606" t="s">
        <v>269</v>
      </c>
      <c r="C606" t="s">
        <v>329</v>
      </c>
      <c r="D606" s="3">
        <v>45173.646527777775</v>
      </c>
      <c r="E606" t="s">
        <v>333</v>
      </c>
      <c r="F606" t="s">
        <v>334</v>
      </c>
      <c r="H606">
        <f>HOUR(D606)</f>
        <v>15</v>
      </c>
      <c r="I606">
        <f>MINUTE(D606)</f>
        <v>31</v>
      </c>
      <c r="J606">
        <f t="shared" si="60"/>
        <v>931</v>
      </c>
      <c r="K606">
        <f t="shared" si="61"/>
        <v>12</v>
      </c>
      <c r="L606" t="str">
        <f t="shared" si="62"/>
        <v>out</v>
      </c>
      <c r="M606" t="str">
        <f t="shared" si="63"/>
        <v/>
      </c>
      <c r="O606" t="str">
        <f t="shared" si="64"/>
        <v/>
      </c>
      <c r="P606" t="str">
        <f t="shared" si="65"/>
        <v/>
      </c>
      <c r="Q606" t="str">
        <f>IF(AND(OR(COUNTIF($O$1:P605,O606)=0,COUNTIF($O$1:P605,P606)=0),OR(O606&lt;&gt;"",P606&lt;&gt;"")),MAX($Q$1:Q605)+1,"")</f>
        <v/>
      </c>
    </row>
    <row r="607" spans="1:17" x14ac:dyDescent="0.25">
      <c r="A607" t="s">
        <v>106</v>
      </c>
      <c r="B607" t="s">
        <v>269</v>
      </c>
      <c r="C607" t="s">
        <v>329</v>
      </c>
      <c r="D607" s="3">
        <v>45173.654861111114</v>
      </c>
      <c r="E607" t="s">
        <v>332</v>
      </c>
      <c r="F607" t="s">
        <v>334</v>
      </c>
      <c r="H607">
        <f>HOUR(D607)</f>
        <v>15</v>
      </c>
      <c r="I607">
        <f>MINUTE(D607)</f>
        <v>43</v>
      </c>
      <c r="J607">
        <f t="shared" si="60"/>
        <v>943</v>
      </c>
      <c r="K607">
        <f t="shared" si="61"/>
        <v>82</v>
      </c>
      <c r="L607" t="str">
        <f t="shared" si="62"/>
        <v>in</v>
      </c>
      <c r="M607" t="str">
        <f t="shared" si="63"/>
        <v/>
      </c>
      <c r="O607" t="str">
        <f t="shared" si="64"/>
        <v/>
      </c>
      <c r="P607" t="str">
        <f t="shared" si="65"/>
        <v/>
      </c>
      <c r="Q607" t="str">
        <f>IF(AND(OR(COUNTIF($O$1:P606,O607)=0,COUNTIF($O$1:P606,P607)=0),OR(O607&lt;&gt;"",P607&lt;&gt;"")),MAX($Q$1:Q606)+1,"")</f>
        <v/>
      </c>
    </row>
    <row r="608" spans="1:17" x14ac:dyDescent="0.25">
      <c r="A608" t="s">
        <v>106</v>
      </c>
      <c r="B608" t="s">
        <v>269</v>
      </c>
      <c r="C608" t="s">
        <v>329</v>
      </c>
      <c r="D608" s="3">
        <v>45173.711805555555</v>
      </c>
      <c r="E608" t="s">
        <v>333</v>
      </c>
      <c r="F608" t="s">
        <v>334</v>
      </c>
      <c r="H608">
        <f>HOUR(D608)</f>
        <v>17</v>
      </c>
      <c r="I608">
        <f>MINUTE(D608)</f>
        <v>5</v>
      </c>
      <c r="J608">
        <f t="shared" si="60"/>
        <v>1025</v>
      </c>
      <c r="K608">
        <f t="shared" si="61"/>
        <v>1</v>
      </c>
      <c r="L608" t="str">
        <f t="shared" si="62"/>
        <v>out</v>
      </c>
      <c r="M608" t="str">
        <f t="shared" si="63"/>
        <v/>
      </c>
      <c r="O608" t="str">
        <f t="shared" si="64"/>
        <v/>
      </c>
      <c r="P608" t="str">
        <f t="shared" si="65"/>
        <v/>
      </c>
      <c r="Q608" t="str">
        <f>IF(AND(OR(COUNTIF($O$1:P607,O608)=0,COUNTIF($O$1:P607,P608)=0),OR(O608&lt;&gt;"",P608&lt;&gt;"")),MAX($Q$1:Q607)+1,"")</f>
        <v/>
      </c>
    </row>
    <row r="609" spans="1:17" x14ac:dyDescent="0.25">
      <c r="A609" t="s">
        <v>106</v>
      </c>
      <c r="B609" t="s">
        <v>269</v>
      </c>
      <c r="C609" t="s">
        <v>329</v>
      </c>
      <c r="D609" s="3">
        <v>45173.712500000001</v>
      </c>
      <c r="E609" t="s">
        <v>332</v>
      </c>
      <c r="F609" t="s">
        <v>334</v>
      </c>
      <c r="H609">
        <f>HOUR(D609)</f>
        <v>17</v>
      </c>
      <c r="I609">
        <f>MINUTE(D609)</f>
        <v>6</v>
      </c>
      <c r="J609">
        <f t="shared" si="60"/>
        <v>1026</v>
      </c>
      <c r="K609">
        <f t="shared" si="61"/>
        <v>2</v>
      </c>
      <c r="L609" t="str">
        <f t="shared" si="62"/>
        <v>in</v>
      </c>
      <c r="M609" t="str">
        <f t="shared" si="63"/>
        <v/>
      </c>
      <c r="O609" t="str">
        <f t="shared" si="64"/>
        <v/>
      </c>
      <c r="P609" t="str">
        <f t="shared" si="65"/>
        <v/>
      </c>
      <c r="Q609" t="str">
        <f>IF(AND(OR(COUNTIF($O$1:P608,O609)=0,COUNTIF($O$1:P608,P609)=0),OR(O609&lt;&gt;"",P609&lt;&gt;"")),MAX($Q$1:Q608)+1,"")</f>
        <v/>
      </c>
    </row>
    <row r="610" spans="1:17" x14ac:dyDescent="0.25">
      <c r="A610" t="s">
        <v>106</v>
      </c>
      <c r="B610" t="s">
        <v>269</v>
      </c>
      <c r="C610" t="s">
        <v>329</v>
      </c>
      <c r="D610" s="3">
        <v>45173.713888888888</v>
      </c>
      <c r="E610" t="s">
        <v>333</v>
      </c>
      <c r="F610" t="s">
        <v>334</v>
      </c>
      <c r="H610">
        <f>HOUR(D610)</f>
        <v>17</v>
      </c>
      <c r="I610">
        <f>MINUTE(D610)</f>
        <v>8</v>
      </c>
      <c r="J610">
        <f t="shared" si="60"/>
        <v>1028</v>
      </c>
      <c r="K610" t="str">
        <f t="shared" si="61"/>
        <v/>
      </c>
      <c r="L610" t="str">
        <f t="shared" si="62"/>
        <v>out</v>
      </c>
      <c r="M610" t="str">
        <f t="shared" si="63"/>
        <v/>
      </c>
      <c r="O610" t="str">
        <f t="shared" si="64"/>
        <v/>
      </c>
      <c r="P610" t="str">
        <f t="shared" si="65"/>
        <v/>
      </c>
      <c r="Q610" t="str">
        <f>IF(AND(OR(COUNTIF($O$1:P609,O610)=0,COUNTIF($O$1:P609,P610)=0),OR(O610&lt;&gt;"",P610&lt;&gt;"")),MAX($Q$1:Q609)+1,"")</f>
        <v/>
      </c>
    </row>
    <row r="611" spans="1:17" x14ac:dyDescent="0.25">
      <c r="A611" t="s">
        <v>107</v>
      </c>
      <c r="B611" t="s">
        <v>270</v>
      </c>
      <c r="C611" t="s">
        <v>324</v>
      </c>
      <c r="D611" s="3">
        <v>45173.350694444445</v>
      </c>
      <c r="E611" t="s">
        <v>330</v>
      </c>
      <c r="F611" t="s">
        <v>334</v>
      </c>
      <c r="H611">
        <f>HOUR(D611)</f>
        <v>8</v>
      </c>
      <c r="I611">
        <f>MINUTE(D611)</f>
        <v>25</v>
      </c>
      <c r="J611">
        <f t="shared" si="60"/>
        <v>505</v>
      </c>
      <c r="K611">
        <f t="shared" si="61"/>
        <v>280</v>
      </c>
      <c r="L611" t="str">
        <f t="shared" si="62"/>
        <v>in</v>
      </c>
      <c r="M611" t="str">
        <f t="shared" si="63"/>
        <v>first</v>
      </c>
      <c r="O611" t="str">
        <f t="shared" si="64"/>
        <v/>
      </c>
      <c r="P611" t="str">
        <f t="shared" si="65"/>
        <v/>
      </c>
      <c r="Q611" t="str">
        <f>IF(AND(OR(COUNTIF($O$1:P610,O611)=0,COUNTIF($O$1:P610,P611)=0),OR(O611&lt;&gt;"",P611&lt;&gt;"")),MAX($Q$1:Q610)+1,"")</f>
        <v/>
      </c>
    </row>
    <row r="612" spans="1:17" x14ac:dyDescent="0.25">
      <c r="A612" t="s">
        <v>107</v>
      </c>
      <c r="B612" t="s">
        <v>270</v>
      </c>
      <c r="C612" t="s">
        <v>324</v>
      </c>
      <c r="D612" s="3">
        <v>45173.545138888891</v>
      </c>
      <c r="E612" t="s">
        <v>331</v>
      </c>
      <c r="F612" t="s">
        <v>334</v>
      </c>
      <c r="H612">
        <f>HOUR(D612)</f>
        <v>13</v>
      </c>
      <c r="I612">
        <f>MINUTE(D612)</f>
        <v>5</v>
      </c>
      <c r="J612">
        <f t="shared" si="60"/>
        <v>785</v>
      </c>
      <c r="K612">
        <f t="shared" si="61"/>
        <v>47</v>
      </c>
      <c r="L612" t="str">
        <f t="shared" si="62"/>
        <v>out</v>
      </c>
      <c r="M612" t="str">
        <f t="shared" si="63"/>
        <v/>
      </c>
      <c r="O612" t="str">
        <f t="shared" si="64"/>
        <v/>
      </c>
      <c r="P612" t="str">
        <f t="shared" si="65"/>
        <v/>
      </c>
      <c r="Q612" t="str">
        <f>IF(AND(OR(COUNTIF($O$1:P611,O612)=0,COUNTIF($O$1:P611,P612)=0),OR(O612&lt;&gt;"",P612&lt;&gt;"")),MAX($Q$1:Q611)+1,"")</f>
        <v/>
      </c>
    </row>
    <row r="613" spans="1:17" x14ac:dyDescent="0.25">
      <c r="A613" t="s">
        <v>107</v>
      </c>
      <c r="B613" t="s">
        <v>270</v>
      </c>
      <c r="C613" t="s">
        <v>324</v>
      </c>
      <c r="D613" s="3">
        <v>45173.577777777777</v>
      </c>
      <c r="E613" t="s">
        <v>330</v>
      </c>
      <c r="F613" t="s">
        <v>334</v>
      </c>
      <c r="H613">
        <f>HOUR(D613)</f>
        <v>13</v>
      </c>
      <c r="I613">
        <f>MINUTE(D613)</f>
        <v>52</v>
      </c>
      <c r="J613">
        <f t="shared" si="60"/>
        <v>832</v>
      </c>
      <c r="K613">
        <f t="shared" si="61"/>
        <v>191</v>
      </c>
      <c r="L613" t="str">
        <f t="shared" si="62"/>
        <v>in</v>
      </c>
      <c r="M613" t="str">
        <f t="shared" si="63"/>
        <v/>
      </c>
      <c r="O613" t="str">
        <f t="shared" si="64"/>
        <v/>
      </c>
      <c r="P613" t="str">
        <f t="shared" si="65"/>
        <v/>
      </c>
      <c r="Q613" t="str">
        <f>IF(AND(OR(COUNTIF($O$1:P612,O613)=0,COUNTIF($O$1:P612,P613)=0),OR(O613&lt;&gt;"",P613&lt;&gt;"")),MAX($Q$1:Q612)+1,"")</f>
        <v/>
      </c>
    </row>
    <row r="614" spans="1:17" x14ac:dyDescent="0.25">
      <c r="A614" t="s">
        <v>107</v>
      </c>
      <c r="B614" t="s">
        <v>270</v>
      </c>
      <c r="C614" t="s">
        <v>324</v>
      </c>
      <c r="D614" s="3">
        <v>45173.710416666669</v>
      </c>
      <c r="E614" t="s">
        <v>331</v>
      </c>
      <c r="F614" t="s">
        <v>334</v>
      </c>
      <c r="H614">
        <f>HOUR(D614)</f>
        <v>17</v>
      </c>
      <c r="I614">
        <f>MINUTE(D614)</f>
        <v>3</v>
      </c>
      <c r="J614">
        <f t="shared" si="60"/>
        <v>1023</v>
      </c>
      <c r="K614" t="str">
        <f t="shared" si="61"/>
        <v/>
      </c>
      <c r="L614" t="str">
        <f t="shared" si="62"/>
        <v>out</v>
      </c>
      <c r="M614" t="str">
        <f t="shared" si="63"/>
        <v/>
      </c>
      <c r="O614" t="str">
        <f t="shared" si="64"/>
        <v/>
      </c>
      <c r="P614" t="str">
        <f t="shared" si="65"/>
        <v/>
      </c>
      <c r="Q614" t="str">
        <f>IF(AND(OR(COUNTIF($O$1:P613,O614)=0,COUNTIF($O$1:P613,P614)=0),OR(O614&lt;&gt;"",P614&lt;&gt;"")),MAX($Q$1:Q613)+1,"")</f>
        <v/>
      </c>
    </row>
    <row r="615" spans="1:17" x14ac:dyDescent="0.25">
      <c r="A615" t="s">
        <v>108</v>
      </c>
      <c r="B615" t="s">
        <v>271</v>
      </c>
      <c r="C615" t="s">
        <v>317</v>
      </c>
      <c r="D615" s="3">
        <v>45173.373611111114</v>
      </c>
      <c r="E615" t="s">
        <v>330</v>
      </c>
      <c r="F615" t="s">
        <v>334</v>
      </c>
      <c r="H615">
        <f>HOUR(D615)</f>
        <v>8</v>
      </c>
      <c r="I615">
        <f>MINUTE(D615)</f>
        <v>58</v>
      </c>
      <c r="J615">
        <f t="shared" si="60"/>
        <v>538</v>
      </c>
      <c r="K615">
        <f t="shared" si="61"/>
        <v>251</v>
      </c>
      <c r="L615" t="str">
        <f t="shared" si="62"/>
        <v>in</v>
      </c>
      <c r="M615" t="str">
        <f t="shared" si="63"/>
        <v>first</v>
      </c>
      <c r="O615" t="str">
        <f t="shared" si="64"/>
        <v/>
      </c>
      <c r="P615" t="str">
        <f t="shared" si="65"/>
        <v/>
      </c>
      <c r="Q615" t="str">
        <f>IF(AND(OR(COUNTIF($O$1:P614,O615)=0,COUNTIF($O$1:P614,P615)=0),OR(O615&lt;&gt;"",P615&lt;&gt;"")),MAX($Q$1:Q614)+1,"")</f>
        <v/>
      </c>
    </row>
    <row r="616" spans="1:17" x14ac:dyDescent="0.25">
      <c r="A616" t="s">
        <v>108</v>
      </c>
      <c r="B616" t="s">
        <v>271</v>
      </c>
      <c r="C616" t="s">
        <v>317</v>
      </c>
      <c r="D616" s="3">
        <v>45173.54791666667</v>
      </c>
      <c r="E616" t="s">
        <v>331</v>
      </c>
      <c r="F616" t="s">
        <v>334</v>
      </c>
      <c r="H616">
        <f>HOUR(D616)</f>
        <v>13</v>
      </c>
      <c r="I616">
        <f>MINUTE(D616)</f>
        <v>9</v>
      </c>
      <c r="J616">
        <f t="shared" si="60"/>
        <v>789</v>
      </c>
      <c r="K616">
        <f t="shared" si="61"/>
        <v>26</v>
      </c>
      <c r="L616" t="str">
        <f t="shared" si="62"/>
        <v>out</v>
      </c>
      <c r="M616" t="str">
        <f t="shared" si="63"/>
        <v/>
      </c>
      <c r="O616" t="str">
        <f t="shared" si="64"/>
        <v/>
      </c>
      <c r="P616" t="str">
        <f t="shared" si="65"/>
        <v/>
      </c>
      <c r="Q616" t="str">
        <f>IF(AND(OR(COUNTIF($O$1:P615,O616)=0,COUNTIF($O$1:P615,P616)=0),OR(O616&lt;&gt;"",P616&lt;&gt;"")),MAX($Q$1:Q615)+1,"")</f>
        <v/>
      </c>
    </row>
    <row r="617" spans="1:17" x14ac:dyDescent="0.25">
      <c r="A617" t="s">
        <v>108</v>
      </c>
      <c r="B617" t="s">
        <v>271</v>
      </c>
      <c r="C617" t="s">
        <v>317</v>
      </c>
      <c r="D617" s="3">
        <v>45173.565972222219</v>
      </c>
      <c r="E617" t="s">
        <v>330</v>
      </c>
      <c r="F617" t="s">
        <v>334</v>
      </c>
      <c r="H617">
        <f>HOUR(D617)</f>
        <v>13</v>
      </c>
      <c r="I617">
        <f>MINUTE(D617)</f>
        <v>35</v>
      </c>
      <c r="J617">
        <f t="shared" si="60"/>
        <v>815</v>
      </c>
      <c r="K617">
        <f t="shared" si="61"/>
        <v>258</v>
      </c>
      <c r="L617" t="str">
        <f t="shared" si="62"/>
        <v>in</v>
      </c>
      <c r="M617" t="str">
        <f t="shared" si="63"/>
        <v/>
      </c>
      <c r="O617" t="str">
        <f t="shared" si="64"/>
        <v/>
      </c>
      <c r="P617" t="str">
        <f t="shared" si="65"/>
        <v/>
      </c>
      <c r="Q617" t="str">
        <f>IF(AND(OR(COUNTIF($O$1:P616,O617)=0,COUNTIF($O$1:P616,P617)=0),OR(O617&lt;&gt;"",P617&lt;&gt;"")),MAX($Q$1:Q616)+1,"")</f>
        <v/>
      </c>
    </row>
    <row r="618" spans="1:17" x14ac:dyDescent="0.25">
      <c r="A618" t="s">
        <v>108</v>
      </c>
      <c r="B618" t="s">
        <v>271</v>
      </c>
      <c r="C618" t="s">
        <v>317</v>
      </c>
      <c r="D618" s="3">
        <v>45173.745138888888</v>
      </c>
      <c r="E618" t="s">
        <v>331</v>
      </c>
      <c r="F618" t="s">
        <v>334</v>
      </c>
      <c r="H618">
        <f>HOUR(D618)</f>
        <v>17</v>
      </c>
      <c r="I618">
        <f>MINUTE(D618)</f>
        <v>53</v>
      </c>
      <c r="J618">
        <f t="shared" si="60"/>
        <v>1073</v>
      </c>
      <c r="K618" t="str">
        <f t="shared" si="61"/>
        <v/>
      </c>
      <c r="L618" t="str">
        <f t="shared" si="62"/>
        <v>out</v>
      </c>
      <c r="M618" t="str">
        <f t="shared" si="63"/>
        <v/>
      </c>
      <c r="O618" t="str">
        <f t="shared" si="64"/>
        <v/>
      </c>
      <c r="P618" t="str">
        <f t="shared" si="65"/>
        <v/>
      </c>
      <c r="Q618" t="str">
        <f>IF(AND(OR(COUNTIF($O$1:P617,O618)=0,COUNTIF($O$1:P617,P618)=0),OR(O618&lt;&gt;"",P618&lt;&gt;"")),MAX($Q$1:Q617)+1,"")</f>
        <v/>
      </c>
    </row>
    <row r="619" spans="1:17" x14ac:dyDescent="0.25">
      <c r="A619" t="s">
        <v>109</v>
      </c>
      <c r="B619" t="s">
        <v>272</v>
      </c>
      <c r="C619" t="s">
        <v>317</v>
      </c>
      <c r="D619" s="3">
        <v>45173.372916666667</v>
      </c>
      <c r="E619" t="s">
        <v>330</v>
      </c>
      <c r="F619" t="s">
        <v>334</v>
      </c>
      <c r="H619">
        <f>HOUR(D619)</f>
        <v>8</v>
      </c>
      <c r="I619">
        <f>MINUTE(D619)</f>
        <v>57</v>
      </c>
      <c r="J619">
        <f t="shared" si="60"/>
        <v>537</v>
      </c>
      <c r="K619">
        <f t="shared" si="61"/>
        <v>110</v>
      </c>
      <c r="L619" t="str">
        <f t="shared" si="62"/>
        <v>in</v>
      </c>
      <c r="M619" t="str">
        <f t="shared" si="63"/>
        <v>first</v>
      </c>
      <c r="O619" t="str">
        <f t="shared" si="64"/>
        <v/>
      </c>
      <c r="P619" t="str">
        <f t="shared" si="65"/>
        <v/>
      </c>
      <c r="Q619" t="str">
        <f>IF(AND(OR(COUNTIF($O$1:P618,O619)=0,COUNTIF($O$1:P618,P619)=0),OR(O619&lt;&gt;"",P619&lt;&gt;"")),MAX($Q$1:Q618)+1,"")</f>
        <v/>
      </c>
    </row>
    <row r="620" spans="1:17" x14ac:dyDescent="0.25">
      <c r="A620" t="s">
        <v>109</v>
      </c>
      <c r="B620" t="s">
        <v>272</v>
      </c>
      <c r="C620" t="s">
        <v>317</v>
      </c>
      <c r="D620" s="3">
        <v>45173.449305555558</v>
      </c>
      <c r="E620" t="s">
        <v>331</v>
      </c>
      <c r="F620" t="s">
        <v>334</v>
      </c>
      <c r="H620">
        <f>HOUR(D620)</f>
        <v>10</v>
      </c>
      <c r="I620">
        <f>MINUTE(D620)</f>
        <v>47</v>
      </c>
      <c r="J620">
        <f t="shared" si="60"/>
        <v>647</v>
      </c>
      <c r="K620">
        <f t="shared" si="61"/>
        <v>6</v>
      </c>
      <c r="L620" t="str">
        <f t="shared" si="62"/>
        <v>out</v>
      </c>
      <c r="M620" t="str">
        <f t="shared" si="63"/>
        <v/>
      </c>
      <c r="O620" t="str">
        <f t="shared" si="64"/>
        <v/>
      </c>
      <c r="P620" t="str">
        <f t="shared" si="65"/>
        <v/>
      </c>
      <c r="Q620" t="str">
        <f>IF(AND(OR(COUNTIF($O$1:P619,O620)=0,COUNTIF($O$1:P619,P620)=0),OR(O620&lt;&gt;"",P620&lt;&gt;"")),MAX($Q$1:Q619)+1,"")</f>
        <v/>
      </c>
    </row>
    <row r="621" spans="1:17" x14ac:dyDescent="0.25">
      <c r="A621" t="s">
        <v>109</v>
      </c>
      <c r="B621" t="s">
        <v>272</v>
      </c>
      <c r="C621" t="s">
        <v>317</v>
      </c>
      <c r="D621" s="3">
        <v>45173.453472222223</v>
      </c>
      <c r="E621" t="s">
        <v>330</v>
      </c>
      <c r="F621" t="s">
        <v>334</v>
      </c>
      <c r="H621">
        <f>HOUR(D621)</f>
        <v>10</v>
      </c>
      <c r="I621">
        <f>MINUTE(D621)</f>
        <v>53</v>
      </c>
      <c r="J621">
        <f t="shared" si="60"/>
        <v>653</v>
      </c>
      <c r="K621">
        <f t="shared" si="61"/>
        <v>128</v>
      </c>
      <c r="L621" t="str">
        <f t="shared" si="62"/>
        <v>in</v>
      </c>
      <c r="M621" t="str">
        <f t="shared" si="63"/>
        <v/>
      </c>
      <c r="O621" t="str">
        <f t="shared" si="64"/>
        <v/>
      </c>
      <c r="P621" t="str">
        <f t="shared" si="65"/>
        <v/>
      </c>
      <c r="Q621" t="str">
        <f>IF(AND(OR(COUNTIF($O$1:P620,O621)=0,COUNTIF($O$1:P620,P621)=0),OR(O621&lt;&gt;"",P621&lt;&gt;"")),MAX($Q$1:Q620)+1,"")</f>
        <v/>
      </c>
    </row>
    <row r="622" spans="1:17" x14ac:dyDescent="0.25">
      <c r="A622" t="s">
        <v>109</v>
      </c>
      <c r="B622" t="s">
        <v>272</v>
      </c>
      <c r="C622" t="s">
        <v>317</v>
      </c>
      <c r="D622" s="3">
        <v>45173.542361111111</v>
      </c>
      <c r="E622" t="s">
        <v>331</v>
      </c>
      <c r="F622" t="s">
        <v>334</v>
      </c>
      <c r="H622">
        <f>HOUR(D622)</f>
        <v>13</v>
      </c>
      <c r="I622">
        <f>MINUTE(D622)</f>
        <v>1</v>
      </c>
      <c r="J622">
        <f t="shared" si="60"/>
        <v>781</v>
      </c>
      <c r="K622">
        <f t="shared" si="61"/>
        <v>51</v>
      </c>
      <c r="L622" t="str">
        <f t="shared" si="62"/>
        <v>out</v>
      </c>
      <c r="M622" t="str">
        <f t="shared" si="63"/>
        <v/>
      </c>
      <c r="O622" t="str">
        <f t="shared" si="64"/>
        <v/>
      </c>
      <c r="P622" t="str">
        <f t="shared" si="65"/>
        <v/>
      </c>
      <c r="Q622" t="str">
        <f>IF(AND(OR(COUNTIF($O$1:P621,O622)=0,COUNTIF($O$1:P621,P622)=0),OR(O622&lt;&gt;"",P622&lt;&gt;"")),MAX($Q$1:Q621)+1,"")</f>
        <v/>
      </c>
    </row>
    <row r="623" spans="1:17" x14ac:dyDescent="0.25">
      <c r="A623" t="s">
        <v>109</v>
      </c>
      <c r="B623" t="s">
        <v>272</v>
      </c>
      <c r="C623" t="s">
        <v>317</v>
      </c>
      <c r="D623" s="3">
        <v>45173.577777777777</v>
      </c>
      <c r="E623" t="s">
        <v>330</v>
      </c>
      <c r="F623" t="s">
        <v>334</v>
      </c>
      <c r="H623">
        <f>HOUR(D623)</f>
        <v>13</v>
      </c>
      <c r="I623">
        <f>MINUTE(D623)</f>
        <v>52</v>
      </c>
      <c r="J623">
        <f t="shared" si="60"/>
        <v>832</v>
      </c>
      <c r="K623">
        <f t="shared" si="61"/>
        <v>191</v>
      </c>
      <c r="L623" t="str">
        <f t="shared" si="62"/>
        <v>in</v>
      </c>
      <c r="M623" t="str">
        <f t="shared" si="63"/>
        <v/>
      </c>
      <c r="O623" t="str">
        <f t="shared" si="64"/>
        <v/>
      </c>
      <c r="P623" t="str">
        <f t="shared" si="65"/>
        <v/>
      </c>
      <c r="Q623" t="str">
        <f>IF(AND(OR(COUNTIF($O$1:P622,O623)=0,COUNTIF($O$1:P622,P623)=0),OR(O623&lt;&gt;"",P623&lt;&gt;"")),MAX($Q$1:Q622)+1,"")</f>
        <v/>
      </c>
    </row>
    <row r="624" spans="1:17" x14ac:dyDescent="0.25">
      <c r="A624" t="s">
        <v>109</v>
      </c>
      <c r="B624" t="s">
        <v>272</v>
      </c>
      <c r="C624" t="s">
        <v>317</v>
      </c>
      <c r="D624" s="3">
        <v>45173.710416666669</v>
      </c>
      <c r="E624" t="s">
        <v>331</v>
      </c>
      <c r="F624" t="s">
        <v>334</v>
      </c>
      <c r="H624">
        <f>HOUR(D624)</f>
        <v>17</v>
      </c>
      <c r="I624">
        <f>MINUTE(D624)</f>
        <v>3</v>
      </c>
      <c r="J624">
        <f t="shared" si="60"/>
        <v>1023</v>
      </c>
      <c r="K624" t="str">
        <f t="shared" si="61"/>
        <v/>
      </c>
      <c r="L624" t="str">
        <f t="shared" si="62"/>
        <v>out</v>
      </c>
      <c r="M624" t="str">
        <f t="shared" si="63"/>
        <v/>
      </c>
      <c r="O624" t="str">
        <f t="shared" si="64"/>
        <v/>
      </c>
      <c r="P624" t="str">
        <f t="shared" si="65"/>
        <v/>
      </c>
      <c r="Q624" t="str">
        <f>IF(AND(OR(COUNTIF($O$1:P623,O624)=0,COUNTIF($O$1:P623,P624)=0),OR(O624&lt;&gt;"",P624&lt;&gt;"")),MAX($Q$1:Q623)+1,"")</f>
        <v/>
      </c>
    </row>
    <row r="625" spans="1:17" x14ac:dyDescent="0.25">
      <c r="A625" t="s">
        <v>110</v>
      </c>
      <c r="B625" t="s">
        <v>273</v>
      </c>
      <c r="C625" t="s">
        <v>315</v>
      </c>
      <c r="D625" s="3">
        <v>45173.363194444442</v>
      </c>
      <c r="E625" t="s">
        <v>332</v>
      </c>
      <c r="F625" t="s">
        <v>334</v>
      </c>
      <c r="H625">
        <f>HOUR(D625)</f>
        <v>8</v>
      </c>
      <c r="I625">
        <f>MINUTE(D625)</f>
        <v>43</v>
      </c>
      <c r="J625">
        <f t="shared" si="60"/>
        <v>523</v>
      </c>
      <c r="K625">
        <f t="shared" si="61"/>
        <v>257</v>
      </c>
      <c r="L625" t="str">
        <f t="shared" si="62"/>
        <v>in</v>
      </c>
      <c r="M625" t="str">
        <f t="shared" si="63"/>
        <v>first</v>
      </c>
      <c r="O625" t="str">
        <f t="shared" si="64"/>
        <v/>
      </c>
      <c r="P625" t="str">
        <f t="shared" si="65"/>
        <v/>
      </c>
      <c r="Q625" t="str">
        <f>IF(AND(OR(COUNTIF($O$1:P624,O625)=0,COUNTIF($O$1:P624,P625)=0),OR(O625&lt;&gt;"",P625&lt;&gt;"")),MAX($Q$1:Q624)+1,"")</f>
        <v/>
      </c>
    </row>
    <row r="626" spans="1:17" x14ac:dyDescent="0.25">
      <c r="A626" t="s">
        <v>110</v>
      </c>
      <c r="B626" t="s">
        <v>273</v>
      </c>
      <c r="C626" t="s">
        <v>315</v>
      </c>
      <c r="D626" s="3">
        <v>45173.541666666664</v>
      </c>
      <c r="E626" t="s">
        <v>333</v>
      </c>
      <c r="F626" t="s">
        <v>334</v>
      </c>
      <c r="H626">
        <f>HOUR(D626)</f>
        <v>13</v>
      </c>
      <c r="I626">
        <f>MINUTE(D626)</f>
        <v>0</v>
      </c>
      <c r="J626">
        <f t="shared" si="60"/>
        <v>780</v>
      </c>
      <c r="K626">
        <f t="shared" si="61"/>
        <v>8</v>
      </c>
      <c r="L626" t="str">
        <f t="shared" si="62"/>
        <v>out</v>
      </c>
      <c r="M626" t="str">
        <f t="shared" si="63"/>
        <v/>
      </c>
      <c r="O626" t="str">
        <f t="shared" si="64"/>
        <v/>
      </c>
      <c r="P626" t="str">
        <f t="shared" si="65"/>
        <v/>
      </c>
      <c r="Q626" t="str">
        <f>IF(AND(OR(COUNTIF($O$1:P625,O626)=0,COUNTIF($O$1:P625,P626)=0),OR(O626&lt;&gt;"",P626&lt;&gt;"")),MAX($Q$1:Q625)+1,"")</f>
        <v/>
      </c>
    </row>
    <row r="627" spans="1:17" x14ac:dyDescent="0.25">
      <c r="A627" t="s">
        <v>110</v>
      </c>
      <c r="B627" t="s">
        <v>273</v>
      </c>
      <c r="C627" t="s">
        <v>315</v>
      </c>
      <c r="D627" s="3">
        <v>45173.547222222223</v>
      </c>
      <c r="E627" t="s">
        <v>332</v>
      </c>
      <c r="F627" t="s">
        <v>334</v>
      </c>
      <c r="H627">
        <f>HOUR(D627)</f>
        <v>13</v>
      </c>
      <c r="I627">
        <f>MINUTE(D627)</f>
        <v>8</v>
      </c>
      <c r="J627">
        <f t="shared" si="60"/>
        <v>788</v>
      </c>
      <c r="K627">
        <f t="shared" si="61"/>
        <v>10</v>
      </c>
      <c r="L627" t="str">
        <f t="shared" si="62"/>
        <v>in</v>
      </c>
      <c r="M627" t="str">
        <f t="shared" si="63"/>
        <v/>
      </c>
      <c r="O627" t="str">
        <f t="shared" si="64"/>
        <v/>
      </c>
      <c r="P627" t="str">
        <f t="shared" si="65"/>
        <v/>
      </c>
      <c r="Q627" t="str">
        <f>IF(AND(OR(COUNTIF($O$1:P626,O627)=0,COUNTIF($O$1:P626,P627)=0),OR(O627&lt;&gt;"",P627&lt;&gt;"")),MAX($Q$1:Q626)+1,"")</f>
        <v/>
      </c>
    </row>
    <row r="628" spans="1:17" x14ac:dyDescent="0.25">
      <c r="A628" t="s">
        <v>110</v>
      </c>
      <c r="B628" t="s">
        <v>273</v>
      </c>
      <c r="C628" t="s">
        <v>315</v>
      </c>
      <c r="D628" s="3">
        <v>45173.554166666669</v>
      </c>
      <c r="E628" t="s">
        <v>333</v>
      </c>
      <c r="F628" t="s">
        <v>334</v>
      </c>
      <c r="H628">
        <f>HOUR(D628)</f>
        <v>13</v>
      </c>
      <c r="I628">
        <f>MINUTE(D628)</f>
        <v>18</v>
      </c>
      <c r="J628">
        <f t="shared" si="60"/>
        <v>798</v>
      </c>
      <c r="K628">
        <f t="shared" si="61"/>
        <v>1</v>
      </c>
      <c r="L628" t="str">
        <f t="shared" si="62"/>
        <v>out</v>
      </c>
      <c r="M628" t="str">
        <f t="shared" si="63"/>
        <v/>
      </c>
      <c r="O628" t="str">
        <f t="shared" si="64"/>
        <v/>
      </c>
      <c r="P628" t="str">
        <f t="shared" si="65"/>
        <v/>
      </c>
      <c r="Q628" t="str">
        <f>IF(AND(OR(COUNTIF($O$1:P627,O628)=0,COUNTIF($O$1:P627,P628)=0),OR(O628&lt;&gt;"",P628&lt;&gt;"")),MAX($Q$1:Q627)+1,"")</f>
        <v/>
      </c>
    </row>
    <row r="629" spans="1:17" x14ac:dyDescent="0.25">
      <c r="A629" t="s">
        <v>110</v>
      </c>
      <c r="B629" t="s">
        <v>273</v>
      </c>
      <c r="C629" t="s">
        <v>315</v>
      </c>
      <c r="D629" s="3">
        <v>45173.554861111108</v>
      </c>
      <c r="E629" t="s">
        <v>332</v>
      </c>
      <c r="F629" t="s">
        <v>334</v>
      </c>
      <c r="H629">
        <f>HOUR(D629)</f>
        <v>13</v>
      </c>
      <c r="I629">
        <f>MINUTE(D629)</f>
        <v>19</v>
      </c>
      <c r="J629">
        <f t="shared" si="60"/>
        <v>799</v>
      </c>
      <c r="K629">
        <f t="shared" si="61"/>
        <v>223</v>
      </c>
      <c r="L629" t="str">
        <f t="shared" si="62"/>
        <v>in</v>
      </c>
      <c r="M629" t="str">
        <f t="shared" si="63"/>
        <v/>
      </c>
      <c r="O629" t="str">
        <f t="shared" si="64"/>
        <v/>
      </c>
      <c r="P629" t="str">
        <f t="shared" si="65"/>
        <v/>
      </c>
      <c r="Q629" t="str">
        <f>IF(AND(OR(COUNTIF($O$1:P628,O629)=0,COUNTIF($O$1:P628,P629)=0),OR(O629&lt;&gt;"",P629&lt;&gt;"")),MAX($Q$1:Q628)+1,"")</f>
        <v/>
      </c>
    </row>
    <row r="630" spans="1:17" x14ac:dyDescent="0.25">
      <c r="A630" t="s">
        <v>110</v>
      </c>
      <c r="B630" t="s">
        <v>273</v>
      </c>
      <c r="C630" t="s">
        <v>315</v>
      </c>
      <c r="D630" s="3">
        <v>45173.709722222222</v>
      </c>
      <c r="E630" t="s">
        <v>333</v>
      </c>
      <c r="F630" t="s">
        <v>334</v>
      </c>
      <c r="H630">
        <f>HOUR(D630)</f>
        <v>17</v>
      </c>
      <c r="I630">
        <f>MINUTE(D630)</f>
        <v>2</v>
      </c>
      <c r="J630">
        <f t="shared" si="60"/>
        <v>1022</v>
      </c>
      <c r="K630" t="str">
        <f t="shared" si="61"/>
        <v/>
      </c>
      <c r="L630" t="str">
        <f t="shared" si="62"/>
        <v>out</v>
      </c>
      <c r="M630" t="str">
        <f t="shared" si="63"/>
        <v/>
      </c>
      <c r="O630" t="str">
        <f t="shared" si="64"/>
        <v/>
      </c>
      <c r="P630" t="str">
        <f t="shared" si="65"/>
        <v/>
      </c>
      <c r="Q630" t="str">
        <f>IF(AND(OR(COUNTIF($O$1:P629,O630)=0,COUNTIF($O$1:P629,P630)=0),OR(O630&lt;&gt;"",P630&lt;&gt;"")),MAX($Q$1:Q629)+1,"")</f>
        <v/>
      </c>
    </row>
    <row r="631" spans="1:17" x14ac:dyDescent="0.25">
      <c r="A631" t="s">
        <v>111</v>
      </c>
      <c r="B631" t="s">
        <v>274</v>
      </c>
      <c r="C631" t="s">
        <v>315</v>
      </c>
      <c r="D631" s="3">
        <v>45173.440972222219</v>
      </c>
      <c r="E631" t="s">
        <v>332</v>
      </c>
      <c r="F631" t="s">
        <v>334</v>
      </c>
      <c r="H631">
        <f>HOUR(D631)</f>
        <v>10</v>
      </c>
      <c r="I631">
        <f>MINUTE(D631)</f>
        <v>35</v>
      </c>
      <c r="J631">
        <f t="shared" si="60"/>
        <v>635</v>
      </c>
      <c r="K631">
        <f t="shared" si="61"/>
        <v>156</v>
      </c>
      <c r="L631" t="str">
        <f t="shared" si="62"/>
        <v>in</v>
      </c>
      <c r="M631" t="str">
        <f t="shared" si="63"/>
        <v>first</v>
      </c>
      <c r="O631" t="str">
        <f t="shared" si="64"/>
        <v>human150</v>
      </c>
      <c r="P631" t="str">
        <f t="shared" si="65"/>
        <v/>
      </c>
      <c r="Q631">
        <f>IF(AND(OR(COUNTIF($O$1:P630,O631)=0,COUNTIF($O$1:P630,P631)=0),OR(O631&lt;&gt;"",P631&lt;&gt;"")),MAX($Q$1:Q630)+1,"")</f>
        <v>30</v>
      </c>
    </row>
    <row r="632" spans="1:17" x14ac:dyDescent="0.25">
      <c r="A632" t="s">
        <v>111</v>
      </c>
      <c r="B632" t="s">
        <v>274</v>
      </c>
      <c r="C632" t="s">
        <v>315</v>
      </c>
      <c r="D632" s="3">
        <v>45173.549305555556</v>
      </c>
      <c r="E632" t="s">
        <v>333</v>
      </c>
      <c r="F632" t="s">
        <v>334</v>
      </c>
      <c r="H632">
        <f>HOUR(D632)</f>
        <v>13</v>
      </c>
      <c r="I632">
        <f>MINUTE(D632)</f>
        <v>11</v>
      </c>
      <c r="J632">
        <f t="shared" si="60"/>
        <v>791</v>
      </c>
      <c r="K632">
        <f t="shared" si="61"/>
        <v>31</v>
      </c>
      <c r="L632" t="str">
        <f t="shared" si="62"/>
        <v>out</v>
      </c>
      <c r="M632" t="str">
        <f t="shared" si="63"/>
        <v/>
      </c>
      <c r="O632" t="str">
        <f t="shared" si="64"/>
        <v/>
      </c>
      <c r="P632" t="str">
        <f t="shared" si="65"/>
        <v/>
      </c>
      <c r="Q632" t="str">
        <f>IF(AND(OR(COUNTIF($O$1:P631,O632)=0,COUNTIF($O$1:P631,P632)=0),OR(O632&lt;&gt;"",P632&lt;&gt;"")),MAX($Q$1:Q631)+1,"")</f>
        <v/>
      </c>
    </row>
    <row r="633" spans="1:17" x14ac:dyDescent="0.25">
      <c r="A633" t="s">
        <v>111</v>
      </c>
      <c r="B633" t="s">
        <v>274</v>
      </c>
      <c r="C633" t="s">
        <v>315</v>
      </c>
      <c r="D633" s="3">
        <v>45173.570833333331</v>
      </c>
      <c r="E633" t="s">
        <v>332</v>
      </c>
      <c r="F633" t="s">
        <v>334</v>
      </c>
      <c r="H633">
        <f>HOUR(D633)</f>
        <v>13</v>
      </c>
      <c r="I633">
        <f>MINUTE(D633)</f>
        <v>42</v>
      </c>
      <c r="J633">
        <f t="shared" si="60"/>
        <v>822</v>
      </c>
      <c r="K633">
        <f t="shared" si="61"/>
        <v>205</v>
      </c>
      <c r="L633" t="str">
        <f t="shared" si="62"/>
        <v>in</v>
      </c>
      <c r="M633" t="str">
        <f t="shared" si="63"/>
        <v/>
      </c>
      <c r="O633" t="str">
        <f t="shared" si="64"/>
        <v/>
      </c>
      <c r="P633" t="str">
        <f t="shared" si="65"/>
        <v/>
      </c>
      <c r="Q633" t="str">
        <f>IF(AND(OR(COUNTIF($O$1:P632,O633)=0,COUNTIF($O$1:P632,P633)=0),OR(O633&lt;&gt;"",P633&lt;&gt;"")),MAX($Q$1:Q632)+1,"")</f>
        <v/>
      </c>
    </row>
    <row r="634" spans="1:17" x14ac:dyDescent="0.25">
      <c r="A634" t="s">
        <v>111</v>
      </c>
      <c r="B634" t="s">
        <v>274</v>
      </c>
      <c r="C634" t="s">
        <v>315</v>
      </c>
      <c r="D634" s="3">
        <v>45173.713194444441</v>
      </c>
      <c r="E634" t="s">
        <v>333</v>
      </c>
      <c r="F634" t="s">
        <v>334</v>
      </c>
      <c r="H634">
        <f>HOUR(D634)</f>
        <v>17</v>
      </c>
      <c r="I634">
        <f>MINUTE(D634)</f>
        <v>7</v>
      </c>
      <c r="J634">
        <f t="shared" si="60"/>
        <v>1027</v>
      </c>
      <c r="K634" t="str">
        <f t="shared" si="61"/>
        <v/>
      </c>
      <c r="L634" t="str">
        <f t="shared" si="62"/>
        <v>out</v>
      </c>
      <c r="M634" t="str">
        <f t="shared" si="63"/>
        <v/>
      </c>
      <c r="O634" t="str">
        <f t="shared" si="64"/>
        <v/>
      </c>
      <c r="P634" t="str">
        <f t="shared" si="65"/>
        <v/>
      </c>
      <c r="Q634" t="str">
        <f>IF(AND(OR(COUNTIF($O$1:P633,O634)=0,COUNTIF($O$1:P633,P634)=0),OR(O634&lt;&gt;"",P634&lt;&gt;"")),MAX($Q$1:Q633)+1,"")</f>
        <v/>
      </c>
    </row>
    <row r="635" spans="1:17" x14ac:dyDescent="0.25">
      <c r="A635" t="s">
        <v>112</v>
      </c>
      <c r="B635" t="s">
        <v>275</v>
      </c>
      <c r="C635" t="s">
        <v>319</v>
      </c>
      <c r="D635" s="3">
        <v>45173.368055555555</v>
      </c>
      <c r="E635" t="s">
        <v>330</v>
      </c>
      <c r="F635" t="s">
        <v>334</v>
      </c>
      <c r="H635">
        <f>HOUR(D635)</f>
        <v>8</v>
      </c>
      <c r="I635">
        <f>MINUTE(D635)</f>
        <v>50</v>
      </c>
      <c r="J635">
        <f t="shared" si="60"/>
        <v>530</v>
      </c>
      <c r="K635">
        <f t="shared" si="61"/>
        <v>268</v>
      </c>
      <c r="L635" t="str">
        <f t="shared" si="62"/>
        <v>in</v>
      </c>
      <c r="M635" t="str">
        <f t="shared" si="63"/>
        <v>first</v>
      </c>
      <c r="O635" t="str">
        <f t="shared" si="64"/>
        <v/>
      </c>
      <c r="P635" t="str">
        <f t="shared" si="65"/>
        <v/>
      </c>
      <c r="Q635" t="str">
        <f>IF(AND(OR(COUNTIF($O$1:P634,O635)=0,COUNTIF($O$1:P634,P635)=0),OR(O635&lt;&gt;"",P635&lt;&gt;"")),MAX($Q$1:Q634)+1,"")</f>
        <v/>
      </c>
    </row>
    <row r="636" spans="1:17" x14ac:dyDescent="0.25">
      <c r="A636" t="s">
        <v>112</v>
      </c>
      <c r="B636" t="s">
        <v>275</v>
      </c>
      <c r="C636" t="s">
        <v>319</v>
      </c>
      <c r="D636" s="3">
        <v>45173.554166666669</v>
      </c>
      <c r="E636" t="s">
        <v>331</v>
      </c>
      <c r="F636" t="s">
        <v>334</v>
      </c>
      <c r="H636">
        <f>HOUR(D636)</f>
        <v>13</v>
      </c>
      <c r="I636">
        <f>MINUTE(D636)</f>
        <v>18</v>
      </c>
      <c r="J636">
        <f t="shared" si="60"/>
        <v>798</v>
      </c>
      <c r="K636">
        <f t="shared" si="61"/>
        <v>29</v>
      </c>
      <c r="L636" t="str">
        <f t="shared" si="62"/>
        <v>out</v>
      </c>
      <c r="M636" t="str">
        <f t="shared" si="63"/>
        <v/>
      </c>
      <c r="O636" t="str">
        <f t="shared" si="64"/>
        <v/>
      </c>
      <c r="P636" t="str">
        <f t="shared" si="65"/>
        <v/>
      </c>
      <c r="Q636" t="str">
        <f>IF(AND(OR(COUNTIF($O$1:P635,O636)=0,COUNTIF($O$1:P635,P636)=0),OR(O636&lt;&gt;"",P636&lt;&gt;"")),MAX($Q$1:Q635)+1,"")</f>
        <v/>
      </c>
    </row>
    <row r="637" spans="1:17" x14ac:dyDescent="0.25">
      <c r="A637" t="s">
        <v>112</v>
      </c>
      <c r="B637" t="s">
        <v>275</v>
      </c>
      <c r="C637" t="s">
        <v>319</v>
      </c>
      <c r="D637" s="3">
        <v>45173.574305555558</v>
      </c>
      <c r="E637" t="s">
        <v>330</v>
      </c>
      <c r="F637" t="s">
        <v>334</v>
      </c>
      <c r="H637">
        <f>HOUR(D637)</f>
        <v>13</v>
      </c>
      <c r="I637">
        <f>MINUTE(D637)</f>
        <v>47</v>
      </c>
      <c r="J637">
        <f t="shared" si="60"/>
        <v>827</v>
      </c>
      <c r="K637">
        <f t="shared" si="61"/>
        <v>215</v>
      </c>
      <c r="L637" t="str">
        <f t="shared" si="62"/>
        <v>in</v>
      </c>
      <c r="M637" t="str">
        <f t="shared" si="63"/>
        <v/>
      </c>
      <c r="O637" t="str">
        <f t="shared" si="64"/>
        <v/>
      </c>
      <c r="P637" t="str">
        <f t="shared" si="65"/>
        <v/>
      </c>
      <c r="Q637" t="str">
        <f>IF(AND(OR(COUNTIF($O$1:P636,O637)=0,COUNTIF($O$1:P636,P637)=0),OR(O637&lt;&gt;"",P637&lt;&gt;"")),MAX($Q$1:Q636)+1,"")</f>
        <v/>
      </c>
    </row>
    <row r="638" spans="1:17" x14ac:dyDescent="0.25">
      <c r="A638" t="s">
        <v>112</v>
      </c>
      <c r="B638" t="s">
        <v>275</v>
      </c>
      <c r="C638" t="s">
        <v>319</v>
      </c>
      <c r="D638" s="3">
        <v>45173.723611111112</v>
      </c>
      <c r="E638" t="s">
        <v>331</v>
      </c>
      <c r="F638" t="s">
        <v>334</v>
      </c>
      <c r="H638">
        <f>HOUR(D638)</f>
        <v>17</v>
      </c>
      <c r="I638">
        <f>MINUTE(D638)</f>
        <v>22</v>
      </c>
      <c r="J638">
        <f t="shared" si="60"/>
        <v>1042</v>
      </c>
      <c r="K638" t="str">
        <f t="shared" si="61"/>
        <v/>
      </c>
      <c r="L638" t="str">
        <f t="shared" si="62"/>
        <v>out</v>
      </c>
      <c r="M638" t="str">
        <f t="shared" si="63"/>
        <v/>
      </c>
      <c r="O638" t="str">
        <f t="shared" si="64"/>
        <v/>
      </c>
      <c r="P638" t="str">
        <f t="shared" si="65"/>
        <v/>
      </c>
      <c r="Q638" t="str">
        <f>IF(AND(OR(COUNTIF($O$1:P637,O638)=0,COUNTIF($O$1:P637,P638)=0),OR(O638&lt;&gt;"",P638&lt;&gt;"")),MAX($Q$1:Q637)+1,"")</f>
        <v/>
      </c>
    </row>
    <row r="639" spans="1:17" x14ac:dyDescent="0.25">
      <c r="A639" t="s">
        <v>113</v>
      </c>
      <c r="B639" t="s">
        <v>276</v>
      </c>
      <c r="C639" t="s">
        <v>319</v>
      </c>
      <c r="D639" s="3">
        <v>45173.365277777775</v>
      </c>
      <c r="E639" t="s">
        <v>330</v>
      </c>
      <c r="F639" t="s">
        <v>334</v>
      </c>
      <c r="H639">
        <f>HOUR(D639)</f>
        <v>8</v>
      </c>
      <c r="I639">
        <f>MINUTE(D639)</f>
        <v>46</v>
      </c>
      <c r="J639">
        <f t="shared" si="60"/>
        <v>526</v>
      </c>
      <c r="K639">
        <f t="shared" si="61"/>
        <v>259</v>
      </c>
      <c r="L639" t="str">
        <f t="shared" si="62"/>
        <v>in</v>
      </c>
      <c r="M639" t="str">
        <f t="shared" si="63"/>
        <v>first</v>
      </c>
      <c r="O639" t="str">
        <f t="shared" si="64"/>
        <v/>
      </c>
      <c r="P639" t="str">
        <f t="shared" si="65"/>
        <v/>
      </c>
      <c r="Q639" t="str">
        <f>IF(AND(OR(COUNTIF($O$1:P638,O639)=0,COUNTIF($O$1:P638,P639)=0),OR(O639&lt;&gt;"",P639&lt;&gt;"")),MAX($Q$1:Q638)+1,"")</f>
        <v/>
      </c>
    </row>
    <row r="640" spans="1:17" x14ac:dyDescent="0.25">
      <c r="A640" t="s">
        <v>113</v>
      </c>
      <c r="B640" t="s">
        <v>276</v>
      </c>
      <c r="C640" t="s">
        <v>319</v>
      </c>
      <c r="D640" s="3">
        <v>45173.545138888891</v>
      </c>
      <c r="E640" t="s">
        <v>331</v>
      </c>
      <c r="F640" t="s">
        <v>334</v>
      </c>
      <c r="H640">
        <f>HOUR(D640)</f>
        <v>13</v>
      </c>
      <c r="I640">
        <f>MINUTE(D640)</f>
        <v>5</v>
      </c>
      <c r="J640">
        <f t="shared" si="60"/>
        <v>785</v>
      </c>
      <c r="K640">
        <f t="shared" si="61"/>
        <v>14</v>
      </c>
      <c r="L640" t="str">
        <f t="shared" si="62"/>
        <v>out</v>
      </c>
      <c r="M640" t="str">
        <f t="shared" si="63"/>
        <v/>
      </c>
      <c r="O640" t="str">
        <f t="shared" si="64"/>
        <v/>
      </c>
      <c r="P640" t="str">
        <f t="shared" si="65"/>
        <v/>
      </c>
      <c r="Q640" t="str">
        <f>IF(AND(OR(COUNTIF($O$1:P639,O640)=0,COUNTIF($O$1:P639,P640)=0),OR(O640&lt;&gt;"",P640&lt;&gt;"")),MAX($Q$1:Q639)+1,"")</f>
        <v/>
      </c>
    </row>
    <row r="641" spans="1:17" x14ac:dyDescent="0.25">
      <c r="A641" t="s">
        <v>113</v>
      </c>
      <c r="B641" t="s">
        <v>276</v>
      </c>
      <c r="C641" t="s">
        <v>319</v>
      </c>
      <c r="D641" s="3">
        <v>45173.554861111108</v>
      </c>
      <c r="E641" t="s">
        <v>330</v>
      </c>
      <c r="F641" t="s">
        <v>334</v>
      </c>
      <c r="H641">
        <f>HOUR(D641)</f>
        <v>13</v>
      </c>
      <c r="I641">
        <f>MINUTE(D641)</f>
        <v>19</v>
      </c>
      <c r="J641">
        <f t="shared" si="60"/>
        <v>799</v>
      </c>
      <c r="K641">
        <f t="shared" si="61"/>
        <v>242</v>
      </c>
      <c r="L641" t="str">
        <f t="shared" si="62"/>
        <v>in</v>
      </c>
      <c r="M641" t="str">
        <f t="shared" si="63"/>
        <v/>
      </c>
      <c r="O641" t="str">
        <f t="shared" si="64"/>
        <v/>
      </c>
      <c r="P641" t="str">
        <f t="shared" si="65"/>
        <v/>
      </c>
      <c r="Q641" t="str">
        <f>IF(AND(OR(COUNTIF($O$1:P640,O641)=0,COUNTIF($O$1:P640,P641)=0),OR(O641&lt;&gt;"",P641&lt;&gt;"")),MAX($Q$1:Q640)+1,"")</f>
        <v/>
      </c>
    </row>
    <row r="642" spans="1:17" x14ac:dyDescent="0.25">
      <c r="A642" t="s">
        <v>113</v>
      </c>
      <c r="B642" t="s">
        <v>276</v>
      </c>
      <c r="C642" t="s">
        <v>319</v>
      </c>
      <c r="D642" s="3">
        <v>45173.722916666666</v>
      </c>
      <c r="E642" t="s">
        <v>331</v>
      </c>
      <c r="F642" t="s">
        <v>334</v>
      </c>
      <c r="H642">
        <f>HOUR(D642)</f>
        <v>17</v>
      </c>
      <c r="I642">
        <f>MINUTE(D642)</f>
        <v>21</v>
      </c>
      <c r="J642">
        <f t="shared" si="60"/>
        <v>1041</v>
      </c>
      <c r="K642" t="str">
        <f t="shared" si="61"/>
        <v/>
      </c>
      <c r="L642" t="str">
        <f t="shared" si="62"/>
        <v>out</v>
      </c>
      <c r="M642" t="str">
        <f t="shared" si="63"/>
        <v/>
      </c>
      <c r="O642" t="str">
        <f t="shared" si="64"/>
        <v/>
      </c>
      <c r="P642" t="str">
        <f t="shared" si="65"/>
        <v/>
      </c>
      <c r="Q642" t="str">
        <f>IF(AND(OR(COUNTIF($O$1:P641,O642)=0,COUNTIF($O$1:P641,P642)=0),OR(O642&lt;&gt;"",P642&lt;&gt;"")),MAX($Q$1:Q641)+1,"")</f>
        <v/>
      </c>
    </row>
    <row r="643" spans="1:17" x14ac:dyDescent="0.25">
      <c r="A643" t="s">
        <v>114</v>
      </c>
      <c r="B643" t="s">
        <v>277</v>
      </c>
      <c r="C643" t="s">
        <v>321</v>
      </c>
      <c r="D643" s="3">
        <v>45173.371527777781</v>
      </c>
      <c r="E643" t="s">
        <v>330</v>
      </c>
      <c r="F643" t="s">
        <v>334</v>
      </c>
      <c r="H643">
        <f>HOUR(D643)</f>
        <v>8</v>
      </c>
      <c r="I643">
        <f>MINUTE(D643)</f>
        <v>55</v>
      </c>
      <c r="J643">
        <f t="shared" ref="J643:J702" si="66">H643*60+I643</f>
        <v>535</v>
      </c>
      <c r="K643">
        <f t="shared" ref="K643:K702" si="67">IF(J644-J643&gt;=0,J644-J643,"")</f>
        <v>264</v>
      </c>
      <c r="L643" t="str">
        <f t="shared" ref="L643:L702" si="68">RIGHT(E643,(LEN(E643)-6))</f>
        <v>in</v>
      </c>
      <c r="M643" t="str">
        <f t="shared" ref="M643:M702" si="69">IF(OR(K642="",K642="break"),"first","")</f>
        <v>first</v>
      </c>
      <c r="O643" t="str">
        <f t="shared" ref="O643:O702" si="70">IF(AND(M643="first",J643&gt;540),B643,"")</f>
        <v/>
      </c>
      <c r="P643" t="str">
        <f t="shared" ref="P643:P702" si="71">IF(OR(M643="first",J643&lt;=540,AND(J643&gt;=645,J643&lt;=660),AND(J643&gt;=780,J643&lt;=840),AND(J643&gt;=930,J643&lt;=945),J643&gt;=1020),"",B643)</f>
        <v/>
      </c>
      <c r="Q643" t="str">
        <f>IF(AND(OR(COUNTIF($O$1:P642,O643)=0,COUNTIF($O$1:P642,P643)=0),OR(O643&lt;&gt;"",P643&lt;&gt;"")),MAX($Q$1:Q642)+1,"")</f>
        <v/>
      </c>
    </row>
    <row r="644" spans="1:17" x14ac:dyDescent="0.25">
      <c r="A644" t="s">
        <v>114</v>
      </c>
      <c r="B644" t="s">
        <v>277</v>
      </c>
      <c r="C644" t="s">
        <v>321</v>
      </c>
      <c r="D644" s="3">
        <v>45173.554861111108</v>
      </c>
      <c r="E644" t="s">
        <v>330</v>
      </c>
      <c r="F644" t="s">
        <v>334</v>
      </c>
      <c r="H644">
        <f>HOUR(D644)</f>
        <v>13</v>
      </c>
      <c r="I644">
        <f>MINUTE(D644)</f>
        <v>19</v>
      </c>
      <c r="J644">
        <f t="shared" si="66"/>
        <v>799</v>
      </c>
      <c r="K644">
        <f t="shared" si="67"/>
        <v>224</v>
      </c>
      <c r="L644" t="str">
        <f t="shared" si="68"/>
        <v>in</v>
      </c>
      <c r="M644" t="str">
        <f t="shared" si="69"/>
        <v/>
      </c>
      <c r="O644" t="str">
        <f t="shared" si="70"/>
        <v/>
      </c>
      <c r="P644" t="str">
        <f t="shared" si="71"/>
        <v/>
      </c>
      <c r="Q644" t="str">
        <f>IF(AND(OR(COUNTIF($O$1:P643,O644)=0,COUNTIF($O$1:P643,P644)=0),OR(O644&lt;&gt;"",P644&lt;&gt;"")),MAX($Q$1:Q643)+1,"")</f>
        <v/>
      </c>
    </row>
    <row r="645" spans="1:17" x14ac:dyDescent="0.25">
      <c r="A645" t="s">
        <v>114</v>
      </c>
      <c r="B645" t="s">
        <v>277</v>
      </c>
      <c r="C645" t="s">
        <v>321</v>
      </c>
      <c r="D645" s="3">
        <v>45173.710416666669</v>
      </c>
      <c r="E645" t="s">
        <v>331</v>
      </c>
      <c r="F645" t="s">
        <v>334</v>
      </c>
      <c r="H645">
        <f>HOUR(D645)</f>
        <v>17</v>
      </c>
      <c r="I645">
        <f>MINUTE(D645)</f>
        <v>3</v>
      </c>
      <c r="J645">
        <f t="shared" si="66"/>
        <v>1023</v>
      </c>
      <c r="K645" t="str">
        <f t="shared" si="67"/>
        <v/>
      </c>
      <c r="L645" t="str">
        <f t="shared" si="68"/>
        <v>out</v>
      </c>
      <c r="M645" t="str">
        <f t="shared" si="69"/>
        <v/>
      </c>
      <c r="O645" t="str">
        <f t="shared" si="70"/>
        <v/>
      </c>
      <c r="P645" t="str">
        <f t="shared" si="71"/>
        <v/>
      </c>
      <c r="Q645" t="str">
        <f>IF(AND(OR(COUNTIF($O$1:P644,O645)=0,COUNTIF($O$1:P644,P645)=0),OR(O645&lt;&gt;"",P645&lt;&gt;"")),MAX($Q$1:Q644)+1,"")</f>
        <v/>
      </c>
    </row>
    <row r="646" spans="1:17" x14ac:dyDescent="0.25">
      <c r="A646" t="s">
        <v>115</v>
      </c>
      <c r="B646" t="s">
        <v>278</v>
      </c>
      <c r="C646" t="s">
        <v>318</v>
      </c>
      <c r="D646" s="3">
        <v>45173.374305555553</v>
      </c>
      <c r="E646" t="s">
        <v>330</v>
      </c>
      <c r="F646" t="s">
        <v>334</v>
      </c>
      <c r="H646">
        <f>HOUR(D646)</f>
        <v>8</v>
      </c>
      <c r="I646">
        <f>MINUTE(D646)</f>
        <v>59</v>
      </c>
      <c r="J646">
        <f t="shared" si="66"/>
        <v>539</v>
      </c>
      <c r="K646">
        <f t="shared" si="67"/>
        <v>243</v>
      </c>
      <c r="L646" t="str">
        <f t="shared" si="68"/>
        <v>in</v>
      </c>
      <c r="M646" t="str">
        <f t="shared" si="69"/>
        <v>first</v>
      </c>
      <c r="O646" t="str">
        <f t="shared" si="70"/>
        <v/>
      </c>
      <c r="P646" t="str">
        <f t="shared" si="71"/>
        <v/>
      </c>
      <c r="Q646" t="str">
        <f>IF(AND(OR(COUNTIF($O$1:P645,O646)=0,COUNTIF($O$1:P645,P646)=0),OR(O646&lt;&gt;"",P646&lt;&gt;"")),MAX($Q$1:Q645)+1,"")</f>
        <v/>
      </c>
    </row>
    <row r="647" spans="1:17" x14ac:dyDescent="0.25">
      <c r="A647" t="s">
        <v>115</v>
      </c>
      <c r="B647" t="s">
        <v>278</v>
      </c>
      <c r="C647" t="s">
        <v>318</v>
      </c>
      <c r="D647" s="3">
        <v>45173.543055555558</v>
      </c>
      <c r="E647" t="s">
        <v>331</v>
      </c>
      <c r="F647" t="s">
        <v>334</v>
      </c>
      <c r="H647">
        <f>HOUR(D647)</f>
        <v>13</v>
      </c>
      <c r="I647">
        <f>MINUTE(D647)</f>
        <v>2</v>
      </c>
      <c r="J647">
        <f t="shared" si="66"/>
        <v>782</v>
      </c>
      <c r="K647">
        <f t="shared" si="67"/>
        <v>56</v>
      </c>
      <c r="L647" t="str">
        <f t="shared" si="68"/>
        <v>out</v>
      </c>
      <c r="M647" t="str">
        <f t="shared" si="69"/>
        <v/>
      </c>
      <c r="O647" t="str">
        <f t="shared" si="70"/>
        <v/>
      </c>
      <c r="P647" t="str">
        <f t="shared" si="71"/>
        <v/>
      </c>
      <c r="Q647" t="str">
        <f>IF(AND(OR(COUNTIF($O$1:P646,O647)=0,COUNTIF($O$1:P646,P647)=0),OR(O647&lt;&gt;"",P647&lt;&gt;"")),MAX($Q$1:Q646)+1,"")</f>
        <v/>
      </c>
    </row>
    <row r="648" spans="1:17" x14ac:dyDescent="0.25">
      <c r="A648" t="s">
        <v>115</v>
      </c>
      <c r="B648" t="s">
        <v>278</v>
      </c>
      <c r="C648" t="s">
        <v>318</v>
      </c>
      <c r="D648" s="3">
        <v>45173.581944444442</v>
      </c>
      <c r="E648" t="s">
        <v>330</v>
      </c>
      <c r="F648" t="s">
        <v>334</v>
      </c>
      <c r="H648">
        <f>HOUR(D648)</f>
        <v>13</v>
      </c>
      <c r="I648">
        <f>MINUTE(D648)</f>
        <v>58</v>
      </c>
      <c r="J648">
        <f t="shared" si="66"/>
        <v>838</v>
      </c>
      <c r="K648">
        <f t="shared" si="67"/>
        <v>190</v>
      </c>
      <c r="L648" t="str">
        <f t="shared" si="68"/>
        <v>in</v>
      </c>
      <c r="M648" t="str">
        <f t="shared" si="69"/>
        <v/>
      </c>
      <c r="O648" t="str">
        <f t="shared" si="70"/>
        <v/>
      </c>
      <c r="P648" t="str">
        <f t="shared" si="71"/>
        <v/>
      </c>
      <c r="Q648" t="str">
        <f>IF(AND(OR(COUNTIF($O$1:P647,O648)=0,COUNTIF($O$1:P647,P648)=0),OR(O648&lt;&gt;"",P648&lt;&gt;"")),MAX($Q$1:Q647)+1,"")</f>
        <v/>
      </c>
    </row>
    <row r="649" spans="1:17" x14ac:dyDescent="0.25">
      <c r="A649" t="s">
        <v>115</v>
      </c>
      <c r="B649" t="s">
        <v>278</v>
      </c>
      <c r="C649" t="s">
        <v>318</v>
      </c>
      <c r="D649" s="3">
        <v>45173.713888888888</v>
      </c>
      <c r="E649" t="s">
        <v>331</v>
      </c>
      <c r="F649" t="s">
        <v>334</v>
      </c>
      <c r="H649">
        <f>HOUR(D649)</f>
        <v>17</v>
      </c>
      <c r="I649">
        <f>MINUTE(D649)</f>
        <v>8</v>
      </c>
      <c r="J649">
        <f t="shared" si="66"/>
        <v>1028</v>
      </c>
      <c r="K649" t="str">
        <f t="shared" si="67"/>
        <v/>
      </c>
      <c r="L649" t="str">
        <f t="shared" si="68"/>
        <v>out</v>
      </c>
      <c r="M649" t="str">
        <f t="shared" si="69"/>
        <v/>
      </c>
      <c r="O649" t="str">
        <f t="shared" si="70"/>
        <v/>
      </c>
      <c r="P649" t="str">
        <f t="shared" si="71"/>
        <v/>
      </c>
      <c r="Q649" t="str">
        <f>IF(AND(OR(COUNTIF($O$1:P648,O649)=0,COUNTIF($O$1:P648,P649)=0),OR(O649&lt;&gt;"",P649&lt;&gt;"")),MAX($Q$1:Q648)+1,"")</f>
        <v/>
      </c>
    </row>
    <row r="650" spans="1:17" x14ac:dyDescent="0.25">
      <c r="A650" t="s">
        <v>116</v>
      </c>
      <c r="B650" t="s">
        <v>280</v>
      </c>
      <c r="C650" t="s">
        <v>320</v>
      </c>
      <c r="D650" s="3">
        <v>45173.365972222222</v>
      </c>
      <c r="E650" t="s">
        <v>330</v>
      </c>
      <c r="F650" t="s">
        <v>334</v>
      </c>
      <c r="H650">
        <f>HOUR(D650)</f>
        <v>8</v>
      </c>
      <c r="I650">
        <f>MINUTE(D650)</f>
        <v>47</v>
      </c>
      <c r="J650">
        <f t="shared" si="66"/>
        <v>527</v>
      </c>
      <c r="K650">
        <f t="shared" si="67"/>
        <v>557</v>
      </c>
      <c r="L650" t="str">
        <f t="shared" si="68"/>
        <v>in</v>
      </c>
      <c r="M650" t="str">
        <f t="shared" si="69"/>
        <v>first</v>
      </c>
      <c r="O650" t="str">
        <f t="shared" si="70"/>
        <v/>
      </c>
      <c r="P650" t="str">
        <f t="shared" si="71"/>
        <v/>
      </c>
      <c r="Q650" t="str">
        <f>IF(AND(OR(COUNTIF($O$1:P649,O650)=0,COUNTIF($O$1:P649,P650)=0),OR(O650&lt;&gt;"",P650&lt;&gt;"")),MAX($Q$1:Q649)+1,"")</f>
        <v/>
      </c>
    </row>
    <row r="651" spans="1:17" x14ac:dyDescent="0.25">
      <c r="A651" t="s">
        <v>116</v>
      </c>
      <c r="B651" t="s">
        <v>280</v>
      </c>
      <c r="C651" t="s">
        <v>320</v>
      </c>
      <c r="D651" s="3">
        <v>45173.75277777778</v>
      </c>
      <c r="E651" t="s">
        <v>331</v>
      </c>
      <c r="F651" t="s">
        <v>334</v>
      </c>
      <c r="H651">
        <f>HOUR(D651)</f>
        <v>18</v>
      </c>
      <c r="I651">
        <f>MINUTE(D651)</f>
        <v>4</v>
      </c>
      <c r="J651">
        <f t="shared" si="66"/>
        <v>1084</v>
      </c>
      <c r="K651" t="str">
        <f t="shared" si="67"/>
        <v/>
      </c>
      <c r="L651" t="str">
        <f t="shared" si="68"/>
        <v>out</v>
      </c>
      <c r="M651" t="str">
        <f t="shared" si="69"/>
        <v/>
      </c>
      <c r="O651" t="str">
        <f t="shared" si="70"/>
        <v/>
      </c>
      <c r="P651" t="str">
        <f t="shared" si="71"/>
        <v/>
      </c>
      <c r="Q651" t="str">
        <f>IF(AND(OR(COUNTIF($O$1:P650,O651)=0,COUNTIF($O$1:P650,P651)=0),OR(O651&lt;&gt;"",P651&lt;&gt;"")),MAX($Q$1:Q650)+1,"")</f>
        <v/>
      </c>
    </row>
    <row r="652" spans="1:17" x14ac:dyDescent="0.25">
      <c r="A652" t="s">
        <v>117</v>
      </c>
      <c r="B652" t="s">
        <v>281</v>
      </c>
      <c r="C652" t="s">
        <v>322</v>
      </c>
      <c r="D652" s="3">
        <v>45173.354861111111</v>
      </c>
      <c r="E652" t="s">
        <v>330</v>
      </c>
      <c r="F652" t="s">
        <v>334</v>
      </c>
      <c r="H652">
        <f>HOUR(D652)</f>
        <v>8</v>
      </c>
      <c r="I652">
        <f>MINUTE(D652)</f>
        <v>31</v>
      </c>
      <c r="J652">
        <f t="shared" si="66"/>
        <v>511</v>
      </c>
      <c r="K652">
        <f t="shared" si="67"/>
        <v>288</v>
      </c>
      <c r="L652" t="str">
        <f t="shared" si="68"/>
        <v>in</v>
      </c>
      <c r="M652" t="str">
        <f t="shared" si="69"/>
        <v>first</v>
      </c>
      <c r="O652" t="str">
        <f t="shared" si="70"/>
        <v/>
      </c>
      <c r="P652" t="str">
        <f t="shared" si="71"/>
        <v/>
      </c>
      <c r="Q652" t="str">
        <f>IF(AND(OR(COUNTIF($O$1:P651,O652)=0,COUNTIF($O$1:P651,P652)=0),OR(O652&lt;&gt;"",P652&lt;&gt;"")),MAX($Q$1:Q651)+1,"")</f>
        <v/>
      </c>
    </row>
    <row r="653" spans="1:17" x14ac:dyDescent="0.25">
      <c r="A653" t="s">
        <v>117</v>
      </c>
      <c r="B653" t="s">
        <v>281</v>
      </c>
      <c r="C653" t="s">
        <v>322</v>
      </c>
      <c r="D653" s="3">
        <v>45173.554861111108</v>
      </c>
      <c r="E653" t="s">
        <v>331</v>
      </c>
      <c r="F653" t="s">
        <v>334</v>
      </c>
      <c r="H653">
        <f>HOUR(D653)</f>
        <v>13</v>
      </c>
      <c r="I653">
        <f>MINUTE(D653)</f>
        <v>19</v>
      </c>
      <c r="J653">
        <f t="shared" si="66"/>
        <v>799</v>
      </c>
      <c r="K653">
        <f t="shared" si="67"/>
        <v>2</v>
      </c>
      <c r="L653" t="str">
        <f t="shared" si="68"/>
        <v>out</v>
      </c>
      <c r="M653" t="str">
        <f t="shared" si="69"/>
        <v/>
      </c>
      <c r="O653" t="str">
        <f t="shared" si="70"/>
        <v/>
      </c>
      <c r="P653" t="str">
        <f t="shared" si="71"/>
        <v/>
      </c>
      <c r="Q653" t="str">
        <f>IF(AND(OR(COUNTIF($O$1:P652,O653)=0,COUNTIF($O$1:P652,P653)=0),OR(O653&lt;&gt;"",P653&lt;&gt;"")),MAX($Q$1:Q652)+1,"")</f>
        <v/>
      </c>
    </row>
    <row r="654" spans="1:17" x14ac:dyDescent="0.25">
      <c r="A654" t="s">
        <v>117</v>
      </c>
      <c r="B654" t="s">
        <v>281</v>
      </c>
      <c r="C654" t="s">
        <v>322</v>
      </c>
      <c r="D654" s="3">
        <v>45173.556250000001</v>
      </c>
      <c r="E654" t="s">
        <v>330</v>
      </c>
      <c r="F654" t="s">
        <v>334</v>
      </c>
      <c r="H654">
        <f>HOUR(D654)</f>
        <v>13</v>
      </c>
      <c r="I654">
        <f>MINUTE(D654)</f>
        <v>21</v>
      </c>
      <c r="J654">
        <f t="shared" si="66"/>
        <v>801</v>
      </c>
      <c r="K654">
        <f t="shared" si="67"/>
        <v>232</v>
      </c>
      <c r="L654" t="str">
        <f t="shared" si="68"/>
        <v>in</v>
      </c>
      <c r="M654" t="str">
        <f t="shared" si="69"/>
        <v/>
      </c>
      <c r="O654" t="str">
        <f t="shared" si="70"/>
        <v/>
      </c>
      <c r="P654" t="str">
        <f t="shared" si="71"/>
        <v/>
      </c>
      <c r="Q654" t="str">
        <f>IF(AND(OR(COUNTIF($O$1:P653,O654)=0,COUNTIF($O$1:P653,P654)=0),OR(O654&lt;&gt;"",P654&lt;&gt;"")),MAX($Q$1:Q653)+1,"")</f>
        <v/>
      </c>
    </row>
    <row r="655" spans="1:17" x14ac:dyDescent="0.25">
      <c r="A655" t="s">
        <v>117</v>
      </c>
      <c r="B655" t="s">
        <v>281</v>
      </c>
      <c r="C655" t="s">
        <v>322</v>
      </c>
      <c r="D655" s="3">
        <v>45173.717361111114</v>
      </c>
      <c r="E655" t="s">
        <v>331</v>
      </c>
      <c r="F655" t="s">
        <v>334</v>
      </c>
      <c r="H655">
        <f>HOUR(D655)</f>
        <v>17</v>
      </c>
      <c r="I655">
        <f>MINUTE(D655)</f>
        <v>13</v>
      </c>
      <c r="J655">
        <f t="shared" si="66"/>
        <v>1033</v>
      </c>
      <c r="K655" t="str">
        <f t="shared" si="67"/>
        <v/>
      </c>
      <c r="L655" t="str">
        <f t="shared" si="68"/>
        <v>out</v>
      </c>
      <c r="M655" t="str">
        <f t="shared" si="69"/>
        <v/>
      </c>
      <c r="O655" t="str">
        <f t="shared" si="70"/>
        <v/>
      </c>
      <c r="P655" t="str">
        <f t="shared" si="71"/>
        <v/>
      </c>
      <c r="Q655" t="str">
        <f>IF(AND(OR(COUNTIF($O$1:P654,O655)=0,COUNTIF($O$1:P654,P655)=0),OR(O655&lt;&gt;"",P655&lt;&gt;"")),MAX($Q$1:Q654)+1,"")</f>
        <v/>
      </c>
    </row>
    <row r="656" spans="1:17" x14ac:dyDescent="0.25">
      <c r="A656" t="s">
        <v>118</v>
      </c>
      <c r="B656" t="s">
        <v>282</v>
      </c>
      <c r="C656" t="s">
        <v>314</v>
      </c>
      <c r="D656" s="3">
        <v>45173.359027777777</v>
      </c>
      <c r="E656" t="s">
        <v>330</v>
      </c>
      <c r="F656" t="s">
        <v>334</v>
      </c>
      <c r="H656">
        <f>HOUR(D656)</f>
        <v>8</v>
      </c>
      <c r="I656">
        <f>MINUTE(D656)</f>
        <v>37</v>
      </c>
      <c r="J656">
        <f t="shared" si="66"/>
        <v>517</v>
      </c>
      <c r="K656">
        <f t="shared" si="67"/>
        <v>268</v>
      </c>
      <c r="L656" t="str">
        <f t="shared" si="68"/>
        <v>in</v>
      </c>
      <c r="M656" t="str">
        <f t="shared" si="69"/>
        <v>first</v>
      </c>
      <c r="O656" t="str">
        <f t="shared" si="70"/>
        <v/>
      </c>
      <c r="P656" t="str">
        <f t="shared" si="71"/>
        <v/>
      </c>
      <c r="Q656" t="str">
        <f>IF(AND(OR(COUNTIF($O$1:P655,O656)=0,COUNTIF($O$1:P655,P656)=0),OR(O656&lt;&gt;"",P656&lt;&gt;"")),MAX($Q$1:Q655)+1,"")</f>
        <v/>
      </c>
    </row>
    <row r="657" spans="1:17" x14ac:dyDescent="0.25">
      <c r="A657" t="s">
        <v>118</v>
      </c>
      <c r="B657" t="s">
        <v>282</v>
      </c>
      <c r="C657" t="s">
        <v>314</v>
      </c>
      <c r="D657" s="3">
        <v>45173.545138888891</v>
      </c>
      <c r="E657" t="s">
        <v>331</v>
      </c>
      <c r="F657" t="s">
        <v>334</v>
      </c>
      <c r="H657">
        <f>HOUR(D657)</f>
        <v>13</v>
      </c>
      <c r="I657">
        <f>MINUTE(D657)</f>
        <v>5</v>
      </c>
      <c r="J657">
        <f t="shared" si="66"/>
        <v>785</v>
      </c>
      <c r="K657">
        <f t="shared" si="67"/>
        <v>4</v>
      </c>
      <c r="L657" t="str">
        <f t="shared" si="68"/>
        <v>out</v>
      </c>
      <c r="M657" t="str">
        <f t="shared" si="69"/>
        <v/>
      </c>
      <c r="O657" t="str">
        <f t="shared" si="70"/>
        <v/>
      </c>
      <c r="P657" t="str">
        <f t="shared" si="71"/>
        <v/>
      </c>
      <c r="Q657" t="str">
        <f>IF(AND(OR(COUNTIF($O$1:P656,O657)=0,COUNTIF($O$1:P656,P657)=0),OR(O657&lt;&gt;"",P657&lt;&gt;"")),MAX($Q$1:Q656)+1,"")</f>
        <v/>
      </c>
    </row>
    <row r="658" spans="1:17" x14ac:dyDescent="0.25">
      <c r="A658" t="s">
        <v>118</v>
      </c>
      <c r="B658" t="s">
        <v>282</v>
      </c>
      <c r="C658" t="s">
        <v>314</v>
      </c>
      <c r="D658" s="3">
        <v>45173.54791666667</v>
      </c>
      <c r="E658" t="s">
        <v>330</v>
      </c>
      <c r="F658" t="s">
        <v>334</v>
      </c>
      <c r="H658">
        <f>HOUR(D658)</f>
        <v>13</v>
      </c>
      <c r="I658">
        <f>MINUTE(D658)</f>
        <v>9</v>
      </c>
      <c r="J658">
        <f t="shared" si="66"/>
        <v>789</v>
      </c>
      <c r="K658">
        <f t="shared" si="67"/>
        <v>33</v>
      </c>
      <c r="L658" t="str">
        <f t="shared" si="68"/>
        <v>in</v>
      </c>
      <c r="M658" t="str">
        <f t="shared" si="69"/>
        <v/>
      </c>
      <c r="O658" t="str">
        <f t="shared" si="70"/>
        <v/>
      </c>
      <c r="P658" t="str">
        <f t="shared" si="71"/>
        <v/>
      </c>
      <c r="Q658" t="str">
        <f>IF(AND(OR(COUNTIF($O$1:P657,O658)=0,COUNTIF($O$1:P657,P658)=0),OR(O658&lt;&gt;"",P658&lt;&gt;"")),MAX($Q$1:Q657)+1,"")</f>
        <v/>
      </c>
    </row>
    <row r="659" spans="1:17" x14ac:dyDescent="0.25">
      <c r="A659" t="s">
        <v>118</v>
      </c>
      <c r="B659" t="s">
        <v>282</v>
      </c>
      <c r="C659" t="s">
        <v>314</v>
      </c>
      <c r="D659" s="3">
        <v>45173.570833333331</v>
      </c>
      <c r="E659" t="s">
        <v>331</v>
      </c>
      <c r="F659" t="s">
        <v>334</v>
      </c>
      <c r="H659">
        <f>HOUR(D659)</f>
        <v>13</v>
      </c>
      <c r="I659">
        <f>MINUTE(D659)</f>
        <v>42</v>
      </c>
      <c r="J659">
        <f t="shared" si="66"/>
        <v>822</v>
      </c>
      <c r="K659">
        <f t="shared" si="67"/>
        <v>108</v>
      </c>
      <c r="L659" t="str">
        <f t="shared" si="68"/>
        <v>out</v>
      </c>
      <c r="M659" t="str">
        <f t="shared" si="69"/>
        <v/>
      </c>
      <c r="O659" t="str">
        <f t="shared" si="70"/>
        <v/>
      </c>
      <c r="P659" t="str">
        <f t="shared" si="71"/>
        <v/>
      </c>
      <c r="Q659" t="str">
        <f>IF(AND(OR(COUNTIF($O$1:P658,O659)=0,COUNTIF($O$1:P658,P659)=0),OR(O659&lt;&gt;"",P659&lt;&gt;"")),MAX($Q$1:Q658)+1,"")</f>
        <v/>
      </c>
    </row>
    <row r="660" spans="1:17" x14ac:dyDescent="0.25">
      <c r="A660" t="s">
        <v>118</v>
      </c>
      <c r="B660" t="s">
        <v>282</v>
      </c>
      <c r="C660" t="s">
        <v>314</v>
      </c>
      <c r="D660" s="3">
        <v>45173.645833333336</v>
      </c>
      <c r="E660" t="s">
        <v>331</v>
      </c>
      <c r="F660" t="s">
        <v>334</v>
      </c>
      <c r="H660">
        <f>HOUR(D660)</f>
        <v>15</v>
      </c>
      <c r="I660">
        <f>MINUTE(D660)</f>
        <v>30</v>
      </c>
      <c r="J660">
        <f t="shared" si="66"/>
        <v>930</v>
      </c>
      <c r="K660">
        <f t="shared" si="67"/>
        <v>7</v>
      </c>
      <c r="L660" t="str">
        <f t="shared" si="68"/>
        <v>out</v>
      </c>
      <c r="M660" t="str">
        <f t="shared" si="69"/>
        <v/>
      </c>
      <c r="O660" t="str">
        <f t="shared" si="70"/>
        <v/>
      </c>
      <c r="P660" t="str">
        <f t="shared" si="71"/>
        <v/>
      </c>
      <c r="Q660" t="str">
        <f>IF(AND(OR(COUNTIF($O$1:P659,O660)=0,COUNTIF($O$1:P659,P660)=0),OR(O660&lt;&gt;"",P660&lt;&gt;"")),MAX($Q$1:Q659)+1,"")</f>
        <v/>
      </c>
    </row>
    <row r="661" spans="1:17" x14ac:dyDescent="0.25">
      <c r="A661" t="s">
        <v>118</v>
      </c>
      <c r="B661" t="s">
        <v>282</v>
      </c>
      <c r="C661" t="s">
        <v>314</v>
      </c>
      <c r="D661" s="3">
        <v>45173.650694444441</v>
      </c>
      <c r="E661" t="s">
        <v>330</v>
      </c>
      <c r="F661" t="s">
        <v>334</v>
      </c>
      <c r="H661">
        <f>HOUR(D661)</f>
        <v>15</v>
      </c>
      <c r="I661">
        <f>MINUTE(D661)</f>
        <v>37</v>
      </c>
      <c r="J661">
        <f t="shared" si="66"/>
        <v>937</v>
      </c>
      <c r="K661">
        <f t="shared" si="67"/>
        <v>88</v>
      </c>
      <c r="L661" t="str">
        <f t="shared" si="68"/>
        <v>in</v>
      </c>
      <c r="M661" t="str">
        <f t="shared" si="69"/>
        <v/>
      </c>
      <c r="O661" t="str">
        <f t="shared" si="70"/>
        <v/>
      </c>
      <c r="P661" t="str">
        <f t="shared" si="71"/>
        <v/>
      </c>
      <c r="Q661" t="str">
        <f>IF(AND(OR(COUNTIF($O$1:P660,O661)=0,COUNTIF($O$1:P660,P661)=0),OR(O661&lt;&gt;"",P661&lt;&gt;"")),MAX($Q$1:Q660)+1,"")</f>
        <v/>
      </c>
    </row>
    <row r="662" spans="1:17" x14ac:dyDescent="0.25">
      <c r="A662" t="s">
        <v>118</v>
      </c>
      <c r="B662" t="s">
        <v>282</v>
      </c>
      <c r="C662" t="s">
        <v>314</v>
      </c>
      <c r="D662" s="3">
        <v>45173.711805555555</v>
      </c>
      <c r="E662" t="s">
        <v>331</v>
      </c>
      <c r="F662" t="s">
        <v>334</v>
      </c>
      <c r="H662">
        <f>HOUR(D662)</f>
        <v>17</v>
      </c>
      <c r="I662">
        <f>MINUTE(D662)</f>
        <v>5</v>
      </c>
      <c r="J662">
        <f t="shared" si="66"/>
        <v>1025</v>
      </c>
      <c r="K662" t="str">
        <f t="shared" si="67"/>
        <v/>
      </c>
      <c r="L662" t="str">
        <f t="shared" si="68"/>
        <v>out</v>
      </c>
      <c r="M662" t="str">
        <f t="shared" si="69"/>
        <v/>
      </c>
      <c r="O662" t="str">
        <f t="shared" si="70"/>
        <v/>
      </c>
      <c r="P662" t="str">
        <f t="shared" si="71"/>
        <v/>
      </c>
      <c r="Q662" t="str">
        <f>IF(AND(OR(COUNTIF($O$1:P661,O662)=0,COUNTIF($O$1:P661,P662)=0),OR(O662&lt;&gt;"",P662&lt;&gt;"")),MAX($Q$1:Q661)+1,"")</f>
        <v/>
      </c>
    </row>
    <row r="663" spans="1:17" x14ac:dyDescent="0.25">
      <c r="A663" t="s">
        <v>119</v>
      </c>
      <c r="B663" t="s">
        <v>283</v>
      </c>
      <c r="C663" t="s">
        <v>318</v>
      </c>
      <c r="D663" s="3">
        <v>45173.368750000001</v>
      </c>
      <c r="E663" t="s">
        <v>330</v>
      </c>
      <c r="F663" t="s">
        <v>334</v>
      </c>
      <c r="H663">
        <f>HOUR(D663)</f>
        <v>8</v>
      </c>
      <c r="I663">
        <f>MINUTE(D663)</f>
        <v>51</v>
      </c>
      <c r="J663">
        <f t="shared" si="66"/>
        <v>531</v>
      </c>
      <c r="K663">
        <f t="shared" si="67"/>
        <v>251</v>
      </c>
      <c r="L663" t="str">
        <f t="shared" si="68"/>
        <v>in</v>
      </c>
      <c r="M663" t="str">
        <f t="shared" si="69"/>
        <v>first</v>
      </c>
      <c r="O663" t="str">
        <f t="shared" si="70"/>
        <v/>
      </c>
      <c r="P663" t="str">
        <f t="shared" si="71"/>
        <v/>
      </c>
      <c r="Q663" t="str">
        <f>IF(AND(OR(COUNTIF($O$1:P662,O663)=0,COUNTIF($O$1:P662,P663)=0),OR(O663&lt;&gt;"",P663&lt;&gt;"")),MAX($Q$1:Q662)+1,"")</f>
        <v/>
      </c>
    </row>
    <row r="664" spans="1:17" x14ac:dyDescent="0.25">
      <c r="A664" t="s">
        <v>119</v>
      </c>
      <c r="B664" t="s">
        <v>283</v>
      </c>
      <c r="C664" t="s">
        <v>318</v>
      </c>
      <c r="D664" s="3">
        <v>45173.543055555558</v>
      </c>
      <c r="E664" t="s">
        <v>331</v>
      </c>
      <c r="F664" t="s">
        <v>334</v>
      </c>
      <c r="H664">
        <f>HOUR(D664)</f>
        <v>13</v>
      </c>
      <c r="I664">
        <f>MINUTE(D664)</f>
        <v>2</v>
      </c>
      <c r="J664">
        <f t="shared" si="66"/>
        <v>782</v>
      </c>
      <c r="K664">
        <f t="shared" si="67"/>
        <v>0</v>
      </c>
      <c r="L664" t="str">
        <f t="shared" si="68"/>
        <v>out</v>
      </c>
      <c r="M664" t="str">
        <f t="shared" si="69"/>
        <v/>
      </c>
      <c r="O664" t="str">
        <f t="shared" si="70"/>
        <v/>
      </c>
      <c r="P664" t="str">
        <f t="shared" si="71"/>
        <v/>
      </c>
      <c r="Q664" t="str">
        <f>IF(AND(OR(COUNTIF($O$1:P663,O664)=0,COUNTIF($O$1:P663,P664)=0),OR(O664&lt;&gt;"",P664&lt;&gt;"")),MAX($Q$1:Q663)+1,"")</f>
        <v/>
      </c>
    </row>
    <row r="665" spans="1:17" x14ac:dyDescent="0.25">
      <c r="A665" t="s">
        <v>119</v>
      </c>
      <c r="B665" t="s">
        <v>283</v>
      </c>
      <c r="C665" t="s">
        <v>318</v>
      </c>
      <c r="D665" s="3">
        <v>45173.543055555558</v>
      </c>
      <c r="E665" t="s">
        <v>331</v>
      </c>
      <c r="F665" t="s">
        <v>334</v>
      </c>
      <c r="H665">
        <f>HOUR(D665)</f>
        <v>13</v>
      </c>
      <c r="I665">
        <f>MINUTE(D665)</f>
        <v>2</v>
      </c>
      <c r="J665">
        <f t="shared" si="66"/>
        <v>782</v>
      </c>
      <c r="K665">
        <f t="shared" si="67"/>
        <v>21</v>
      </c>
      <c r="L665" t="str">
        <f t="shared" si="68"/>
        <v>out</v>
      </c>
      <c r="M665" t="str">
        <f t="shared" si="69"/>
        <v/>
      </c>
      <c r="O665" t="str">
        <f t="shared" si="70"/>
        <v/>
      </c>
      <c r="P665" t="str">
        <f t="shared" si="71"/>
        <v/>
      </c>
      <c r="Q665" t="str">
        <f>IF(AND(OR(COUNTIF($O$1:P664,O665)=0,COUNTIF($O$1:P664,P665)=0),OR(O665&lt;&gt;"",P665&lt;&gt;"")),MAX($Q$1:Q664)+1,"")</f>
        <v/>
      </c>
    </row>
    <row r="666" spans="1:17" x14ac:dyDescent="0.25">
      <c r="A666" t="s">
        <v>119</v>
      </c>
      <c r="B666" t="s">
        <v>283</v>
      </c>
      <c r="C666" t="s">
        <v>318</v>
      </c>
      <c r="D666" s="3">
        <v>45173.557638888888</v>
      </c>
      <c r="E666" t="s">
        <v>330</v>
      </c>
      <c r="F666" t="s">
        <v>334</v>
      </c>
      <c r="H666">
        <f>HOUR(D666)</f>
        <v>13</v>
      </c>
      <c r="I666">
        <f>MINUTE(D666)</f>
        <v>23</v>
      </c>
      <c r="J666">
        <f t="shared" si="66"/>
        <v>803</v>
      </c>
      <c r="K666">
        <f t="shared" si="67"/>
        <v>222</v>
      </c>
      <c r="L666" t="str">
        <f t="shared" si="68"/>
        <v>in</v>
      </c>
      <c r="M666" t="str">
        <f t="shared" si="69"/>
        <v/>
      </c>
      <c r="O666" t="str">
        <f t="shared" si="70"/>
        <v/>
      </c>
      <c r="P666" t="str">
        <f t="shared" si="71"/>
        <v/>
      </c>
      <c r="Q666" t="str">
        <f>IF(AND(OR(COUNTIF($O$1:P665,O666)=0,COUNTIF($O$1:P665,P666)=0),OR(O666&lt;&gt;"",P666&lt;&gt;"")),MAX($Q$1:Q665)+1,"")</f>
        <v/>
      </c>
    </row>
    <row r="667" spans="1:17" x14ac:dyDescent="0.25">
      <c r="A667" t="s">
        <v>119</v>
      </c>
      <c r="B667" t="s">
        <v>283</v>
      </c>
      <c r="C667" t="s">
        <v>318</v>
      </c>
      <c r="D667" s="3">
        <v>45173.711805555555</v>
      </c>
      <c r="E667" t="s">
        <v>331</v>
      </c>
      <c r="F667" t="s">
        <v>334</v>
      </c>
      <c r="H667">
        <f>HOUR(D667)</f>
        <v>17</v>
      </c>
      <c r="I667">
        <f>MINUTE(D667)</f>
        <v>5</v>
      </c>
      <c r="J667">
        <f t="shared" si="66"/>
        <v>1025</v>
      </c>
      <c r="K667" t="str">
        <f t="shared" si="67"/>
        <v/>
      </c>
      <c r="L667" t="str">
        <f t="shared" si="68"/>
        <v>out</v>
      </c>
      <c r="M667" t="str">
        <f t="shared" si="69"/>
        <v/>
      </c>
      <c r="O667" t="str">
        <f t="shared" si="70"/>
        <v/>
      </c>
      <c r="P667" t="str">
        <f t="shared" si="71"/>
        <v/>
      </c>
      <c r="Q667" t="str">
        <f>IF(AND(OR(COUNTIF($O$1:P666,O667)=0,COUNTIF($O$1:P666,P667)=0),OR(O667&lt;&gt;"",P667&lt;&gt;"")),MAX($Q$1:Q666)+1,"")</f>
        <v/>
      </c>
    </row>
    <row r="668" spans="1:17" x14ac:dyDescent="0.25">
      <c r="A668" t="s">
        <v>120</v>
      </c>
      <c r="B668" t="s">
        <v>284</v>
      </c>
      <c r="C668" t="s">
        <v>315</v>
      </c>
      <c r="D668" s="3">
        <v>45173.4</v>
      </c>
      <c r="E668" t="s">
        <v>332</v>
      </c>
      <c r="F668" t="s">
        <v>334</v>
      </c>
      <c r="H668">
        <f>HOUR(D668)</f>
        <v>9</v>
      </c>
      <c r="I668">
        <f>MINUTE(D668)</f>
        <v>36</v>
      </c>
      <c r="J668">
        <f t="shared" si="66"/>
        <v>576</v>
      </c>
      <c r="K668">
        <f t="shared" si="67"/>
        <v>69</v>
      </c>
      <c r="L668" t="str">
        <f t="shared" si="68"/>
        <v>in</v>
      </c>
      <c r="M668" t="str">
        <f t="shared" si="69"/>
        <v>first</v>
      </c>
      <c r="O668" t="str">
        <f t="shared" si="70"/>
        <v>human160</v>
      </c>
      <c r="P668" t="str">
        <f t="shared" si="71"/>
        <v/>
      </c>
      <c r="Q668">
        <f>IF(AND(OR(COUNTIF($O$1:P667,O668)=0,COUNTIF($O$1:P667,P668)=0),OR(O668&lt;&gt;"",P668&lt;&gt;"")),MAX($Q$1:Q667)+1,"")</f>
        <v>31</v>
      </c>
    </row>
    <row r="669" spans="1:17" x14ac:dyDescent="0.25">
      <c r="A669" t="s">
        <v>120</v>
      </c>
      <c r="B669" t="s">
        <v>284</v>
      </c>
      <c r="C669" t="s">
        <v>315</v>
      </c>
      <c r="D669" s="3">
        <v>45173.447916666664</v>
      </c>
      <c r="E669" t="s">
        <v>333</v>
      </c>
      <c r="F669" t="s">
        <v>334</v>
      </c>
      <c r="H669">
        <f>HOUR(D669)</f>
        <v>10</v>
      </c>
      <c r="I669">
        <f>MINUTE(D669)</f>
        <v>45</v>
      </c>
      <c r="J669">
        <f t="shared" si="66"/>
        <v>645</v>
      </c>
      <c r="K669">
        <f t="shared" si="67"/>
        <v>14</v>
      </c>
      <c r="L669" t="str">
        <f t="shared" si="68"/>
        <v>out</v>
      </c>
      <c r="M669" t="str">
        <f t="shared" si="69"/>
        <v/>
      </c>
      <c r="O669" t="str">
        <f t="shared" si="70"/>
        <v/>
      </c>
      <c r="P669" t="str">
        <f t="shared" si="71"/>
        <v/>
      </c>
      <c r="Q669" t="str">
        <f>IF(AND(OR(COUNTIF($O$1:P668,O669)=0,COUNTIF($O$1:P668,P669)=0),OR(O669&lt;&gt;"",P669&lt;&gt;"")),MAX($Q$1:Q668)+1,"")</f>
        <v/>
      </c>
    </row>
    <row r="670" spans="1:17" x14ac:dyDescent="0.25">
      <c r="A670" t="s">
        <v>120</v>
      </c>
      <c r="B670" t="s">
        <v>284</v>
      </c>
      <c r="C670" t="s">
        <v>315</v>
      </c>
      <c r="D670" s="3">
        <v>45173.457638888889</v>
      </c>
      <c r="E670" t="s">
        <v>332</v>
      </c>
      <c r="F670" t="s">
        <v>334</v>
      </c>
      <c r="H670">
        <f>HOUR(D670)</f>
        <v>10</v>
      </c>
      <c r="I670">
        <f>MINUTE(D670)</f>
        <v>59</v>
      </c>
      <c r="J670">
        <f t="shared" si="66"/>
        <v>659</v>
      </c>
      <c r="K670">
        <f t="shared" si="67"/>
        <v>26</v>
      </c>
      <c r="L670" t="str">
        <f t="shared" si="68"/>
        <v>in</v>
      </c>
      <c r="M670" t="str">
        <f t="shared" si="69"/>
        <v/>
      </c>
      <c r="O670" t="str">
        <f t="shared" si="70"/>
        <v/>
      </c>
      <c r="P670" t="str">
        <f t="shared" si="71"/>
        <v/>
      </c>
      <c r="Q670" t="str">
        <f>IF(AND(OR(COUNTIF($O$1:P669,O670)=0,COUNTIF($O$1:P669,P670)=0),OR(O670&lt;&gt;"",P670&lt;&gt;"")),MAX($Q$1:Q669)+1,"")</f>
        <v/>
      </c>
    </row>
    <row r="671" spans="1:17" x14ac:dyDescent="0.25">
      <c r="A671" t="s">
        <v>120</v>
      </c>
      <c r="B671" t="s">
        <v>284</v>
      </c>
      <c r="C671" t="s">
        <v>315</v>
      </c>
      <c r="D671" s="3">
        <v>45173.475694444445</v>
      </c>
      <c r="E671" t="s">
        <v>333</v>
      </c>
      <c r="F671" t="s">
        <v>334</v>
      </c>
      <c r="H671">
        <f>HOUR(D671)</f>
        <v>11</v>
      </c>
      <c r="I671">
        <f>MINUTE(D671)</f>
        <v>25</v>
      </c>
      <c r="J671">
        <f t="shared" si="66"/>
        <v>685</v>
      </c>
      <c r="K671">
        <f t="shared" si="67"/>
        <v>272</v>
      </c>
      <c r="L671" t="str">
        <f t="shared" si="68"/>
        <v>out</v>
      </c>
      <c r="M671" t="str">
        <f t="shared" si="69"/>
        <v/>
      </c>
      <c r="O671" t="str">
        <f t="shared" si="70"/>
        <v/>
      </c>
      <c r="P671" t="str">
        <f t="shared" si="71"/>
        <v>human160</v>
      </c>
      <c r="Q671" t="str">
        <f>IF(AND(OR(COUNTIF($O$1:P670,O671)=0,COUNTIF($O$1:P670,P671)=0),OR(O671&lt;&gt;"",P671&lt;&gt;"")),MAX($Q$1:Q670)+1,"")</f>
        <v/>
      </c>
    </row>
    <row r="672" spans="1:17" x14ac:dyDescent="0.25">
      <c r="A672" t="s">
        <v>120</v>
      </c>
      <c r="B672" t="s">
        <v>284</v>
      </c>
      <c r="C672" t="s">
        <v>315</v>
      </c>
      <c r="D672" s="3">
        <v>45173.664583333331</v>
      </c>
      <c r="E672" t="s">
        <v>332</v>
      </c>
      <c r="F672" t="s">
        <v>334</v>
      </c>
      <c r="H672">
        <f>HOUR(D672)</f>
        <v>15</v>
      </c>
      <c r="I672">
        <f>MINUTE(D672)</f>
        <v>57</v>
      </c>
      <c r="J672">
        <f t="shared" si="66"/>
        <v>957</v>
      </c>
      <c r="K672">
        <f t="shared" si="67"/>
        <v>64</v>
      </c>
      <c r="L672" t="str">
        <f t="shared" si="68"/>
        <v>in</v>
      </c>
      <c r="M672" t="str">
        <f t="shared" si="69"/>
        <v/>
      </c>
      <c r="O672" t="str">
        <f t="shared" si="70"/>
        <v/>
      </c>
      <c r="P672" t="str">
        <f t="shared" si="71"/>
        <v>human160</v>
      </c>
      <c r="Q672" t="str">
        <f>IF(AND(OR(COUNTIF($O$1:P671,O672)=0,COUNTIF($O$1:P671,P672)=0),OR(O672&lt;&gt;"",P672&lt;&gt;"")),MAX($Q$1:Q671)+1,"")</f>
        <v/>
      </c>
    </row>
    <row r="673" spans="1:17" x14ac:dyDescent="0.25">
      <c r="A673" t="s">
        <v>120</v>
      </c>
      <c r="B673" t="s">
        <v>284</v>
      </c>
      <c r="C673" t="s">
        <v>315</v>
      </c>
      <c r="D673" s="3">
        <v>45173.709027777775</v>
      </c>
      <c r="E673" t="s">
        <v>333</v>
      </c>
      <c r="F673" t="s">
        <v>334</v>
      </c>
      <c r="H673">
        <f>HOUR(D673)</f>
        <v>17</v>
      </c>
      <c r="I673">
        <f>MINUTE(D673)</f>
        <v>1</v>
      </c>
      <c r="J673">
        <f t="shared" si="66"/>
        <v>1021</v>
      </c>
      <c r="K673" t="str">
        <f t="shared" si="67"/>
        <v/>
      </c>
      <c r="L673" t="str">
        <f t="shared" si="68"/>
        <v>out</v>
      </c>
      <c r="M673" t="str">
        <f t="shared" si="69"/>
        <v/>
      </c>
      <c r="O673" t="str">
        <f t="shared" si="70"/>
        <v/>
      </c>
      <c r="P673" t="str">
        <f t="shared" si="71"/>
        <v/>
      </c>
      <c r="Q673" t="str">
        <f>IF(AND(OR(COUNTIF($O$1:P672,O673)=0,COUNTIF($O$1:P672,P673)=0),OR(O673&lt;&gt;"",P673&lt;&gt;"")),MAX($Q$1:Q672)+1,"")</f>
        <v/>
      </c>
    </row>
    <row r="674" spans="1:17" x14ac:dyDescent="0.25">
      <c r="A674" t="s">
        <v>121</v>
      </c>
      <c r="B674" t="s">
        <v>285</v>
      </c>
      <c r="C674" t="s">
        <v>318</v>
      </c>
      <c r="D674" s="3">
        <v>45173.372916666667</v>
      </c>
      <c r="E674" t="s">
        <v>330</v>
      </c>
      <c r="F674" t="s">
        <v>334</v>
      </c>
      <c r="H674">
        <f>HOUR(D674)</f>
        <v>8</v>
      </c>
      <c r="I674">
        <f>MINUTE(D674)</f>
        <v>57</v>
      </c>
      <c r="J674">
        <f t="shared" si="66"/>
        <v>537</v>
      </c>
      <c r="K674">
        <f t="shared" si="67"/>
        <v>113</v>
      </c>
      <c r="L674" t="str">
        <f t="shared" si="68"/>
        <v>in</v>
      </c>
      <c r="M674" t="str">
        <f t="shared" si="69"/>
        <v>first</v>
      </c>
      <c r="O674" t="str">
        <f t="shared" si="70"/>
        <v/>
      </c>
      <c r="P674" t="str">
        <f t="shared" si="71"/>
        <v/>
      </c>
      <c r="Q674" t="str">
        <f>IF(AND(OR(COUNTIF($O$1:P673,O674)=0,COUNTIF($O$1:P673,P674)=0),OR(O674&lt;&gt;"",P674&lt;&gt;"")),MAX($Q$1:Q673)+1,"")</f>
        <v/>
      </c>
    </row>
    <row r="675" spans="1:17" x14ac:dyDescent="0.25">
      <c r="A675" t="s">
        <v>121</v>
      </c>
      <c r="B675" t="s">
        <v>285</v>
      </c>
      <c r="C675" t="s">
        <v>318</v>
      </c>
      <c r="D675" s="3">
        <v>45173.451388888891</v>
      </c>
      <c r="E675" t="s">
        <v>331</v>
      </c>
      <c r="F675" t="s">
        <v>334</v>
      </c>
      <c r="H675">
        <f>HOUR(D675)</f>
        <v>10</v>
      </c>
      <c r="I675">
        <f>MINUTE(D675)</f>
        <v>50</v>
      </c>
      <c r="J675">
        <f t="shared" si="66"/>
        <v>650</v>
      </c>
      <c r="K675">
        <f t="shared" si="67"/>
        <v>4</v>
      </c>
      <c r="L675" t="str">
        <f t="shared" si="68"/>
        <v>out</v>
      </c>
      <c r="M675" t="str">
        <f t="shared" si="69"/>
        <v/>
      </c>
      <c r="O675" t="str">
        <f t="shared" si="70"/>
        <v/>
      </c>
      <c r="P675" t="str">
        <f t="shared" si="71"/>
        <v/>
      </c>
      <c r="Q675" t="str">
        <f>IF(AND(OR(COUNTIF($O$1:P674,O675)=0,COUNTIF($O$1:P674,P675)=0),OR(O675&lt;&gt;"",P675&lt;&gt;"")),MAX($Q$1:Q674)+1,"")</f>
        <v/>
      </c>
    </row>
    <row r="676" spans="1:17" x14ac:dyDescent="0.25">
      <c r="A676" t="s">
        <v>121</v>
      </c>
      <c r="B676" t="s">
        <v>285</v>
      </c>
      <c r="C676" t="s">
        <v>318</v>
      </c>
      <c r="D676" s="3">
        <v>45173.45416666667</v>
      </c>
      <c r="E676" t="s">
        <v>330</v>
      </c>
      <c r="F676" t="s">
        <v>334</v>
      </c>
      <c r="H676">
        <f>HOUR(D676)</f>
        <v>10</v>
      </c>
      <c r="I676">
        <f>MINUTE(D676)</f>
        <v>54</v>
      </c>
      <c r="J676">
        <f t="shared" si="66"/>
        <v>654</v>
      </c>
      <c r="K676">
        <f t="shared" si="67"/>
        <v>128</v>
      </c>
      <c r="L676" t="str">
        <f t="shared" si="68"/>
        <v>in</v>
      </c>
      <c r="M676" t="str">
        <f t="shared" si="69"/>
        <v/>
      </c>
      <c r="O676" t="str">
        <f t="shared" si="70"/>
        <v/>
      </c>
      <c r="P676" t="str">
        <f t="shared" si="71"/>
        <v/>
      </c>
      <c r="Q676" t="str">
        <f>IF(AND(OR(COUNTIF($O$1:P675,O676)=0,COUNTIF($O$1:P675,P676)=0),OR(O676&lt;&gt;"",P676&lt;&gt;"")),MAX($Q$1:Q675)+1,"")</f>
        <v/>
      </c>
    </row>
    <row r="677" spans="1:17" x14ac:dyDescent="0.25">
      <c r="A677" t="s">
        <v>121</v>
      </c>
      <c r="B677" t="s">
        <v>285</v>
      </c>
      <c r="C677" t="s">
        <v>318</v>
      </c>
      <c r="D677" s="3">
        <v>45173.543055555558</v>
      </c>
      <c r="E677" t="s">
        <v>331</v>
      </c>
      <c r="F677" t="s">
        <v>334</v>
      </c>
      <c r="H677">
        <f>HOUR(D677)</f>
        <v>13</v>
      </c>
      <c r="I677">
        <f>MINUTE(D677)</f>
        <v>2</v>
      </c>
      <c r="J677">
        <f t="shared" si="66"/>
        <v>782</v>
      </c>
      <c r="K677">
        <f t="shared" si="67"/>
        <v>38</v>
      </c>
      <c r="L677" t="str">
        <f t="shared" si="68"/>
        <v>out</v>
      </c>
      <c r="M677" t="str">
        <f t="shared" si="69"/>
        <v/>
      </c>
      <c r="O677" t="str">
        <f t="shared" si="70"/>
        <v/>
      </c>
      <c r="P677" t="str">
        <f t="shared" si="71"/>
        <v/>
      </c>
      <c r="Q677" t="str">
        <f>IF(AND(OR(COUNTIF($O$1:P676,O677)=0,COUNTIF($O$1:P676,P677)=0),OR(O677&lt;&gt;"",P677&lt;&gt;"")),MAX($Q$1:Q676)+1,"")</f>
        <v/>
      </c>
    </row>
    <row r="678" spans="1:17" x14ac:dyDescent="0.25">
      <c r="A678" t="s">
        <v>121</v>
      </c>
      <c r="B678" t="s">
        <v>285</v>
      </c>
      <c r="C678" t="s">
        <v>318</v>
      </c>
      <c r="D678" s="3">
        <v>45173.569444444445</v>
      </c>
      <c r="E678" t="s">
        <v>330</v>
      </c>
      <c r="F678" t="s">
        <v>334</v>
      </c>
      <c r="H678">
        <f>HOUR(D678)</f>
        <v>13</v>
      </c>
      <c r="I678">
        <f>MINUTE(D678)</f>
        <v>40</v>
      </c>
      <c r="J678">
        <f t="shared" si="66"/>
        <v>820</v>
      </c>
      <c r="K678">
        <f t="shared" si="67"/>
        <v>6</v>
      </c>
      <c r="L678" t="str">
        <f t="shared" si="68"/>
        <v>in</v>
      </c>
      <c r="M678" t="str">
        <f t="shared" si="69"/>
        <v/>
      </c>
      <c r="O678" t="str">
        <f t="shared" si="70"/>
        <v/>
      </c>
      <c r="P678" t="str">
        <f t="shared" si="71"/>
        <v/>
      </c>
      <c r="Q678" t="str">
        <f>IF(AND(OR(COUNTIF($O$1:P677,O678)=0,COUNTIF($O$1:P677,P678)=0),OR(O678&lt;&gt;"",P678&lt;&gt;"")),MAX($Q$1:Q677)+1,"")</f>
        <v/>
      </c>
    </row>
    <row r="679" spans="1:17" x14ac:dyDescent="0.25">
      <c r="A679" t="s">
        <v>121</v>
      </c>
      <c r="B679" t="s">
        <v>285</v>
      </c>
      <c r="C679" t="s">
        <v>318</v>
      </c>
      <c r="D679" s="3">
        <v>45173.573611111111</v>
      </c>
      <c r="E679" t="s">
        <v>331</v>
      </c>
      <c r="F679" t="s">
        <v>334</v>
      </c>
      <c r="H679">
        <f>HOUR(D679)</f>
        <v>13</v>
      </c>
      <c r="I679">
        <f>MINUTE(D679)</f>
        <v>46</v>
      </c>
      <c r="J679">
        <f t="shared" si="66"/>
        <v>826</v>
      </c>
      <c r="K679">
        <f t="shared" si="67"/>
        <v>4</v>
      </c>
      <c r="L679" t="str">
        <f t="shared" si="68"/>
        <v>out</v>
      </c>
      <c r="M679" t="str">
        <f t="shared" si="69"/>
        <v/>
      </c>
      <c r="O679" t="str">
        <f t="shared" si="70"/>
        <v/>
      </c>
      <c r="P679" t="str">
        <f t="shared" si="71"/>
        <v/>
      </c>
      <c r="Q679" t="str">
        <f>IF(AND(OR(COUNTIF($O$1:P678,O679)=0,COUNTIF($O$1:P678,P679)=0),OR(O679&lt;&gt;"",P679&lt;&gt;"")),MAX($Q$1:Q678)+1,"")</f>
        <v/>
      </c>
    </row>
    <row r="680" spans="1:17" x14ac:dyDescent="0.25">
      <c r="A680" t="s">
        <v>121</v>
      </c>
      <c r="B680" t="s">
        <v>285</v>
      </c>
      <c r="C680" t="s">
        <v>318</v>
      </c>
      <c r="D680" s="3">
        <v>45173.576388888891</v>
      </c>
      <c r="E680" t="s">
        <v>330</v>
      </c>
      <c r="F680" t="s">
        <v>334</v>
      </c>
      <c r="H680">
        <f>HOUR(D680)</f>
        <v>13</v>
      </c>
      <c r="I680">
        <f>MINUTE(D680)</f>
        <v>50</v>
      </c>
      <c r="J680">
        <f t="shared" si="66"/>
        <v>830</v>
      </c>
      <c r="K680">
        <f t="shared" si="67"/>
        <v>108</v>
      </c>
      <c r="L680" t="str">
        <f t="shared" si="68"/>
        <v>in</v>
      </c>
      <c r="M680" t="str">
        <f t="shared" si="69"/>
        <v/>
      </c>
      <c r="O680" t="str">
        <f t="shared" si="70"/>
        <v/>
      </c>
      <c r="P680" t="str">
        <f t="shared" si="71"/>
        <v/>
      </c>
      <c r="Q680" t="str">
        <f>IF(AND(OR(COUNTIF($O$1:P679,O680)=0,COUNTIF($O$1:P679,P680)=0),OR(O680&lt;&gt;"",P680&lt;&gt;"")),MAX($Q$1:Q679)+1,"")</f>
        <v/>
      </c>
    </row>
    <row r="681" spans="1:17" x14ac:dyDescent="0.25">
      <c r="A681" t="s">
        <v>121</v>
      </c>
      <c r="B681" t="s">
        <v>285</v>
      </c>
      <c r="C681" t="s">
        <v>318</v>
      </c>
      <c r="D681" s="3">
        <v>45173.651388888888</v>
      </c>
      <c r="E681" t="s">
        <v>331</v>
      </c>
      <c r="F681" t="s">
        <v>334</v>
      </c>
      <c r="H681">
        <f>HOUR(D681)</f>
        <v>15</v>
      </c>
      <c r="I681">
        <f>MINUTE(D681)</f>
        <v>38</v>
      </c>
      <c r="J681">
        <f t="shared" si="66"/>
        <v>938</v>
      </c>
      <c r="K681">
        <f t="shared" si="67"/>
        <v>5</v>
      </c>
      <c r="L681" t="str">
        <f t="shared" si="68"/>
        <v>out</v>
      </c>
      <c r="M681" t="str">
        <f t="shared" si="69"/>
        <v/>
      </c>
      <c r="O681" t="str">
        <f t="shared" si="70"/>
        <v/>
      </c>
      <c r="P681" t="str">
        <f t="shared" si="71"/>
        <v/>
      </c>
      <c r="Q681" t="str">
        <f>IF(AND(OR(COUNTIF($O$1:P680,O681)=0,COUNTIF($O$1:P680,P681)=0),OR(O681&lt;&gt;"",P681&lt;&gt;"")),MAX($Q$1:Q680)+1,"")</f>
        <v/>
      </c>
    </row>
    <row r="682" spans="1:17" x14ac:dyDescent="0.25">
      <c r="A682" t="s">
        <v>121</v>
      </c>
      <c r="B682" t="s">
        <v>285</v>
      </c>
      <c r="C682" t="s">
        <v>318</v>
      </c>
      <c r="D682" s="3">
        <v>45173.654861111114</v>
      </c>
      <c r="E682" t="s">
        <v>330</v>
      </c>
      <c r="F682" t="s">
        <v>334</v>
      </c>
      <c r="H682">
        <f>HOUR(D682)</f>
        <v>15</v>
      </c>
      <c r="I682">
        <f>MINUTE(D682)</f>
        <v>43</v>
      </c>
      <c r="J682">
        <f t="shared" si="66"/>
        <v>943</v>
      </c>
      <c r="K682">
        <f t="shared" si="67"/>
        <v>93</v>
      </c>
      <c r="L682" t="str">
        <f t="shared" si="68"/>
        <v>in</v>
      </c>
      <c r="M682" t="str">
        <f t="shared" si="69"/>
        <v/>
      </c>
      <c r="O682" t="str">
        <f t="shared" si="70"/>
        <v/>
      </c>
      <c r="P682" t="str">
        <f t="shared" si="71"/>
        <v/>
      </c>
      <c r="Q682" t="str">
        <f>IF(AND(OR(COUNTIF($O$1:P681,O682)=0,COUNTIF($O$1:P681,P682)=0),OR(O682&lt;&gt;"",P682&lt;&gt;"")),MAX($Q$1:Q681)+1,"")</f>
        <v/>
      </c>
    </row>
    <row r="683" spans="1:17" x14ac:dyDescent="0.25">
      <c r="A683" t="s">
        <v>121</v>
      </c>
      <c r="B683" t="s">
        <v>285</v>
      </c>
      <c r="C683" t="s">
        <v>318</v>
      </c>
      <c r="D683" s="3">
        <v>45173.719444444447</v>
      </c>
      <c r="E683" t="s">
        <v>331</v>
      </c>
      <c r="F683" t="s">
        <v>334</v>
      </c>
      <c r="H683">
        <f>HOUR(D683)</f>
        <v>17</v>
      </c>
      <c r="I683">
        <f>MINUTE(D683)</f>
        <v>16</v>
      </c>
      <c r="J683">
        <f t="shared" si="66"/>
        <v>1036</v>
      </c>
      <c r="K683" t="str">
        <f t="shared" si="67"/>
        <v/>
      </c>
      <c r="L683" t="str">
        <f t="shared" si="68"/>
        <v>out</v>
      </c>
      <c r="M683" t="str">
        <f t="shared" si="69"/>
        <v/>
      </c>
      <c r="O683" t="str">
        <f t="shared" si="70"/>
        <v/>
      </c>
      <c r="P683" t="str">
        <f t="shared" si="71"/>
        <v/>
      </c>
      <c r="Q683" t="str">
        <f>IF(AND(OR(COUNTIF($O$1:P682,O683)=0,COUNTIF($O$1:P682,P683)=0),OR(O683&lt;&gt;"",P683&lt;&gt;"")),MAX($Q$1:Q682)+1,"")</f>
        <v/>
      </c>
    </row>
    <row r="684" spans="1:17" x14ac:dyDescent="0.25">
      <c r="A684" t="s">
        <v>122</v>
      </c>
      <c r="B684" t="s">
        <v>286</v>
      </c>
      <c r="C684" t="s">
        <v>315</v>
      </c>
      <c r="D684" s="3">
        <v>45173.368055555555</v>
      </c>
      <c r="E684" t="s">
        <v>332</v>
      </c>
      <c r="F684" t="s">
        <v>334</v>
      </c>
      <c r="H684">
        <f>HOUR(D684)</f>
        <v>8</v>
      </c>
      <c r="I684">
        <f>MINUTE(D684)</f>
        <v>50</v>
      </c>
      <c r="J684">
        <f t="shared" si="66"/>
        <v>530</v>
      </c>
      <c r="K684">
        <f t="shared" si="67"/>
        <v>115</v>
      </c>
      <c r="L684" t="str">
        <f t="shared" si="68"/>
        <v>in</v>
      </c>
      <c r="M684" t="str">
        <f t="shared" si="69"/>
        <v>first</v>
      </c>
      <c r="O684" t="str">
        <f t="shared" si="70"/>
        <v/>
      </c>
      <c r="P684" t="str">
        <f t="shared" si="71"/>
        <v/>
      </c>
      <c r="Q684" t="str">
        <f>IF(AND(OR(COUNTIF($O$1:P683,O684)=0,COUNTIF($O$1:P683,P684)=0),OR(O684&lt;&gt;"",P684&lt;&gt;"")),MAX($Q$1:Q683)+1,"")</f>
        <v/>
      </c>
    </row>
    <row r="685" spans="1:17" x14ac:dyDescent="0.25">
      <c r="A685" t="s">
        <v>122</v>
      </c>
      <c r="B685" t="s">
        <v>286</v>
      </c>
      <c r="C685" t="s">
        <v>315</v>
      </c>
      <c r="D685" s="3">
        <v>45173.447916666664</v>
      </c>
      <c r="E685" t="s">
        <v>333</v>
      </c>
      <c r="F685" t="s">
        <v>334</v>
      </c>
      <c r="H685">
        <f>HOUR(D685)</f>
        <v>10</v>
      </c>
      <c r="I685">
        <f>MINUTE(D685)</f>
        <v>45</v>
      </c>
      <c r="J685">
        <f t="shared" si="66"/>
        <v>645</v>
      </c>
      <c r="K685">
        <f t="shared" si="67"/>
        <v>136</v>
      </c>
      <c r="L685" t="str">
        <f t="shared" si="68"/>
        <v>out</v>
      </c>
      <c r="M685" t="str">
        <f t="shared" si="69"/>
        <v/>
      </c>
      <c r="O685" t="str">
        <f t="shared" si="70"/>
        <v/>
      </c>
      <c r="P685" t="str">
        <f t="shared" si="71"/>
        <v/>
      </c>
      <c r="Q685" t="str">
        <f>IF(AND(OR(COUNTIF($O$1:P684,O685)=0,COUNTIF($O$1:P684,P685)=0),OR(O685&lt;&gt;"",P685&lt;&gt;"")),MAX($Q$1:Q684)+1,"")</f>
        <v/>
      </c>
    </row>
    <row r="686" spans="1:17" x14ac:dyDescent="0.25">
      <c r="A686" t="s">
        <v>122</v>
      </c>
      <c r="B686" t="s">
        <v>286</v>
      </c>
      <c r="C686" t="s">
        <v>315</v>
      </c>
      <c r="D686" s="3">
        <v>45173.542361111111</v>
      </c>
      <c r="E686" t="s">
        <v>333</v>
      </c>
      <c r="F686" t="s">
        <v>334</v>
      </c>
      <c r="H686">
        <f>HOUR(D686)</f>
        <v>13</v>
      </c>
      <c r="I686">
        <f>MINUTE(D686)</f>
        <v>1</v>
      </c>
      <c r="J686">
        <f t="shared" si="66"/>
        <v>781</v>
      </c>
      <c r="K686">
        <f t="shared" si="67"/>
        <v>18</v>
      </c>
      <c r="L686" t="str">
        <f t="shared" si="68"/>
        <v>out</v>
      </c>
      <c r="M686" t="str">
        <f t="shared" si="69"/>
        <v/>
      </c>
      <c r="O686" t="str">
        <f t="shared" si="70"/>
        <v/>
      </c>
      <c r="P686" t="str">
        <f t="shared" si="71"/>
        <v/>
      </c>
      <c r="Q686" t="str">
        <f>IF(AND(OR(COUNTIF($O$1:P685,O686)=0,COUNTIF($O$1:P685,P686)=0),OR(O686&lt;&gt;"",P686&lt;&gt;"")),MAX($Q$1:Q685)+1,"")</f>
        <v/>
      </c>
    </row>
    <row r="687" spans="1:17" x14ac:dyDescent="0.25">
      <c r="A687" t="s">
        <v>122</v>
      </c>
      <c r="B687" t="s">
        <v>286</v>
      </c>
      <c r="C687" t="s">
        <v>315</v>
      </c>
      <c r="D687" s="3">
        <v>45173.554861111108</v>
      </c>
      <c r="E687" t="s">
        <v>332</v>
      </c>
      <c r="F687" t="s">
        <v>334</v>
      </c>
      <c r="H687">
        <f>HOUR(D687)</f>
        <v>13</v>
      </c>
      <c r="I687">
        <f>MINUTE(D687)</f>
        <v>19</v>
      </c>
      <c r="J687">
        <f t="shared" si="66"/>
        <v>799</v>
      </c>
      <c r="K687">
        <f t="shared" si="67"/>
        <v>16</v>
      </c>
      <c r="L687" t="str">
        <f t="shared" si="68"/>
        <v>in</v>
      </c>
      <c r="M687" t="str">
        <f t="shared" si="69"/>
        <v/>
      </c>
      <c r="O687" t="str">
        <f t="shared" si="70"/>
        <v/>
      </c>
      <c r="P687" t="str">
        <f t="shared" si="71"/>
        <v/>
      </c>
      <c r="Q687" t="str">
        <f>IF(AND(OR(COUNTIF($O$1:P686,O687)=0,COUNTIF($O$1:P686,P687)=0),OR(O687&lt;&gt;"",P687&lt;&gt;"")),MAX($Q$1:Q686)+1,"")</f>
        <v/>
      </c>
    </row>
    <row r="688" spans="1:17" x14ac:dyDescent="0.25">
      <c r="A688" t="s">
        <v>122</v>
      </c>
      <c r="B688" t="s">
        <v>286</v>
      </c>
      <c r="C688" t="s">
        <v>315</v>
      </c>
      <c r="D688" s="3">
        <v>45173.565972222219</v>
      </c>
      <c r="E688" t="s">
        <v>333</v>
      </c>
      <c r="F688" t="s">
        <v>334</v>
      </c>
      <c r="H688">
        <f>HOUR(D688)</f>
        <v>13</v>
      </c>
      <c r="I688">
        <f>MINUTE(D688)</f>
        <v>35</v>
      </c>
      <c r="J688">
        <f t="shared" si="66"/>
        <v>815</v>
      </c>
      <c r="K688">
        <f t="shared" si="67"/>
        <v>21</v>
      </c>
      <c r="L688" t="str">
        <f t="shared" si="68"/>
        <v>out</v>
      </c>
      <c r="M688" t="str">
        <f t="shared" si="69"/>
        <v/>
      </c>
      <c r="O688" t="str">
        <f t="shared" si="70"/>
        <v/>
      </c>
      <c r="P688" t="str">
        <f t="shared" si="71"/>
        <v/>
      </c>
      <c r="Q688" t="str">
        <f>IF(AND(OR(COUNTIF($O$1:P687,O688)=0,COUNTIF($O$1:P687,P688)=0),OR(O688&lt;&gt;"",P688&lt;&gt;"")),MAX($Q$1:Q687)+1,"")</f>
        <v/>
      </c>
    </row>
    <row r="689" spans="1:17" x14ac:dyDescent="0.25">
      <c r="A689" t="s">
        <v>122</v>
      </c>
      <c r="B689" t="s">
        <v>286</v>
      </c>
      <c r="C689" t="s">
        <v>315</v>
      </c>
      <c r="D689" s="3">
        <v>45173.580555555556</v>
      </c>
      <c r="E689" t="s">
        <v>332</v>
      </c>
      <c r="F689" t="s">
        <v>334</v>
      </c>
      <c r="H689">
        <f>HOUR(D689)</f>
        <v>13</v>
      </c>
      <c r="I689">
        <f>MINUTE(D689)</f>
        <v>56</v>
      </c>
      <c r="J689">
        <f t="shared" si="66"/>
        <v>836</v>
      </c>
      <c r="K689">
        <f t="shared" si="67"/>
        <v>95</v>
      </c>
      <c r="L689" t="str">
        <f t="shared" si="68"/>
        <v>in</v>
      </c>
      <c r="M689" t="str">
        <f t="shared" si="69"/>
        <v/>
      </c>
      <c r="O689" t="str">
        <f t="shared" si="70"/>
        <v/>
      </c>
      <c r="P689" t="str">
        <f t="shared" si="71"/>
        <v/>
      </c>
      <c r="Q689" t="str">
        <f>IF(AND(OR(COUNTIF($O$1:P688,O689)=0,COUNTIF($O$1:P688,P689)=0),OR(O689&lt;&gt;"",P689&lt;&gt;"")),MAX($Q$1:Q688)+1,"")</f>
        <v/>
      </c>
    </row>
    <row r="690" spans="1:17" x14ac:dyDescent="0.25">
      <c r="A690" t="s">
        <v>122</v>
      </c>
      <c r="B690" t="s">
        <v>286</v>
      </c>
      <c r="C690" t="s">
        <v>315</v>
      </c>
      <c r="D690" s="3">
        <v>45173.646527777775</v>
      </c>
      <c r="E690" t="s">
        <v>333</v>
      </c>
      <c r="F690" t="s">
        <v>334</v>
      </c>
      <c r="H690">
        <f>HOUR(D690)</f>
        <v>15</v>
      </c>
      <c r="I690">
        <f>MINUTE(D690)</f>
        <v>31</v>
      </c>
      <c r="J690">
        <f t="shared" si="66"/>
        <v>931</v>
      </c>
      <c r="K690">
        <f t="shared" si="67"/>
        <v>11</v>
      </c>
      <c r="L690" t="str">
        <f t="shared" si="68"/>
        <v>out</v>
      </c>
      <c r="M690" t="str">
        <f t="shared" si="69"/>
        <v/>
      </c>
      <c r="O690" t="str">
        <f t="shared" si="70"/>
        <v/>
      </c>
      <c r="P690" t="str">
        <f t="shared" si="71"/>
        <v/>
      </c>
      <c r="Q690" t="str">
        <f>IF(AND(OR(COUNTIF($O$1:P689,O690)=0,COUNTIF($O$1:P689,P690)=0),OR(O690&lt;&gt;"",P690&lt;&gt;"")),MAX($Q$1:Q689)+1,"")</f>
        <v/>
      </c>
    </row>
    <row r="691" spans="1:17" x14ac:dyDescent="0.25">
      <c r="A691" t="s">
        <v>122</v>
      </c>
      <c r="B691" t="s">
        <v>286</v>
      </c>
      <c r="C691" t="s">
        <v>315</v>
      </c>
      <c r="D691" s="3">
        <v>45173.654166666667</v>
      </c>
      <c r="E691" t="s">
        <v>332</v>
      </c>
      <c r="F691" t="s">
        <v>334</v>
      </c>
      <c r="H691">
        <f>HOUR(D691)</f>
        <v>15</v>
      </c>
      <c r="I691">
        <f>MINUTE(D691)</f>
        <v>42</v>
      </c>
      <c r="J691">
        <f t="shared" si="66"/>
        <v>942</v>
      </c>
      <c r="K691">
        <f t="shared" si="67"/>
        <v>78</v>
      </c>
      <c r="L691" t="str">
        <f t="shared" si="68"/>
        <v>in</v>
      </c>
      <c r="M691" t="str">
        <f t="shared" si="69"/>
        <v/>
      </c>
      <c r="O691" t="str">
        <f t="shared" si="70"/>
        <v/>
      </c>
      <c r="P691" t="str">
        <f t="shared" si="71"/>
        <v/>
      </c>
      <c r="Q691" t="str">
        <f>IF(AND(OR(COUNTIF($O$1:P690,O691)=0,COUNTIF($O$1:P690,P691)=0),OR(O691&lt;&gt;"",P691&lt;&gt;"")),MAX($Q$1:Q690)+1,"")</f>
        <v/>
      </c>
    </row>
    <row r="692" spans="1:17" x14ac:dyDescent="0.25">
      <c r="A692" t="s">
        <v>122</v>
      </c>
      <c r="B692" t="s">
        <v>286</v>
      </c>
      <c r="C692" t="s">
        <v>315</v>
      </c>
      <c r="D692" s="3">
        <v>45173.708333333336</v>
      </c>
      <c r="E692" t="s">
        <v>333</v>
      </c>
      <c r="F692" t="s">
        <v>334</v>
      </c>
      <c r="H692">
        <f>HOUR(D692)</f>
        <v>17</v>
      </c>
      <c r="I692">
        <f>MINUTE(D692)</f>
        <v>0</v>
      </c>
      <c r="J692">
        <f t="shared" si="66"/>
        <v>1020</v>
      </c>
      <c r="K692" t="str">
        <f t="shared" si="67"/>
        <v/>
      </c>
      <c r="L692" t="str">
        <f t="shared" si="68"/>
        <v>out</v>
      </c>
      <c r="M692" t="str">
        <f t="shared" si="69"/>
        <v/>
      </c>
      <c r="O692" t="str">
        <f t="shared" si="70"/>
        <v/>
      </c>
      <c r="P692" t="str">
        <f t="shared" si="71"/>
        <v/>
      </c>
      <c r="Q692" t="str">
        <f>IF(AND(OR(COUNTIF($O$1:P691,O692)=0,COUNTIF($O$1:P691,P692)=0),OR(O692&lt;&gt;"",P692&lt;&gt;"")),MAX($Q$1:Q691)+1,"")</f>
        <v/>
      </c>
    </row>
    <row r="693" spans="1:17" x14ac:dyDescent="0.25">
      <c r="A693" t="s">
        <v>123</v>
      </c>
      <c r="B693" t="s">
        <v>287</v>
      </c>
      <c r="C693" t="s">
        <v>320</v>
      </c>
      <c r="D693" s="3">
        <v>45173.361111111109</v>
      </c>
      <c r="E693" t="s">
        <v>330</v>
      </c>
      <c r="F693" t="s">
        <v>334</v>
      </c>
      <c r="H693">
        <f>HOUR(D693)</f>
        <v>8</v>
      </c>
      <c r="I693">
        <f>MINUTE(D693)</f>
        <v>40</v>
      </c>
      <c r="J693">
        <f t="shared" si="66"/>
        <v>520</v>
      </c>
      <c r="K693">
        <f t="shared" si="67"/>
        <v>126</v>
      </c>
      <c r="L693" t="str">
        <f t="shared" si="68"/>
        <v>in</v>
      </c>
      <c r="M693" t="str">
        <f t="shared" si="69"/>
        <v>first</v>
      </c>
      <c r="O693" t="str">
        <f t="shared" si="70"/>
        <v/>
      </c>
      <c r="P693" t="str">
        <f t="shared" si="71"/>
        <v/>
      </c>
      <c r="Q693" t="str">
        <f>IF(AND(OR(COUNTIF($O$1:P692,O693)=0,COUNTIF($O$1:P692,P693)=0),OR(O693&lt;&gt;"",P693&lt;&gt;"")),MAX($Q$1:Q692)+1,"")</f>
        <v/>
      </c>
    </row>
    <row r="694" spans="1:17" x14ac:dyDescent="0.25">
      <c r="A694" t="s">
        <v>123</v>
      </c>
      <c r="B694" t="s">
        <v>287</v>
      </c>
      <c r="C694" t="s">
        <v>320</v>
      </c>
      <c r="D694" s="3">
        <v>45173.448611111111</v>
      </c>
      <c r="E694" t="s">
        <v>331</v>
      </c>
      <c r="F694" t="s">
        <v>334</v>
      </c>
      <c r="H694">
        <f>HOUR(D694)</f>
        <v>10</v>
      </c>
      <c r="I694">
        <f>MINUTE(D694)</f>
        <v>46</v>
      </c>
      <c r="J694">
        <f t="shared" si="66"/>
        <v>646</v>
      </c>
      <c r="K694">
        <f t="shared" si="67"/>
        <v>13</v>
      </c>
      <c r="L694" t="str">
        <f t="shared" si="68"/>
        <v>out</v>
      </c>
      <c r="M694" t="str">
        <f t="shared" si="69"/>
        <v/>
      </c>
      <c r="O694" t="str">
        <f t="shared" si="70"/>
        <v/>
      </c>
      <c r="P694" t="str">
        <f t="shared" si="71"/>
        <v/>
      </c>
      <c r="Q694" t="str">
        <f>IF(AND(OR(COUNTIF($O$1:P693,O694)=0,COUNTIF($O$1:P693,P694)=0),OR(O694&lt;&gt;"",P694&lt;&gt;"")),MAX($Q$1:Q693)+1,"")</f>
        <v/>
      </c>
    </row>
    <row r="695" spans="1:17" x14ac:dyDescent="0.25">
      <c r="A695" t="s">
        <v>123</v>
      </c>
      <c r="B695" t="s">
        <v>287</v>
      </c>
      <c r="C695" t="s">
        <v>320</v>
      </c>
      <c r="D695" s="3">
        <v>45173.457638888889</v>
      </c>
      <c r="E695" t="s">
        <v>330</v>
      </c>
      <c r="F695" t="s">
        <v>334</v>
      </c>
      <c r="H695">
        <f>HOUR(D695)</f>
        <v>10</v>
      </c>
      <c r="I695">
        <f>MINUTE(D695)</f>
        <v>59</v>
      </c>
      <c r="J695">
        <f t="shared" si="66"/>
        <v>659</v>
      </c>
      <c r="K695">
        <f t="shared" si="67"/>
        <v>131</v>
      </c>
      <c r="L695" t="str">
        <f t="shared" si="68"/>
        <v>in</v>
      </c>
      <c r="M695" t="str">
        <f t="shared" si="69"/>
        <v/>
      </c>
      <c r="O695" t="str">
        <f t="shared" si="70"/>
        <v/>
      </c>
      <c r="P695" t="str">
        <f t="shared" si="71"/>
        <v/>
      </c>
      <c r="Q695" t="str">
        <f>IF(AND(OR(COUNTIF($O$1:P694,O695)=0,COUNTIF($O$1:P694,P695)=0),OR(O695&lt;&gt;"",P695&lt;&gt;"")),MAX($Q$1:Q694)+1,"")</f>
        <v/>
      </c>
    </row>
    <row r="696" spans="1:17" x14ac:dyDescent="0.25">
      <c r="A696" t="s">
        <v>123</v>
      </c>
      <c r="B696" t="s">
        <v>287</v>
      </c>
      <c r="C696" t="s">
        <v>320</v>
      </c>
      <c r="D696" s="3">
        <v>45173.548611111109</v>
      </c>
      <c r="E696" t="s">
        <v>331</v>
      </c>
      <c r="F696" t="s">
        <v>334</v>
      </c>
      <c r="H696">
        <f>HOUR(D696)</f>
        <v>13</v>
      </c>
      <c r="I696">
        <f>MINUTE(D696)</f>
        <v>10</v>
      </c>
      <c r="J696">
        <f t="shared" si="66"/>
        <v>790</v>
      </c>
      <c r="K696">
        <f t="shared" si="67"/>
        <v>27</v>
      </c>
      <c r="L696" t="str">
        <f t="shared" si="68"/>
        <v>out</v>
      </c>
      <c r="M696" t="str">
        <f t="shared" si="69"/>
        <v/>
      </c>
      <c r="O696" t="str">
        <f t="shared" si="70"/>
        <v/>
      </c>
      <c r="P696" t="str">
        <f t="shared" si="71"/>
        <v/>
      </c>
      <c r="Q696" t="str">
        <f>IF(AND(OR(COUNTIF($O$1:P695,O696)=0,COUNTIF($O$1:P695,P696)=0),OR(O696&lt;&gt;"",P696&lt;&gt;"")),MAX($Q$1:Q695)+1,"")</f>
        <v/>
      </c>
    </row>
    <row r="697" spans="1:17" x14ac:dyDescent="0.25">
      <c r="A697" t="s">
        <v>123</v>
      </c>
      <c r="B697" t="s">
        <v>287</v>
      </c>
      <c r="C697" t="s">
        <v>320</v>
      </c>
      <c r="D697" s="3">
        <v>45173.567361111112</v>
      </c>
      <c r="E697" t="s">
        <v>330</v>
      </c>
      <c r="F697" t="s">
        <v>334</v>
      </c>
      <c r="H697">
        <f>HOUR(D697)</f>
        <v>13</v>
      </c>
      <c r="I697">
        <f>MINUTE(D697)</f>
        <v>37</v>
      </c>
      <c r="J697">
        <f t="shared" si="66"/>
        <v>817</v>
      </c>
      <c r="K697">
        <f t="shared" si="67"/>
        <v>212</v>
      </c>
      <c r="L697" t="str">
        <f t="shared" si="68"/>
        <v>in</v>
      </c>
      <c r="M697" t="str">
        <f t="shared" si="69"/>
        <v/>
      </c>
      <c r="O697" t="str">
        <f t="shared" si="70"/>
        <v/>
      </c>
      <c r="P697" t="str">
        <f t="shared" si="71"/>
        <v/>
      </c>
      <c r="Q697" t="str">
        <f>IF(AND(OR(COUNTIF($O$1:P696,O697)=0,COUNTIF($O$1:P696,P697)=0),OR(O697&lt;&gt;"",P697&lt;&gt;"")),MAX($Q$1:Q696)+1,"")</f>
        <v/>
      </c>
    </row>
    <row r="698" spans="1:17" x14ac:dyDescent="0.25">
      <c r="A698" t="s">
        <v>123</v>
      </c>
      <c r="B698" t="s">
        <v>287</v>
      </c>
      <c r="C698" t="s">
        <v>320</v>
      </c>
      <c r="D698" s="3">
        <v>45173.714583333334</v>
      </c>
      <c r="E698" t="s">
        <v>331</v>
      </c>
      <c r="F698" t="s">
        <v>334</v>
      </c>
      <c r="H698">
        <f>HOUR(D698)</f>
        <v>17</v>
      </c>
      <c r="I698">
        <f>MINUTE(D698)</f>
        <v>9</v>
      </c>
      <c r="J698">
        <f t="shared" si="66"/>
        <v>1029</v>
      </c>
      <c r="K698" t="str">
        <f t="shared" si="67"/>
        <v/>
      </c>
      <c r="L698" t="str">
        <f t="shared" si="68"/>
        <v>out</v>
      </c>
      <c r="M698" t="str">
        <f t="shared" si="69"/>
        <v/>
      </c>
      <c r="O698" t="str">
        <f t="shared" si="70"/>
        <v/>
      </c>
      <c r="P698" t="str">
        <f t="shared" si="71"/>
        <v/>
      </c>
      <c r="Q698" t="str">
        <f>IF(AND(OR(COUNTIF($O$1:P697,O698)=0,COUNTIF($O$1:P697,P698)=0),OR(O698&lt;&gt;"",P698&lt;&gt;"")),MAX($Q$1:Q697)+1,"")</f>
        <v/>
      </c>
    </row>
    <row r="699" spans="1:17" x14ac:dyDescent="0.25">
      <c r="A699" t="s">
        <v>124</v>
      </c>
      <c r="B699" t="s">
        <v>288</v>
      </c>
      <c r="C699" t="s">
        <v>329</v>
      </c>
      <c r="D699" s="3">
        <v>45173.365277777775</v>
      </c>
      <c r="E699" t="s">
        <v>332</v>
      </c>
      <c r="F699" t="s">
        <v>334</v>
      </c>
      <c r="H699">
        <f>HOUR(D699)</f>
        <v>8</v>
      </c>
      <c r="I699">
        <f>MINUTE(D699)</f>
        <v>46</v>
      </c>
      <c r="J699">
        <f t="shared" si="66"/>
        <v>526</v>
      </c>
      <c r="K699">
        <f t="shared" si="67"/>
        <v>265</v>
      </c>
      <c r="L699" t="str">
        <f t="shared" si="68"/>
        <v>in</v>
      </c>
      <c r="M699" t="str">
        <f t="shared" si="69"/>
        <v>first</v>
      </c>
      <c r="O699" t="str">
        <f t="shared" si="70"/>
        <v/>
      </c>
      <c r="P699" t="str">
        <f t="shared" si="71"/>
        <v/>
      </c>
      <c r="Q699" t="str">
        <f>IF(AND(OR(COUNTIF($O$1:P698,O699)=0,COUNTIF($O$1:P698,P699)=0),OR(O699&lt;&gt;"",P699&lt;&gt;"")),MAX($Q$1:Q698)+1,"")</f>
        <v/>
      </c>
    </row>
    <row r="700" spans="1:17" x14ac:dyDescent="0.25">
      <c r="A700" t="s">
        <v>124</v>
      </c>
      <c r="B700" t="s">
        <v>288</v>
      </c>
      <c r="C700" t="s">
        <v>329</v>
      </c>
      <c r="D700" s="3">
        <v>45173.549305555556</v>
      </c>
      <c r="E700" t="s">
        <v>333</v>
      </c>
      <c r="F700" t="s">
        <v>334</v>
      </c>
      <c r="H700">
        <f>HOUR(D700)</f>
        <v>13</v>
      </c>
      <c r="I700">
        <f>MINUTE(D700)</f>
        <v>11</v>
      </c>
      <c r="J700">
        <f t="shared" si="66"/>
        <v>791</v>
      </c>
      <c r="K700">
        <f t="shared" si="67"/>
        <v>11</v>
      </c>
      <c r="L700" t="str">
        <f t="shared" si="68"/>
        <v>out</v>
      </c>
      <c r="M700" t="str">
        <f t="shared" si="69"/>
        <v/>
      </c>
      <c r="O700" t="str">
        <f t="shared" si="70"/>
        <v/>
      </c>
      <c r="P700" t="str">
        <f t="shared" si="71"/>
        <v/>
      </c>
      <c r="Q700" t="str">
        <f>IF(AND(OR(COUNTIF($O$1:P699,O700)=0,COUNTIF($O$1:P699,P700)=0),OR(O700&lt;&gt;"",P700&lt;&gt;"")),MAX($Q$1:Q699)+1,"")</f>
        <v/>
      </c>
    </row>
    <row r="701" spans="1:17" x14ac:dyDescent="0.25">
      <c r="A701" t="s">
        <v>124</v>
      </c>
      <c r="B701" t="s">
        <v>288</v>
      </c>
      <c r="C701" t="s">
        <v>329</v>
      </c>
      <c r="D701" s="3">
        <v>45173.556944444441</v>
      </c>
      <c r="E701" t="s">
        <v>332</v>
      </c>
      <c r="F701" t="s">
        <v>334</v>
      </c>
      <c r="H701">
        <f>HOUR(D701)</f>
        <v>13</v>
      </c>
      <c r="I701">
        <f>MINUTE(D701)</f>
        <v>22</v>
      </c>
      <c r="J701">
        <f t="shared" si="66"/>
        <v>802</v>
      </c>
      <c r="K701">
        <f t="shared" si="67"/>
        <v>223</v>
      </c>
      <c r="L701" t="str">
        <f t="shared" si="68"/>
        <v>in</v>
      </c>
      <c r="M701" t="str">
        <f t="shared" si="69"/>
        <v/>
      </c>
      <c r="O701" t="str">
        <f t="shared" si="70"/>
        <v/>
      </c>
      <c r="P701" t="str">
        <f t="shared" si="71"/>
        <v/>
      </c>
      <c r="Q701" t="str">
        <f>IF(AND(OR(COUNTIF($O$1:P700,O701)=0,COUNTIF($O$1:P700,P701)=0),OR(O701&lt;&gt;"",P701&lt;&gt;"")),MAX($Q$1:Q700)+1,"")</f>
        <v/>
      </c>
    </row>
    <row r="702" spans="1:17" x14ac:dyDescent="0.25">
      <c r="A702" t="s">
        <v>124</v>
      </c>
      <c r="B702" t="s">
        <v>288</v>
      </c>
      <c r="C702" t="s">
        <v>329</v>
      </c>
      <c r="D702" s="3">
        <v>45173.711805555555</v>
      </c>
      <c r="E702" t="s">
        <v>333</v>
      </c>
      <c r="F702" t="s">
        <v>334</v>
      </c>
      <c r="H702">
        <f>HOUR(D702)</f>
        <v>17</v>
      </c>
      <c r="I702">
        <f>MINUTE(D702)</f>
        <v>5</v>
      </c>
      <c r="J702">
        <f t="shared" si="66"/>
        <v>1025</v>
      </c>
      <c r="K702" t="str">
        <f t="shared" si="67"/>
        <v/>
      </c>
      <c r="L702" t="str">
        <f t="shared" si="68"/>
        <v>out</v>
      </c>
      <c r="M702" t="str">
        <f t="shared" si="69"/>
        <v/>
      </c>
      <c r="O702" t="str">
        <f t="shared" si="70"/>
        <v/>
      </c>
      <c r="P702" t="str">
        <f t="shared" si="71"/>
        <v/>
      </c>
      <c r="Q702" t="str">
        <f>IF(AND(OR(COUNTIF($O$1:P701,O702)=0,COUNTIF($O$1:P701,P702)=0),OR(O702&lt;&gt;"",P702&lt;&gt;"")),MAX($Q$1:Q701)+1,"")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8E6B-2C3C-4A0E-A66F-41FFC884C7DC}">
  <dimension ref="A1:AG178"/>
  <sheetViews>
    <sheetView topLeftCell="A50" workbookViewId="0">
      <selection activeCell="G57" sqref="G57"/>
    </sheetView>
  </sheetViews>
  <sheetFormatPr defaultRowHeight="15" x14ac:dyDescent="0.25"/>
  <cols>
    <col min="2" max="2" width="31" style="7" bestFit="1" customWidth="1"/>
  </cols>
  <sheetData>
    <row r="1" spans="1:33" ht="18.75" x14ac:dyDescent="0.25">
      <c r="A1" s="8">
        <v>45170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x14ac:dyDescent="0.25">
      <c r="A2" s="10" t="s">
        <v>301</v>
      </c>
      <c r="B2" s="11" t="s">
        <v>302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2">
        <v>12</v>
      </c>
      <c r="O2" s="12">
        <v>13</v>
      </c>
      <c r="P2" s="12">
        <v>14</v>
      </c>
      <c r="Q2" s="12">
        <v>15</v>
      </c>
      <c r="R2" s="12">
        <v>16</v>
      </c>
      <c r="S2" s="12">
        <v>17</v>
      </c>
      <c r="T2" s="12">
        <v>18</v>
      </c>
      <c r="U2" s="12">
        <v>19</v>
      </c>
      <c r="V2" s="12">
        <v>20</v>
      </c>
      <c r="W2" s="12">
        <v>21</v>
      </c>
      <c r="X2" s="12">
        <v>22</v>
      </c>
      <c r="Y2" s="12">
        <v>23</v>
      </c>
      <c r="Z2" s="12">
        <v>24</v>
      </c>
      <c r="AA2" s="12">
        <v>25</v>
      </c>
      <c r="AB2" s="12">
        <v>26</v>
      </c>
      <c r="AC2" s="12">
        <v>27</v>
      </c>
      <c r="AD2" s="12">
        <v>28</v>
      </c>
      <c r="AE2" s="12">
        <v>29</v>
      </c>
      <c r="AF2" s="12">
        <v>30</v>
      </c>
      <c r="AG2" s="10"/>
    </row>
    <row r="3" spans="1:33" ht="39.950000000000003" customHeight="1" x14ac:dyDescent="0.25">
      <c r="A3" s="19">
        <v>1</v>
      </c>
      <c r="B3" s="20" t="s">
        <v>125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4"/>
    </row>
    <row r="4" spans="1:33" ht="39.950000000000003" customHeight="1" x14ac:dyDescent="0.25">
      <c r="A4" s="19">
        <v>2</v>
      </c>
      <c r="B4" s="20" t="s">
        <v>126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6"/>
    </row>
    <row r="5" spans="1:33" ht="39.950000000000003" customHeight="1" x14ac:dyDescent="0.25">
      <c r="A5" s="19">
        <v>3</v>
      </c>
      <c r="B5" s="20" t="s">
        <v>127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6"/>
    </row>
    <row r="6" spans="1:33" ht="39.950000000000003" customHeight="1" x14ac:dyDescent="0.25">
      <c r="A6" s="19">
        <v>4</v>
      </c>
      <c r="B6" s="20" t="s">
        <v>128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6"/>
    </row>
    <row r="7" spans="1:33" ht="39.950000000000003" customHeight="1" x14ac:dyDescent="0.25">
      <c r="A7" s="19">
        <v>5</v>
      </c>
      <c r="B7" s="20" t="s">
        <v>129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</row>
    <row r="8" spans="1:33" ht="39.950000000000003" customHeight="1" x14ac:dyDescent="0.25">
      <c r="A8" s="19">
        <v>6</v>
      </c>
      <c r="B8" s="20" t="s">
        <v>130</v>
      </c>
      <c r="C8" s="15"/>
      <c r="D8" s="15"/>
      <c r="E8" s="15"/>
      <c r="F8" s="15" t="s">
        <v>303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6"/>
    </row>
    <row r="9" spans="1:33" ht="39.950000000000003" customHeight="1" x14ac:dyDescent="0.25">
      <c r="A9" s="19">
        <v>7</v>
      </c>
      <c r="B9" s="20" t="s">
        <v>131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6"/>
    </row>
    <row r="10" spans="1:33" ht="39.950000000000003" customHeight="1" x14ac:dyDescent="0.25">
      <c r="A10" s="19">
        <v>8</v>
      </c>
      <c r="B10" s="20" t="s">
        <v>132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6"/>
    </row>
    <row r="11" spans="1:33" ht="39.950000000000003" customHeight="1" x14ac:dyDescent="0.25">
      <c r="A11" s="19">
        <v>9</v>
      </c>
      <c r="B11" s="20" t="s">
        <v>133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6"/>
    </row>
    <row r="12" spans="1:33" ht="39.950000000000003" customHeight="1" x14ac:dyDescent="0.25">
      <c r="A12" s="19">
        <v>10</v>
      </c>
      <c r="B12" s="20" t="s">
        <v>134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6"/>
    </row>
    <row r="13" spans="1:33" ht="39.950000000000003" customHeight="1" x14ac:dyDescent="0.25">
      <c r="A13" s="19">
        <v>11</v>
      </c>
      <c r="B13" s="20" t="s">
        <v>135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6"/>
    </row>
    <row r="14" spans="1:33" ht="39.950000000000003" customHeight="1" x14ac:dyDescent="0.25">
      <c r="A14" s="19">
        <v>12</v>
      </c>
      <c r="B14" s="20" t="s">
        <v>136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6"/>
    </row>
    <row r="15" spans="1:33" ht="39.950000000000003" customHeight="1" x14ac:dyDescent="0.25">
      <c r="A15" s="19">
        <v>13</v>
      </c>
      <c r="B15" s="20" t="s">
        <v>137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6"/>
    </row>
    <row r="16" spans="1:33" ht="39.950000000000003" customHeight="1" x14ac:dyDescent="0.25">
      <c r="A16" s="19">
        <v>14</v>
      </c>
      <c r="B16" s="20" t="s">
        <v>138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6"/>
    </row>
    <row r="17" spans="1:33" ht="39.950000000000003" customHeight="1" x14ac:dyDescent="0.25">
      <c r="A17" s="19">
        <v>15</v>
      </c>
      <c r="B17" s="20" t="s">
        <v>139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6"/>
    </row>
    <row r="18" spans="1:33" ht="39.950000000000003" customHeight="1" x14ac:dyDescent="0.25">
      <c r="A18" s="19">
        <v>16</v>
      </c>
      <c r="B18" s="20" t="s">
        <v>140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6"/>
    </row>
    <row r="19" spans="1:33" ht="39.950000000000003" customHeight="1" x14ac:dyDescent="0.25">
      <c r="A19" s="19">
        <v>17</v>
      </c>
      <c r="B19" s="20" t="s">
        <v>141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6"/>
    </row>
    <row r="20" spans="1:33" ht="39.950000000000003" customHeight="1" x14ac:dyDescent="0.25">
      <c r="A20" s="19">
        <v>18</v>
      </c>
      <c r="B20" s="20" t="s">
        <v>142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6"/>
    </row>
    <row r="21" spans="1:33" ht="39.950000000000003" customHeight="1" x14ac:dyDescent="0.25">
      <c r="A21" s="19">
        <v>19</v>
      </c>
      <c r="B21" s="20" t="s">
        <v>143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6"/>
    </row>
    <row r="22" spans="1:33" ht="39.950000000000003" customHeight="1" x14ac:dyDescent="0.25">
      <c r="A22" s="19">
        <v>20</v>
      </c>
      <c r="B22" s="20" t="s">
        <v>144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6"/>
    </row>
    <row r="23" spans="1:33" ht="39.950000000000003" customHeight="1" x14ac:dyDescent="0.25">
      <c r="A23" s="19">
        <v>21</v>
      </c>
      <c r="B23" s="20" t="s">
        <v>145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6"/>
    </row>
    <row r="24" spans="1:33" ht="39.950000000000003" customHeight="1" x14ac:dyDescent="0.25">
      <c r="A24" s="19">
        <v>22</v>
      </c>
      <c r="B24" s="20" t="s">
        <v>146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6"/>
    </row>
    <row r="25" spans="1:33" ht="39.950000000000003" customHeight="1" x14ac:dyDescent="0.25">
      <c r="A25" s="19">
        <v>23</v>
      </c>
      <c r="B25" s="20" t="s">
        <v>147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6"/>
    </row>
    <row r="26" spans="1:33" ht="39.950000000000003" customHeight="1" x14ac:dyDescent="0.25">
      <c r="A26" s="19">
        <v>24</v>
      </c>
      <c r="B26" s="20" t="s">
        <v>148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6"/>
    </row>
    <row r="27" spans="1:33" ht="39.950000000000003" customHeight="1" x14ac:dyDescent="0.25">
      <c r="A27" s="19">
        <v>25</v>
      </c>
      <c r="B27" s="20" t="s">
        <v>149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6"/>
    </row>
    <row r="28" spans="1:33" ht="39.950000000000003" customHeight="1" x14ac:dyDescent="0.25">
      <c r="A28" s="19">
        <v>26</v>
      </c>
      <c r="B28" s="20" t="s">
        <v>150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6"/>
    </row>
    <row r="29" spans="1:33" ht="39.950000000000003" customHeight="1" x14ac:dyDescent="0.25">
      <c r="A29" s="19">
        <v>27</v>
      </c>
      <c r="B29" s="20" t="s">
        <v>151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6"/>
    </row>
    <row r="30" spans="1:33" ht="39.950000000000003" customHeight="1" x14ac:dyDescent="0.25">
      <c r="A30" s="19">
        <v>28</v>
      </c>
      <c r="B30" s="20" t="s">
        <v>152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6"/>
    </row>
    <row r="31" spans="1:33" ht="39.950000000000003" customHeight="1" x14ac:dyDescent="0.25">
      <c r="A31" s="19">
        <v>29</v>
      </c>
      <c r="B31" s="20" t="s">
        <v>153</v>
      </c>
      <c r="C31" s="15" t="s">
        <v>303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6"/>
    </row>
    <row r="32" spans="1:33" ht="39.950000000000003" customHeight="1" x14ac:dyDescent="0.25">
      <c r="A32" s="19">
        <v>30</v>
      </c>
      <c r="B32" s="20" t="s">
        <v>154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6"/>
    </row>
    <row r="33" spans="1:33" ht="39.950000000000003" customHeight="1" x14ac:dyDescent="0.25">
      <c r="A33" s="19">
        <v>31</v>
      </c>
      <c r="B33" s="20" t="s">
        <v>155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6"/>
    </row>
    <row r="34" spans="1:33" ht="39.950000000000003" customHeight="1" x14ac:dyDescent="0.25">
      <c r="A34" s="19">
        <v>32</v>
      </c>
      <c r="B34" s="20" t="s">
        <v>156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6"/>
    </row>
    <row r="35" spans="1:33" ht="39.950000000000003" customHeight="1" x14ac:dyDescent="0.25">
      <c r="A35" s="19">
        <v>33</v>
      </c>
      <c r="B35" s="20" t="s">
        <v>157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6"/>
    </row>
    <row r="36" spans="1:33" ht="39.950000000000003" customHeight="1" x14ac:dyDescent="0.25">
      <c r="A36" s="19">
        <v>34</v>
      </c>
      <c r="B36" s="20" t="s">
        <v>158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6"/>
    </row>
    <row r="37" spans="1:33" ht="39.950000000000003" customHeight="1" x14ac:dyDescent="0.25">
      <c r="A37" s="19">
        <v>35</v>
      </c>
      <c r="B37" s="20" t="s">
        <v>159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6"/>
    </row>
    <row r="38" spans="1:33" ht="39.950000000000003" customHeight="1" x14ac:dyDescent="0.25">
      <c r="A38" s="19">
        <v>36</v>
      </c>
      <c r="B38" s="20" t="s">
        <v>160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6"/>
    </row>
    <row r="39" spans="1:33" ht="39.950000000000003" customHeight="1" x14ac:dyDescent="0.25">
      <c r="A39" s="19">
        <v>37</v>
      </c>
      <c r="B39" s="20" t="s">
        <v>161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6"/>
    </row>
    <row r="40" spans="1:33" ht="39.950000000000003" customHeight="1" x14ac:dyDescent="0.25">
      <c r="A40" s="19">
        <v>38</v>
      </c>
      <c r="B40" s="20" t="s">
        <v>162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6"/>
    </row>
    <row r="41" spans="1:33" ht="39.950000000000003" customHeight="1" x14ac:dyDescent="0.25">
      <c r="A41" s="19">
        <v>39</v>
      </c>
      <c r="B41" s="20" t="s">
        <v>163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6"/>
    </row>
    <row r="42" spans="1:33" ht="39.950000000000003" customHeight="1" x14ac:dyDescent="0.25">
      <c r="A42" s="19">
        <v>40</v>
      </c>
      <c r="B42" s="20" t="s">
        <v>164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6"/>
    </row>
    <row r="43" spans="1:33" ht="39.950000000000003" customHeight="1" x14ac:dyDescent="0.25">
      <c r="A43" s="19">
        <v>41</v>
      </c>
      <c r="B43" s="20" t="s">
        <v>165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6"/>
    </row>
    <row r="44" spans="1:33" ht="39.950000000000003" customHeight="1" x14ac:dyDescent="0.25">
      <c r="A44" s="19">
        <v>42</v>
      </c>
      <c r="B44" s="20" t="s">
        <v>166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6"/>
    </row>
    <row r="45" spans="1:33" ht="39.950000000000003" customHeight="1" x14ac:dyDescent="0.25">
      <c r="A45" s="19">
        <v>43</v>
      </c>
      <c r="B45" s="20" t="s">
        <v>167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6"/>
    </row>
    <row r="46" spans="1:33" ht="39.950000000000003" customHeight="1" x14ac:dyDescent="0.25">
      <c r="A46" s="19">
        <v>44</v>
      </c>
      <c r="B46" s="20" t="s">
        <v>168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 t="s">
        <v>304</v>
      </c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6"/>
    </row>
    <row r="47" spans="1:33" ht="39.950000000000003" customHeight="1" x14ac:dyDescent="0.25">
      <c r="A47" s="19">
        <v>45</v>
      </c>
      <c r="B47" s="20" t="s">
        <v>169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6"/>
    </row>
    <row r="48" spans="1:33" ht="39.950000000000003" customHeight="1" x14ac:dyDescent="0.25">
      <c r="A48" s="19">
        <v>46</v>
      </c>
      <c r="B48" s="20" t="s">
        <v>170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6"/>
    </row>
    <row r="49" spans="1:33" ht="39.950000000000003" customHeight="1" x14ac:dyDescent="0.25">
      <c r="A49" s="19">
        <v>47</v>
      </c>
      <c r="B49" s="20" t="s">
        <v>171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6"/>
    </row>
    <row r="50" spans="1:33" ht="39.950000000000003" customHeight="1" x14ac:dyDescent="0.25">
      <c r="A50" s="19">
        <v>48</v>
      </c>
      <c r="B50" s="20" t="s">
        <v>172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6"/>
    </row>
    <row r="51" spans="1:33" ht="39.950000000000003" customHeight="1" x14ac:dyDescent="0.25">
      <c r="A51" s="19">
        <v>49</v>
      </c>
      <c r="B51" s="20" t="s">
        <v>173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6"/>
    </row>
    <row r="52" spans="1:33" ht="39.950000000000003" customHeight="1" x14ac:dyDescent="0.25">
      <c r="A52" s="19">
        <v>50</v>
      </c>
      <c r="B52" s="20" t="s">
        <v>174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6"/>
    </row>
    <row r="53" spans="1:33" ht="39.950000000000003" customHeight="1" x14ac:dyDescent="0.25">
      <c r="A53" s="19">
        <v>51</v>
      </c>
      <c r="B53" s="20" t="s">
        <v>175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6"/>
    </row>
    <row r="54" spans="1:33" ht="39.950000000000003" customHeight="1" x14ac:dyDescent="0.25">
      <c r="A54" s="19">
        <v>52</v>
      </c>
      <c r="B54" s="20" t="s">
        <v>176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6"/>
    </row>
    <row r="55" spans="1:33" ht="39.950000000000003" customHeight="1" x14ac:dyDescent="0.25">
      <c r="A55" s="19">
        <v>53</v>
      </c>
      <c r="B55" s="20" t="s">
        <v>177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6"/>
    </row>
    <row r="56" spans="1:33" ht="39.950000000000003" customHeight="1" x14ac:dyDescent="0.25">
      <c r="A56" s="19">
        <v>54</v>
      </c>
      <c r="B56" s="20" t="s">
        <v>178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6"/>
    </row>
    <row r="57" spans="1:33" ht="39.950000000000003" customHeight="1" x14ac:dyDescent="0.25">
      <c r="A57" s="19">
        <v>55</v>
      </c>
      <c r="B57" s="20" t="s">
        <v>179</v>
      </c>
      <c r="C57" s="15"/>
      <c r="D57" s="15"/>
      <c r="E57" s="15"/>
      <c r="F57" s="15" t="s">
        <v>303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6"/>
    </row>
    <row r="58" spans="1:33" ht="39.950000000000003" customHeight="1" x14ac:dyDescent="0.25">
      <c r="A58" s="19">
        <v>56</v>
      </c>
      <c r="B58" s="20" t="s">
        <v>180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6"/>
    </row>
    <row r="59" spans="1:33" ht="39.950000000000003" customHeight="1" x14ac:dyDescent="0.25">
      <c r="A59" s="19">
        <v>57</v>
      </c>
      <c r="B59" s="20" t="s">
        <v>181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6"/>
    </row>
    <row r="60" spans="1:33" ht="39.950000000000003" customHeight="1" x14ac:dyDescent="0.25">
      <c r="A60" s="19">
        <v>58</v>
      </c>
      <c r="B60" s="20" t="s">
        <v>182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6"/>
    </row>
    <row r="61" spans="1:33" ht="39.950000000000003" customHeight="1" x14ac:dyDescent="0.25">
      <c r="A61" s="19">
        <v>59</v>
      </c>
      <c r="B61" s="20" t="s">
        <v>183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6"/>
    </row>
    <row r="62" spans="1:33" ht="39.950000000000003" customHeight="1" x14ac:dyDescent="0.25">
      <c r="A62" s="19">
        <v>60</v>
      </c>
      <c r="B62" s="20" t="s">
        <v>184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6"/>
    </row>
    <row r="63" spans="1:33" ht="39.950000000000003" customHeight="1" x14ac:dyDescent="0.25">
      <c r="A63" s="19">
        <v>61</v>
      </c>
      <c r="B63" s="20" t="s">
        <v>185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6"/>
    </row>
    <row r="64" spans="1:33" ht="39.950000000000003" customHeight="1" x14ac:dyDescent="0.25">
      <c r="A64" s="19">
        <v>62</v>
      </c>
      <c r="B64" s="20" t="s">
        <v>186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6"/>
    </row>
    <row r="65" spans="1:33" ht="39.950000000000003" customHeight="1" x14ac:dyDescent="0.25">
      <c r="A65" s="19">
        <v>63</v>
      </c>
      <c r="B65" s="20" t="s">
        <v>187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6"/>
    </row>
    <row r="66" spans="1:33" ht="39.950000000000003" customHeight="1" x14ac:dyDescent="0.25">
      <c r="A66" s="19">
        <v>64</v>
      </c>
      <c r="B66" s="20" t="s">
        <v>188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6"/>
    </row>
    <row r="67" spans="1:33" ht="39.950000000000003" customHeight="1" x14ac:dyDescent="0.25">
      <c r="A67" s="19">
        <v>65</v>
      </c>
      <c r="B67" s="20" t="s">
        <v>189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6"/>
    </row>
    <row r="68" spans="1:33" ht="39.950000000000003" customHeight="1" x14ac:dyDescent="0.25">
      <c r="A68" s="19">
        <v>66</v>
      </c>
      <c r="B68" s="20" t="s">
        <v>190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6"/>
    </row>
    <row r="69" spans="1:33" ht="39.950000000000003" customHeight="1" x14ac:dyDescent="0.25">
      <c r="A69" s="19">
        <v>67</v>
      </c>
      <c r="B69" s="20" t="s">
        <v>191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6"/>
    </row>
    <row r="70" spans="1:33" ht="39.950000000000003" customHeight="1" x14ac:dyDescent="0.25">
      <c r="A70" s="19">
        <v>68</v>
      </c>
      <c r="B70" s="20" t="s">
        <v>192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6"/>
    </row>
    <row r="71" spans="1:33" ht="39.950000000000003" customHeight="1" x14ac:dyDescent="0.25">
      <c r="A71" s="19">
        <v>69</v>
      </c>
      <c r="B71" s="20" t="s">
        <v>193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6"/>
    </row>
    <row r="72" spans="1:33" ht="39.950000000000003" customHeight="1" x14ac:dyDescent="0.25">
      <c r="A72" s="19">
        <v>70</v>
      </c>
      <c r="B72" s="20" t="s">
        <v>194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6"/>
    </row>
    <row r="73" spans="1:33" ht="39.950000000000003" customHeight="1" x14ac:dyDescent="0.25">
      <c r="A73" s="19">
        <v>71</v>
      </c>
      <c r="B73" s="20" t="s">
        <v>195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6"/>
    </row>
    <row r="74" spans="1:33" ht="39.950000000000003" customHeight="1" x14ac:dyDescent="0.25">
      <c r="A74" s="19">
        <v>72</v>
      </c>
      <c r="B74" s="20" t="s">
        <v>196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6"/>
    </row>
    <row r="75" spans="1:33" ht="39.950000000000003" customHeight="1" x14ac:dyDescent="0.25">
      <c r="A75" s="19">
        <v>73</v>
      </c>
      <c r="B75" s="20" t="s">
        <v>197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6"/>
    </row>
    <row r="76" spans="1:33" ht="39.950000000000003" customHeight="1" x14ac:dyDescent="0.25">
      <c r="A76" s="19">
        <v>74</v>
      </c>
      <c r="B76" s="20" t="s">
        <v>198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6"/>
    </row>
    <row r="77" spans="1:33" ht="39.950000000000003" customHeight="1" x14ac:dyDescent="0.25">
      <c r="A77" s="19">
        <v>75</v>
      </c>
      <c r="B77" s="20" t="s">
        <v>199</v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6"/>
    </row>
    <row r="78" spans="1:33" ht="39.950000000000003" customHeight="1" x14ac:dyDescent="0.25">
      <c r="A78" s="19">
        <v>76</v>
      </c>
      <c r="B78" s="20" t="s">
        <v>200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6"/>
    </row>
    <row r="79" spans="1:33" ht="39.950000000000003" customHeight="1" x14ac:dyDescent="0.25">
      <c r="A79" s="19">
        <v>77</v>
      </c>
      <c r="B79" s="20" t="s">
        <v>201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6"/>
    </row>
    <row r="80" spans="1:33" ht="39.950000000000003" customHeight="1" x14ac:dyDescent="0.25">
      <c r="A80" s="19">
        <v>78</v>
      </c>
      <c r="B80" s="20" t="s">
        <v>202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6"/>
    </row>
    <row r="81" spans="1:33" ht="39.950000000000003" customHeight="1" x14ac:dyDescent="0.25">
      <c r="A81" s="19">
        <v>79</v>
      </c>
      <c r="B81" s="20" t="s">
        <v>203</v>
      </c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6"/>
    </row>
    <row r="82" spans="1:33" ht="39.950000000000003" customHeight="1" x14ac:dyDescent="0.25">
      <c r="A82" s="19">
        <v>80</v>
      </c>
      <c r="B82" s="20" t="s">
        <v>204</v>
      </c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6"/>
    </row>
    <row r="83" spans="1:33" ht="39.950000000000003" customHeight="1" x14ac:dyDescent="0.25">
      <c r="A83" s="19">
        <v>81</v>
      </c>
      <c r="B83" s="20" t="s">
        <v>205</v>
      </c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6"/>
    </row>
    <row r="84" spans="1:33" ht="39.950000000000003" customHeight="1" x14ac:dyDescent="0.25">
      <c r="A84" s="19">
        <v>82</v>
      </c>
      <c r="B84" s="20" t="s">
        <v>206</v>
      </c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6"/>
    </row>
    <row r="85" spans="1:33" ht="39.950000000000003" customHeight="1" x14ac:dyDescent="0.25">
      <c r="A85" s="19">
        <v>83</v>
      </c>
      <c r="B85" s="20" t="s">
        <v>207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6"/>
    </row>
    <row r="86" spans="1:33" ht="39.950000000000003" customHeight="1" x14ac:dyDescent="0.25">
      <c r="A86" s="19">
        <v>84</v>
      </c>
      <c r="B86" s="20" t="s">
        <v>208</v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6"/>
    </row>
    <row r="87" spans="1:33" ht="39.950000000000003" customHeight="1" x14ac:dyDescent="0.25">
      <c r="A87" s="19">
        <v>85</v>
      </c>
      <c r="B87" s="20" t="s">
        <v>209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6"/>
    </row>
    <row r="88" spans="1:33" ht="39.950000000000003" customHeight="1" x14ac:dyDescent="0.25">
      <c r="A88" s="19">
        <v>86</v>
      </c>
      <c r="B88" s="20" t="s">
        <v>210</v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6"/>
    </row>
    <row r="89" spans="1:33" ht="39.950000000000003" customHeight="1" x14ac:dyDescent="0.25">
      <c r="A89" s="19">
        <v>87</v>
      </c>
      <c r="B89" s="20" t="s">
        <v>211</v>
      </c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6"/>
    </row>
    <row r="90" spans="1:33" ht="39.950000000000003" customHeight="1" x14ac:dyDescent="0.25">
      <c r="A90" s="19">
        <v>88</v>
      </c>
      <c r="B90" s="20" t="s">
        <v>212</v>
      </c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6"/>
    </row>
    <row r="91" spans="1:33" ht="39.950000000000003" customHeight="1" x14ac:dyDescent="0.25">
      <c r="A91" s="19">
        <v>89</v>
      </c>
      <c r="B91" s="20" t="s">
        <v>213</v>
      </c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6"/>
    </row>
    <row r="92" spans="1:33" ht="39.950000000000003" customHeight="1" x14ac:dyDescent="0.25">
      <c r="A92" s="19">
        <v>90</v>
      </c>
      <c r="B92" s="20" t="s">
        <v>214</v>
      </c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6"/>
    </row>
    <row r="93" spans="1:33" ht="39.950000000000003" customHeight="1" x14ac:dyDescent="0.25">
      <c r="A93" s="19">
        <v>91</v>
      </c>
      <c r="B93" s="20" t="s">
        <v>215</v>
      </c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6"/>
    </row>
    <row r="94" spans="1:33" ht="39.950000000000003" customHeight="1" x14ac:dyDescent="0.25">
      <c r="A94" s="19">
        <v>92</v>
      </c>
      <c r="B94" s="20" t="s">
        <v>216</v>
      </c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6"/>
    </row>
    <row r="95" spans="1:33" ht="39.950000000000003" customHeight="1" x14ac:dyDescent="0.25">
      <c r="A95" s="19">
        <v>93</v>
      </c>
      <c r="B95" s="20" t="s">
        <v>217</v>
      </c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6"/>
    </row>
    <row r="96" spans="1:33" ht="39.950000000000003" customHeight="1" x14ac:dyDescent="0.25">
      <c r="A96" s="19">
        <v>94</v>
      </c>
      <c r="B96" s="20" t="s">
        <v>218</v>
      </c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6"/>
    </row>
    <row r="97" spans="1:33" ht="39.950000000000003" customHeight="1" x14ac:dyDescent="0.25">
      <c r="A97" s="19">
        <v>95</v>
      </c>
      <c r="B97" s="20" t="s">
        <v>219</v>
      </c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6"/>
    </row>
    <row r="98" spans="1:33" ht="39.950000000000003" customHeight="1" x14ac:dyDescent="0.25">
      <c r="A98" s="19">
        <v>96</v>
      </c>
      <c r="B98" s="20" t="s">
        <v>220</v>
      </c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6"/>
    </row>
    <row r="99" spans="1:33" ht="39.950000000000003" customHeight="1" x14ac:dyDescent="0.25">
      <c r="A99" s="19">
        <v>97</v>
      </c>
      <c r="B99" s="20" t="s">
        <v>221</v>
      </c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6"/>
    </row>
    <row r="100" spans="1:33" ht="39.950000000000003" customHeight="1" x14ac:dyDescent="0.25">
      <c r="A100" s="19">
        <v>98</v>
      </c>
      <c r="B100" s="20" t="s">
        <v>222</v>
      </c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6"/>
    </row>
    <row r="101" spans="1:33" ht="39.950000000000003" customHeight="1" x14ac:dyDescent="0.25">
      <c r="A101" s="19">
        <v>99</v>
      </c>
      <c r="B101" s="20" t="s">
        <v>223</v>
      </c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6"/>
    </row>
    <row r="102" spans="1:33" ht="39.950000000000003" customHeight="1" x14ac:dyDescent="0.25">
      <c r="A102" s="19">
        <v>100</v>
      </c>
      <c r="B102" s="20" t="s">
        <v>224</v>
      </c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6"/>
    </row>
    <row r="103" spans="1:33" ht="39.950000000000003" customHeight="1" x14ac:dyDescent="0.25">
      <c r="A103" s="19">
        <v>101</v>
      </c>
      <c r="B103" s="20" t="s">
        <v>225</v>
      </c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6"/>
    </row>
    <row r="104" spans="1:33" ht="39.950000000000003" customHeight="1" x14ac:dyDescent="0.25">
      <c r="A104" s="19">
        <v>102</v>
      </c>
      <c r="B104" s="20" t="s">
        <v>226</v>
      </c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6"/>
    </row>
    <row r="105" spans="1:33" ht="39.950000000000003" customHeight="1" x14ac:dyDescent="0.25">
      <c r="A105" s="19">
        <v>103</v>
      </c>
      <c r="B105" s="20" t="s">
        <v>227</v>
      </c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6"/>
    </row>
    <row r="106" spans="1:33" ht="39.950000000000003" customHeight="1" x14ac:dyDescent="0.25">
      <c r="A106" s="19">
        <v>104</v>
      </c>
      <c r="B106" s="20" t="s">
        <v>228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6"/>
    </row>
    <row r="107" spans="1:33" ht="39.950000000000003" customHeight="1" x14ac:dyDescent="0.25">
      <c r="A107" s="19">
        <v>105</v>
      </c>
      <c r="B107" s="20" t="s">
        <v>229</v>
      </c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6"/>
    </row>
    <row r="108" spans="1:33" ht="39.950000000000003" customHeight="1" x14ac:dyDescent="0.25">
      <c r="A108" s="19">
        <v>106</v>
      </c>
      <c r="B108" s="20" t="s">
        <v>230</v>
      </c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6"/>
    </row>
    <row r="109" spans="1:33" ht="39.950000000000003" customHeight="1" x14ac:dyDescent="0.25">
      <c r="A109" s="19">
        <v>107</v>
      </c>
      <c r="B109" s="20" t="s">
        <v>231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6"/>
    </row>
    <row r="110" spans="1:33" ht="39.950000000000003" customHeight="1" x14ac:dyDescent="0.25">
      <c r="A110" s="19">
        <v>108</v>
      </c>
      <c r="B110" s="20" t="s">
        <v>232</v>
      </c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6"/>
    </row>
    <row r="111" spans="1:33" ht="39.950000000000003" customHeight="1" x14ac:dyDescent="0.25">
      <c r="A111" s="19">
        <v>109</v>
      </c>
      <c r="B111" s="20" t="s">
        <v>233</v>
      </c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6"/>
    </row>
    <row r="112" spans="1:33" ht="39.950000000000003" customHeight="1" x14ac:dyDescent="0.25">
      <c r="A112" s="19">
        <v>110</v>
      </c>
      <c r="B112" s="20" t="s">
        <v>234</v>
      </c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6"/>
    </row>
    <row r="113" spans="1:33" ht="39.950000000000003" customHeight="1" x14ac:dyDescent="0.25">
      <c r="A113" s="19">
        <v>111</v>
      </c>
      <c r="B113" s="20" t="s">
        <v>235</v>
      </c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6"/>
    </row>
    <row r="114" spans="1:33" ht="39.950000000000003" customHeight="1" x14ac:dyDescent="0.25">
      <c r="A114" s="19">
        <v>112</v>
      </c>
      <c r="B114" s="20" t="s">
        <v>236</v>
      </c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6"/>
    </row>
    <row r="115" spans="1:33" ht="39.950000000000003" customHeight="1" x14ac:dyDescent="0.25">
      <c r="A115" s="19">
        <v>113</v>
      </c>
      <c r="B115" s="20" t="s">
        <v>237</v>
      </c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6"/>
    </row>
    <row r="116" spans="1:33" ht="39.950000000000003" customHeight="1" x14ac:dyDescent="0.25">
      <c r="A116" s="19">
        <v>114</v>
      </c>
      <c r="B116" s="20" t="s">
        <v>238</v>
      </c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6"/>
    </row>
    <row r="117" spans="1:33" ht="39.950000000000003" customHeight="1" x14ac:dyDescent="0.25">
      <c r="A117" s="19">
        <v>115</v>
      </c>
      <c r="B117" s="20" t="s">
        <v>239</v>
      </c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6"/>
    </row>
    <row r="118" spans="1:33" ht="39.950000000000003" customHeight="1" x14ac:dyDescent="0.25">
      <c r="A118" s="19">
        <v>116</v>
      </c>
      <c r="B118" s="20" t="s">
        <v>240</v>
      </c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6"/>
    </row>
    <row r="119" spans="1:33" ht="39.950000000000003" customHeight="1" x14ac:dyDescent="0.25">
      <c r="A119" s="19">
        <v>117</v>
      </c>
      <c r="B119" s="20" t="s">
        <v>241</v>
      </c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6"/>
    </row>
    <row r="120" spans="1:33" ht="39.950000000000003" customHeight="1" x14ac:dyDescent="0.25">
      <c r="A120" s="19">
        <v>118</v>
      </c>
      <c r="B120" s="20" t="s">
        <v>242</v>
      </c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6"/>
    </row>
    <row r="121" spans="1:33" ht="39.950000000000003" customHeight="1" x14ac:dyDescent="0.25">
      <c r="A121" s="19">
        <v>119</v>
      </c>
      <c r="B121" s="20" t="s">
        <v>243</v>
      </c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6"/>
    </row>
    <row r="122" spans="1:33" ht="39.950000000000003" customHeight="1" x14ac:dyDescent="0.25">
      <c r="A122" s="19">
        <v>120</v>
      </c>
      <c r="B122" s="20" t="s">
        <v>244</v>
      </c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6"/>
    </row>
    <row r="123" spans="1:33" ht="39.950000000000003" customHeight="1" x14ac:dyDescent="0.25">
      <c r="A123" s="19">
        <v>121</v>
      </c>
      <c r="B123" s="20" t="s">
        <v>245</v>
      </c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6"/>
    </row>
    <row r="124" spans="1:33" ht="39.950000000000003" customHeight="1" x14ac:dyDescent="0.25">
      <c r="A124" s="19">
        <v>122</v>
      </c>
      <c r="B124" s="20" t="s">
        <v>246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6"/>
    </row>
    <row r="125" spans="1:33" ht="39.950000000000003" customHeight="1" x14ac:dyDescent="0.25">
      <c r="A125" s="19">
        <v>123</v>
      </c>
      <c r="B125" s="20" t="s">
        <v>247</v>
      </c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6"/>
    </row>
    <row r="126" spans="1:33" ht="39.950000000000003" customHeight="1" x14ac:dyDescent="0.25">
      <c r="A126" s="19">
        <v>124</v>
      </c>
      <c r="B126" s="20" t="s">
        <v>248</v>
      </c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6"/>
    </row>
    <row r="127" spans="1:33" ht="39.950000000000003" customHeight="1" x14ac:dyDescent="0.25">
      <c r="A127" s="19">
        <v>125</v>
      </c>
      <c r="B127" s="20" t="s">
        <v>249</v>
      </c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6"/>
    </row>
    <row r="128" spans="1:33" ht="39.950000000000003" customHeight="1" x14ac:dyDescent="0.25">
      <c r="A128" s="19">
        <v>126</v>
      </c>
      <c r="B128" s="20" t="s">
        <v>250</v>
      </c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6"/>
    </row>
    <row r="129" spans="1:33" ht="39.950000000000003" customHeight="1" x14ac:dyDescent="0.25">
      <c r="A129" s="19">
        <v>127</v>
      </c>
      <c r="B129" s="20" t="s">
        <v>251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6"/>
    </row>
    <row r="130" spans="1:33" ht="39.950000000000003" customHeight="1" x14ac:dyDescent="0.25">
      <c r="A130" s="19">
        <v>128</v>
      </c>
      <c r="B130" s="20" t="s">
        <v>252</v>
      </c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6"/>
    </row>
    <row r="131" spans="1:33" ht="39.950000000000003" customHeight="1" x14ac:dyDescent="0.25">
      <c r="A131" s="19">
        <v>129</v>
      </c>
      <c r="B131" s="20" t="s">
        <v>253</v>
      </c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6"/>
    </row>
    <row r="132" spans="1:33" ht="39.950000000000003" customHeight="1" x14ac:dyDescent="0.25">
      <c r="A132" s="19">
        <v>130</v>
      </c>
      <c r="B132" s="20" t="s">
        <v>254</v>
      </c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6"/>
    </row>
    <row r="133" spans="1:33" ht="39.950000000000003" customHeight="1" x14ac:dyDescent="0.25">
      <c r="A133" s="19">
        <v>131</v>
      </c>
      <c r="B133" s="20" t="s">
        <v>255</v>
      </c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6"/>
    </row>
    <row r="134" spans="1:33" ht="39.950000000000003" customHeight="1" x14ac:dyDescent="0.25">
      <c r="A134" s="19">
        <v>132</v>
      </c>
      <c r="B134" s="20" t="s">
        <v>256</v>
      </c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6"/>
    </row>
    <row r="135" spans="1:33" ht="39.950000000000003" customHeight="1" x14ac:dyDescent="0.25">
      <c r="A135" s="19">
        <v>133</v>
      </c>
      <c r="B135" s="20" t="s">
        <v>257</v>
      </c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6"/>
    </row>
    <row r="136" spans="1:33" ht="39.950000000000003" customHeight="1" x14ac:dyDescent="0.25">
      <c r="A136" s="19">
        <v>134</v>
      </c>
      <c r="B136" s="20" t="s">
        <v>258</v>
      </c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6"/>
    </row>
    <row r="137" spans="1:33" ht="39.950000000000003" customHeight="1" x14ac:dyDescent="0.25">
      <c r="A137" s="19">
        <v>135</v>
      </c>
      <c r="B137" s="20" t="s">
        <v>259</v>
      </c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6"/>
    </row>
    <row r="138" spans="1:33" ht="39.950000000000003" customHeight="1" x14ac:dyDescent="0.25">
      <c r="A138" s="19">
        <v>136</v>
      </c>
      <c r="B138" s="20" t="s">
        <v>260</v>
      </c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6"/>
    </row>
    <row r="139" spans="1:33" ht="39.950000000000003" customHeight="1" x14ac:dyDescent="0.25">
      <c r="A139" s="19">
        <v>137</v>
      </c>
      <c r="B139" s="20" t="s">
        <v>261</v>
      </c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6"/>
    </row>
    <row r="140" spans="1:33" ht="39.950000000000003" customHeight="1" x14ac:dyDescent="0.25">
      <c r="A140" s="19">
        <v>138</v>
      </c>
      <c r="B140" s="20" t="s">
        <v>262</v>
      </c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 t="s">
        <v>303</v>
      </c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6"/>
    </row>
    <row r="141" spans="1:33" ht="39.950000000000003" customHeight="1" x14ac:dyDescent="0.25">
      <c r="A141" s="19">
        <v>139</v>
      </c>
      <c r="B141" s="20" t="s">
        <v>263</v>
      </c>
      <c r="C141" s="15" t="s">
        <v>306</v>
      </c>
      <c r="D141" s="15"/>
      <c r="E141" s="15"/>
      <c r="F141" s="15"/>
      <c r="G141" s="15" t="s">
        <v>303</v>
      </c>
      <c r="H141" s="15" t="s">
        <v>303</v>
      </c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6"/>
    </row>
    <row r="142" spans="1:33" ht="39.950000000000003" customHeight="1" x14ac:dyDescent="0.25">
      <c r="A142" s="19">
        <v>140</v>
      </c>
      <c r="B142" s="20" t="s">
        <v>264</v>
      </c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6"/>
    </row>
    <row r="143" spans="1:33" ht="39.950000000000003" customHeight="1" x14ac:dyDescent="0.25">
      <c r="A143" s="19">
        <v>141</v>
      </c>
      <c r="B143" s="20" t="s">
        <v>265</v>
      </c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6"/>
    </row>
    <row r="144" spans="1:33" ht="39.950000000000003" customHeight="1" x14ac:dyDescent="0.25">
      <c r="A144" s="19">
        <v>142</v>
      </c>
      <c r="B144" s="20" t="s">
        <v>266</v>
      </c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6"/>
    </row>
    <row r="145" spans="1:33" ht="39.950000000000003" customHeight="1" x14ac:dyDescent="0.25">
      <c r="A145" s="19">
        <v>143</v>
      </c>
      <c r="B145" s="20" t="s">
        <v>267</v>
      </c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6"/>
    </row>
    <row r="146" spans="1:33" ht="39.950000000000003" customHeight="1" x14ac:dyDescent="0.25">
      <c r="A146" s="19">
        <v>144</v>
      </c>
      <c r="B146" s="20" t="s">
        <v>268</v>
      </c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6"/>
    </row>
    <row r="147" spans="1:33" ht="39.950000000000003" customHeight="1" x14ac:dyDescent="0.25">
      <c r="A147" s="19">
        <v>145</v>
      </c>
      <c r="B147" s="20" t="s">
        <v>269</v>
      </c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6"/>
    </row>
    <row r="148" spans="1:33" ht="39.950000000000003" customHeight="1" x14ac:dyDescent="0.25">
      <c r="A148" s="19">
        <v>146</v>
      </c>
      <c r="B148" s="20" t="s">
        <v>270</v>
      </c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6"/>
    </row>
    <row r="149" spans="1:33" ht="39.950000000000003" customHeight="1" x14ac:dyDescent="0.25">
      <c r="A149" s="19">
        <v>147</v>
      </c>
      <c r="B149" s="20" t="s">
        <v>271</v>
      </c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6"/>
    </row>
    <row r="150" spans="1:33" ht="39.950000000000003" customHeight="1" x14ac:dyDescent="0.25">
      <c r="A150" s="19">
        <v>148</v>
      </c>
      <c r="B150" s="20" t="s">
        <v>272</v>
      </c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6"/>
    </row>
    <row r="151" spans="1:33" ht="39.950000000000003" customHeight="1" x14ac:dyDescent="0.25">
      <c r="A151" s="19">
        <v>149</v>
      </c>
      <c r="B151" s="20" t="s">
        <v>273</v>
      </c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6"/>
    </row>
    <row r="152" spans="1:33" ht="39.950000000000003" customHeight="1" x14ac:dyDescent="0.25">
      <c r="A152" s="19">
        <v>150</v>
      </c>
      <c r="B152" s="20" t="s">
        <v>274</v>
      </c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6"/>
    </row>
    <row r="153" spans="1:33" ht="39.950000000000003" customHeight="1" x14ac:dyDescent="0.25">
      <c r="A153" s="19">
        <v>151</v>
      </c>
      <c r="B153" s="20" t="s">
        <v>275</v>
      </c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6"/>
    </row>
    <row r="154" spans="1:33" ht="39.950000000000003" customHeight="1" x14ac:dyDescent="0.25">
      <c r="A154" s="19">
        <v>152</v>
      </c>
      <c r="B154" s="20" t="s">
        <v>276</v>
      </c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6"/>
    </row>
    <row r="155" spans="1:33" ht="39.950000000000003" customHeight="1" x14ac:dyDescent="0.25">
      <c r="A155" s="19">
        <v>153</v>
      </c>
      <c r="B155" s="20" t="s">
        <v>277</v>
      </c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6"/>
    </row>
    <row r="156" spans="1:33" ht="39.950000000000003" customHeight="1" x14ac:dyDescent="0.25">
      <c r="A156" s="19">
        <v>154</v>
      </c>
      <c r="B156" s="20" t="s">
        <v>278</v>
      </c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6"/>
    </row>
    <row r="157" spans="1:33" ht="39.950000000000003" customHeight="1" x14ac:dyDescent="0.25">
      <c r="A157" s="19">
        <v>155</v>
      </c>
      <c r="B157" s="20" t="s">
        <v>279</v>
      </c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6"/>
    </row>
    <row r="158" spans="1:33" ht="39.950000000000003" customHeight="1" x14ac:dyDescent="0.25">
      <c r="A158" s="19">
        <v>156</v>
      </c>
      <c r="B158" s="20" t="s">
        <v>280</v>
      </c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6"/>
    </row>
    <row r="159" spans="1:33" ht="39.950000000000003" customHeight="1" x14ac:dyDescent="0.25">
      <c r="A159" s="19">
        <v>157</v>
      </c>
      <c r="B159" s="20" t="s">
        <v>281</v>
      </c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6"/>
    </row>
    <row r="160" spans="1:33" ht="39.950000000000003" customHeight="1" x14ac:dyDescent="0.25">
      <c r="A160" s="19">
        <v>158</v>
      </c>
      <c r="B160" s="20" t="s">
        <v>282</v>
      </c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6"/>
    </row>
    <row r="161" spans="1:33" ht="39.950000000000003" customHeight="1" x14ac:dyDescent="0.25">
      <c r="A161" s="19">
        <v>159</v>
      </c>
      <c r="B161" s="20" t="s">
        <v>283</v>
      </c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6"/>
    </row>
    <row r="162" spans="1:33" ht="39.950000000000003" customHeight="1" x14ac:dyDescent="0.25">
      <c r="A162" s="19">
        <v>160</v>
      </c>
      <c r="B162" s="20" t="s">
        <v>284</v>
      </c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6"/>
    </row>
    <row r="163" spans="1:33" ht="39.950000000000003" customHeight="1" x14ac:dyDescent="0.25">
      <c r="A163" s="19">
        <v>161</v>
      </c>
      <c r="B163" s="20" t="s">
        <v>285</v>
      </c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6"/>
    </row>
    <row r="164" spans="1:33" ht="39.950000000000003" customHeight="1" x14ac:dyDescent="0.25">
      <c r="A164" s="19">
        <v>162</v>
      </c>
      <c r="B164" s="20" t="s">
        <v>286</v>
      </c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6"/>
    </row>
    <row r="165" spans="1:33" ht="39.950000000000003" customHeight="1" x14ac:dyDescent="0.25">
      <c r="A165" s="19">
        <v>163</v>
      </c>
      <c r="B165" s="20" t="s">
        <v>287</v>
      </c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6"/>
    </row>
    <row r="166" spans="1:33" ht="39.950000000000003" customHeight="1" x14ac:dyDescent="0.25">
      <c r="A166" s="19">
        <v>164</v>
      </c>
      <c r="B166" s="20" t="s">
        <v>288</v>
      </c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6"/>
    </row>
    <row r="167" spans="1:33" ht="39.950000000000003" customHeight="1" x14ac:dyDescent="0.25">
      <c r="A167" s="19">
        <v>165</v>
      </c>
      <c r="B167" s="20" t="s">
        <v>289</v>
      </c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6"/>
    </row>
    <row r="168" spans="1:33" ht="39.950000000000003" customHeight="1" x14ac:dyDescent="0.25">
      <c r="A168" s="19">
        <v>166</v>
      </c>
      <c r="B168" s="20" t="s">
        <v>290</v>
      </c>
      <c r="C168" s="15" t="s">
        <v>305</v>
      </c>
      <c r="D168" s="15" t="s">
        <v>305</v>
      </c>
      <c r="E168" s="15" t="s">
        <v>305</v>
      </c>
      <c r="F168" s="15" t="s">
        <v>307</v>
      </c>
      <c r="G168" s="15" t="s">
        <v>303</v>
      </c>
      <c r="H168" s="15" t="s">
        <v>304</v>
      </c>
      <c r="I168" s="15" t="s">
        <v>307</v>
      </c>
      <c r="J168" s="15"/>
      <c r="K168" s="15" t="s">
        <v>307</v>
      </c>
      <c r="L168" s="15" t="s">
        <v>308</v>
      </c>
      <c r="M168" s="15" t="s">
        <v>304</v>
      </c>
      <c r="N168" s="15"/>
      <c r="O168" s="15" t="s">
        <v>308</v>
      </c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6"/>
    </row>
    <row r="169" spans="1:33" ht="39.950000000000003" customHeight="1" x14ac:dyDescent="0.25">
      <c r="A169" s="19">
        <v>167</v>
      </c>
      <c r="B169" s="20" t="s">
        <v>291</v>
      </c>
      <c r="C169" s="15"/>
      <c r="D169" s="15"/>
      <c r="E169" s="15"/>
      <c r="F169" s="15"/>
      <c r="G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6"/>
    </row>
    <row r="170" spans="1:33" ht="39.950000000000003" customHeight="1" x14ac:dyDescent="0.25">
      <c r="A170" s="19">
        <v>168</v>
      </c>
      <c r="B170" s="20" t="s">
        <v>292</v>
      </c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6"/>
    </row>
    <row r="171" spans="1:33" ht="39.950000000000003" customHeight="1" x14ac:dyDescent="0.25">
      <c r="A171" s="19">
        <v>169</v>
      </c>
      <c r="B171" s="20" t="s">
        <v>293</v>
      </c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6"/>
    </row>
    <row r="172" spans="1:33" ht="39.950000000000003" customHeight="1" x14ac:dyDescent="0.25">
      <c r="A172" s="19">
        <v>170</v>
      </c>
      <c r="B172" s="20" t="s">
        <v>294</v>
      </c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6"/>
    </row>
    <row r="173" spans="1:33" ht="39.950000000000003" customHeight="1" x14ac:dyDescent="0.25">
      <c r="A173" s="19">
        <v>171</v>
      </c>
      <c r="B173" s="20" t="s">
        <v>295</v>
      </c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6"/>
    </row>
    <row r="174" spans="1:33" ht="39.950000000000003" customHeight="1" x14ac:dyDescent="0.25">
      <c r="A174" s="19">
        <v>172</v>
      </c>
      <c r="B174" s="20" t="s">
        <v>296</v>
      </c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6"/>
    </row>
    <row r="175" spans="1:33" ht="39.950000000000003" customHeight="1" x14ac:dyDescent="0.25">
      <c r="A175" s="19">
        <v>173</v>
      </c>
      <c r="B175" s="20" t="s">
        <v>297</v>
      </c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6"/>
    </row>
    <row r="176" spans="1:33" ht="39.950000000000003" customHeight="1" x14ac:dyDescent="0.25">
      <c r="A176" s="19">
        <v>174</v>
      </c>
      <c r="B176" s="20" t="s">
        <v>298</v>
      </c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6"/>
    </row>
    <row r="177" spans="1:33" ht="39.950000000000003" customHeight="1" x14ac:dyDescent="0.25">
      <c r="A177" s="19">
        <v>175</v>
      </c>
      <c r="B177" s="20" t="s">
        <v>299</v>
      </c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6"/>
    </row>
    <row r="178" spans="1:33" ht="39.950000000000003" customHeight="1" x14ac:dyDescent="0.25">
      <c r="A178" s="19">
        <v>176</v>
      </c>
      <c r="B178" s="20" t="s">
        <v>300</v>
      </c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8"/>
    </row>
  </sheetData>
  <mergeCells count="1">
    <mergeCell ref="A1:AG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Database</vt:lpstr>
      <vt:lpstr>Reasons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 Середюк</dc:creator>
  <cp:lastModifiedBy>Середюк Валентин Васильович</cp:lastModifiedBy>
  <dcterms:created xsi:type="dcterms:W3CDTF">2015-06-05T18:19:34Z</dcterms:created>
  <dcterms:modified xsi:type="dcterms:W3CDTF">2023-09-12T13:23:33Z</dcterms:modified>
</cp:coreProperties>
</file>