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e\Desktop\ReCOP-ComEx\Documentation\Diagrams\"/>
    </mc:Choice>
  </mc:AlternateContent>
  <bookViews>
    <workbookView xWindow="0" yWindow="0" windowWidth="10425" windowHeight="4635" activeTab="1"/>
  </bookViews>
  <sheets>
    <sheet name="CBA" sheetId="2" r:id="rId1"/>
    <sheet name="NP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11" i="3"/>
  <c r="D11" i="3"/>
  <c r="E11" i="3"/>
  <c r="F11" i="3"/>
  <c r="B11" i="3"/>
  <c r="C7" i="3"/>
  <c r="D7" i="3"/>
  <c r="E7" i="3"/>
  <c r="F7" i="3"/>
  <c r="B7" i="3"/>
  <c r="D12" i="2"/>
  <c r="D6" i="2"/>
  <c r="I6" i="2"/>
  <c r="I5" i="2" l="1"/>
  <c r="I16" i="2" l="1"/>
  <c r="B12" i="3"/>
  <c r="I7" i="2"/>
  <c r="C10" i="3" l="1"/>
  <c r="C12" i="3" s="1"/>
  <c r="D10" i="3"/>
  <c r="D12" i="3" s="1"/>
  <c r="E10" i="3"/>
  <c r="E12" i="3" s="1"/>
  <c r="F10" i="3"/>
  <c r="F12" i="3" s="1"/>
  <c r="G12" i="3" l="1"/>
  <c r="E6" i="3"/>
  <c r="E8" i="3" s="1"/>
  <c r="E14" i="3" s="1"/>
  <c r="D6" i="3"/>
  <c r="D8" i="3" s="1"/>
  <c r="F6" i="3"/>
  <c r="F8" i="3" s="1"/>
  <c r="F14" i="3" s="1"/>
  <c r="C6" i="3"/>
  <c r="C8" i="3" s="1"/>
  <c r="C14" i="3" s="1"/>
  <c r="D14" i="3" l="1"/>
  <c r="B8" i="3"/>
  <c r="B14" i="3" l="1"/>
  <c r="B15" i="3" s="1"/>
  <c r="C15" i="3" s="1"/>
  <c r="D15" i="3" s="1"/>
  <c r="E15" i="3" s="1"/>
  <c r="F15" i="3" s="1"/>
  <c r="G8" i="3"/>
  <c r="B17" i="3" s="1"/>
</calcChain>
</file>

<file path=xl/sharedStrings.xml><?xml version="1.0" encoding="utf-8"?>
<sst xmlns="http://schemas.openxmlformats.org/spreadsheetml/2006/main" count="32" uniqueCount="28">
  <si>
    <t>Total:</t>
  </si>
  <si>
    <t>Domain Name</t>
  </si>
  <si>
    <t>Benefits</t>
  </si>
  <si>
    <t>Less Papers</t>
  </si>
  <si>
    <t>Costs</t>
  </si>
  <si>
    <t>Development Cost</t>
  </si>
  <si>
    <t>Additional donations</t>
  </si>
  <si>
    <t>BENEFITS</t>
  </si>
  <si>
    <t>COSTS</t>
  </si>
  <si>
    <t>Total</t>
  </si>
  <si>
    <t>Faster approval for proposals</t>
  </si>
  <si>
    <t>Donors and beneficiaries visibility</t>
  </si>
  <si>
    <t xml:space="preserve">Discount Rate: </t>
  </si>
  <si>
    <t>Assume project is completed in Year 0</t>
  </si>
  <si>
    <t>Year</t>
  </si>
  <si>
    <t>Discounted Costs</t>
  </si>
  <si>
    <t>Discounted Factor</t>
  </si>
  <si>
    <t>Discounted Benefits</t>
  </si>
  <si>
    <t>ROI:</t>
  </si>
  <si>
    <t>Payback</t>
  </si>
  <si>
    <t>Net Present Value</t>
  </si>
  <si>
    <t>Improve brand image</t>
  </si>
  <si>
    <t>Increase partners and linkages</t>
  </si>
  <si>
    <t>Improve event success rate</t>
  </si>
  <si>
    <t>*Tangible</t>
  </si>
  <si>
    <t>*Intangible</t>
  </si>
  <si>
    <t>*One-Time Cost</t>
  </si>
  <si>
    <t>*Recurring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</si>
</sst>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65" fontId="3" fillId="0" borderId="1" xfId="0" applyNumberFormat="1" applyFont="1" applyBorder="1"/>
    <xf numFmtId="164" fontId="3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1" fillId="0" borderId="0" xfId="0" applyNumberFormat="1" applyFont="1"/>
    <xf numFmtId="165" fontId="3" fillId="0" borderId="0" xfId="0" applyNumberFormat="1" applyFont="1"/>
    <xf numFmtId="0" fontId="1" fillId="0" borderId="0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5" sqref="I5"/>
    </sheetView>
  </sheetViews>
  <sheetFormatPr defaultRowHeight="16.5" x14ac:dyDescent="0.3"/>
  <cols>
    <col min="1" max="1" width="9.140625" style="1"/>
    <col min="2" max="2" width="9.140625" style="1" customWidth="1"/>
    <col min="3" max="3" width="9.28515625" style="1" bestFit="1" customWidth="1"/>
    <col min="4" max="4" width="10.140625" style="25" customWidth="1"/>
    <col min="5" max="6" width="9.28515625" style="1" bestFit="1" customWidth="1"/>
    <col min="7" max="8" width="9.140625" style="1"/>
    <col min="9" max="9" width="10.140625" style="1" customWidth="1"/>
    <col min="10" max="10" width="9.140625" style="1"/>
    <col min="11" max="11" width="10.42578125" style="1" customWidth="1"/>
    <col min="12" max="12" width="10.140625" style="25" bestFit="1" customWidth="1"/>
    <col min="13" max="16384" width="9.140625" style="1"/>
  </cols>
  <sheetData>
    <row r="1" spans="1:9" x14ac:dyDescent="0.3">
      <c r="A1" s="14" t="s">
        <v>8</v>
      </c>
      <c r="B1" s="14"/>
      <c r="C1" s="14"/>
      <c r="E1" s="29" t="s">
        <v>7</v>
      </c>
      <c r="F1" s="30"/>
      <c r="G1" s="30"/>
      <c r="H1" s="30"/>
      <c r="I1" s="25"/>
    </row>
    <row r="2" spans="1:9" x14ac:dyDescent="0.3">
      <c r="E2" s="28"/>
      <c r="F2" s="27"/>
      <c r="G2" s="27"/>
      <c r="H2" s="27"/>
      <c r="I2" s="25"/>
    </row>
    <row r="3" spans="1:9" x14ac:dyDescent="0.3">
      <c r="A3" s="14" t="s">
        <v>26</v>
      </c>
      <c r="B3" s="14"/>
      <c r="C3" s="14"/>
      <c r="E3" s="29" t="s">
        <v>24</v>
      </c>
      <c r="F3" s="30"/>
      <c r="G3" s="30"/>
      <c r="H3" s="30"/>
      <c r="I3" s="25"/>
    </row>
    <row r="4" spans="1:9" x14ac:dyDescent="0.3">
      <c r="E4" s="28"/>
      <c r="F4" s="27"/>
      <c r="G4" s="27"/>
      <c r="H4" s="27"/>
      <c r="I4" s="25"/>
    </row>
    <row r="5" spans="1:9" x14ac:dyDescent="0.3">
      <c r="A5" s="13" t="s">
        <v>5</v>
      </c>
      <c r="B5" s="13"/>
      <c r="C5" s="13"/>
      <c r="D5" s="25">
        <v>50000</v>
      </c>
      <c r="E5" s="31" t="s">
        <v>3</v>
      </c>
      <c r="F5" s="32"/>
      <c r="G5" s="32"/>
      <c r="H5" s="32"/>
      <c r="I5" s="25">
        <f>215*2*12</f>
        <v>5160</v>
      </c>
    </row>
    <row r="6" spans="1:9" x14ac:dyDescent="0.3">
      <c r="C6" s="3" t="s">
        <v>0</v>
      </c>
      <c r="D6" s="26">
        <f>D5</f>
        <v>50000</v>
      </c>
      <c r="E6" s="31" t="s">
        <v>6</v>
      </c>
      <c r="F6" s="32"/>
      <c r="G6" s="32"/>
      <c r="H6" s="32"/>
      <c r="I6" s="25">
        <f>(1300/60)*2000</f>
        <v>43333.333333333336</v>
      </c>
    </row>
    <row r="7" spans="1:9" x14ac:dyDescent="0.3">
      <c r="E7" s="28"/>
      <c r="F7" s="27"/>
      <c r="G7" s="27"/>
      <c r="H7" s="33" t="s">
        <v>0</v>
      </c>
      <c r="I7" s="26">
        <f>SUM(I5:I6)</f>
        <v>48493.333333333336</v>
      </c>
    </row>
    <row r="8" spans="1:9" x14ac:dyDescent="0.3">
      <c r="E8" s="28"/>
      <c r="F8" s="27"/>
      <c r="G8" s="27"/>
      <c r="H8" s="27"/>
      <c r="I8" s="25"/>
    </row>
    <row r="9" spans="1:9" x14ac:dyDescent="0.3">
      <c r="A9" s="14" t="s">
        <v>27</v>
      </c>
      <c r="B9" s="14"/>
      <c r="C9" s="14"/>
      <c r="E9" s="29" t="s">
        <v>25</v>
      </c>
      <c r="F9" s="30"/>
      <c r="G9" s="30"/>
      <c r="H9" s="30"/>
      <c r="I9" s="25"/>
    </row>
    <row r="10" spans="1:9" x14ac:dyDescent="0.3">
      <c r="E10" s="28"/>
      <c r="F10" s="27"/>
      <c r="G10" s="27"/>
      <c r="H10" s="27"/>
      <c r="I10" s="25"/>
    </row>
    <row r="11" spans="1:9" x14ac:dyDescent="0.3">
      <c r="A11" s="13" t="s">
        <v>1</v>
      </c>
      <c r="B11" s="13"/>
      <c r="C11" s="13"/>
      <c r="D11" s="25">
        <v>1148</v>
      </c>
      <c r="E11" s="31" t="s">
        <v>10</v>
      </c>
      <c r="F11" s="32"/>
      <c r="G11" s="32"/>
      <c r="H11" s="32"/>
      <c r="I11" s="25">
        <v>0</v>
      </c>
    </row>
    <row r="12" spans="1:9" x14ac:dyDescent="0.3">
      <c r="C12" s="3" t="s">
        <v>0</v>
      </c>
      <c r="D12" s="26">
        <f>D11</f>
        <v>1148</v>
      </c>
      <c r="E12" s="31" t="s">
        <v>11</v>
      </c>
      <c r="F12" s="32"/>
      <c r="G12" s="32"/>
      <c r="H12" s="32"/>
      <c r="I12" s="25">
        <v>0</v>
      </c>
    </row>
    <row r="13" spans="1:9" x14ac:dyDescent="0.3">
      <c r="E13" s="31" t="s">
        <v>21</v>
      </c>
      <c r="F13" s="32"/>
      <c r="G13" s="32"/>
      <c r="H13" s="32"/>
      <c r="I13" s="25">
        <v>0</v>
      </c>
    </row>
    <row r="14" spans="1:9" x14ac:dyDescent="0.3">
      <c r="A14" s="12"/>
      <c r="B14" s="12"/>
      <c r="C14" s="12"/>
      <c r="E14" s="31" t="s">
        <v>22</v>
      </c>
      <c r="F14" s="32"/>
      <c r="G14" s="32"/>
      <c r="H14" s="32"/>
      <c r="I14" s="25">
        <v>0</v>
      </c>
    </row>
    <row r="15" spans="1:9" x14ac:dyDescent="0.3">
      <c r="A15" s="12"/>
      <c r="B15" s="12"/>
      <c r="C15" s="12"/>
      <c r="E15" s="31" t="s">
        <v>23</v>
      </c>
      <c r="F15" s="32"/>
      <c r="G15" s="32"/>
      <c r="H15" s="32"/>
      <c r="I15" s="25">
        <v>0</v>
      </c>
    </row>
    <row r="16" spans="1:9" x14ac:dyDescent="0.3">
      <c r="E16" s="28"/>
      <c r="F16" s="27"/>
      <c r="G16" s="27"/>
      <c r="H16" s="33" t="s">
        <v>0</v>
      </c>
      <c r="I16" s="26">
        <f>SUM(I11:I15)</f>
        <v>0</v>
      </c>
    </row>
  </sheetData>
  <mergeCells count="15">
    <mergeCell ref="E15:H15"/>
    <mergeCell ref="E3:H3"/>
    <mergeCell ref="E1:H1"/>
    <mergeCell ref="A1:C1"/>
    <mergeCell ref="E9:H9"/>
    <mergeCell ref="E14:H14"/>
    <mergeCell ref="E13:H13"/>
    <mergeCell ref="E12:H12"/>
    <mergeCell ref="E11:H11"/>
    <mergeCell ref="E6:H6"/>
    <mergeCell ref="E5:H5"/>
    <mergeCell ref="A5:C5"/>
    <mergeCell ref="A3:C3"/>
    <mergeCell ref="A9:C9"/>
    <mergeCell ref="A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6.5" x14ac:dyDescent="0.3"/>
  <cols>
    <col min="1" max="1" width="22" style="1" customWidth="1"/>
    <col min="2" max="7" width="12.7109375" style="1" customWidth="1"/>
    <col min="8" max="16384" width="9.140625" style="1"/>
  </cols>
  <sheetData>
    <row r="1" spans="1:7" x14ac:dyDescent="0.3">
      <c r="A1" s="2" t="s">
        <v>12</v>
      </c>
      <c r="B1" s="2"/>
      <c r="C1" s="4">
        <v>0.1</v>
      </c>
    </row>
    <row r="2" spans="1:7" x14ac:dyDescent="0.3">
      <c r="A2" s="15" t="s">
        <v>13</v>
      </c>
      <c r="B2" s="15"/>
      <c r="C2" s="15"/>
      <c r="D2" s="5"/>
    </row>
    <row r="4" spans="1:7" x14ac:dyDescent="0.3">
      <c r="A4" s="23"/>
      <c r="B4" s="22" t="s">
        <v>14</v>
      </c>
      <c r="C4" s="22"/>
      <c r="D4" s="22"/>
      <c r="E4" s="22"/>
      <c r="F4" s="22"/>
      <c r="G4" s="24" t="s">
        <v>9</v>
      </c>
    </row>
    <row r="5" spans="1:7" x14ac:dyDescent="0.3">
      <c r="A5" s="23"/>
      <c r="B5" s="6">
        <v>0</v>
      </c>
      <c r="C5" s="6">
        <v>1</v>
      </c>
      <c r="D5" s="6">
        <v>2</v>
      </c>
      <c r="E5" s="6">
        <v>3</v>
      </c>
      <c r="F5" s="6">
        <v>4</v>
      </c>
      <c r="G5" s="24"/>
    </row>
    <row r="6" spans="1:7" x14ac:dyDescent="0.3">
      <c r="A6" s="7" t="s">
        <v>4</v>
      </c>
      <c r="B6" s="8">
        <f>CBA!D6+CBA!D12</f>
        <v>51148</v>
      </c>
      <c r="C6" s="8">
        <f>CBA!D12</f>
        <v>1148</v>
      </c>
      <c r="D6" s="8">
        <f>CBA!D12</f>
        <v>1148</v>
      </c>
      <c r="E6" s="8">
        <f>CBA!D12</f>
        <v>1148</v>
      </c>
      <c r="F6" s="8">
        <f>CBA!D12</f>
        <v>1148</v>
      </c>
      <c r="G6" s="21"/>
    </row>
    <row r="7" spans="1:7" x14ac:dyDescent="0.3">
      <c r="A7" s="7" t="s">
        <v>16</v>
      </c>
      <c r="B7" s="9">
        <f>1/(1+0.1)^B5</f>
        <v>1</v>
      </c>
      <c r="C7" s="9">
        <f t="shared" ref="C7:F7" si="0">1/(1+0.1)^C5</f>
        <v>0.90909090909090906</v>
      </c>
      <c r="D7" s="9">
        <f t="shared" si="0"/>
        <v>0.82644628099173545</v>
      </c>
      <c r="E7" s="9">
        <f t="shared" si="0"/>
        <v>0.75131480090157754</v>
      </c>
      <c r="F7" s="9">
        <f t="shared" si="0"/>
        <v>0.68301345536507052</v>
      </c>
      <c r="G7" s="20"/>
    </row>
    <row r="8" spans="1:7" x14ac:dyDescent="0.3">
      <c r="A8" s="7" t="s">
        <v>15</v>
      </c>
      <c r="B8" s="8">
        <f>B6*B7</f>
        <v>51148</v>
      </c>
      <c r="C8" s="8">
        <f>C6*C7</f>
        <v>1043.6363636363635</v>
      </c>
      <c r="D8" s="8">
        <f>D6*D7</f>
        <v>948.76033057851225</v>
      </c>
      <c r="E8" s="8">
        <f>E6*E7</f>
        <v>862.50939143501103</v>
      </c>
      <c r="F8" s="8">
        <f>F6*F7</f>
        <v>784.09944675910094</v>
      </c>
      <c r="G8" s="10">
        <f>SUM(B8:F8)</f>
        <v>54787.005532408984</v>
      </c>
    </row>
    <row r="9" spans="1:7" x14ac:dyDescent="0.3">
      <c r="A9" s="16"/>
      <c r="B9" s="17"/>
      <c r="C9" s="17"/>
      <c r="D9" s="17"/>
      <c r="E9" s="17"/>
      <c r="F9" s="17"/>
      <c r="G9" s="18"/>
    </row>
    <row r="10" spans="1:7" x14ac:dyDescent="0.3">
      <c r="A10" s="7" t="s">
        <v>2</v>
      </c>
      <c r="B10" s="8">
        <v>0</v>
      </c>
      <c r="C10" s="8">
        <f>CBA!I7</f>
        <v>48493.333333333336</v>
      </c>
      <c r="D10" s="8">
        <f>CBA!I7</f>
        <v>48493.333333333336</v>
      </c>
      <c r="E10" s="8">
        <f>CBA!I7</f>
        <v>48493.333333333336</v>
      </c>
      <c r="F10" s="8">
        <f>CBA!I7</f>
        <v>48493.333333333336</v>
      </c>
      <c r="G10" s="19"/>
    </row>
    <row r="11" spans="1:7" x14ac:dyDescent="0.3">
      <c r="A11" s="7" t="s">
        <v>16</v>
      </c>
      <c r="B11" s="9">
        <f>1/(1+0.1)^B5</f>
        <v>1</v>
      </c>
      <c r="C11" s="9">
        <f t="shared" ref="C11:F11" si="1">1/(1+0.1)^C5</f>
        <v>0.90909090909090906</v>
      </c>
      <c r="D11" s="9">
        <f t="shared" si="1"/>
        <v>0.82644628099173545</v>
      </c>
      <c r="E11" s="9">
        <f t="shared" si="1"/>
        <v>0.75131480090157754</v>
      </c>
      <c r="F11" s="9">
        <f t="shared" si="1"/>
        <v>0.68301345536507052</v>
      </c>
      <c r="G11" s="20"/>
    </row>
    <row r="12" spans="1:7" x14ac:dyDescent="0.3">
      <c r="A12" s="7" t="s">
        <v>17</v>
      </c>
      <c r="B12" s="8">
        <f>B10*B11</f>
        <v>0</v>
      </c>
      <c r="C12" s="8">
        <f t="shared" ref="C12:F12" si="2">C10*C11</f>
        <v>44084.848484848488</v>
      </c>
      <c r="D12" s="8">
        <f t="shared" si="2"/>
        <v>40077.134986225894</v>
      </c>
      <c r="E12" s="8">
        <f t="shared" si="2"/>
        <v>36433.759078387171</v>
      </c>
      <c r="F12" s="8">
        <f t="shared" si="2"/>
        <v>33121.599162170154</v>
      </c>
      <c r="G12" s="10">
        <f>SUM(B12:F12)</f>
        <v>153717.34171163169</v>
      </c>
    </row>
    <row r="13" spans="1:7" x14ac:dyDescent="0.3">
      <c r="A13" s="16"/>
      <c r="B13" s="17"/>
      <c r="C13" s="17"/>
      <c r="D13" s="17"/>
      <c r="E13" s="17"/>
      <c r="F13" s="17"/>
      <c r="G13" s="18"/>
    </row>
    <row r="14" spans="1:7" x14ac:dyDescent="0.3">
      <c r="A14" s="7" t="s">
        <v>20</v>
      </c>
      <c r="B14" s="8">
        <f>B12-B8</f>
        <v>-51148</v>
      </c>
      <c r="C14" s="8">
        <f t="shared" ref="C14:F14" si="3">C12-C8</f>
        <v>43041.212121212127</v>
      </c>
      <c r="D14" s="8">
        <f t="shared" si="3"/>
        <v>39128.374655647385</v>
      </c>
      <c r="E14" s="8">
        <f t="shared" si="3"/>
        <v>35571.249686952156</v>
      </c>
      <c r="F14" s="8">
        <f t="shared" si="3"/>
        <v>32337.499715411053</v>
      </c>
      <c r="G14" s="19"/>
    </row>
    <row r="15" spans="1:7" x14ac:dyDescent="0.3">
      <c r="A15" s="7" t="s">
        <v>19</v>
      </c>
      <c r="B15" s="8">
        <f>B14</f>
        <v>-51148</v>
      </c>
      <c r="C15" s="8">
        <f>B15+C14</f>
        <v>-8106.7878787878726</v>
      </c>
      <c r="D15" s="8">
        <f>C15+D14</f>
        <v>31021.586776859513</v>
      </c>
      <c r="E15" s="8">
        <f>D15+E14</f>
        <v>66592.836463811662</v>
      </c>
      <c r="F15" s="8">
        <f>E15+F14</f>
        <v>98930.336179222708</v>
      </c>
      <c r="G15" s="20"/>
    </row>
    <row r="16" spans="1:7" x14ac:dyDescent="0.3">
      <c r="A16" s="3"/>
    </row>
    <row r="17" spans="1:2" x14ac:dyDescent="0.3">
      <c r="A17" s="3" t="s">
        <v>18</v>
      </c>
      <c r="B17" s="11">
        <f>((G12-G8)/G8)</f>
        <v>1.8057262888861658</v>
      </c>
    </row>
  </sheetData>
  <mergeCells count="9">
    <mergeCell ref="A2:C2"/>
    <mergeCell ref="A9:G9"/>
    <mergeCell ref="A13:G13"/>
    <mergeCell ref="G10:G11"/>
    <mergeCell ref="G14:G15"/>
    <mergeCell ref="G6:G7"/>
    <mergeCell ref="B4:F4"/>
    <mergeCell ref="A4:A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Serge Angelo Majillo</cp:lastModifiedBy>
  <dcterms:created xsi:type="dcterms:W3CDTF">2018-11-28T10:41:50Z</dcterms:created>
  <dcterms:modified xsi:type="dcterms:W3CDTF">2018-11-30T05:17:34Z</dcterms:modified>
</cp:coreProperties>
</file>