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2083692\Dropbox\Serge\NSC\Math182\"/>
    </mc:Choice>
  </mc:AlternateContent>
  <bookViews>
    <workbookView xWindow="0" yWindow="0" windowWidth="8805" windowHeight="5730"/>
  </bookViews>
  <sheets>
    <sheet name="GRADE BOOK" sheetId="1" r:id="rId1"/>
    <sheet name="Checklist" sheetId="3" r:id="rId2"/>
  </sheets>
  <definedNames>
    <definedName name="CORE">'GRADE BOOK'!$BM$18,'GRADE BOOK'!$BR$18,'GRADE BOOK'!$BT$18,'GRADE BOOK'!$BW$18,'GRADE BOOK'!$BY$18,'GRADE BOOK'!$CB$18,'GRADE BOOK'!$CD$18,'GRADE BOOK'!$CE$18,'GRADE BOOK'!$CJ$18,'GRADE BOOK'!$CL$18</definedName>
    <definedName name="Getting_Started">'GRADE BOOK'!$CS$18</definedName>
    <definedName name="GP">'GRADE BOOK'!$J$18:$AF$94</definedName>
    <definedName name="GradeTable">'GRADE BOOK'!$G$4:$S$13</definedName>
    <definedName name="Journal">'GRADE BOOK'!$BF$18:$BJ$18</definedName>
    <definedName name="Problems">'GRADE BOOK'!$BK$18:$CL$18</definedName>
    <definedName name="Quizzes">'GRADE BOOK'!$AG$18:$BE$18</definedName>
    <definedName name="Specifications" comment="This contains the minimum requirement for each grade.">'GRADE BOOK'!$A$8:$F$15</definedName>
    <definedName name="Teaching">'GRADE BOOK'!$CM$18:$CR$18</definedName>
    <definedName name="TotalPoints">'GRADE BOOK'!#REF!</definedName>
    <definedName name="WeBWorKScore">'GRADE BOOK'!#REF!</definedName>
  </definedNames>
  <calcPr calcId="162913"/>
</workbook>
</file>

<file path=xl/calcChain.xml><?xml version="1.0" encoding="utf-8"?>
<calcChain xmlns="http://schemas.openxmlformats.org/spreadsheetml/2006/main">
  <c r="CF57" i="1" l="1"/>
  <c r="CG57" i="1" s="1"/>
  <c r="H57" i="1" s="1"/>
  <c r="CT23" i="1"/>
  <c r="CT31" i="1"/>
  <c r="CT39" i="1"/>
  <c r="CT47" i="1"/>
  <c r="CT55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18" i="1"/>
  <c r="CS19" i="1"/>
  <c r="CT19" i="1" s="1"/>
  <c r="CS20" i="1"/>
  <c r="CT20" i="1" s="1"/>
  <c r="CS21" i="1"/>
  <c r="CT21" i="1" s="1"/>
  <c r="CS22" i="1"/>
  <c r="CT22" i="1" s="1"/>
  <c r="CS23" i="1"/>
  <c r="CS24" i="1"/>
  <c r="CT24" i="1" s="1"/>
  <c r="CS25" i="1"/>
  <c r="CT25" i="1" s="1"/>
  <c r="CS26" i="1"/>
  <c r="CT26" i="1" s="1"/>
  <c r="CS27" i="1"/>
  <c r="CT27" i="1" s="1"/>
  <c r="CS28" i="1"/>
  <c r="CT28" i="1" s="1"/>
  <c r="CS29" i="1"/>
  <c r="CT29" i="1" s="1"/>
  <c r="CS30" i="1"/>
  <c r="CT30" i="1" s="1"/>
  <c r="CS31" i="1"/>
  <c r="CS32" i="1"/>
  <c r="CT32" i="1" s="1"/>
  <c r="CS33" i="1"/>
  <c r="CT33" i="1" s="1"/>
  <c r="CS34" i="1"/>
  <c r="CT34" i="1" s="1"/>
  <c r="CS35" i="1"/>
  <c r="CT35" i="1" s="1"/>
  <c r="CS36" i="1"/>
  <c r="CT36" i="1" s="1"/>
  <c r="CS37" i="1"/>
  <c r="CT37" i="1" s="1"/>
  <c r="CS38" i="1"/>
  <c r="CT38" i="1" s="1"/>
  <c r="CS39" i="1"/>
  <c r="CS40" i="1"/>
  <c r="CT40" i="1" s="1"/>
  <c r="CS41" i="1"/>
  <c r="CT41" i="1" s="1"/>
  <c r="CS42" i="1"/>
  <c r="CT42" i="1" s="1"/>
  <c r="CS43" i="1"/>
  <c r="CT43" i="1" s="1"/>
  <c r="CS44" i="1"/>
  <c r="CT44" i="1" s="1"/>
  <c r="CS45" i="1"/>
  <c r="CT45" i="1" s="1"/>
  <c r="CS46" i="1"/>
  <c r="CT46" i="1" s="1"/>
  <c r="CS47" i="1"/>
  <c r="CS48" i="1"/>
  <c r="CT48" i="1" s="1"/>
  <c r="CS49" i="1"/>
  <c r="CT49" i="1" s="1"/>
  <c r="CS50" i="1"/>
  <c r="CT50" i="1" s="1"/>
  <c r="CS51" i="1"/>
  <c r="CT51" i="1" s="1"/>
  <c r="CS52" i="1"/>
  <c r="CT52" i="1" s="1"/>
  <c r="CS53" i="1"/>
  <c r="CT53" i="1" s="1"/>
  <c r="CS54" i="1"/>
  <c r="CT54" i="1" s="1"/>
  <c r="CS55" i="1"/>
  <c r="CS56" i="1"/>
  <c r="CT56" i="1" s="1"/>
  <c r="CS57" i="1"/>
  <c r="CT57" i="1" s="1"/>
  <c r="CS18" i="1"/>
  <c r="CT18" i="1" s="1"/>
  <c r="CF19" i="1"/>
  <c r="CG19" i="1" s="1"/>
  <c r="H19" i="1" s="1"/>
  <c r="CF20" i="1"/>
  <c r="CG20" i="1" s="1"/>
  <c r="H20" i="1" s="1"/>
  <c r="CF21" i="1"/>
  <c r="CG21" i="1" s="1"/>
  <c r="H21" i="1" s="1"/>
  <c r="CF22" i="1"/>
  <c r="CG22" i="1" s="1"/>
  <c r="H22" i="1" s="1"/>
  <c r="CF23" i="1"/>
  <c r="CG23" i="1" s="1"/>
  <c r="H23" i="1" s="1"/>
  <c r="CF24" i="1"/>
  <c r="CG24" i="1" s="1"/>
  <c r="H24" i="1" s="1"/>
  <c r="CF25" i="1"/>
  <c r="CG25" i="1" s="1"/>
  <c r="H25" i="1" s="1"/>
  <c r="CF26" i="1"/>
  <c r="CG26" i="1" s="1"/>
  <c r="H26" i="1" s="1"/>
  <c r="CF27" i="1"/>
  <c r="CG27" i="1" s="1"/>
  <c r="H27" i="1" s="1"/>
  <c r="CF28" i="1"/>
  <c r="CG28" i="1" s="1"/>
  <c r="H28" i="1" s="1"/>
  <c r="CF29" i="1"/>
  <c r="CG29" i="1" s="1"/>
  <c r="H29" i="1" s="1"/>
  <c r="CF30" i="1"/>
  <c r="CG30" i="1" s="1"/>
  <c r="H30" i="1" s="1"/>
  <c r="CF31" i="1"/>
  <c r="CG31" i="1" s="1"/>
  <c r="H31" i="1" s="1"/>
  <c r="CF32" i="1"/>
  <c r="CG32" i="1" s="1"/>
  <c r="H32" i="1" s="1"/>
  <c r="CF33" i="1"/>
  <c r="CG33" i="1" s="1"/>
  <c r="H33" i="1" s="1"/>
  <c r="CF34" i="1"/>
  <c r="CG34" i="1" s="1"/>
  <c r="H34" i="1" s="1"/>
  <c r="CF35" i="1"/>
  <c r="CG35" i="1" s="1"/>
  <c r="H35" i="1" s="1"/>
  <c r="CF36" i="1"/>
  <c r="CG36" i="1" s="1"/>
  <c r="H36" i="1" s="1"/>
  <c r="CF37" i="1"/>
  <c r="CG37" i="1" s="1"/>
  <c r="H37" i="1" s="1"/>
  <c r="CF38" i="1"/>
  <c r="CG38" i="1" s="1"/>
  <c r="H38" i="1" s="1"/>
  <c r="CF39" i="1"/>
  <c r="CG39" i="1" s="1"/>
  <c r="H39" i="1" s="1"/>
  <c r="CF40" i="1"/>
  <c r="CG40" i="1" s="1"/>
  <c r="H40" i="1" s="1"/>
  <c r="CF41" i="1"/>
  <c r="CG41" i="1" s="1"/>
  <c r="H41" i="1" s="1"/>
  <c r="CF42" i="1"/>
  <c r="CG42" i="1" s="1"/>
  <c r="H42" i="1" s="1"/>
  <c r="CF43" i="1"/>
  <c r="CG43" i="1" s="1"/>
  <c r="H43" i="1" s="1"/>
  <c r="CF44" i="1"/>
  <c r="CG44" i="1" s="1"/>
  <c r="H44" i="1" s="1"/>
  <c r="CF45" i="1"/>
  <c r="CG45" i="1" s="1"/>
  <c r="H45" i="1" s="1"/>
  <c r="CF46" i="1"/>
  <c r="CG46" i="1" s="1"/>
  <c r="H46" i="1" s="1"/>
  <c r="CF47" i="1"/>
  <c r="CG47" i="1" s="1"/>
  <c r="H47" i="1" s="1"/>
  <c r="CF48" i="1"/>
  <c r="CG48" i="1" s="1"/>
  <c r="H48" i="1" s="1"/>
  <c r="CF49" i="1"/>
  <c r="CG49" i="1" s="1"/>
  <c r="H49" i="1" s="1"/>
  <c r="CF50" i="1"/>
  <c r="CG50" i="1" s="1"/>
  <c r="H50" i="1" s="1"/>
  <c r="CF51" i="1"/>
  <c r="CG51" i="1" s="1"/>
  <c r="H51" i="1" s="1"/>
  <c r="CF52" i="1"/>
  <c r="CG52" i="1" s="1"/>
  <c r="H52" i="1" s="1"/>
  <c r="CF53" i="1"/>
  <c r="CG53" i="1" s="1"/>
  <c r="H53" i="1" s="1"/>
  <c r="CF54" i="1"/>
  <c r="CG54" i="1" s="1"/>
  <c r="H54" i="1" s="1"/>
  <c r="CF55" i="1"/>
  <c r="CG55" i="1" s="1"/>
  <c r="H55" i="1" s="1"/>
  <c r="CF56" i="1"/>
  <c r="CG56" i="1" s="1"/>
  <c r="H56" i="1" s="1"/>
  <c r="CF18" i="1"/>
  <c r="CG18" i="1" s="1"/>
  <c r="H18" i="1" s="1"/>
  <c r="AG18" i="1" l="1"/>
  <c r="AH18" i="1" s="1"/>
  <c r="BF18" i="1"/>
  <c r="BG18" i="1" s="1"/>
  <c r="BM18" i="1"/>
  <c r="BN18" i="1" s="1"/>
  <c r="AG19" i="1"/>
  <c r="AH19" i="1" s="1"/>
  <c r="BF19" i="1"/>
  <c r="BG19" i="1" s="1"/>
  <c r="BM19" i="1"/>
  <c r="BN19" i="1" s="1"/>
  <c r="AG20" i="1"/>
  <c r="AH20" i="1" s="1"/>
  <c r="BF20" i="1"/>
  <c r="BG20" i="1" s="1"/>
  <c r="F20" i="1"/>
  <c r="BM20" i="1"/>
  <c r="BN20" i="1" s="1"/>
  <c r="I20" i="1"/>
  <c r="AG21" i="1"/>
  <c r="AH21" i="1" s="1"/>
  <c r="BF21" i="1"/>
  <c r="BG21" i="1" s="1"/>
  <c r="BM21" i="1"/>
  <c r="BN21" i="1" s="1"/>
  <c r="I21" i="1"/>
  <c r="AG22" i="1"/>
  <c r="AH22" i="1" s="1"/>
  <c r="BF22" i="1"/>
  <c r="BG22" i="1" s="1"/>
  <c r="F22" i="1"/>
  <c r="BM22" i="1"/>
  <c r="BN22" i="1" s="1"/>
  <c r="I22" i="1"/>
  <c r="AG23" i="1"/>
  <c r="AH23" i="1" s="1"/>
  <c r="BF23" i="1"/>
  <c r="BG23" i="1" s="1"/>
  <c r="BM23" i="1"/>
  <c r="BN23" i="1" s="1"/>
  <c r="I23" i="1"/>
  <c r="AG24" i="1"/>
  <c r="AH24" i="1" s="1"/>
  <c r="BF24" i="1"/>
  <c r="BG24" i="1" s="1"/>
  <c r="BM24" i="1"/>
  <c r="BN24" i="1" s="1"/>
  <c r="I24" i="1"/>
  <c r="AG25" i="1"/>
  <c r="AH25" i="1" s="1"/>
  <c r="BF25" i="1"/>
  <c r="BG25" i="1" s="1"/>
  <c r="BM25" i="1"/>
  <c r="BN25" i="1" s="1"/>
  <c r="I25" i="1"/>
  <c r="AG26" i="1"/>
  <c r="AH26" i="1" s="1"/>
  <c r="BF26" i="1"/>
  <c r="BG26" i="1" s="1"/>
  <c r="F26" i="1"/>
  <c r="BM26" i="1"/>
  <c r="BN26" i="1" s="1"/>
  <c r="I26" i="1"/>
  <c r="AG27" i="1"/>
  <c r="AH27" i="1" s="1"/>
  <c r="BF27" i="1"/>
  <c r="BG27" i="1" s="1"/>
  <c r="BM27" i="1"/>
  <c r="BN27" i="1" s="1"/>
  <c r="I27" i="1"/>
  <c r="AG28" i="1"/>
  <c r="AH28" i="1" s="1"/>
  <c r="BF28" i="1"/>
  <c r="BG28" i="1" s="1"/>
  <c r="BM28" i="1"/>
  <c r="BN28" i="1" s="1"/>
  <c r="I28" i="1"/>
  <c r="AG29" i="1"/>
  <c r="AH29" i="1" s="1"/>
  <c r="BF29" i="1"/>
  <c r="BG29" i="1" s="1"/>
  <c r="BM29" i="1"/>
  <c r="BN29" i="1" s="1"/>
  <c r="I29" i="1"/>
  <c r="AG30" i="1"/>
  <c r="AH30" i="1" s="1"/>
  <c r="BF30" i="1"/>
  <c r="BG30" i="1" s="1"/>
  <c r="F30" i="1"/>
  <c r="BM30" i="1"/>
  <c r="BN30" i="1" s="1"/>
  <c r="I30" i="1"/>
  <c r="AG31" i="1"/>
  <c r="AH31" i="1" s="1"/>
  <c r="BF31" i="1"/>
  <c r="BG31" i="1" s="1"/>
  <c r="BM31" i="1"/>
  <c r="BN31" i="1" s="1"/>
  <c r="I31" i="1"/>
  <c r="AG32" i="1"/>
  <c r="AH32" i="1" s="1"/>
  <c r="BF32" i="1"/>
  <c r="BG32" i="1" s="1"/>
  <c r="BM32" i="1"/>
  <c r="BN32" i="1" s="1"/>
  <c r="I32" i="1"/>
  <c r="AG33" i="1"/>
  <c r="AH33" i="1" s="1"/>
  <c r="BF33" i="1"/>
  <c r="BG33" i="1" s="1"/>
  <c r="F33" i="1"/>
  <c r="BM33" i="1"/>
  <c r="BN33" i="1" s="1"/>
  <c r="I33" i="1"/>
  <c r="AG34" i="1"/>
  <c r="AH34" i="1" s="1"/>
  <c r="BF34" i="1"/>
  <c r="BG34" i="1" s="1"/>
  <c r="F34" i="1"/>
  <c r="BM34" i="1"/>
  <c r="BN34" i="1" s="1"/>
  <c r="I34" i="1"/>
  <c r="AG35" i="1"/>
  <c r="AH35" i="1" s="1"/>
  <c r="BF35" i="1"/>
  <c r="BG35" i="1" s="1"/>
  <c r="BM35" i="1"/>
  <c r="BN35" i="1" s="1"/>
  <c r="I35" i="1"/>
  <c r="AG36" i="1"/>
  <c r="AH36" i="1" s="1"/>
  <c r="BF36" i="1"/>
  <c r="BG36" i="1" s="1"/>
  <c r="BM36" i="1"/>
  <c r="BN36" i="1" s="1"/>
  <c r="I36" i="1"/>
  <c r="AG37" i="1"/>
  <c r="AH37" i="1" s="1"/>
  <c r="BF37" i="1"/>
  <c r="BG37" i="1" s="1"/>
  <c r="BM37" i="1"/>
  <c r="BN37" i="1" s="1"/>
  <c r="I37" i="1"/>
  <c r="AG38" i="1"/>
  <c r="AH38" i="1" s="1"/>
  <c r="BF38" i="1"/>
  <c r="BG38" i="1" s="1"/>
  <c r="F38" i="1"/>
  <c r="BM38" i="1"/>
  <c r="BN38" i="1" s="1"/>
  <c r="I38" i="1"/>
  <c r="AG39" i="1"/>
  <c r="AH39" i="1" s="1"/>
  <c r="BF39" i="1"/>
  <c r="BG39" i="1" s="1"/>
  <c r="BM39" i="1"/>
  <c r="BN39" i="1" s="1"/>
  <c r="I39" i="1"/>
  <c r="AG40" i="1"/>
  <c r="AH40" i="1" s="1"/>
  <c r="BF40" i="1"/>
  <c r="BG40" i="1" s="1"/>
  <c r="BM40" i="1"/>
  <c r="BN40" i="1" s="1"/>
  <c r="I40" i="1"/>
  <c r="AG41" i="1"/>
  <c r="AH41" i="1" s="1"/>
  <c r="BF41" i="1"/>
  <c r="BG41" i="1" s="1"/>
  <c r="BM41" i="1"/>
  <c r="BN41" i="1" s="1"/>
  <c r="I41" i="1"/>
  <c r="AG42" i="1"/>
  <c r="AH42" i="1" s="1"/>
  <c r="BF42" i="1"/>
  <c r="BG42" i="1" s="1"/>
  <c r="F42" i="1"/>
  <c r="BM42" i="1"/>
  <c r="BN42" i="1" s="1"/>
  <c r="I42" i="1"/>
  <c r="AG43" i="1"/>
  <c r="AH43" i="1" s="1"/>
  <c r="BF43" i="1"/>
  <c r="BG43" i="1" s="1"/>
  <c r="BM43" i="1"/>
  <c r="BN43" i="1" s="1"/>
  <c r="I43" i="1"/>
  <c r="AG44" i="1"/>
  <c r="AH44" i="1" s="1"/>
  <c r="BF44" i="1"/>
  <c r="BG44" i="1" s="1"/>
  <c r="F44" i="1"/>
  <c r="BM44" i="1"/>
  <c r="BN44" i="1" s="1"/>
  <c r="I44" i="1"/>
  <c r="AG45" i="1"/>
  <c r="AH45" i="1" s="1"/>
  <c r="BF45" i="1"/>
  <c r="BG45" i="1" s="1"/>
  <c r="BM45" i="1"/>
  <c r="BN45" i="1" s="1"/>
  <c r="I45" i="1"/>
  <c r="AG46" i="1"/>
  <c r="AH46" i="1" s="1"/>
  <c r="BF46" i="1"/>
  <c r="BG46" i="1" s="1"/>
  <c r="F46" i="1"/>
  <c r="BM46" i="1"/>
  <c r="BN46" i="1" s="1"/>
  <c r="I46" i="1"/>
  <c r="AG47" i="1"/>
  <c r="AH47" i="1" s="1"/>
  <c r="BF47" i="1"/>
  <c r="BG47" i="1" s="1"/>
  <c r="F47" i="1"/>
  <c r="BM47" i="1"/>
  <c r="BN47" i="1" s="1"/>
  <c r="I47" i="1"/>
  <c r="AG48" i="1"/>
  <c r="AH48" i="1" s="1"/>
  <c r="BF48" i="1"/>
  <c r="BG48" i="1" s="1"/>
  <c r="F48" i="1"/>
  <c r="BM48" i="1"/>
  <c r="BN48" i="1" s="1"/>
  <c r="I48" i="1"/>
  <c r="AG49" i="1"/>
  <c r="AH49" i="1" s="1"/>
  <c r="BF49" i="1"/>
  <c r="BG49" i="1" s="1"/>
  <c r="BM49" i="1"/>
  <c r="BN49" i="1" s="1"/>
  <c r="I49" i="1"/>
  <c r="AG50" i="1"/>
  <c r="AH50" i="1" s="1"/>
  <c r="BF50" i="1"/>
  <c r="BG50" i="1" s="1"/>
  <c r="BM50" i="1"/>
  <c r="BN50" i="1" s="1"/>
  <c r="I50" i="1"/>
  <c r="AG51" i="1"/>
  <c r="AH51" i="1" s="1"/>
  <c r="BF51" i="1"/>
  <c r="BG51" i="1" s="1"/>
  <c r="F51" i="1"/>
  <c r="BM51" i="1"/>
  <c r="BN51" i="1" s="1"/>
  <c r="I51" i="1"/>
  <c r="AG52" i="1"/>
  <c r="AH52" i="1" s="1"/>
  <c r="BF52" i="1"/>
  <c r="BG52" i="1" s="1"/>
  <c r="F52" i="1"/>
  <c r="BM52" i="1"/>
  <c r="BN52" i="1" s="1"/>
  <c r="I52" i="1"/>
  <c r="AG53" i="1"/>
  <c r="AH53" i="1" s="1"/>
  <c r="BF53" i="1"/>
  <c r="BG53" i="1" s="1"/>
  <c r="BM53" i="1"/>
  <c r="BN53" i="1" s="1"/>
  <c r="I53" i="1"/>
  <c r="AG54" i="1"/>
  <c r="AH54" i="1" s="1"/>
  <c r="BF54" i="1"/>
  <c r="BG54" i="1" s="1"/>
  <c r="F54" i="1"/>
  <c r="BM54" i="1"/>
  <c r="BN54" i="1" s="1"/>
  <c r="I54" i="1"/>
  <c r="AG55" i="1"/>
  <c r="AH55" i="1" s="1"/>
  <c r="BF55" i="1"/>
  <c r="BG55" i="1" s="1"/>
  <c r="F55" i="1"/>
  <c r="BM55" i="1"/>
  <c r="BN55" i="1" s="1"/>
  <c r="I55" i="1"/>
  <c r="AG56" i="1"/>
  <c r="AH56" i="1" s="1"/>
  <c r="BF56" i="1"/>
  <c r="BG56" i="1" s="1"/>
  <c r="F56" i="1"/>
  <c r="BM56" i="1"/>
  <c r="BN56" i="1" s="1"/>
  <c r="I56" i="1"/>
  <c r="AG57" i="1"/>
  <c r="AH57" i="1" s="1"/>
  <c r="BF57" i="1"/>
  <c r="BG57" i="1" s="1"/>
  <c r="BM57" i="1"/>
  <c r="BN57" i="1" s="1"/>
  <c r="I57" i="1"/>
  <c r="E53" i="1" l="1"/>
  <c r="E51" i="1"/>
  <c r="G46" i="1"/>
  <c r="E43" i="1"/>
  <c r="E42" i="1"/>
  <c r="E37" i="1"/>
  <c r="G32" i="1"/>
  <c r="D29" i="1"/>
  <c r="D24" i="1"/>
  <c r="G21" i="1"/>
  <c r="D19" i="1"/>
  <c r="E57" i="1"/>
  <c r="D57" i="1"/>
  <c r="D56" i="1"/>
  <c r="D55" i="1"/>
  <c r="G56" i="1"/>
  <c r="G55" i="1"/>
  <c r="G54" i="1"/>
  <c r="G53" i="1"/>
  <c r="E50" i="1"/>
  <c r="D49" i="1"/>
  <c r="D48" i="1"/>
  <c r="D47" i="1"/>
  <c r="D46" i="1"/>
  <c r="G44" i="1"/>
  <c r="G43" i="1"/>
  <c r="E41" i="1"/>
  <c r="D40" i="1"/>
  <c r="G38" i="1"/>
  <c r="G37" i="1"/>
  <c r="E36" i="1"/>
  <c r="D35" i="1"/>
  <c r="D34" i="1"/>
  <c r="D33" i="1"/>
  <c r="G31" i="1"/>
  <c r="E29" i="1"/>
  <c r="D28" i="1"/>
  <c r="G26" i="1"/>
  <c r="G25" i="1"/>
  <c r="E24" i="1"/>
  <c r="D23" i="1"/>
  <c r="D22" i="1"/>
  <c r="G20" i="1"/>
  <c r="E19" i="1"/>
  <c r="G57" i="1"/>
  <c r="G47" i="1"/>
  <c r="G45" i="1"/>
  <c r="D41" i="1"/>
  <c r="G39" i="1"/>
  <c r="D36" i="1"/>
  <c r="G34" i="1"/>
  <c r="E30" i="1"/>
  <c r="G22" i="1"/>
  <c r="E56" i="1"/>
  <c r="E55" i="1"/>
  <c r="E54" i="1"/>
  <c r="D53" i="1"/>
  <c r="D52" i="1"/>
  <c r="D51" i="1"/>
  <c r="G49" i="1"/>
  <c r="E45" i="1"/>
  <c r="E44" i="1"/>
  <c r="D43" i="1"/>
  <c r="D42" i="1"/>
  <c r="G40" i="1"/>
  <c r="E39" i="1"/>
  <c r="E38" i="1"/>
  <c r="D37" i="1"/>
  <c r="G35" i="1"/>
  <c r="E32" i="1"/>
  <c r="D31" i="1"/>
  <c r="D30" i="1"/>
  <c r="G28" i="1"/>
  <c r="E27" i="1"/>
  <c r="E26" i="1"/>
  <c r="D25" i="1"/>
  <c r="G23" i="1"/>
  <c r="E21" i="1"/>
  <c r="E20" i="1"/>
  <c r="E18" i="1"/>
  <c r="E52" i="1"/>
  <c r="D50" i="1"/>
  <c r="G48" i="1"/>
  <c r="G33" i="1"/>
  <c r="E31" i="1"/>
  <c r="G27" i="1"/>
  <c r="E25" i="1"/>
  <c r="G18" i="1"/>
  <c r="D54" i="1"/>
  <c r="G52" i="1"/>
  <c r="G51" i="1"/>
  <c r="G50" i="1"/>
  <c r="E49" i="1"/>
  <c r="E48" i="1"/>
  <c r="E47" i="1"/>
  <c r="E46" i="1"/>
  <c r="D45" i="1"/>
  <c r="D44" i="1"/>
  <c r="G42" i="1"/>
  <c r="G41" i="1"/>
  <c r="E40" i="1"/>
  <c r="D39" i="1"/>
  <c r="D38" i="1"/>
  <c r="G36" i="1"/>
  <c r="E35" i="1"/>
  <c r="E34" i="1"/>
  <c r="E33" i="1"/>
  <c r="D32" i="1"/>
  <c r="G30" i="1"/>
  <c r="G29" i="1"/>
  <c r="E28" i="1"/>
  <c r="D27" i="1"/>
  <c r="D26" i="1"/>
  <c r="G24" i="1"/>
  <c r="E23" i="1"/>
  <c r="E22" i="1"/>
  <c r="D21" i="1"/>
  <c r="D20" i="1"/>
  <c r="G19" i="1"/>
  <c r="D18" i="1"/>
  <c r="I19" i="1"/>
  <c r="F40" i="1"/>
  <c r="F25" i="1"/>
  <c r="F21" i="1"/>
  <c r="F45" i="1"/>
  <c r="F37" i="1"/>
  <c r="F36" i="1"/>
  <c r="F32" i="1"/>
  <c r="F43" i="1"/>
  <c r="F19" i="1"/>
  <c r="F41" i="1"/>
  <c r="F29" i="1"/>
  <c r="F24" i="1"/>
  <c r="F50" i="1"/>
  <c r="F57" i="1"/>
  <c r="F53" i="1"/>
  <c r="F49" i="1"/>
  <c r="F28" i="1"/>
  <c r="F39" i="1"/>
  <c r="F35" i="1"/>
  <c r="F31" i="1"/>
  <c r="F27" i="1"/>
  <c r="F23" i="1"/>
  <c r="F18" i="1"/>
  <c r="C44" i="1" l="1"/>
  <c r="C30" i="1"/>
  <c r="C42" i="1"/>
  <c r="C38" i="1"/>
  <c r="C20" i="1"/>
  <c r="C26" i="1"/>
  <c r="C51" i="1"/>
  <c r="C47" i="1"/>
  <c r="C55" i="1"/>
  <c r="C46" i="1"/>
  <c r="C52" i="1"/>
  <c r="C22" i="1"/>
  <c r="C33" i="1"/>
  <c r="C48" i="1"/>
  <c r="C56" i="1"/>
  <c r="C54" i="1"/>
  <c r="C34" i="1"/>
  <c r="C50" i="1"/>
  <c r="C31" i="1"/>
  <c r="C49" i="1"/>
  <c r="C24" i="1"/>
  <c r="C43" i="1"/>
  <c r="C45" i="1"/>
  <c r="C27" i="1"/>
  <c r="C40" i="1"/>
  <c r="C35" i="1"/>
  <c r="C29" i="1"/>
  <c r="C21" i="1"/>
  <c r="C28" i="1"/>
  <c r="C37" i="1"/>
  <c r="C53" i="1"/>
  <c r="C32" i="1"/>
  <c r="C23" i="1"/>
  <c r="C39" i="1"/>
  <c r="C57" i="1"/>
  <c r="C41" i="1"/>
  <c r="C36" i="1"/>
  <c r="C25" i="1"/>
  <c r="C19" i="1"/>
  <c r="I18" i="1"/>
  <c r="C18" i="1" s="1"/>
</calcChain>
</file>

<file path=xl/sharedStrings.xml><?xml version="1.0" encoding="utf-8"?>
<sst xmlns="http://schemas.openxmlformats.org/spreadsheetml/2006/main" count="185" uniqueCount="147">
  <si>
    <t>F</t>
  </si>
  <si>
    <t>D</t>
  </si>
  <si>
    <t>C</t>
  </si>
  <si>
    <t>B</t>
  </si>
  <si>
    <t>A</t>
  </si>
  <si>
    <t>GPA</t>
  </si>
  <si>
    <t>Student Name</t>
  </si>
  <si>
    <t>Student ID</t>
  </si>
  <si>
    <t>Nevada State College</t>
  </si>
  <si>
    <t>Serge Ballif</t>
  </si>
  <si>
    <t>Guided Practice</t>
  </si>
  <si>
    <t>WeBWorK</t>
  </si>
  <si>
    <t>Journal</t>
  </si>
  <si>
    <t>Quizzes</t>
  </si>
  <si>
    <t>WeBWorK Journal</t>
  </si>
  <si>
    <t>Daily Quizzes</t>
  </si>
  <si>
    <t>GP5.3</t>
  </si>
  <si>
    <t>Quiz 5.3</t>
  </si>
  <si>
    <t>WeBWorK Score</t>
  </si>
  <si>
    <t>Journal 1</t>
  </si>
  <si>
    <t>Journal 2</t>
  </si>
  <si>
    <t>Journal 3</t>
  </si>
  <si>
    <t>Miniproject 3</t>
  </si>
  <si>
    <t>Miniproject 4</t>
  </si>
  <si>
    <t>Miniproject 5</t>
  </si>
  <si>
    <t>Miniproject 7</t>
  </si>
  <si>
    <t>GP Total</t>
  </si>
  <si>
    <t>Quiz Total</t>
  </si>
  <si>
    <t>Journal Total</t>
  </si>
  <si>
    <t>Example Student 1</t>
  </si>
  <si>
    <t>Example Student 2</t>
  </si>
  <si>
    <t>GP Grade</t>
  </si>
  <si>
    <t>Quiz Grade</t>
  </si>
  <si>
    <t>Journal Grade</t>
  </si>
  <si>
    <t>Overall</t>
  </si>
  <si>
    <t>Letter Grade</t>
  </si>
  <si>
    <t>WeBWorK Grade</t>
  </si>
  <si>
    <t>out of</t>
  </si>
  <si>
    <t>qqqqq</t>
  </si>
  <si>
    <t>qqq</t>
  </si>
  <si>
    <t>qqqq</t>
  </si>
  <si>
    <r>
      <t xml:space="preserve"> </t>
    </r>
    <r>
      <rPr>
        <sz val="14"/>
        <color theme="1"/>
        <rFont val="Wingdings"/>
        <charset val="2"/>
      </rPr>
      <t>q</t>
    </r>
  </si>
  <si>
    <t>Exam Problems</t>
  </si>
  <si>
    <t>Objective 1</t>
  </si>
  <si>
    <t>Objective 2</t>
  </si>
  <si>
    <t>Objective 3</t>
  </si>
  <si>
    <t>Objective 4</t>
  </si>
  <si>
    <t>Objective 5</t>
  </si>
  <si>
    <t>Objective 6</t>
  </si>
  <si>
    <t>Objective 7</t>
  </si>
  <si>
    <t>Objective 8</t>
  </si>
  <si>
    <t>Objective 9</t>
  </si>
  <si>
    <t>Objective 10</t>
  </si>
  <si>
    <t>Objective 11</t>
  </si>
  <si>
    <t>Objective 12</t>
  </si>
  <si>
    <t>Objective 13</t>
  </si>
  <si>
    <t>Objective 14</t>
  </si>
  <si>
    <t>Objective 15</t>
  </si>
  <si>
    <t>Objective 16</t>
  </si>
  <si>
    <t>Miniproject 1</t>
  </si>
  <si>
    <t>Miniproject 2</t>
  </si>
  <si>
    <t>Miniproject 6</t>
  </si>
  <si>
    <t>Miniproject 8</t>
  </si>
  <si>
    <t>10 Quizzes</t>
  </si>
  <si>
    <t>20 Quizzes</t>
  </si>
  <si>
    <t>3 WeBWorK journal</t>
  </si>
  <si>
    <t>2 WeBWorK journal</t>
  </si>
  <si>
    <t>Miniproject 9</t>
  </si>
  <si>
    <t>Miniproject 10</t>
  </si>
  <si>
    <t>Miniproject 11</t>
  </si>
  <si>
    <t>Objective 0</t>
  </si>
  <si>
    <t>Miniprojects</t>
  </si>
  <si>
    <t>Exam</t>
  </si>
  <si>
    <t>qq</t>
  </si>
  <si>
    <t>9 Miniprojects</t>
  </si>
  <si>
    <t>5 Miniprojects</t>
  </si>
  <si>
    <t>14 Exam Problems</t>
  </si>
  <si>
    <t>12 Exam Problems</t>
  </si>
  <si>
    <t>10 Exam Problems</t>
  </si>
  <si>
    <t>8 Exam Problems</t>
  </si>
  <si>
    <t>Miniproject Grade</t>
  </si>
  <si>
    <t>Miniproject Total</t>
  </si>
  <si>
    <t>Exam Problem Total</t>
  </si>
  <si>
    <t>Exam Problem Grade</t>
  </si>
  <si>
    <r>
      <t xml:space="preserve">113 points: </t>
    </r>
    <r>
      <rPr>
        <sz val="14"/>
        <color theme="1"/>
        <rFont val="Wingdings"/>
        <charset val="2"/>
      </rPr>
      <t>q</t>
    </r>
  </si>
  <si>
    <r>
      <t xml:space="preserve">100 points: </t>
    </r>
    <r>
      <rPr>
        <sz val="14"/>
        <color theme="1"/>
        <rFont val="Wingdings"/>
        <charset val="2"/>
      </rPr>
      <t>q</t>
    </r>
  </si>
  <si>
    <r>
      <t xml:space="preserve">88 points: </t>
    </r>
    <r>
      <rPr>
        <sz val="14"/>
        <color theme="1"/>
        <rFont val="Wingdings"/>
        <charset val="2"/>
      </rPr>
      <t>q</t>
    </r>
  </si>
  <si>
    <r>
      <t xml:space="preserve">75 points: </t>
    </r>
    <r>
      <rPr>
        <sz val="14"/>
        <color theme="1"/>
        <rFont val="Wingdings"/>
        <charset val="2"/>
      </rPr>
      <t>q</t>
    </r>
  </si>
  <si>
    <t>10 Guided Practice</t>
  </si>
  <si>
    <t>15 Guided Practice</t>
  </si>
  <si>
    <t>19 Guided Practice</t>
  </si>
  <si>
    <t>21 Guided Practice</t>
  </si>
  <si>
    <t>14 Quizzes</t>
  </si>
  <si>
    <t>17 Quizzes</t>
  </si>
  <si>
    <t>75 WeBWorK pts</t>
  </si>
  <si>
    <t>88 WeBWorK pts</t>
  </si>
  <si>
    <t>100 WeBWorK pts</t>
  </si>
  <si>
    <t>113 WeBWorK pts</t>
  </si>
  <si>
    <t>126 points</t>
  </si>
  <si>
    <t>Total</t>
  </si>
  <si>
    <t>4 WeBWorK journal</t>
  </si>
  <si>
    <t>Math 182</t>
  </si>
  <si>
    <t>Spring 2018</t>
  </si>
  <si>
    <t>GP5.4</t>
  </si>
  <si>
    <t>GP5.5</t>
  </si>
  <si>
    <t>GP5.6</t>
  </si>
  <si>
    <t>GP6.1</t>
  </si>
  <si>
    <t>GP6.2</t>
  </si>
  <si>
    <t>GP6.3</t>
  </si>
  <si>
    <t>GP6.4</t>
  </si>
  <si>
    <t>GP6.5</t>
  </si>
  <si>
    <t>GPparametric</t>
  </si>
  <si>
    <t>Gppolar</t>
  </si>
  <si>
    <t>GP 7.1</t>
  </si>
  <si>
    <t>GP 7.2</t>
  </si>
  <si>
    <t>GP 7.3</t>
  </si>
  <si>
    <t>GP 7.4</t>
  </si>
  <si>
    <t>GP 7.5</t>
  </si>
  <si>
    <t>GP 7.6</t>
  </si>
  <si>
    <t>GP 8.1</t>
  </si>
  <si>
    <t>GP 8.2</t>
  </si>
  <si>
    <t>GP 8.3</t>
  </si>
  <si>
    <t>GP 8.4</t>
  </si>
  <si>
    <t>GP 8.5</t>
  </si>
  <si>
    <t>GP 8.6</t>
  </si>
  <si>
    <t>Quiz 5.4</t>
  </si>
  <si>
    <t>Quiz 5.5</t>
  </si>
  <si>
    <t>Quiz 5.6</t>
  </si>
  <si>
    <t>Quiz 6.1</t>
  </si>
  <si>
    <t>Quiz 6.2</t>
  </si>
  <si>
    <t>Quiz 6.3</t>
  </si>
  <si>
    <t>Quiz 6.4</t>
  </si>
  <si>
    <t>Quiz 6.5</t>
  </si>
  <si>
    <t>Quiz Parametric</t>
  </si>
  <si>
    <t>Quiz 7.1</t>
  </si>
  <si>
    <t>Quiz 7.2</t>
  </si>
  <si>
    <t>Quiz 7.3</t>
  </si>
  <si>
    <t>Quiz 7.4</t>
  </si>
  <si>
    <t>Quiz 7.5</t>
  </si>
  <si>
    <t>Quiz 7.6</t>
  </si>
  <si>
    <t>Quiz 8.1</t>
  </si>
  <si>
    <t>Quiz 8.2</t>
  </si>
  <si>
    <t>Quiz 8.3</t>
  </si>
  <si>
    <t>Quiz 8.4</t>
  </si>
  <si>
    <t>Quiz 8.5</t>
  </si>
  <si>
    <t>Quiz 8.6</t>
  </si>
  <si>
    <t>Quiz 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</si>
</sst>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 x14ac:knownFonts="1">
    <font>
      <sz val="1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4" tint="-0.249977111117893"/>
      <name val="Century Gothic"/>
      <family val="2"/>
      <scheme val="minor"/>
    </font>
    <font>
      <sz val="20"/>
      <color theme="4" tint="-0.499984740745262"/>
      <name val="Corbel"/>
      <family val="2"/>
      <scheme val="major"/>
    </font>
    <font>
      <sz val="14"/>
      <color theme="3"/>
      <name val="Corbel"/>
      <family val="2"/>
      <scheme val="major"/>
    </font>
    <font>
      <b/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sz val="14"/>
      <color theme="1"/>
      <name val="Wingdings"/>
      <charset val="2"/>
    </font>
    <font>
      <sz val="10"/>
      <name val="Constantia"/>
      <family val="1"/>
    </font>
  </fonts>
  <fills count="1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4" applyNumberFormat="0" applyFill="0" applyProtection="0">
      <alignment horizontal="left"/>
    </xf>
    <xf numFmtId="0" fontId="6" fillId="0" borderId="0" applyNumberFormat="0" applyFill="0" applyProtection="0">
      <alignment horizontal="left"/>
    </xf>
  </cellStyleXfs>
  <cellXfs count="80">
    <xf numFmtId="0" fontId="0" fillId="0" borderId="0" xfId="0"/>
    <xf numFmtId="0" fontId="1" fillId="0" borderId="0" xfId="0" applyFont="1"/>
    <xf numFmtId="0" fontId="4" fillId="0" borderId="0" xfId="0" applyFont="1"/>
    <xf numFmtId="0" fontId="4" fillId="3" borderId="2" xfId="0" applyFont="1" applyFill="1" applyBorder="1"/>
    <xf numFmtId="0" fontId="4" fillId="3" borderId="1" xfId="0" applyFont="1" applyFill="1" applyBorder="1"/>
    <xf numFmtId="0" fontId="3" fillId="0" borderId="0" xfId="0" applyFont="1" applyBorder="1"/>
    <xf numFmtId="0" fontId="6" fillId="0" borderId="0" xfId="2">
      <alignment horizontal="left"/>
    </xf>
    <xf numFmtId="0" fontId="5" fillId="0" borderId="4" xfId="1">
      <alignment horizontal="left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textRotation="45"/>
    </xf>
    <xf numFmtId="0" fontId="0" fillId="0" borderId="0" xfId="0" applyFont="1"/>
    <xf numFmtId="0" fontId="7" fillId="0" borderId="0" xfId="0" applyFont="1"/>
    <xf numFmtId="0" fontId="2" fillId="2" borderId="5" xfId="0" applyFont="1" applyFill="1" applyBorder="1"/>
    <xf numFmtId="0" fontId="2" fillId="2" borderId="3" xfId="0" applyFont="1" applyFill="1" applyBorder="1" applyAlignment="1">
      <alignment textRotation="45"/>
    </xf>
    <xf numFmtId="0" fontId="0" fillId="4" borderId="7" xfId="0" applyFont="1" applyFill="1" applyBorder="1" applyAlignment="1">
      <alignment textRotation="45"/>
    </xf>
    <xf numFmtId="0" fontId="7" fillId="7" borderId="7" xfId="0" applyFont="1" applyFill="1" applyBorder="1" applyAlignment="1">
      <alignment textRotation="45"/>
    </xf>
    <xf numFmtId="0" fontId="0" fillId="5" borderId="7" xfId="0" applyFont="1" applyFill="1" applyBorder="1" applyAlignment="1">
      <alignment textRotation="45"/>
    </xf>
    <xf numFmtId="0" fontId="7" fillId="8" borderId="7" xfId="0" applyFont="1" applyFill="1" applyBorder="1" applyAlignment="1">
      <alignment textRotation="45"/>
    </xf>
    <xf numFmtId="0" fontId="7" fillId="4" borderId="7" xfId="0" applyFont="1" applyFill="1" applyBorder="1" applyAlignment="1">
      <alignment textRotation="45"/>
    </xf>
    <xf numFmtId="0" fontId="0" fillId="6" borderId="7" xfId="0" applyFont="1" applyFill="1" applyBorder="1" applyAlignment="1">
      <alignment horizontal="left" textRotation="45"/>
    </xf>
    <xf numFmtId="0" fontId="7" fillId="7" borderId="7" xfId="0" applyFont="1" applyFill="1" applyBorder="1" applyAlignment="1">
      <alignment horizontal="left" textRotation="45"/>
    </xf>
    <xf numFmtId="0" fontId="7" fillId="9" borderId="7" xfId="0" applyFont="1" applyFill="1" applyBorder="1" applyAlignment="1">
      <alignment horizontal="left" textRotation="45"/>
    </xf>
    <xf numFmtId="0" fontId="3" fillId="0" borderId="0" xfId="0" applyFont="1" applyFill="1" applyBorder="1"/>
    <xf numFmtId="3" fontId="3" fillId="0" borderId="0" xfId="0" applyNumberFormat="1" applyFont="1" applyFill="1" applyBorder="1"/>
    <xf numFmtId="2" fontId="3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64" fontId="8" fillId="0" borderId="0" xfId="0" applyNumberFormat="1" applyFont="1" applyFill="1" applyBorder="1"/>
    <xf numFmtId="0" fontId="2" fillId="2" borderId="6" xfId="0" applyFont="1" applyFill="1" applyBorder="1" applyAlignment="1">
      <alignment textRotation="45"/>
    </xf>
    <xf numFmtId="0" fontId="10" fillId="10" borderId="0" xfId="0" applyFont="1" applyFill="1" applyAlignment="1">
      <alignment horizontal="center"/>
    </xf>
    <xf numFmtId="0" fontId="10" fillId="11" borderId="7" xfId="0" applyFont="1" applyFill="1" applyBorder="1"/>
    <xf numFmtId="0" fontId="10" fillId="11" borderId="8" xfId="0" applyFont="1" applyFill="1" applyBorder="1"/>
    <xf numFmtId="0" fontId="10" fillId="11" borderId="9" xfId="0" applyFont="1" applyFill="1" applyBorder="1"/>
    <xf numFmtId="0" fontId="1" fillId="16" borderId="0" xfId="0" applyFont="1" applyFill="1"/>
    <xf numFmtId="0" fontId="1" fillId="16" borderId="0" xfId="0" applyFont="1" applyFill="1" applyAlignment="1">
      <alignment textRotation="45"/>
    </xf>
    <xf numFmtId="0" fontId="7" fillId="16" borderId="0" xfId="0" applyFont="1" applyFill="1" applyBorder="1"/>
    <xf numFmtId="0" fontId="0" fillId="16" borderId="0" xfId="0" applyFont="1" applyFill="1"/>
    <xf numFmtId="0" fontId="7" fillId="17" borderId="15" xfId="0" applyFont="1" applyFill="1" applyBorder="1"/>
    <xf numFmtId="0" fontId="7" fillId="18" borderId="16" xfId="0" applyFont="1" applyFill="1" applyBorder="1"/>
    <xf numFmtId="0" fontId="7" fillId="15" borderId="16" xfId="0" applyFont="1" applyFill="1" applyBorder="1"/>
    <xf numFmtId="0" fontId="7" fillId="14" borderId="17" xfId="0" applyFont="1" applyFill="1" applyBorder="1"/>
    <xf numFmtId="0" fontId="12" fillId="17" borderId="10" xfId="0" applyFont="1" applyFill="1" applyBorder="1"/>
    <xf numFmtId="0" fontId="12" fillId="18" borderId="0" xfId="0" applyFont="1" applyFill="1" applyBorder="1"/>
    <xf numFmtId="0" fontId="12" fillId="15" borderId="0" xfId="0" applyFont="1" applyFill="1" applyBorder="1"/>
    <xf numFmtId="0" fontId="12" fillId="14" borderId="11" xfId="0" applyFont="1" applyFill="1" applyBorder="1"/>
    <xf numFmtId="0" fontId="12" fillId="17" borderId="12" xfId="0" applyFont="1" applyFill="1" applyBorder="1"/>
    <xf numFmtId="0" fontId="12" fillId="18" borderId="13" xfId="0" applyFont="1" applyFill="1" applyBorder="1"/>
    <xf numFmtId="0" fontId="12" fillId="15" borderId="13" xfId="0" applyFont="1" applyFill="1" applyBorder="1"/>
    <xf numFmtId="0" fontId="12" fillId="14" borderId="14" xfId="0" applyFont="1" applyFill="1" applyBorder="1"/>
    <xf numFmtId="0" fontId="0" fillId="16" borderId="0" xfId="0" applyFill="1"/>
    <xf numFmtId="0" fontId="7" fillId="17" borderId="7" xfId="0" applyFont="1" applyFill="1" applyBorder="1" applyAlignment="1">
      <alignment textRotation="45"/>
    </xf>
    <xf numFmtId="0" fontId="7" fillId="9" borderId="7" xfId="0" applyFont="1" applyFill="1" applyBorder="1" applyAlignment="1">
      <alignment textRotation="45"/>
    </xf>
    <xf numFmtId="0" fontId="10" fillId="11" borderId="6" xfId="0" applyFont="1" applyFill="1" applyBorder="1"/>
    <xf numFmtId="0" fontId="9" fillId="10" borderId="19" xfId="0" applyFont="1" applyFill="1" applyBorder="1"/>
    <xf numFmtId="0" fontId="10" fillId="10" borderId="20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1" fillId="12" borderId="18" xfId="0" applyFont="1" applyFill="1" applyBorder="1"/>
    <xf numFmtId="0" fontId="9" fillId="12" borderId="18" xfId="0" applyFont="1" applyFill="1" applyBorder="1"/>
    <xf numFmtId="0" fontId="9" fillId="0" borderId="18" xfId="0" applyFont="1" applyFill="1" applyBorder="1"/>
    <xf numFmtId="0" fontId="11" fillId="13" borderId="18" xfId="0" applyFont="1" applyFill="1" applyBorder="1"/>
    <xf numFmtId="0" fontId="11" fillId="16" borderId="0" xfId="0" applyFont="1" applyFill="1" applyBorder="1"/>
    <xf numFmtId="0" fontId="11" fillId="16" borderId="18" xfId="0" applyFont="1" applyFill="1" applyBorder="1"/>
    <xf numFmtId="0" fontId="9" fillId="16" borderId="22" xfId="0" applyFont="1" applyFill="1" applyBorder="1"/>
    <xf numFmtId="0" fontId="9" fillId="16" borderId="18" xfId="0" applyFont="1" applyFill="1" applyBorder="1"/>
    <xf numFmtId="0" fontId="11" fillId="12" borderId="9" xfId="0" applyFont="1" applyFill="1" applyBorder="1"/>
    <xf numFmtId="0" fontId="11" fillId="16" borderId="9" xfId="0" applyFont="1" applyFill="1" applyBorder="1"/>
    <xf numFmtId="0" fontId="9" fillId="12" borderId="9" xfId="0" applyFont="1" applyFill="1" applyBorder="1"/>
    <xf numFmtId="0" fontId="9" fillId="0" borderId="9" xfId="0" applyFont="1" applyFill="1" applyBorder="1"/>
    <xf numFmtId="0" fontId="9" fillId="13" borderId="9" xfId="0" applyFont="1" applyFill="1" applyBorder="1"/>
    <xf numFmtId="0" fontId="11" fillId="16" borderId="8" xfId="0" applyFont="1" applyFill="1" applyBorder="1"/>
    <xf numFmtId="0" fontId="11" fillId="13" borderId="9" xfId="0" applyFont="1" applyFill="1" applyBorder="1"/>
    <xf numFmtId="0" fontId="9" fillId="16" borderId="8" xfId="0" applyFont="1" applyFill="1" applyBorder="1"/>
    <xf numFmtId="0" fontId="10" fillId="16" borderId="2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3">
    <cellStyle name="Heading 1" xfId="1" builtinId="16" customBuiltin="1"/>
    <cellStyle name="Heading 2" xfId="2" builtinId="17" customBuiltin="1"/>
    <cellStyle name="Normal" xfId="0" builtinId="0" customBuiltin="1"/>
  </cellStyles>
  <dxfs count="3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Table Style 1" pivot="0" count="1">
      <tableStyleElement type="secondColumnStripe" size="3"/>
    </tableStyle>
    <tableStyle name="Table Style 2" pivot="0" count="1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124240</xdr:colOff>
      <xdr:row>6</xdr:row>
      <xdr:rowOff>240195</xdr:rowOff>
    </xdr:from>
    <xdr:to>
      <xdr:col>11</xdr:col>
      <xdr:colOff>115957</xdr:colOff>
      <xdr:row>13</xdr:row>
      <xdr:rowOff>0</xdr:rowOff>
    </xdr:to>
    <xdr:sp macro="" textlink="">
      <xdr:nvSpPr>
        <xdr:cNvPr id="2" name="TextBox 1"/>
        <xdr:cNvSpPr txBox="1"/>
      </xdr:nvSpPr>
      <xdr:spPr>
        <a:xfrm>
          <a:off x="3279914" y="1590260"/>
          <a:ext cx="1499152" cy="811697"/>
        </a:xfrm>
        <a:prstGeom prst="rect">
          <a:avLst/>
        </a:prstGeom>
        <a:solidFill>
          <a:schemeClr val="bg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table contains</a:t>
          </a:r>
          <a:r>
            <a:rPr lang="en-US" sz="1100" baseline="0"/>
            <a:t> the minimum score necessary for each grade.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choolAthleticBudget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Gradebook">
      <a:majorFont>
        <a:latin typeface="Corbel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DW60"/>
  <sheetViews>
    <sheetView showGridLines="0" tabSelected="1" topLeftCell="A7" zoomScale="115" zoomScaleNormal="115" workbookViewId="0">
      <pane xSplit="1" topLeftCell="B1" activePane="topRight" state="frozen"/>
      <selection activeCell="A11" sqref="A11"/>
      <selection pane="topRight" activeCell="F12" sqref="F12"/>
    </sheetView>
  </sheetViews>
  <sheetFormatPr defaultRowHeight="13.5" x14ac:dyDescent="0.25"/>
  <cols>
    <col min="1" max="1" width="24.28515625" style="1" customWidth="1"/>
    <col min="2" max="2" width="4.42578125" style="1" bestFit="1" customWidth="1"/>
    <col min="3" max="3" width="5.140625" style="1" bestFit="1" customWidth="1"/>
    <col min="4" max="7" width="4.42578125" style="1" bestFit="1" customWidth="1"/>
    <col min="8" max="8" width="4.42578125" style="1" customWidth="1"/>
    <col min="9" max="9" width="4.42578125" style="1" bestFit="1" customWidth="1"/>
    <col min="10" max="32" width="4.5703125" style="1" bestFit="1" customWidth="1"/>
    <col min="33" max="33" width="4.42578125" style="15" bestFit="1" customWidth="1"/>
    <col min="34" max="34" width="5.7109375" style="15" bestFit="1" customWidth="1"/>
    <col min="35" max="57" width="4.5703125" style="1" bestFit="1" customWidth="1"/>
    <col min="58" max="61" width="4.42578125" style="15" bestFit="1" customWidth="1"/>
    <col min="62" max="64" width="4.5703125" style="1" bestFit="1" customWidth="1"/>
    <col min="65" max="66" width="4.42578125" style="15" bestFit="1" customWidth="1"/>
    <col min="67" max="67" width="4.5703125" style="1" bestFit="1" customWidth="1"/>
    <col min="68" max="68" width="4.5703125" style="1" customWidth="1"/>
    <col min="69" max="83" width="4.5703125" style="1" bestFit="1" customWidth="1"/>
    <col min="84" max="85" width="4.5703125" style="1" customWidth="1"/>
    <col min="86" max="92" width="4.5703125" style="1" bestFit="1" customWidth="1"/>
    <col min="93" max="95" width="4.5703125" style="1" customWidth="1"/>
    <col min="96" max="96" width="4.5703125" style="1" bestFit="1" customWidth="1"/>
    <col min="97" max="98" width="4.42578125" style="15" bestFit="1" customWidth="1"/>
    <col min="99" max="99" width="9.140625" style="39"/>
    <col min="100" max="16384" width="9.140625" style="1"/>
  </cols>
  <sheetData>
    <row r="1" spans="1:100" ht="9.9499999999999993" customHeight="1" x14ac:dyDescent="0.25"/>
    <row r="2" spans="1:100" ht="26.25" x14ac:dyDescent="0.4">
      <c r="A2" s="7" t="s">
        <v>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4" spans="1:100" ht="18.75" x14ac:dyDescent="0.3">
      <c r="A4" s="6" t="s">
        <v>9</v>
      </c>
      <c r="L4" s="12"/>
      <c r="M4" s="12"/>
      <c r="N4" s="12"/>
      <c r="O4" s="12"/>
      <c r="P4" s="12"/>
      <c r="Q4" s="12"/>
      <c r="R4" s="12"/>
      <c r="S4" s="12"/>
    </row>
    <row r="5" spans="1:100" ht="18.75" x14ac:dyDescent="0.3">
      <c r="A5" s="6" t="s">
        <v>101</v>
      </c>
      <c r="L5" s="12"/>
      <c r="M5" s="12"/>
      <c r="N5" s="12"/>
      <c r="O5" s="12"/>
      <c r="P5" s="12"/>
      <c r="Q5" s="12"/>
      <c r="R5" s="12"/>
      <c r="S5" s="12"/>
    </row>
    <row r="6" spans="1:100" ht="18.75" x14ac:dyDescent="0.3">
      <c r="A6" s="6" t="s">
        <v>102</v>
      </c>
      <c r="L6" s="12"/>
      <c r="M6" s="12"/>
      <c r="N6" s="12"/>
      <c r="O6" s="12"/>
      <c r="P6" s="12"/>
      <c r="Q6" s="12"/>
      <c r="R6" s="12"/>
      <c r="S6" s="12"/>
    </row>
    <row r="7" spans="1:100" ht="18.75" x14ac:dyDescent="0.3">
      <c r="A7" s="6"/>
      <c r="L7" s="12"/>
      <c r="M7" s="12"/>
      <c r="N7" s="12"/>
      <c r="O7" s="12"/>
      <c r="P7" s="12"/>
      <c r="Q7" s="12"/>
      <c r="R7" s="12"/>
      <c r="S7" s="12"/>
    </row>
    <row r="8" spans="1:100" x14ac:dyDescent="0.25">
      <c r="A8" s="4" t="s">
        <v>10</v>
      </c>
      <c r="B8" s="10">
        <v>0</v>
      </c>
      <c r="C8" s="10">
        <v>14</v>
      </c>
      <c r="D8" s="10">
        <v>19</v>
      </c>
      <c r="E8" s="10">
        <v>22</v>
      </c>
      <c r="F8" s="10">
        <v>25</v>
      </c>
      <c r="M8" s="12"/>
      <c r="N8" s="12"/>
      <c r="O8" s="12"/>
      <c r="P8" s="12"/>
      <c r="Q8" s="12"/>
      <c r="R8" s="12"/>
      <c r="S8" s="12"/>
      <c r="T8" s="12"/>
      <c r="AG8" s="1"/>
      <c r="AI8" s="15"/>
      <c r="BF8" s="1"/>
      <c r="BJ8" s="15"/>
      <c r="BM8" s="1"/>
      <c r="BO8" s="15"/>
      <c r="BP8" s="15"/>
      <c r="CS8" s="1"/>
      <c r="CU8" s="41"/>
      <c r="CV8" s="39"/>
    </row>
    <row r="9" spans="1:100" x14ac:dyDescent="0.25">
      <c r="A9" s="4" t="s">
        <v>15</v>
      </c>
      <c r="B9" s="10">
        <v>0</v>
      </c>
      <c r="C9" s="10">
        <v>10</v>
      </c>
      <c r="D9" s="10">
        <v>16</v>
      </c>
      <c r="E9" s="10">
        <v>20</v>
      </c>
      <c r="F9" s="10">
        <v>24</v>
      </c>
      <c r="M9" s="12"/>
      <c r="N9" s="12"/>
      <c r="O9" s="12"/>
      <c r="P9" s="12"/>
      <c r="Q9" s="12"/>
      <c r="R9" s="12"/>
      <c r="S9" s="12"/>
      <c r="T9" s="12"/>
      <c r="AG9" s="1"/>
      <c r="AI9" s="15"/>
      <c r="BF9" s="1"/>
      <c r="BJ9" s="15"/>
      <c r="BM9" s="1"/>
      <c r="BO9" s="15"/>
      <c r="BP9" s="15"/>
      <c r="CS9" s="1"/>
      <c r="CU9" s="41"/>
      <c r="CV9" s="39"/>
    </row>
    <row r="10" spans="1:100" x14ac:dyDescent="0.25">
      <c r="A10" s="4" t="s">
        <v>11</v>
      </c>
      <c r="B10" s="10">
        <v>0</v>
      </c>
      <c r="C10" s="10">
        <v>84</v>
      </c>
      <c r="D10" s="10">
        <v>98</v>
      </c>
      <c r="E10" s="10">
        <v>112</v>
      </c>
      <c r="F10" s="10">
        <v>126</v>
      </c>
      <c r="M10" s="12"/>
      <c r="N10" s="12"/>
      <c r="O10" s="12"/>
      <c r="P10" s="12"/>
      <c r="Q10" s="12"/>
      <c r="R10" s="12"/>
      <c r="S10" s="12"/>
      <c r="T10" s="12"/>
      <c r="AG10" s="1"/>
      <c r="AI10" s="15"/>
      <c r="BF10" s="1"/>
      <c r="BJ10" s="15"/>
      <c r="BM10" s="1"/>
      <c r="BO10" s="15"/>
      <c r="BP10" s="15"/>
      <c r="CS10" s="1"/>
      <c r="CU10" s="41"/>
      <c r="CV10" s="39"/>
    </row>
    <row r="11" spans="1:100" x14ac:dyDescent="0.25">
      <c r="A11" s="4" t="s">
        <v>12</v>
      </c>
      <c r="B11" s="10">
        <v>0</v>
      </c>
      <c r="C11" s="10">
        <v>0</v>
      </c>
      <c r="D11" s="10">
        <v>1</v>
      </c>
      <c r="E11" s="10">
        <v>2</v>
      </c>
      <c r="F11" s="10">
        <v>3</v>
      </c>
      <c r="M11" s="11"/>
      <c r="N11" s="11"/>
      <c r="O11" s="11"/>
      <c r="P11" s="11"/>
      <c r="Q11" s="11"/>
      <c r="R11" s="11"/>
      <c r="S11" s="11"/>
      <c r="T11" s="11"/>
      <c r="AG11" s="1"/>
      <c r="AI11" s="15"/>
      <c r="BF11" s="1"/>
      <c r="BJ11" s="15"/>
      <c r="BM11" s="1"/>
      <c r="BO11" s="15"/>
      <c r="BP11" s="15"/>
      <c r="CS11" s="1"/>
      <c r="CU11" s="41"/>
      <c r="CV11" s="39"/>
    </row>
    <row r="12" spans="1:100" x14ac:dyDescent="0.25">
      <c r="A12" s="4" t="s">
        <v>72</v>
      </c>
      <c r="B12" s="10">
        <v>0</v>
      </c>
      <c r="C12" s="10">
        <v>8</v>
      </c>
      <c r="D12" s="10">
        <v>10</v>
      </c>
      <c r="E12" s="10">
        <v>12</v>
      </c>
      <c r="F12" s="10">
        <v>14</v>
      </c>
      <c r="M12" s="11"/>
      <c r="N12" s="11"/>
      <c r="O12" s="11"/>
      <c r="P12" s="11"/>
      <c r="Q12" s="11"/>
      <c r="R12" s="11"/>
      <c r="S12" s="11"/>
      <c r="T12" s="11"/>
      <c r="AG12" s="1"/>
      <c r="AI12" s="15"/>
      <c r="BF12" s="1"/>
      <c r="BJ12" s="15"/>
      <c r="BM12" s="1"/>
      <c r="BO12" s="15"/>
      <c r="BP12" s="15"/>
      <c r="CS12" s="1"/>
      <c r="CU12" s="41"/>
      <c r="CV12" s="39"/>
    </row>
    <row r="13" spans="1:100" x14ac:dyDescent="0.25">
      <c r="A13" s="4" t="s">
        <v>71</v>
      </c>
      <c r="B13" s="10">
        <v>0</v>
      </c>
      <c r="C13" s="10">
        <v>0</v>
      </c>
      <c r="D13" s="10">
        <v>0</v>
      </c>
      <c r="E13" s="10">
        <v>5</v>
      </c>
      <c r="F13" s="10">
        <v>9</v>
      </c>
      <c r="M13" s="11"/>
      <c r="N13" s="11"/>
      <c r="O13" s="11"/>
      <c r="P13" s="11"/>
      <c r="Q13" s="11"/>
      <c r="R13" s="11"/>
      <c r="S13" s="11"/>
      <c r="T13" s="11"/>
      <c r="AG13" s="1"/>
      <c r="AI13" s="15"/>
      <c r="BF13" s="1"/>
      <c r="BJ13" s="15"/>
      <c r="BM13" s="1"/>
      <c r="BO13" s="15"/>
      <c r="BP13" s="15"/>
      <c r="CS13" s="1"/>
      <c r="CU13" s="41"/>
      <c r="CV13" s="39"/>
    </row>
    <row r="14" spans="1:100" x14ac:dyDescent="0.25">
      <c r="A14" s="2" t="s">
        <v>35</v>
      </c>
      <c r="B14" s="8" t="s">
        <v>0</v>
      </c>
      <c r="C14" s="8" t="s">
        <v>1</v>
      </c>
      <c r="D14" s="8" t="s">
        <v>2</v>
      </c>
      <c r="E14" s="8" t="s">
        <v>3</v>
      </c>
      <c r="F14" s="8" t="s">
        <v>4</v>
      </c>
      <c r="AG14" s="1"/>
      <c r="AI14" s="15"/>
      <c r="BF14" s="1"/>
      <c r="BJ14" s="15"/>
      <c r="BM14" s="1"/>
      <c r="BO14" s="15"/>
      <c r="BP14" s="15"/>
      <c r="CS14" s="1"/>
      <c r="CU14" s="41"/>
      <c r="CV14" s="39"/>
    </row>
    <row r="15" spans="1:100" x14ac:dyDescent="0.25">
      <c r="A15" s="3" t="s">
        <v>5</v>
      </c>
      <c r="B15" s="9">
        <v>0</v>
      </c>
      <c r="C15" s="9">
        <v>1</v>
      </c>
      <c r="D15" s="9">
        <v>2</v>
      </c>
      <c r="E15" s="9">
        <v>3</v>
      </c>
      <c r="F15" s="9">
        <v>4</v>
      </c>
      <c r="AG15" s="1"/>
      <c r="AI15" s="15"/>
      <c r="BF15" s="1"/>
      <c r="BJ15" s="15"/>
      <c r="BM15" s="1"/>
      <c r="BO15" s="15"/>
      <c r="BP15" s="15"/>
      <c r="CS15" s="1"/>
      <c r="CU15" s="41"/>
      <c r="CV15" s="39"/>
    </row>
    <row r="16" spans="1:100" x14ac:dyDescent="0.25">
      <c r="A16" s="32"/>
      <c r="B16" s="11"/>
      <c r="C16" s="11"/>
      <c r="D16" s="11"/>
      <c r="E16" s="11"/>
    </row>
    <row r="17" spans="1:127" ht="84.75" x14ac:dyDescent="0.25">
      <c r="A17" s="16" t="s">
        <v>6</v>
      </c>
      <c r="B17" s="17" t="s">
        <v>7</v>
      </c>
      <c r="C17" s="34" t="s">
        <v>34</v>
      </c>
      <c r="D17" s="34" t="s">
        <v>10</v>
      </c>
      <c r="E17" s="34" t="s">
        <v>15</v>
      </c>
      <c r="F17" s="34" t="s">
        <v>11</v>
      </c>
      <c r="G17" s="34" t="s">
        <v>14</v>
      </c>
      <c r="H17" s="34" t="s">
        <v>42</v>
      </c>
      <c r="I17" s="34" t="s">
        <v>71</v>
      </c>
      <c r="J17" s="18" t="s">
        <v>16</v>
      </c>
      <c r="K17" s="18" t="s">
        <v>103</v>
      </c>
      <c r="L17" s="18" t="s">
        <v>104</v>
      </c>
      <c r="M17" s="18" t="s">
        <v>105</v>
      </c>
      <c r="N17" s="18" t="s">
        <v>106</v>
      </c>
      <c r="O17" s="18" t="s">
        <v>107</v>
      </c>
      <c r="P17" s="18" t="s">
        <v>108</v>
      </c>
      <c r="Q17" s="18" t="s">
        <v>109</v>
      </c>
      <c r="R17" s="18" t="s">
        <v>110</v>
      </c>
      <c r="S17" s="18" t="s">
        <v>111</v>
      </c>
      <c r="T17" s="18" t="s">
        <v>112</v>
      </c>
      <c r="U17" s="18" t="s">
        <v>113</v>
      </c>
      <c r="V17" s="18" t="s">
        <v>114</v>
      </c>
      <c r="W17" s="18" t="s">
        <v>115</v>
      </c>
      <c r="X17" s="18" t="s">
        <v>116</v>
      </c>
      <c r="Y17" s="18" t="s">
        <v>117</v>
      </c>
      <c r="Z17" s="18" t="s">
        <v>118</v>
      </c>
      <c r="AA17" s="18" t="s">
        <v>119</v>
      </c>
      <c r="AB17" s="18" t="s">
        <v>120</v>
      </c>
      <c r="AC17" s="18" t="s">
        <v>121</v>
      </c>
      <c r="AD17" s="18" t="s">
        <v>122</v>
      </c>
      <c r="AE17" s="18" t="s">
        <v>123</v>
      </c>
      <c r="AF17" s="18" t="s">
        <v>124</v>
      </c>
      <c r="AG17" s="19" t="s">
        <v>26</v>
      </c>
      <c r="AH17" s="19" t="s">
        <v>31</v>
      </c>
      <c r="AI17" s="20" t="s">
        <v>17</v>
      </c>
      <c r="AJ17" s="20" t="s">
        <v>125</v>
      </c>
      <c r="AK17" s="20" t="s">
        <v>126</v>
      </c>
      <c r="AL17" s="20" t="s">
        <v>127</v>
      </c>
      <c r="AM17" s="20" t="s">
        <v>128</v>
      </c>
      <c r="AN17" s="20" t="s">
        <v>129</v>
      </c>
      <c r="AO17" s="20" t="s">
        <v>130</v>
      </c>
      <c r="AP17" s="20" t="s">
        <v>131</v>
      </c>
      <c r="AQ17" s="20" t="s">
        <v>132</v>
      </c>
      <c r="AR17" s="20" t="s">
        <v>133</v>
      </c>
      <c r="AS17" s="20" t="s">
        <v>146</v>
      </c>
      <c r="AT17" s="20" t="s">
        <v>134</v>
      </c>
      <c r="AU17" s="20" t="s">
        <v>135</v>
      </c>
      <c r="AV17" s="20" t="s">
        <v>136</v>
      </c>
      <c r="AW17" s="20" t="s">
        <v>137</v>
      </c>
      <c r="AX17" s="20" t="s">
        <v>138</v>
      </c>
      <c r="AY17" s="20" t="s">
        <v>139</v>
      </c>
      <c r="AZ17" s="20" t="s">
        <v>140</v>
      </c>
      <c r="BA17" s="20" t="s">
        <v>141</v>
      </c>
      <c r="BB17" s="20" t="s">
        <v>142</v>
      </c>
      <c r="BC17" s="20" t="s">
        <v>143</v>
      </c>
      <c r="BD17" s="20" t="s">
        <v>144</v>
      </c>
      <c r="BE17" s="20" t="s">
        <v>145</v>
      </c>
      <c r="BF17" s="21" t="s">
        <v>27</v>
      </c>
      <c r="BG17" s="21" t="s">
        <v>32</v>
      </c>
      <c r="BH17" s="22" t="s">
        <v>18</v>
      </c>
      <c r="BI17" s="22" t="s">
        <v>36</v>
      </c>
      <c r="BJ17" s="20" t="s">
        <v>19</v>
      </c>
      <c r="BK17" s="20" t="s">
        <v>20</v>
      </c>
      <c r="BL17" s="20" t="s">
        <v>21</v>
      </c>
      <c r="BM17" s="21" t="s">
        <v>28</v>
      </c>
      <c r="BN17" s="21" t="s">
        <v>33</v>
      </c>
      <c r="BO17" s="18" t="s">
        <v>70</v>
      </c>
      <c r="BP17" s="18" t="s">
        <v>43</v>
      </c>
      <c r="BQ17" s="18" t="s">
        <v>44</v>
      </c>
      <c r="BR17" s="18" t="s">
        <v>45</v>
      </c>
      <c r="BS17" s="18" t="s">
        <v>46</v>
      </c>
      <c r="BT17" s="18" t="s">
        <v>47</v>
      </c>
      <c r="BU17" s="18" t="s">
        <v>48</v>
      </c>
      <c r="BV17" s="18" t="s">
        <v>49</v>
      </c>
      <c r="BW17" s="18" t="s">
        <v>50</v>
      </c>
      <c r="BX17" s="18" t="s">
        <v>51</v>
      </c>
      <c r="BY17" s="18" t="s">
        <v>52</v>
      </c>
      <c r="BZ17" s="18" t="s">
        <v>53</v>
      </c>
      <c r="CA17" s="18" t="s">
        <v>54</v>
      </c>
      <c r="CB17" s="18" t="s">
        <v>55</v>
      </c>
      <c r="CC17" s="18" t="s">
        <v>56</v>
      </c>
      <c r="CD17" s="18" t="s">
        <v>57</v>
      </c>
      <c r="CE17" s="18" t="s">
        <v>58</v>
      </c>
      <c r="CF17" s="56" t="s">
        <v>82</v>
      </c>
      <c r="CG17" s="57" t="s">
        <v>83</v>
      </c>
      <c r="CH17" s="23" t="s">
        <v>59</v>
      </c>
      <c r="CI17" s="23" t="s">
        <v>60</v>
      </c>
      <c r="CJ17" s="23" t="s">
        <v>22</v>
      </c>
      <c r="CK17" s="23" t="s">
        <v>23</v>
      </c>
      <c r="CL17" s="23" t="s">
        <v>24</v>
      </c>
      <c r="CM17" s="23" t="s">
        <v>61</v>
      </c>
      <c r="CN17" s="23" t="s">
        <v>25</v>
      </c>
      <c r="CO17" s="23" t="s">
        <v>62</v>
      </c>
      <c r="CP17" s="23" t="s">
        <v>67</v>
      </c>
      <c r="CQ17" s="23" t="s">
        <v>68</v>
      </c>
      <c r="CR17" s="23" t="s">
        <v>69</v>
      </c>
      <c r="CS17" s="24" t="s">
        <v>81</v>
      </c>
      <c r="CT17" s="25" t="s">
        <v>80</v>
      </c>
      <c r="CU17" s="40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</row>
    <row r="18" spans="1:127" x14ac:dyDescent="0.25">
      <c r="A18" s="26" t="s">
        <v>29</v>
      </c>
      <c r="B18" s="26"/>
      <c r="C18" s="33" t="str">
        <f>IF(COUNTIF(D18:I18,"F")&gt;1,"F",IF(COUNTIF(D18:I18,"F")=1,"D-",IF(COUNTIF(D18:I18,"D")&gt;2,"D",IF(COUNTIF(D18:I18,"D")=2,"D",IF(COUNTIF(D18:I18,"D")=1,"C-",IF(COUNTIF(D18:I18,"C")&gt;2,"C",IF(COUNTIF(D18:I18,"C")=2,"C+",IF(COUNTIF(D18:I18,"C")=1,"B-",IF(COUNTIF(D18:I18,"B")&gt;2,"B",IF(COUNTIF(D18:I18,"B")=2,"B+",IF(COUNTIF(D18:I18,"B")=1,"A-","A")))))))))))</f>
        <v>B-</v>
      </c>
      <c r="D18" s="27" t="str">
        <f t="shared" ref="D18:D57" si="0">AH18</f>
        <v>B</v>
      </c>
      <c r="E18" s="28" t="str">
        <f>BG18</f>
        <v>C</v>
      </c>
      <c r="F18" s="28" t="str">
        <f t="shared" ref="F18:F57" si="1">BI18</f>
        <v>B</v>
      </c>
      <c r="G18" s="28" t="str">
        <f t="shared" ref="G18:G57" si="2">BN18</f>
        <v>B</v>
      </c>
      <c r="H18" s="28" t="str">
        <f>CG18</f>
        <v>B</v>
      </c>
      <c r="I18" s="28" t="str">
        <f t="shared" ref="I18:I57" si="3">CT18</f>
        <v>B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9">
        <f>SUM('GRADE BOOK'!$J18:$AF18)</f>
        <v>23</v>
      </c>
      <c r="AH18" s="29" t="str">
        <f>HLOOKUP(AG18,A$8:F$15,7,TRUE)</f>
        <v>B</v>
      </c>
      <c r="AI18" s="30">
        <v>1</v>
      </c>
      <c r="AJ18" s="30"/>
      <c r="AK18" s="30">
        <v>1</v>
      </c>
      <c r="AL18" s="30">
        <v>1</v>
      </c>
      <c r="AM18" s="30"/>
      <c r="AN18" s="31">
        <v>1</v>
      </c>
      <c r="AO18" s="31">
        <v>1</v>
      </c>
      <c r="AP18" s="31">
        <v>1</v>
      </c>
      <c r="AQ18" s="31">
        <v>1</v>
      </c>
      <c r="AR18" s="31">
        <v>1</v>
      </c>
      <c r="AS18" s="31">
        <v>1</v>
      </c>
      <c r="AT18" s="31">
        <v>1</v>
      </c>
      <c r="AU18" s="31">
        <v>1</v>
      </c>
      <c r="AV18" s="31">
        <v>1</v>
      </c>
      <c r="AW18" s="31">
        <v>1</v>
      </c>
      <c r="AX18" s="30"/>
      <c r="AY18" s="31">
        <v>1</v>
      </c>
      <c r="AZ18" s="31">
        <v>1</v>
      </c>
      <c r="BA18" s="31">
        <v>1</v>
      </c>
      <c r="BB18" s="30"/>
      <c r="BC18" s="30"/>
      <c r="BD18" s="30"/>
      <c r="BE18" s="30"/>
      <c r="BF18" s="29">
        <f>SUM(AI18:BE18)</f>
        <v>16</v>
      </c>
      <c r="BG18" s="29" t="str">
        <f>HLOOKUP(BF18,A$9:F$15,6,TRUE)</f>
        <v>C</v>
      </c>
      <c r="BH18" s="29">
        <v>116</v>
      </c>
      <c r="BI18" s="29" t="str">
        <f>HLOOKUP(BH18,B$10:F$15,5,TRUE)</f>
        <v>B</v>
      </c>
      <c r="BJ18" s="30">
        <v>1</v>
      </c>
      <c r="BK18" s="30"/>
      <c r="BL18" s="30">
        <v>1</v>
      </c>
      <c r="BM18" s="29">
        <f>SUM(BJ18:BL18)</f>
        <v>2</v>
      </c>
      <c r="BN18" s="29" t="str">
        <f>HLOOKUP(BM18,A$11:F$15,4,TRUE)</f>
        <v>B</v>
      </c>
      <c r="BO18" s="31">
        <v>1</v>
      </c>
      <c r="BP18" s="31"/>
      <c r="BQ18" s="31">
        <v>1</v>
      </c>
      <c r="BR18" s="31">
        <v>1</v>
      </c>
      <c r="BS18" s="30"/>
      <c r="BT18" s="30"/>
      <c r="BU18" s="31">
        <v>1</v>
      </c>
      <c r="BV18" s="30"/>
      <c r="BW18" s="30">
        <v>1</v>
      </c>
      <c r="BX18" s="30">
        <v>1</v>
      </c>
      <c r="BY18" s="30">
        <v>1</v>
      </c>
      <c r="BZ18" s="31">
        <v>1</v>
      </c>
      <c r="CA18" s="30"/>
      <c r="CB18" s="31">
        <v>1</v>
      </c>
      <c r="CC18" s="31">
        <v>1</v>
      </c>
      <c r="CD18" s="31">
        <v>1</v>
      </c>
      <c r="CE18" s="30">
        <v>1</v>
      </c>
      <c r="CF18" s="29">
        <f>SUM(BO18:CE18)</f>
        <v>12</v>
      </c>
      <c r="CG18" s="29" t="str">
        <f>HLOOKUP(CF18,A$12:F$15,3,TRUE)</f>
        <v>B</v>
      </c>
      <c r="CH18" s="30">
        <v>1</v>
      </c>
      <c r="CI18" s="30">
        <v>1</v>
      </c>
      <c r="CJ18" s="30"/>
      <c r="CK18" s="31"/>
      <c r="CL18" s="30"/>
      <c r="CM18" s="30">
        <v>1</v>
      </c>
      <c r="CN18" s="30">
        <v>1</v>
      </c>
      <c r="CO18" s="30"/>
      <c r="CP18" s="30">
        <v>1</v>
      </c>
      <c r="CQ18" s="31">
        <v>1</v>
      </c>
      <c r="CR18" s="30">
        <v>1</v>
      </c>
      <c r="CS18" s="29">
        <f>SUM(CH18:CR18)</f>
        <v>7</v>
      </c>
      <c r="CT18" s="29" t="str">
        <f>HLOOKUP(CS18,A$13:F$15,2,TRUE)</f>
        <v>B</v>
      </c>
    </row>
    <row r="19" spans="1:127" x14ac:dyDescent="0.25">
      <c r="A19" s="26" t="s">
        <v>30</v>
      </c>
      <c r="B19" s="26"/>
      <c r="C19" s="33" t="str">
        <f t="shared" ref="C19:C57" si="4">IF(COUNTIF(D19:I19,"F")&gt;1,"F",IF(COUNTIF(D19:I19,"F")=1,"D-",IF(COUNTIF(D19:I19,"D")&gt;2,"D",IF(COUNTIF(D19:I19,"D")=2,"D+",IF(COUNTIF(D19:I19,"D")=1,"C-",IF(COUNTIF(D19:I19,"C")&gt;2,"C",IF(COUNTIF(D19:I19,"C")=2,"C+",IF(COUNTIF(D19:I19,"C")=1,"B-",IF(COUNTIF(D19:I19,"B")&gt;2,"B",IF(COUNTIF(D19:I19,"B")=2,"B+",IF(COUNTIF(D19:I19,"B")=1,"A-","A")))))))))))</f>
        <v>C+</v>
      </c>
      <c r="D19" s="27" t="str">
        <f t="shared" si="0"/>
        <v>B</v>
      </c>
      <c r="E19" s="28" t="str">
        <f t="shared" ref="E19:E57" si="5">BG19</f>
        <v>C</v>
      </c>
      <c r="F19" s="28" t="str">
        <f t="shared" si="1"/>
        <v>A</v>
      </c>
      <c r="G19" s="28" t="str">
        <f t="shared" si="2"/>
        <v>A</v>
      </c>
      <c r="H19" s="28" t="str">
        <f t="shared" ref="H19:H57" si="6">CG19</f>
        <v>C</v>
      </c>
      <c r="I19" s="28" t="str">
        <f t="shared" si="3"/>
        <v>A</v>
      </c>
      <c r="J19" s="26">
        <v>1</v>
      </c>
      <c r="K19" s="26">
        <v>1</v>
      </c>
      <c r="L19" s="26">
        <v>1</v>
      </c>
      <c r="M19" s="26">
        <v>1</v>
      </c>
      <c r="N19" s="26">
        <v>1</v>
      </c>
      <c r="O19" s="26">
        <v>1</v>
      </c>
      <c r="P19" s="26">
        <v>1</v>
      </c>
      <c r="Q19" s="26">
        <v>1</v>
      </c>
      <c r="R19" s="26">
        <v>1</v>
      </c>
      <c r="S19" s="26">
        <v>1</v>
      </c>
      <c r="T19" s="26">
        <v>1</v>
      </c>
      <c r="U19" s="26">
        <v>1</v>
      </c>
      <c r="V19" s="26">
        <v>1</v>
      </c>
      <c r="W19" s="26">
        <v>1</v>
      </c>
      <c r="X19" s="26">
        <v>1</v>
      </c>
      <c r="Y19" s="26">
        <v>1</v>
      </c>
      <c r="Z19" s="26">
        <v>1</v>
      </c>
      <c r="AA19" s="26">
        <v>1</v>
      </c>
      <c r="AB19" s="26">
        <v>1</v>
      </c>
      <c r="AC19" s="26">
        <v>1</v>
      </c>
      <c r="AD19" s="26">
        <v>1</v>
      </c>
      <c r="AE19" s="26">
        <v>1</v>
      </c>
      <c r="AF19" s="26"/>
      <c r="AG19" s="29">
        <f>SUM('GRADE BOOK'!$J19:$AF19)</f>
        <v>22</v>
      </c>
      <c r="AH19" s="29" t="str">
        <f>HLOOKUP(AG19,A$8:F$15,7,TRUE)</f>
        <v>B</v>
      </c>
      <c r="AI19" s="30">
        <v>1</v>
      </c>
      <c r="AJ19" s="30">
        <v>1</v>
      </c>
      <c r="AK19" s="30"/>
      <c r="AL19" s="30">
        <v>1</v>
      </c>
      <c r="AM19" s="30">
        <v>1</v>
      </c>
      <c r="AN19" s="30"/>
      <c r="AO19" s="30">
        <v>1</v>
      </c>
      <c r="AP19" s="30">
        <v>1</v>
      </c>
      <c r="AQ19" s="30">
        <v>1</v>
      </c>
      <c r="AR19" s="30"/>
      <c r="AS19" s="31">
        <v>1</v>
      </c>
      <c r="AT19" s="31">
        <v>1</v>
      </c>
      <c r="AU19" s="30">
        <v>1</v>
      </c>
      <c r="AV19" s="30">
        <v>1</v>
      </c>
      <c r="AW19" s="30">
        <v>1</v>
      </c>
      <c r="AX19" s="30">
        <v>1</v>
      </c>
      <c r="AY19" s="30">
        <v>1</v>
      </c>
      <c r="AZ19" s="30">
        <v>1</v>
      </c>
      <c r="BA19" s="30">
        <v>1</v>
      </c>
      <c r="BB19" s="30"/>
      <c r="BC19" s="30"/>
      <c r="BD19" s="31">
        <v>1</v>
      </c>
      <c r="BE19" s="31">
        <v>1</v>
      </c>
      <c r="BF19" s="29">
        <f>SUM(AI19:BE19)</f>
        <v>18</v>
      </c>
      <c r="BG19" s="29" t="str">
        <f>HLOOKUP(BF19,A$9:F$15,6,TRUE)</f>
        <v>C</v>
      </c>
      <c r="BH19" s="29">
        <v>140</v>
      </c>
      <c r="BI19" s="29" t="str">
        <f>HLOOKUP(BH19,B$10:F$15,5,TRUE)</f>
        <v>A</v>
      </c>
      <c r="BJ19" s="30">
        <v>1</v>
      </c>
      <c r="BK19" s="30">
        <v>1</v>
      </c>
      <c r="BL19" s="30">
        <v>1</v>
      </c>
      <c r="BM19" s="29">
        <f t="shared" ref="BM19:BM57" si="7">SUM(BJ19:BL19)</f>
        <v>3</v>
      </c>
      <c r="BN19" s="29" t="str">
        <f>HLOOKUP(BM19,A$11:F$15,4,TRUE)</f>
        <v>A</v>
      </c>
      <c r="BO19" s="30"/>
      <c r="BP19" s="30"/>
      <c r="BQ19" s="30"/>
      <c r="BR19" s="30">
        <v>1</v>
      </c>
      <c r="BS19" s="30"/>
      <c r="BT19" s="30"/>
      <c r="BU19" s="30">
        <v>1</v>
      </c>
      <c r="BV19" s="30">
        <v>1</v>
      </c>
      <c r="BW19" s="30">
        <v>1</v>
      </c>
      <c r="BX19" s="30">
        <v>1</v>
      </c>
      <c r="BY19" s="31">
        <v>1</v>
      </c>
      <c r="BZ19" s="30">
        <v>1</v>
      </c>
      <c r="CA19" s="31">
        <v>1</v>
      </c>
      <c r="CB19" s="30">
        <v>1</v>
      </c>
      <c r="CC19" s="30"/>
      <c r="CD19" s="30">
        <v>1</v>
      </c>
      <c r="CE19" s="31">
        <v>1</v>
      </c>
      <c r="CF19" s="29">
        <f t="shared" ref="CF19:CF57" si="8">SUM(BO19:CE19)</f>
        <v>11</v>
      </c>
      <c r="CG19" s="29" t="str">
        <f>HLOOKUP(CF19,A$12:F$15,3,TRUE)</f>
        <v>C</v>
      </c>
      <c r="CH19" s="30">
        <v>1</v>
      </c>
      <c r="CI19" s="30">
        <v>1</v>
      </c>
      <c r="CJ19" s="31">
        <v>1</v>
      </c>
      <c r="CK19" s="31">
        <v>1</v>
      </c>
      <c r="CL19" s="30">
        <v>1</v>
      </c>
      <c r="CM19" s="30">
        <v>1</v>
      </c>
      <c r="CN19" s="30"/>
      <c r="CO19" s="30"/>
      <c r="CP19" s="31">
        <v>1</v>
      </c>
      <c r="CQ19" s="31">
        <v>1</v>
      </c>
      <c r="CR19" s="30">
        <v>1</v>
      </c>
      <c r="CS19" s="29">
        <f t="shared" ref="CS19:CS57" si="9">SUM(CH19:CR19)</f>
        <v>9</v>
      </c>
      <c r="CT19" s="29" t="str">
        <f>HLOOKUP(CS19,A$13:F$15,2,TRUE)</f>
        <v>A</v>
      </c>
    </row>
    <row r="20" spans="1:127" x14ac:dyDescent="0.25">
      <c r="A20" s="26"/>
      <c r="B20" s="26"/>
      <c r="C20" s="33" t="str">
        <f t="shared" si="4"/>
        <v>F</v>
      </c>
      <c r="D20" s="27" t="str">
        <f t="shared" si="0"/>
        <v>F</v>
      </c>
      <c r="E20" s="28" t="str">
        <f t="shared" si="5"/>
        <v>F</v>
      </c>
      <c r="F20" s="28" t="str">
        <f t="shared" si="1"/>
        <v>F</v>
      </c>
      <c r="G20" s="28" t="str">
        <f t="shared" si="2"/>
        <v>D</v>
      </c>
      <c r="H20" s="28" t="str">
        <f t="shared" si="6"/>
        <v>F</v>
      </c>
      <c r="I20" s="28" t="str">
        <f t="shared" si="3"/>
        <v>C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 s="55"/>
      <c r="AG20" s="29">
        <f>SUM('GRADE BOOK'!$J20:$AF20)</f>
        <v>0</v>
      </c>
      <c r="AH20" s="29" t="str">
        <f>HLOOKUP(AG20,A$8:F$15,7,TRUE)</f>
        <v>F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 s="55"/>
      <c r="BD20" s="55"/>
      <c r="BE20" s="55"/>
      <c r="BF20" s="29">
        <f>SUM(AI20:BE20)</f>
        <v>0</v>
      </c>
      <c r="BG20" s="29" t="str">
        <f>HLOOKUP(BF20,A$9:F$15,6,TRUE)</f>
        <v>F</v>
      </c>
      <c r="BH20" s="29">
        <v>0</v>
      </c>
      <c r="BI20" s="29" t="str">
        <f>HLOOKUP(BH20,B$10:F$15,5,TRUE)</f>
        <v>F</v>
      </c>
      <c r="BJ20"/>
      <c r="BK20"/>
      <c r="BL20"/>
      <c r="BM20" s="29">
        <f t="shared" si="7"/>
        <v>0</v>
      </c>
      <c r="BN20" s="29" t="str">
        <f>HLOOKUP(BM20,A$11:F$15,4,TRUE)</f>
        <v>D</v>
      </c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 s="55"/>
      <c r="CF20" s="29">
        <f t="shared" si="8"/>
        <v>0</v>
      </c>
      <c r="CG20" s="29" t="str">
        <f>HLOOKUP(CF20,A$12:F$15,3,TRUE)</f>
        <v>F</v>
      </c>
      <c r="CH20"/>
      <c r="CI20"/>
      <c r="CJ20"/>
      <c r="CK20"/>
      <c r="CL20"/>
      <c r="CM20"/>
      <c r="CN20"/>
      <c r="CO20"/>
      <c r="CP20"/>
      <c r="CQ20"/>
      <c r="CR20"/>
      <c r="CS20" s="29">
        <f t="shared" si="9"/>
        <v>0</v>
      </c>
      <c r="CT20" s="29" t="str">
        <f>HLOOKUP(CS20,A$13:F$15,2,TRUE)</f>
        <v>C</v>
      </c>
      <c r="CU20" s="42"/>
    </row>
    <row r="21" spans="1:127" x14ac:dyDescent="0.25">
      <c r="A21" s="26"/>
      <c r="B21" s="26"/>
      <c r="C21" s="33" t="str">
        <f t="shared" si="4"/>
        <v>F</v>
      </c>
      <c r="D21" s="27" t="str">
        <f t="shared" si="0"/>
        <v>F</v>
      </c>
      <c r="E21" s="28" t="str">
        <f t="shared" si="5"/>
        <v>F</v>
      </c>
      <c r="F21" s="28" t="str">
        <f t="shared" si="1"/>
        <v>F</v>
      </c>
      <c r="G21" s="28" t="str">
        <f t="shared" si="2"/>
        <v>D</v>
      </c>
      <c r="H21" s="28" t="str">
        <f t="shared" si="6"/>
        <v>F</v>
      </c>
      <c r="I21" s="28" t="str">
        <f t="shared" si="3"/>
        <v>C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9">
        <f>SUM('GRADE BOOK'!$J21:$AF21)</f>
        <v>0</v>
      </c>
      <c r="AH21" s="29" t="str">
        <f>HLOOKUP(AG21,A$8:F$15,7,TRUE)</f>
        <v>F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29">
        <f>SUM(AI21:BE21)</f>
        <v>0</v>
      </c>
      <c r="BG21" s="29" t="str">
        <f>HLOOKUP(BF21,A$9:F$15,6,TRUE)</f>
        <v>F</v>
      </c>
      <c r="BH21" s="29">
        <v>0</v>
      </c>
      <c r="BI21" s="29" t="str">
        <f>HLOOKUP(BH21,B$10:F$15,5,TRUE)</f>
        <v>F</v>
      </c>
      <c r="BJ21" s="30"/>
      <c r="BK21" s="30"/>
      <c r="BL21" s="30"/>
      <c r="BM21" s="29">
        <f t="shared" si="7"/>
        <v>0</v>
      </c>
      <c r="BN21" s="29" t="str">
        <f>HLOOKUP(BM21,A$11:F$15,4,TRUE)</f>
        <v>D</v>
      </c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29">
        <f t="shared" si="8"/>
        <v>0</v>
      </c>
      <c r="CG21" s="29" t="str">
        <f>HLOOKUP(CF21,A$12:F$15,3,TRUE)</f>
        <v>F</v>
      </c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29">
        <f t="shared" si="9"/>
        <v>0</v>
      </c>
      <c r="CT21" s="29" t="str">
        <f>HLOOKUP(CS21,A$13:F$15,2,TRUE)</f>
        <v>C</v>
      </c>
    </row>
    <row r="22" spans="1:127" x14ac:dyDescent="0.25">
      <c r="A22" s="26"/>
      <c r="B22" s="26"/>
      <c r="C22" s="33" t="str">
        <f t="shared" si="4"/>
        <v>F</v>
      </c>
      <c r="D22" s="27" t="str">
        <f t="shared" si="0"/>
        <v>F</v>
      </c>
      <c r="E22" s="28" t="str">
        <f t="shared" si="5"/>
        <v>F</v>
      </c>
      <c r="F22" s="28" t="str">
        <f t="shared" si="1"/>
        <v>F</v>
      </c>
      <c r="G22" s="28" t="str">
        <f t="shared" si="2"/>
        <v>D</v>
      </c>
      <c r="H22" s="28" t="str">
        <f t="shared" si="6"/>
        <v>F</v>
      </c>
      <c r="I22" s="28" t="str">
        <f t="shared" si="3"/>
        <v>C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9">
        <f>SUM('GRADE BOOK'!$J22:$AF22)</f>
        <v>0</v>
      </c>
      <c r="AH22" s="29" t="str">
        <f>HLOOKUP(AG22,A$8:F$15,7,TRUE)</f>
        <v>F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29">
        <f>SUM(AI22:BE22)</f>
        <v>0</v>
      </c>
      <c r="BG22" s="29" t="str">
        <f>HLOOKUP(BF22,A$9:F$15,6,TRUE)</f>
        <v>F</v>
      </c>
      <c r="BH22" s="29">
        <v>0</v>
      </c>
      <c r="BI22" s="29" t="str">
        <f>HLOOKUP(BH22,B$10:F$15,5,TRUE)</f>
        <v>F</v>
      </c>
      <c r="BJ22" s="30"/>
      <c r="BK22" s="30"/>
      <c r="BL22" s="30"/>
      <c r="BM22" s="29">
        <f t="shared" si="7"/>
        <v>0</v>
      </c>
      <c r="BN22" s="29" t="str">
        <f>HLOOKUP(BM22,A$11:F$15,4,TRUE)</f>
        <v>D</v>
      </c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29">
        <f t="shared" si="8"/>
        <v>0</v>
      </c>
      <c r="CG22" s="29" t="str">
        <f>HLOOKUP(CF22,A$12:F$15,3,TRUE)</f>
        <v>F</v>
      </c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29">
        <f t="shared" si="9"/>
        <v>0</v>
      </c>
      <c r="CT22" s="29" t="str">
        <f>HLOOKUP(CS22,A$13:F$15,2,TRUE)</f>
        <v>C</v>
      </c>
    </row>
    <row r="23" spans="1:127" x14ac:dyDescent="0.25">
      <c r="A23" s="26"/>
      <c r="B23" s="26"/>
      <c r="C23" s="33" t="str">
        <f t="shared" si="4"/>
        <v>F</v>
      </c>
      <c r="D23" s="27" t="str">
        <f t="shared" si="0"/>
        <v>F</v>
      </c>
      <c r="E23" s="28" t="str">
        <f t="shared" si="5"/>
        <v>F</v>
      </c>
      <c r="F23" s="28" t="str">
        <f t="shared" si="1"/>
        <v>F</v>
      </c>
      <c r="G23" s="28" t="str">
        <f t="shared" si="2"/>
        <v>D</v>
      </c>
      <c r="H23" s="28" t="str">
        <f t="shared" si="6"/>
        <v>F</v>
      </c>
      <c r="I23" s="28" t="str">
        <f t="shared" si="3"/>
        <v>C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9">
        <f>SUM('GRADE BOOK'!$J23:$AF23)</f>
        <v>0</v>
      </c>
      <c r="AH23" s="29" t="str">
        <f>HLOOKUP(AG23,A$8:F$15,7,TRUE)</f>
        <v>F</v>
      </c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29">
        <f>SUM(AI23:BE23)</f>
        <v>0</v>
      </c>
      <c r="BG23" s="29" t="str">
        <f>HLOOKUP(BF23,A$9:F$15,6,TRUE)</f>
        <v>F</v>
      </c>
      <c r="BH23" s="29">
        <v>0</v>
      </c>
      <c r="BI23" s="29" t="str">
        <f>HLOOKUP(BH23,B$10:F$15,5,TRUE)</f>
        <v>F</v>
      </c>
      <c r="BJ23" s="30"/>
      <c r="BK23" s="30"/>
      <c r="BL23" s="30"/>
      <c r="BM23" s="29">
        <f t="shared" si="7"/>
        <v>0</v>
      </c>
      <c r="BN23" s="29" t="str">
        <f>HLOOKUP(BM23,A$11:F$15,4,TRUE)</f>
        <v>D</v>
      </c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29">
        <f t="shared" si="8"/>
        <v>0</v>
      </c>
      <c r="CG23" s="29" t="str">
        <f>HLOOKUP(CF23,A$12:F$15,3,TRUE)</f>
        <v>F</v>
      </c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29">
        <f t="shared" si="9"/>
        <v>0</v>
      </c>
      <c r="CT23" s="29" t="str">
        <f>HLOOKUP(CS23,A$13:F$15,2,TRUE)</f>
        <v>C</v>
      </c>
    </row>
    <row r="24" spans="1:127" x14ac:dyDescent="0.25">
      <c r="A24" s="26"/>
      <c r="B24" s="26"/>
      <c r="C24" s="33" t="str">
        <f t="shared" si="4"/>
        <v>F</v>
      </c>
      <c r="D24" s="27" t="str">
        <f t="shared" si="0"/>
        <v>F</v>
      </c>
      <c r="E24" s="28" t="str">
        <f t="shared" si="5"/>
        <v>F</v>
      </c>
      <c r="F24" s="28" t="str">
        <f t="shared" si="1"/>
        <v>F</v>
      </c>
      <c r="G24" s="28" t="str">
        <f t="shared" si="2"/>
        <v>D</v>
      </c>
      <c r="H24" s="28" t="str">
        <f t="shared" si="6"/>
        <v>F</v>
      </c>
      <c r="I24" s="28" t="str">
        <f t="shared" si="3"/>
        <v>C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9">
        <f>SUM('GRADE BOOK'!$J24:$AF24)</f>
        <v>0</v>
      </c>
      <c r="AH24" s="29" t="str">
        <f>HLOOKUP(AG24,A$8:F$15,7,TRUE)</f>
        <v>F</v>
      </c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29">
        <f>SUM(AI24:BE24)</f>
        <v>0</v>
      </c>
      <c r="BG24" s="29" t="str">
        <f>HLOOKUP(BF24,A$9:F$15,6,TRUE)</f>
        <v>F</v>
      </c>
      <c r="BH24" s="29">
        <v>0</v>
      </c>
      <c r="BI24" s="29" t="str">
        <f>HLOOKUP(BH24,B$10:F$15,5,TRUE)</f>
        <v>F</v>
      </c>
      <c r="BJ24" s="30"/>
      <c r="BK24" s="30"/>
      <c r="BL24" s="30"/>
      <c r="BM24" s="29">
        <f t="shared" si="7"/>
        <v>0</v>
      </c>
      <c r="BN24" s="29" t="str">
        <f>HLOOKUP(BM24,A$11:F$15,4,TRUE)</f>
        <v>D</v>
      </c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29">
        <f t="shared" si="8"/>
        <v>0</v>
      </c>
      <c r="CG24" s="29" t="str">
        <f>HLOOKUP(CF24,A$12:F$15,3,TRUE)</f>
        <v>F</v>
      </c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29">
        <f t="shared" si="9"/>
        <v>0</v>
      </c>
      <c r="CT24" s="29" t="str">
        <f>HLOOKUP(CS24,A$13:F$15,2,TRUE)</f>
        <v>C</v>
      </c>
    </row>
    <row r="25" spans="1:127" x14ac:dyDescent="0.25">
      <c r="A25" s="26"/>
      <c r="B25" s="26"/>
      <c r="C25" s="33" t="str">
        <f t="shared" si="4"/>
        <v>F</v>
      </c>
      <c r="D25" s="27" t="str">
        <f t="shared" si="0"/>
        <v>F</v>
      </c>
      <c r="E25" s="28" t="str">
        <f t="shared" si="5"/>
        <v>F</v>
      </c>
      <c r="F25" s="28" t="str">
        <f t="shared" si="1"/>
        <v>F</v>
      </c>
      <c r="G25" s="28" t="str">
        <f t="shared" si="2"/>
        <v>D</v>
      </c>
      <c r="H25" s="28" t="str">
        <f t="shared" si="6"/>
        <v>F</v>
      </c>
      <c r="I25" s="28" t="str">
        <f t="shared" si="3"/>
        <v>C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9">
        <f>SUM('GRADE BOOK'!$J25:$AF25)</f>
        <v>0</v>
      </c>
      <c r="AH25" s="29" t="str">
        <f>HLOOKUP(AG25,A$8:F$15,7,TRUE)</f>
        <v>F</v>
      </c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29">
        <f>SUM(AI25:BE25)</f>
        <v>0</v>
      </c>
      <c r="BG25" s="29" t="str">
        <f>HLOOKUP(BF25,A$9:F$15,6,TRUE)</f>
        <v>F</v>
      </c>
      <c r="BH25" s="29">
        <v>0</v>
      </c>
      <c r="BI25" s="29" t="str">
        <f>HLOOKUP(BH25,B$10:F$15,5,TRUE)</f>
        <v>F</v>
      </c>
      <c r="BJ25" s="30"/>
      <c r="BK25" s="30"/>
      <c r="BL25" s="30"/>
      <c r="BM25" s="29">
        <f t="shared" si="7"/>
        <v>0</v>
      </c>
      <c r="BN25" s="29" t="str">
        <f>HLOOKUP(BM25,A$11:F$15,4,TRUE)</f>
        <v>D</v>
      </c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29">
        <f t="shared" si="8"/>
        <v>0</v>
      </c>
      <c r="CG25" s="29" t="str">
        <f>HLOOKUP(CF25,A$12:F$15,3,TRUE)</f>
        <v>F</v>
      </c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29">
        <f t="shared" si="9"/>
        <v>0</v>
      </c>
      <c r="CT25" s="29" t="str">
        <f>HLOOKUP(CS25,A$13:F$15,2,TRUE)</f>
        <v>C</v>
      </c>
    </row>
    <row r="26" spans="1:127" x14ac:dyDescent="0.25">
      <c r="A26" s="26"/>
      <c r="B26" s="26"/>
      <c r="C26" s="33" t="str">
        <f t="shared" si="4"/>
        <v>F</v>
      </c>
      <c r="D26" s="27" t="str">
        <f t="shared" si="0"/>
        <v>F</v>
      </c>
      <c r="E26" s="28" t="str">
        <f t="shared" si="5"/>
        <v>F</v>
      </c>
      <c r="F26" s="28" t="str">
        <f t="shared" si="1"/>
        <v>F</v>
      </c>
      <c r="G26" s="28" t="str">
        <f t="shared" si="2"/>
        <v>D</v>
      </c>
      <c r="H26" s="28" t="str">
        <f t="shared" si="6"/>
        <v>F</v>
      </c>
      <c r="I26" s="28" t="str">
        <f t="shared" si="3"/>
        <v>C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9">
        <f>SUM('GRADE BOOK'!$J26:$AF26)</f>
        <v>0</v>
      </c>
      <c r="AH26" s="29" t="str">
        <f>HLOOKUP(AG26,A$8:F$15,7,TRUE)</f>
        <v>F</v>
      </c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29">
        <f>SUM(AI26:BE26)</f>
        <v>0</v>
      </c>
      <c r="BG26" s="29" t="str">
        <f>HLOOKUP(BF26,A$9:F$15,6,TRUE)</f>
        <v>F</v>
      </c>
      <c r="BH26" s="29">
        <v>0</v>
      </c>
      <c r="BI26" s="29" t="str">
        <f>HLOOKUP(BH26,B$10:F$15,5,TRUE)</f>
        <v>F</v>
      </c>
      <c r="BJ26" s="30"/>
      <c r="BK26" s="30"/>
      <c r="BL26" s="30"/>
      <c r="BM26" s="29">
        <f t="shared" si="7"/>
        <v>0</v>
      </c>
      <c r="BN26" s="29" t="str">
        <f>HLOOKUP(BM26,A$11:F$15,4,TRUE)</f>
        <v>D</v>
      </c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29">
        <f t="shared" si="8"/>
        <v>0</v>
      </c>
      <c r="CG26" s="29" t="str">
        <f>HLOOKUP(CF26,A$12:F$15,3,TRUE)</f>
        <v>F</v>
      </c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29">
        <f t="shared" si="9"/>
        <v>0</v>
      </c>
      <c r="CT26" s="29" t="str">
        <f>HLOOKUP(CS26,A$13:F$15,2,TRUE)</f>
        <v>C</v>
      </c>
    </row>
    <row r="27" spans="1:127" x14ac:dyDescent="0.25">
      <c r="A27" s="26"/>
      <c r="B27" s="26"/>
      <c r="C27" s="33" t="str">
        <f t="shared" si="4"/>
        <v>F</v>
      </c>
      <c r="D27" s="27" t="str">
        <f t="shared" si="0"/>
        <v>F</v>
      </c>
      <c r="E27" s="28" t="str">
        <f t="shared" si="5"/>
        <v>F</v>
      </c>
      <c r="F27" s="28" t="str">
        <f t="shared" si="1"/>
        <v>F</v>
      </c>
      <c r="G27" s="28" t="str">
        <f t="shared" si="2"/>
        <v>D</v>
      </c>
      <c r="H27" s="28" t="str">
        <f t="shared" si="6"/>
        <v>F</v>
      </c>
      <c r="I27" s="28" t="str">
        <f t="shared" si="3"/>
        <v>C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9">
        <f>SUM('GRADE BOOK'!$J27:$AF27)</f>
        <v>0</v>
      </c>
      <c r="AH27" s="29" t="str">
        <f>HLOOKUP(AG27,A$8:F$15,7,TRUE)</f>
        <v>F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29">
        <f>SUM(AI27:BE27)</f>
        <v>0</v>
      </c>
      <c r="BG27" s="29" t="str">
        <f>HLOOKUP(BF27,A$9:F$15,6,TRUE)</f>
        <v>F</v>
      </c>
      <c r="BH27" s="29">
        <v>0</v>
      </c>
      <c r="BI27" s="29" t="str">
        <f>HLOOKUP(BH27,B$10:F$15,5,TRUE)</f>
        <v>F</v>
      </c>
      <c r="BJ27" s="30"/>
      <c r="BK27" s="30"/>
      <c r="BL27" s="30"/>
      <c r="BM27" s="29">
        <f t="shared" si="7"/>
        <v>0</v>
      </c>
      <c r="BN27" s="29" t="str">
        <f>HLOOKUP(BM27,A$11:F$15,4,TRUE)</f>
        <v>D</v>
      </c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29">
        <f t="shared" si="8"/>
        <v>0</v>
      </c>
      <c r="CG27" s="29" t="str">
        <f>HLOOKUP(CF27,A$12:F$15,3,TRUE)</f>
        <v>F</v>
      </c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29">
        <f t="shared" si="9"/>
        <v>0</v>
      </c>
      <c r="CT27" s="29" t="str">
        <f>HLOOKUP(CS27,A$13:F$15,2,TRUE)</f>
        <v>C</v>
      </c>
    </row>
    <row r="28" spans="1:127" x14ac:dyDescent="0.25">
      <c r="A28" s="26"/>
      <c r="B28" s="26"/>
      <c r="C28" s="33" t="str">
        <f t="shared" si="4"/>
        <v>F</v>
      </c>
      <c r="D28" s="27" t="str">
        <f t="shared" si="0"/>
        <v>F</v>
      </c>
      <c r="E28" s="28" t="str">
        <f t="shared" si="5"/>
        <v>F</v>
      </c>
      <c r="F28" s="28" t="str">
        <f t="shared" si="1"/>
        <v>F</v>
      </c>
      <c r="G28" s="28" t="str">
        <f t="shared" si="2"/>
        <v>D</v>
      </c>
      <c r="H28" s="28" t="str">
        <f t="shared" si="6"/>
        <v>F</v>
      </c>
      <c r="I28" s="28" t="str">
        <f t="shared" si="3"/>
        <v>C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9">
        <f>SUM('GRADE BOOK'!$J28:$AF28)</f>
        <v>0</v>
      </c>
      <c r="AH28" s="29" t="str">
        <f>HLOOKUP(AG28,A$8:F$15,7,TRUE)</f>
        <v>F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29">
        <f>SUM(AI28:BE28)</f>
        <v>0</v>
      </c>
      <c r="BG28" s="29" t="str">
        <f>HLOOKUP(BF28,A$9:F$15,6,TRUE)</f>
        <v>F</v>
      </c>
      <c r="BH28" s="29">
        <v>0</v>
      </c>
      <c r="BI28" s="29" t="str">
        <f>HLOOKUP(BH28,B$10:F$15,5,TRUE)</f>
        <v>F</v>
      </c>
      <c r="BJ28" s="30"/>
      <c r="BK28" s="30"/>
      <c r="BL28" s="30"/>
      <c r="BM28" s="29">
        <f t="shared" si="7"/>
        <v>0</v>
      </c>
      <c r="BN28" s="29" t="str">
        <f>HLOOKUP(BM28,A$11:F$15,4,TRUE)</f>
        <v>D</v>
      </c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29">
        <f t="shared" si="8"/>
        <v>0</v>
      </c>
      <c r="CG28" s="29" t="str">
        <f>HLOOKUP(CF28,A$12:F$15,3,TRUE)</f>
        <v>F</v>
      </c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29">
        <f t="shared" si="9"/>
        <v>0</v>
      </c>
      <c r="CT28" s="29" t="str">
        <f>HLOOKUP(CS28,A$13:F$15,2,TRUE)</f>
        <v>C</v>
      </c>
    </row>
    <row r="29" spans="1:127" x14ac:dyDescent="0.25">
      <c r="A29" s="26"/>
      <c r="B29" s="26"/>
      <c r="C29" s="33" t="str">
        <f t="shared" si="4"/>
        <v>F</v>
      </c>
      <c r="D29" s="27" t="str">
        <f t="shared" si="0"/>
        <v>F</v>
      </c>
      <c r="E29" s="28" t="str">
        <f t="shared" si="5"/>
        <v>F</v>
      </c>
      <c r="F29" s="28" t="str">
        <f t="shared" si="1"/>
        <v>F</v>
      </c>
      <c r="G29" s="28" t="str">
        <f t="shared" si="2"/>
        <v>D</v>
      </c>
      <c r="H29" s="28" t="str">
        <f t="shared" si="6"/>
        <v>F</v>
      </c>
      <c r="I29" s="28" t="str">
        <f t="shared" si="3"/>
        <v>C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9">
        <f>SUM('GRADE BOOK'!$J29:$AF29)</f>
        <v>0</v>
      </c>
      <c r="AH29" s="29" t="str">
        <f>HLOOKUP(AG29,A$8:F$15,7,TRUE)</f>
        <v>F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29">
        <f>SUM(AI29:BE29)</f>
        <v>0</v>
      </c>
      <c r="BG29" s="29" t="str">
        <f>HLOOKUP(BF29,A$9:F$15,6,TRUE)</f>
        <v>F</v>
      </c>
      <c r="BH29" s="29">
        <v>0</v>
      </c>
      <c r="BI29" s="29" t="str">
        <f>HLOOKUP(BH29,B$10:F$15,5,TRUE)</f>
        <v>F</v>
      </c>
      <c r="BJ29" s="30"/>
      <c r="BK29" s="30"/>
      <c r="BL29" s="30"/>
      <c r="BM29" s="29">
        <f t="shared" si="7"/>
        <v>0</v>
      </c>
      <c r="BN29" s="29" t="str">
        <f>HLOOKUP(BM29,A$11:F$15,4,TRUE)</f>
        <v>D</v>
      </c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29">
        <f t="shared" si="8"/>
        <v>0</v>
      </c>
      <c r="CG29" s="29" t="str">
        <f>HLOOKUP(CF29,A$12:F$15,3,TRUE)</f>
        <v>F</v>
      </c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29">
        <f t="shared" si="9"/>
        <v>0</v>
      </c>
      <c r="CT29" s="29" t="str">
        <f>HLOOKUP(CS29,A$13:F$15,2,TRUE)</f>
        <v>C</v>
      </c>
    </row>
    <row r="30" spans="1:127" x14ac:dyDescent="0.25">
      <c r="A30" s="26"/>
      <c r="B30" s="26"/>
      <c r="C30" s="33" t="str">
        <f t="shared" si="4"/>
        <v>F</v>
      </c>
      <c r="D30" s="27" t="str">
        <f t="shared" si="0"/>
        <v>F</v>
      </c>
      <c r="E30" s="28" t="str">
        <f t="shared" si="5"/>
        <v>F</v>
      </c>
      <c r="F30" s="28" t="str">
        <f t="shared" si="1"/>
        <v>F</v>
      </c>
      <c r="G30" s="28" t="str">
        <f t="shared" si="2"/>
        <v>D</v>
      </c>
      <c r="H30" s="28" t="str">
        <f t="shared" si="6"/>
        <v>F</v>
      </c>
      <c r="I30" s="28" t="str">
        <f t="shared" si="3"/>
        <v>C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9">
        <f>SUM('GRADE BOOK'!$J30:$AF30)</f>
        <v>0</v>
      </c>
      <c r="AH30" s="29" t="str">
        <f>HLOOKUP(AG30,A$8:F$15,7,TRUE)</f>
        <v>F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29">
        <f>SUM(AI30:BE30)</f>
        <v>0</v>
      </c>
      <c r="BG30" s="29" t="str">
        <f>HLOOKUP(BF30,A$9:F$15,6,TRUE)</f>
        <v>F</v>
      </c>
      <c r="BH30" s="29">
        <v>0</v>
      </c>
      <c r="BI30" s="29" t="str">
        <f>HLOOKUP(BH30,B$10:F$15,5,TRUE)</f>
        <v>F</v>
      </c>
      <c r="BJ30" s="30"/>
      <c r="BK30" s="30"/>
      <c r="BL30" s="30"/>
      <c r="BM30" s="29">
        <f t="shared" si="7"/>
        <v>0</v>
      </c>
      <c r="BN30" s="29" t="str">
        <f>HLOOKUP(BM30,A$11:F$15,4,TRUE)</f>
        <v>D</v>
      </c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29">
        <f t="shared" si="8"/>
        <v>0</v>
      </c>
      <c r="CG30" s="29" t="str">
        <f>HLOOKUP(CF30,A$12:F$15,3,TRUE)</f>
        <v>F</v>
      </c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29">
        <f t="shared" si="9"/>
        <v>0</v>
      </c>
      <c r="CT30" s="29" t="str">
        <f>HLOOKUP(CS30,A$13:F$15,2,TRUE)</f>
        <v>C</v>
      </c>
    </row>
    <row r="31" spans="1:127" x14ac:dyDescent="0.25">
      <c r="A31" s="26"/>
      <c r="B31" s="26"/>
      <c r="C31" s="33" t="str">
        <f t="shared" si="4"/>
        <v>F</v>
      </c>
      <c r="D31" s="27" t="str">
        <f t="shared" si="0"/>
        <v>F</v>
      </c>
      <c r="E31" s="28" t="str">
        <f t="shared" si="5"/>
        <v>F</v>
      </c>
      <c r="F31" s="28" t="str">
        <f t="shared" si="1"/>
        <v>F</v>
      </c>
      <c r="G31" s="28" t="str">
        <f t="shared" si="2"/>
        <v>D</v>
      </c>
      <c r="H31" s="28" t="str">
        <f t="shared" si="6"/>
        <v>F</v>
      </c>
      <c r="I31" s="28" t="str">
        <f t="shared" si="3"/>
        <v>C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9">
        <f>SUM('GRADE BOOK'!$J31:$AF31)</f>
        <v>0</v>
      </c>
      <c r="AH31" s="29" t="str">
        <f>HLOOKUP(AG31,A$8:F$15,7,TRUE)</f>
        <v>F</v>
      </c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29">
        <f>SUM(AI31:BE31)</f>
        <v>0</v>
      </c>
      <c r="BG31" s="29" t="str">
        <f>HLOOKUP(BF31,A$9:F$15,6,TRUE)</f>
        <v>F</v>
      </c>
      <c r="BH31" s="29">
        <v>0</v>
      </c>
      <c r="BI31" s="29" t="str">
        <f>HLOOKUP(BH31,B$10:F$15,5,TRUE)</f>
        <v>F</v>
      </c>
      <c r="BJ31" s="30"/>
      <c r="BK31" s="30"/>
      <c r="BL31" s="30"/>
      <c r="BM31" s="29">
        <f t="shared" si="7"/>
        <v>0</v>
      </c>
      <c r="BN31" s="29" t="str">
        <f>HLOOKUP(BM31,A$11:F$15,4,TRUE)</f>
        <v>D</v>
      </c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29">
        <f t="shared" si="8"/>
        <v>0</v>
      </c>
      <c r="CG31" s="29" t="str">
        <f>HLOOKUP(CF31,A$12:F$15,3,TRUE)</f>
        <v>F</v>
      </c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29">
        <f t="shared" si="9"/>
        <v>0</v>
      </c>
      <c r="CT31" s="29" t="str">
        <f>HLOOKUP(CS31,A$13:F$15,2,TRUE)</f>
        <v>C</v>
      </c>
    </row>
    <row r="32" spans="1:127" x14ac:dyDescent="0.25">
      <c r="A32" s="26"/>
      <c r="B32" s="26"/>
      <c r="C32" s="33" t="str">
        <f t="shared" si="4"/>
        <v>F</v>
      </c>
      <c r="D32" s="27" t="str">
        <f t="shared" si="0"/>
        <v>F</v>
      </c>
      <c r="E32" s="28" t="str">
        <f t="shared" si="5"/>
        <v>F</v>
      </c>
      <c r="F32" s="28" t="str">
        <f t="shared" si="1"/>
        <v>F</v>
      </c>
      <c r="G32" s="28" t="str">
        <f t="shared" si="2"/>
        <v>D</v>
      </c>
      <c r="H32" s="28" t="str">
        <f t="shared" si="6"/>
        <v>F</v>
      </c>
      <c r="I32" s="28" t="str">
        <f t="shared" si="3"/>
        <v>C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9">
        <f>SUM('GRADE BOOK'!$J32:$AF32)</f>
        <v>0</v>
      </c>
      <c r="AH32" s="29" t="str">
        <f>HLOOKUP(AG32,A$8:F$15,7,TRUE)</f>
        <v>F</v>
      </c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29">
        <f>SUM(AI32:BE32)</f>
        <v>0</v>
      </c>
      <c r="BG32" s="29" t="str">
        <f>HLOOKUP(BF32,A$9:F$15,6,TRUE)</f>
        <v>F</v>
      </c>
      <c r="BH32" s="29">
        <v>0</v>
      </c>
      <c r="BI32" s="29" t="str">
        <f>HLOOKUP(BH32,B$10:F$15,5,TRUE)</f>
        <v>F</v>
      </c>
      <c r="BJ32" s="30"/>
      <c r="BK32" s="30"/>
      <c r="BL32" s="30"/>
      <c r="BM32" s="29">
        <f t="shared" si="7"/>
        <v>0</v>
      </c>
      <c r="BN32" s="29" t="str">
        <f>HLOOKUP(BM32,A$11:F$15,4,TRUE)</f>
        <v>D</v>
      </c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29">
        <f t="shared" si="8"/>
        <v>0</v>
      </c>
      <c r="CG32" s="29" t="str">
        <f>HLOOKUP(CF32,A$12:F$15,3,TRUE)</f>
        <v>F</v>
      </c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29">
        <f t="shared" si="9"/>
        <v>0</v>
      </c>
      <c r="CT32" s="29" t="str">
        <f>HLOOKUP(CS32,A$13:F$15,2,TRUE)</f>
        <v>C</v>
      </c>
    </row>
    <row r="33" spans="1:98" x14ac:dyDescent="0.25">
      <c r="A33" s="26"/>
      <c r="B33" s="26"/>
      <c r="C33" s="33" t="str">
        <f t="shared" si="4"/>
        <v>F</v>
      </c>
      <c r="D33" s="27" t="str">
        <f t="shared" si="0"/>
        <v>F</v>
      </c>
      <c r="E33" s="28" t="str">
        <f t="shared" si="5"/>
        <v>F</v>
      </c>
      <c r="F33" s="28" t="str">
        <f t="shared" si="1"/>
        <v>F</v>
      </c>
      <c r="G33" s="28" t="str">
        <f t="shared" si="2"/>
        <v>D</v>
      </c>
      <c r="H33" s="28" t="str">
        <f t="shared" si="6"/>
        <v>F</v>
      </c>
      <c r="I33" s="28" t="str">
        <f t="shared" si="3"/>
        <v>C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9">
        <f>SUM('GRADE BOOK'!$J33:$AF33)</f>
        <v>0</v>
      </c>
      <c r="AH33" s="29" t="str">
        <f>HLOOKUP(AG33,A$8:F$15,7,TRUE)</f>
        <v>F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29">
        <f>SUM(AI33:BE33)</f>
        <v>0</v>
      </c>
      <c r="BG33" s="29" t="str">
        <f>HLOOKUP(BF33,A$9:F$15,6,TRUE)</f>
        <v>F</v>
      </c>
      <c r="BH33" s="29">
        <v>0</v>
      </c>
      <c r="BI33" s="29" t="str">
        <f>HLOOKUP(BH33,B$10:F$15,5,TRUE)</f>
        <v>F</v>
      </c>
      <c r="BJ33" s="30"/>
      <c r="BK33" s="30"/>
      <c r="BL33" s="30"/>
      <c r="BM33" s="29">
        <f t="shared" si="7"/>
        <v>0</v>
      </c>
      <c r="BN33" s="29" t="str">
        <f>HLOOKUP(BM33,A$11:F$15,4,TRUE)</f>
        <v>D</v>
      </c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29">
        <f t="shared" si="8"/>
        <v>0</v>
      </c>
      <c r="CG33" s="29" t="str">
        <f>HLOOKUP(CF33,A$12:F$15,3,TRUE)</f>
        <v>F</v>
      </c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29">
        <f t="shared" si="9"/>
        <v>0</v>
      </c>
      <c r="CT33" s="29" t="str">
        <f>HLOOKUP(CS33,A$13:F$15,2,TRUE)</f>
        <v>C</v>
      </c>
    </row>
    <row r="34" spans="1:98" x14ac:dyDescent="0.25">
      <c r="A34" s="26"/>
      <c r="B34" s="26"/>
      <c r="C34" s="33" t="str">
        <f t="shared" si="4"/>
        <v>F</v>
      </c>
      <c r="D34" s="27" t="str">
        <f t="shared" si="0"/>
        <v>F</v>
      </c>
      <c r="E34" s="28" t="str">
        <f t="shared" si="5"/>
        <v>F</v>
      </c>
      <c r="F34" s="28" t="str">
        <f t="shared" si="1"/>
        <v>F</v>
      </c>
      <c r="G34" s="28" t="str">
        <f t="shared" si="2"/>
        <v>D</v>
      </c>
      <c r="H34" s="28" t="str">
        <f t="shared" si="6"/>
        <v>F</v>
      </c>
      <c r="I34" s="28" t="str">
        <f t="shared" si="3"/>
        <v>C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9">
        <f>SUM('GRADE BOOK'!$J34:$AF34)</f>
        <v>0</v>
      </c>
      <c r="AH34" s="29" t="str">
        <f>HLOOKUP(AG34,A$8:F$15,7,TRUE)</f>
        <v>F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29">
        <f>SUM(AI34:BE34)</f>
        <v>0</v>
      </c>
      <c r="BG34" s="29" t="str">
        <f>HLOOKUP(BF34,A$9:F$15,6,TRUE)</f>
        <v>F</v>
      </c>
      <c r="BH34" s="29">
        <v>0</v>
      </c>
      <c r="BI34" s="29" t="str">
        <f>HLOOKUP(BH34,B$10:F$15,5,TRUE)</f>
        <v>F</v>
      </c>
      <c r="BJ34" s="30"/>
      <c r="BK34" s="30"/>
      <c r="BL34" s="30"/>
      <c r="BM34" s="29">
        <f t="shared" si="7"/>
        <v>0</v>
      </c>
      <c r="BN34" s="29" t="str">
        <f>HLOOKUP(BM34,A$11:F$15,4,TRUE)</f>
        <v>D</v>
      </c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29">
        <f t="shared" si="8"/>
        <v>0</v>
      </c>
      <c r="CG34" s="29" t="str">
        <f>HLOOKUP(CF34,A$12:F$15,3,TRUE)</f>
        <v>F</v>
      </c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29">
        <f t="shared" si="9"/>
        <v>0</v>
      </c>
      <c r="CT34" s="29" t="str">
        <f>HLOOKUP(CS34,A$13:F$15,2,TRUE)</f>
        <v>C</v>
      </c>
    </row>
    <row r="35" spans="1:98" x14ac:dyDescent="0.25">
      <c r="A35" s="26"/>
      <c r="B35" s="26"/>
      <c r="C35" s="33" t="str">
        <f t="shared" si="4"/>
        <v>F</v>
      </c>
      <c r="D35" s="27" t="str">
        <f t="shared" si="0"/>
        <v>F</v>
      </c>
      <c r="E35" s="28" t="str">
        <f t="shared" si="5"/>
        <v>F</v>
      </c>
      <c r="F35" s="28" t="str">
        <f t="shared" si="1"/>
        <v>F</v>
      </c>
      <c r="G35" s="28" t="str">
        <f t="shared" si="2"/>
        <v>D</v>
      </c>
      <c r="H35" s="28" t="str">
        <f t="shared" si="6"/>
        <v>F</v>
      </c>
      <c r="I35" s="28" t="str">
        <f t="shared" si="3"/>
        <v>C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9">
        <f>SUM('GRADE BOOK'!$J35:$AF35)</f>
        <v>0</v>
      </c>
      <c r="AH35" s="29" t="str">
        <f>HLOOKUP(AG35,A$8:F$15,7,TRUE)</f>
        <v>F</v>
      </c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29">
        <f>SUM(AI35:BE35)</f>
        <v>0</v>
      </c>
      <c r="BG35" s="29" t="str">
        <f>HLOOKUP(BF35,A$9:F$15,6,TRUE)</f>
        <v>F</v>
      </c>
      <c r="BH35" s="29">
        <v>0</v>
      </c>
      <c r="BI35" s="29" t="str">
        <f>HLOOKUP(BH35,B$10:F$15,5,TRUE)</f>
        <v>F</v>
      </c>
      <c r="BJ35" s="30"/>
      <c r="BK35" s="30"/>
      <c r="BL35" s="30"/>
      <c r="BM35" s="29">
        <f t="shared" si="7"/>
        <v>0</v>
      </c>
      <c r="BN35" s="29" t="str">
        <f>HLOOKUP(BM35,A$11:F$15,4,TRUE)</f>
        <v>D</v>
      </c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29">
        <f t="shared" si="8"/>
        <v>0</v>
      </c>
      <c r="CG35" s="29" t="str">
        <f>HLOOKUP(CF35,A$12:F$15,3,TRUE)</f>
        <v>F</v>
      </c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29">
        <f t="shared" si="9"/>
        <v>0</v>
      </c>
      <c r="CT35" s="29" t="str">
        <f>HLOOKUP(CS35,A$13:F$15,2,TRUE)</f>
        <v>C</v>
      </c>
    </row>
    <row r="36" spans="1:98" x14ac:dyDescent="0.25">
      <c r="A36" s="26"/>
      <c r="B36" s="26"/>
      <c r="C36" s="33" t="str">
        <f t="shared" si="4"/>
        <v>F</v>
      </c>
      <c r="D36" s="27" t="str">
        <f t="shared" si="0"/>
        <v>F</v>
      </c>
      <c r="E36" s="28" t="str">
        <f t="shared" si="5"/>
        <v>F</v>
      </c>
      <c r="F36" s="28" t="str">
        <f t="shared" si="1"/>
        <v>F</v>
      </c>
      <c r="G36" s="28" t="str">
        <f t="shared" si="2"/>
        <v>D</v>
      </c>
      <c r="H36" s="28" t="str">
        <f t="shared" si="6"/>
        <v>F</v>
      </c>
      <c r="I36" s="28" t="str">
        <f t="shared" si="3"/>
        <v>C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9">
        <f>SUM('GRADE BOOK'!$J36:$AF36)</f>
        <v>0</v>
      </c>
      <c r="AH36" s="29" t="str">
        <f>HLOOKUP(AG36,A$8:F$15,7,TRUE)</f>
        <v>F</v>
      </c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29">
        <f>SUM(AI36:BE36)</f>
        <v>0</v>
      </c>
      <c r="BG36" s="29" t="str">
        <f>HLOOKUP(BF36,A$9:F$15,6,TRUE)</f>
        <v>F</v>
      </c>
      <c r="BH36" s="29">
        <v>0</v>
      </c>
      <c r="BI36" s="29" t="str">
        <f>HLOOKUP(BH36,B$10:F$15,5,TRUE)</f>
        <v>F</v>
      </c>
      <c r="BJ36" s="30"/>
      <c r="BK36" s="30"/>
      <c r="BL36" s="30"/>
      <c r="BM36" s="29">
        <f t="shared" si="7"/>
        <v>0</v>
      </c>
      <c r="BN36" s="29" t="str">
        <f>HLOOKUP(BM36,A$11:F$15,4,TRUE)</f>
        <v>D</v>
      </c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29">
        <f t="shared" si="8"/>
        <v>0</v>
      </c>
      <c r="CG36" s="29" t="str">
        <f>HLOOKUP(CF36,A$12:F$15,3,TRUE)</f>
        <v>F</v>
      </c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29">
        <f t="shared" si="9"/>
        <v>0</v>
      </c>
      <c r="CT36" s="29" t="str">
        <f>HLOOKUP(CS36,A$13:F$15,2,TRUE)</f>
        <v>C</v>
      </c>
    </row>
    <row r="37" spans="1:98" x14ac:dyDescent="0.25">
      <c r="A37" s="26"/>
      <c r="B37" s="26"/>
      <c r="C37" s="33" t="str">
        <f t="shared" si="4"/>
        <v>F</v>
      </c>
      <c r="D37" s="27" t="str">
        <f t="shared" si="0"/>
        <v>F</v>
      </c>
      <c r="E37" s="28" t="str">
        <f t="shared" si="5"/>
        <v>F</v>
      </c>
      <c r="F37" s="28" t="str">
        <f t="shared" si="1"/>
        <v>F</v>
      </c>
      <c r="G37" s="28" t="str">
        <f t="shared" si="2"/>
        <v>D</v>
      </c>
      <c r="H37" s="28" t="str">
        <f t="shared" si="6"/>
        <v>F</v>
      </c>
      <c r="I37" s="28" t="str">
        <f t="shared" si="3"/>
        <v>C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>
        <f>SUM('GRADE BOOK'!$J37:$AF37)</f>
        <v>0</v>
      </c>
      <c r="AH37" s="29" t="str">
        <f>HLOOKUP(AG37,A$8:F$15,7,TRUE)</f>
        <v>F</v>
      </c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29">
        <f>SUM(AI37:BE37)</f>
        <v>0</v>
      </c>
      <c r="BG37" s="29" t="str">
        <f>HLOOKUP(BF37,A$9:F$15,6,TRUE)</f>
        <v>F</v>
      </c>
      <c r="BH37" s="29">
        <v>0</v>
      </c>
      <c r="BI37" s="29" t="str">
        <f>HLOOKUP(BH37,B$10:F$15,5,TRUE)</f>
        <v>F</v>
      </c>
      <c r="BJ37" s="30"/>
      <c r="BK37" s="30"/>
      <c r="BL37" s="30"/>
      <c r="BM37" s="29">
        <f t="shared" si="7"/>
        <v>0</v>
      </c>
      <c r="BN37" s="29" t="str">
        <f>HLOOKUP(BM37,A$11:F$15,4,TRUE)</f>
        <v>D</v>
      </c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29">
        <f t="shared" si="8"/>
        <v>0</v>
      </c>
      <c r="CG37" s="29" t="str">
        <f>HLOOKUP(CF37,A$12:F$15,3,TRUE)</f>
        <v>F</v>
      </c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29">
        <f t="shared" si="9"/>
        <v>0</v>
      </c>
      <c r="CT37" s="29" t="str">
        <f>HLOOKUP(CS37,A$13:F$15,2,TRUE)</f>
        <v>C</v>
      </c>
    </row>
    <row r="38" spans="1:98" x14ac:dyDescent="0.25">
      <c r="A38" s="26"/>
      <c r="B38" s="26"/>
      <c r="C38" s="33" t="str">
        <f t="shared" si="4"/>
        <v>F</v>
      </c>
      <c r="D38" s="27" t="str">
        <f t="shared" si="0"/>
        <v>F</v>
      </c>
      <c r="E38" s="28" t="str">
        <f t="shared" si="5"/>
        <v>F</v>
      </c>
      <c r="F38" s="28" t="str">
        <f t="shared" si="1"/>
        <v>F</v>
      </c>
      <c r="G38" s="28" t="str">
        <f t="shared" si="2"/>
        <v>D</v>
      </c>
      <c r="H38" s="28" t="str">
        <f t="shared" si="6"/>
        <v>F</v>
      </c>
      <c r="I38" s="28" t="str">
        <f t="shared" si="3"/>
        <v>C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9">
        <f>SUM('GRADE BOOK'!$J38:$AF38)</f>
        <v>0</v>
      </c>
      <c r="AH38" s="29" t="str">
        <f>HLOOKUP(AG38,A$8:F$15,7,TRUE)</f>
        <v>F</v>
      </c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29">
        <f>SUM(AI38:BE38)</f>
        <v>0</v>
      </c>
      <c r="BG38" s="29" t="str">
        <f>HLOOKUP(BF38,A$9:F$15,6,TRUE)</f>
        <v>F</v>
      </c>
      <c r="BH38" s="29">
        <v>0</v>
      </c>
      <c r="BI38" s="29" t="str">
        <f>HLOOKUP(BH38,B$10:F$15,5,TRUE)</f>
        <v>F</v>
      </c>
      <c r="BJ38" s="30"/>
      <c r="BK38" s="30"/>
      <c r="BL38" s="30"/>
      <c r="BM38" s="29">
        <f t="shared" si="7"/>
        <v>0</v>
      </c>
      <c r="BN38" s="29" t="str">
        <f>HLOOKUP(BM38,A$11:F$15,4,TRUE)</f>
        <v>D</v>
      </c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29">
        <f t="shared" si="8"/>
        <v>0</v>
      </c>
      <c r="CG38" s="29" t="str">
        <f>HLOOKUP(CF38,A$12:F$15,3,TRUE)</f>
        <v>F</v>
      </c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29">
        <f t="shared" si="9"/>
        <v>0</v>
      </c>
      <c r="CT38" s="29" t="str">
        <f>HLOOKUP(CS38,A$13:F$15,2,TRUE)</f>
        <v>C</v>
      </c>
    </row>
    <row r="39" spans="1:98" x14ac:dyDescent="0.25">
      <c r="A39" s="26"/>
      <c r="B39" s="26"/>
      <c r="C39" s="33" t="str">
        <f t="shared" si="4"/>
        <v>F</v>
      </c>
      <c r="D39" s="27" t="str">
        <f t="shared" si="0"/>
        <v>F</v>
      </c>
      <c r="E39" s="28" t="str">
        <f t="shared" si="5"/>
        <v>F</v>
      </c>
      <c r="F39" s="28" t="str">
        <f t="shared" si="1"/>
        <v>F</v>
      </c>
      <c r="G39" s="28" t="str">
        <f t="shared" si="2"/>
        <v>D</v>
      </c>
      <c r="H39" s="28" t="str">
        <f t="shared" si="6"/>
        <v>F</v>
      </c>
      <c r="I39" s="28" t="str">
        <f t="shared" si="3"/>
        <v>C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9">
        <f>SUM('GRADE BOOK'!$J39:$AF39)</f>
        <v>0</v>
      </c>
      <c r="AH39" s="29" t="str">
        <f>HLOOKUP(AG39,A$8:F$15,7,TRUE)</f>
        <v>F</v>
      </c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29">
        <f>SUM(AI39:BE39)</f>
        <v>0</v>
      </c>
      <c r="BG39" s="29" t="str">
        <f>HLOOKUP(BF39,A$9:F$15,6,TRUE)</f>
        <v>F</v>
      </c>
      <c r="BH39" s="29">
        <v>0</v>
      </c>
      <c r="BI39" s="29" t="str">
        <f>HLOOKUP(BH39,B$10:F$15,5,TRUE)</f>
        <v>F</v>
      </c>
      <c r="BJ39" s="30"/>
      <c r="BK39" s="30"/>
      <c r="BL39" s="30"/>
      <c r="BM39" s="29">
        <f t="shared" si="7"/>
        <v>0</v>
      </c>
      <c r="BN39" s="29" t="str">
        <f>HLOOKUP(BM39,A$11:F$15,4,TRUE)</f>
        <v>D</v>
      </c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29">
        <f t="shared" si="8"/>
        <v>0</v>
      </c>
      <c r="CG39" s="29" t="str">
        <f>HLOOKUP(CF39,A$12:F$15,3,TRUE)</f>
        <v>F</v>
      </c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29">
        <f t="shared" si="9"/>
        <v>0</v>
      </c>
      <c r="CT39" s="29" t="str">
        <f>HLOOKUP(CS39,A$13:F$15,2,TRUE)</f>
        <v>C</v>
      </c>
    </row>
    <row r="40" spans="1:98" x14ac:dyDescent="0.25">
      <c r="A40" s="26"/>
      <c r="B40" s="26"/>
      <c r="C40" s="33" t="str">
        <f t="shared" si="4"/>
        <v>F</v>
      </c>
      <c r="D40" s="27" t="str">
        <f t="shared" si="0"/>
        <v>F</v>
      </c>
      <c r="E40" s="28" t="str">
        <f t="shared" si="5"/>
        <v>F</v>
      </c>
      <c r="F40" s="28" t="str">
        <f t="shared" si="1"/>
        <v>F</v>
      </c>
      <c r="G40" s="28" t="str">
        <f t="shared" si="2"/>
        <v>D</v>
      </c>
      <c r="H40" s="28" t="str">
        <f t="shared" si="6"/>
        <v>F</v>
      </c>
      <c r="I40" s="28" t="str">
        <f t="shared" si="3"/>
        <v>C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9">
        <f>SUM('GRADE BOOK'!$J40:$AF40)</f>
        <v>0</v>
      </c>
      <c r="AH40" s="29" t="str">
        <f>HLOOKUP(AG40,A$8:F$15,7,TRUE)</f>
        <v>F</v>
      </c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29">
        <f>SUM(AI40:BE40)</f>
        <v>0</v>
      </c>
      <c r="BG40" s="29" t="str">
        <f>HLOOKUP(BF40,A$9:F$15,6,TRUE)</f>
        <v>F</v>
      </c>
      <c r="BH40" s="29">
        <v>0</v>
      </c>
      <c r="BI40" s="29" t="str">
        <f>HLOOKUP(BH40,B$10:F$15,5,TRUE)</f>
        <v>F</v>
      </c>
      <c r="BJ40" s="30"/>
      <c r="BK40" s="30"/>
      <c r="BL40" s="30"/>
      <c r="BM40" s="29">
        <f t="shared" si="7"/>
        <v>0</v>
      </c>
      <c r="BN40" s="29" t="str">
        <f>HLOOKUP(BM40,A$11:F$15,4,TRUE)</f>
        <v>D</v>
      </c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29">
        <f t="shared" si="8"/>
        <v>0</v>
      </c>
      <c r="CG40" s="29" t="str">
        <f>HLOOKUP(CF40,A$12:F$15,3,TRUE)</f>
        <v>F</v>
      </c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29">
        <f t="shared" si="9"/>
        <v>0</v>
      </c>
      <c r="CT40" s="29" t="str">
        <f>HLOOKUP(CS40,A$13:F$15,2,TRUE)</f>
        <v>C</v>
      </c>
    </row>
    <row r="41" spans="1:98" x14ac:dyDescent="0.25">
      <c r="A41" s="26"/>
      <c r="B41" s="26"/>
      <c r="C41" s="33" t="str">
        <f t="shared" si="4"/>
        <v>F</v>
      </c>
      <c r="D41" s="27" t="str">
        <f t="shared" si="0"/>
        <v>F</v>
      </c>
      <c r="E41" s="28" t="str">
        <f t="shared" si="5"/>
        <v>F</v>
      </c>
      <c r="F41" s="28" t="str">
        <f t="shared" si="1"/>
        <v>F</v>
      </c>
      <c r="G41" s="28" t="str">
        <f t="shared" si="2"/>
        <v>D</v>
      </c>
      <c r="H41" s="28" t="str">
        <f t="shared" si="6"/>
        <v>F</v>
      </c>
      <c r="I41" s="28" t="str">
        <f t="shared" si="3"/>
        <v>C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9">
        <f>SUM('GRADE BOOK'!$J41:$AF41)</f>
        <v>0</v>
      </c>
      <c r="AH41" s="29" t="str">
        <f>HLOOKUP(AG41,A$8:F$15,7,TRUE)</f>
        <v>F</v>
      </c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29">
        <f>SUM(AI41:BE41)</f>
        <v>0</v>
      </c>
      <c r="BG41" s="29" t="str">
        <f>HLOOKUP(BF41,A$9:F$15,6,TRUE)</f>
        <v>F</v>
      </c>
      <c r="BH41" s="29">
        <v>0</v>
      </c>
      <c r="BI41" s="29" t="str">
        <f>HLOOKUP(BH41,B$10:F$15,5,TRUE)</f>
        <v>F</v>
      </c>
      <c r="BJ41" s="30"/>
      <c r="BK41" s="30"/>
      <c r="BL41" s="30"/>
      <c r="BM41" s="29">
        <f t="shared" si="7"/>
        <v>0</v>
      </c>
      <c r="BN41" s="29" t="str">
        <f>HLOOKUP(BM41,A$11:F$15,4,TRUE)</f>
        <v>D</v>
      </c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29">
        <f t="shared" si="8"/>
        <v>0</v>
      </c>
      <c r="CG41" s="29" t="str">
        <f>HLOOKUP(CF41,A$12:F$15,3,TRUE)</f>
        <v>F</v>
      </c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29">
        <f t="shared" si="9"/>
        <v>0</v>
      </c>
      <c r="CT41" s="29" t="str">
        <f>HLOOKUP(CS41,A$13:F$15,2,TRUE)</f>
        <v>C</v>
      </c>
    </row>
    <row r="42" spans="1:98" x14ac:dyDescent="0.25">
      <c r="A42" s="26"/>
      <c r="B42" s="26"/>
      <c r="C42" s="33" t="str">
        <f t="shared" si="4"/>
        <v>F</v>
      </c>
      <c r="D42" s="27" t="str">
        <f t="shared" si="0"/>
        <v>F</v>
      </c>
      <c r="E42" s="28" t="str">
        <f t="shared" si="5"/>
        <v>F</v>
      </c>
      <c r="F42" s="28" t="str">
        <f t="shared" si="1"/>
        <v>F</v>
      </c>
      <c r="G42" s="28" t="str">
        <f t="shared" si="2"/>
        <v>D</v>
      </c>
      <c r="H42" s="28" t="str">
        <f t="shared" si="6"/>
        <v>F</v>
      </c>
      <c r="I42" s="28" t="str">
        <f t="shared" si="3"/>
        <v>C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9">
        <f>SUM('GRADE BOOK'!$J42:$AF42)</f>
        <v>0</v>
      </c>
      <c r="AH42" s="29" t="str">
        <f>HLOOKUP(AG42,A$8:F$15,7,TRUE)</f>
        <v>F</v>
      </c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29">
        <f>SUM(AI42:BE42)</f>
        <v>0</v>
      </c>
      <c r="BG42" s="29" t="str">
        <f>HLOOKUP(BF42,A$9:F$15,6,TRUE)</f>
        <v>F</v>
      </c>
      <c r="BH42" s="29">
        <v>0</v>
      </c>
      <c r="BI42" s="29" t="str">
        <f>HLOOKUP(BH42,B$10:F$15,5,TRUE)</f>
        <v>F</v>
      </c>
      <c r="BJ42" s="30"/>
      <c r="BK42" s="30"/>
      <c r="BL42" s="30"/>
      <c r="BM42" s="29">
        <f t="shared" si="7"/>
        <v>0</v>
      </c>
      <c r="BN42" s="29" t="str">
        <f>HLOOKUP(BM42,A$11:F$15,4,TRUE)</f>
        <v>D</v>
      </c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29">
        <f t="shared" si="8"/>
        <v>0</v>
      </c>
      <c r="CG42" s="29" t="str">
        <f>HLOOKUP(CF42,A$12:F$15,3,TRUE)</f>
        <v>F</v>
      </c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29">
        <f t="shared" si="9"/>
        <v>0</v>
      </c>
      <c r="CT42" s="29" t="str">
        <f>HLOOKUP(CS42,A$13:F$15,2,TRUE)</f>
        <v>C</v>
      </c>
    </row>
    <row r="43" spans="1:98" x14ac:dyDescent="0.25">
      <c r="A43" s="26"/>
      <c r="B43" s="26"/>
      <c r="C43" s="33" t="str">
        <f t="shared" si="4"/>
        <v>F</v>
      </c>
      <c r="D43" s="27" t="str">
        <f t="shared" si="0"/>
        <v>F</v>
      </c>
      <c r="E43" s="28" t="str">
        <f t="shared" si="5"/>
        <v>F</v>
      </c>
      <c r="F43" s="28" t="str">
        <f t="shared" si="1"/>
        <v>F</v>
      </c>
      <c r="G43" s="28" t="str">
        <f t="shared" si="2"/>
        <v>D</v>
      </c>
      <c r="H43" s="28" t="str">
        <f t="shared" si="6"/>
        <v>F</v>
      </c>
      <c r="I43" s="28" t="str">
        <f t="shared" si="3"/>
        <v>C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9">
        <f>SUM('GRADE BOOK'!$J43:$AF43)</f>
        <v>0</v>
      </c>
      <c r="AH43" s="29" t="str">
        <f>HLOOKUP(AG43,A$8:F$15,7,TRUE)</f>
        <v>F</v>
      </c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29">
        <f>SUM(AI43:BE43)</f>
        <v>0</v>
      </c>
      <c r="BG43" s="29" t="str">
        <f>HLOOKUP(BF43,A$9:F$15,6,TRUE)</f>
        <v>F</v>
      </c>
      <c r="BH43" s="29">
        <v>0</v>
      </c>
      <c r="BI43" s="29" t="str">
        <f>HLOOKUP(BH43,B$10:F$15,5,TRUE)</f>
        <v>F</v>
      </c>
      <c r="BJ43" s="30"/>
      <c r="BK43" s="30"/>
      <c r="BL43" s="30"/>
      <c r="BM43" s="29">
        <f t="shared" si="7"/>
        <v>0</v>
      </c>
      <c r="BN43" s="29" t="str">
        <f>HLOOKUP(BM43,A$11:F$15,4,TRUE)</f>
        <v>D</v>
      </c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29">
        <f t="shared" si="8"/>
        <v>0</v>
      </c>
      <c r="CG43" s="29" t="str">
        <f>HLOOKUP(CF43,A$12:F$15,3,TRUE)</f>
        <v>F</v>
      </c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29">
        <f t="shared" si="9"/>
        <v>0</v>
      </c>
      <c r="CT43" s="29" t="str">
        <f>HLOOKUP(CS43,A$13:F$15,2,TRUE)</f>
        <v>C</v>
      </c>
    </row>
    <row r="44" spans="1:98" x14ac:dyDescent="0.25">
      <c r="A44" s="26"/>
      <c r="B44" s="26"/>
      <c r="C44" s="33" t="str">
        <f t="shared" si="4"/>
        <v>F</v>
      </c>
      <c r="D44" s="27" t="str">
        <f t="shared" si="0"/>
        <v>F</v>
      </c>
      <c r="E44" s="28" t="str">
        <f t="shared" si="5"/>
        <v>F</v>
      </c>
      <c r="F44" s="28" t="str">
        <f t="shared" si="1"/>
        <v>F</v>
      </c>
      <c r="G44" s="28" t="str">
        <f t="shared" si="2"/>
        <v>D</v>
      </c>
      <c r="H44" s="28" t="str">
        <f t="shared" si="6"/>
        <v>F</v>
      </c>
      <c r="I44" s="28" t="str">
        <f t="shared" si="3"/>
        <v>C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9">
        <f>SUM('GRADE BOOK'!$J44:$AF44)</f>
        <v>0</v>
      </c>
      <c r="AH44" s="29" t="str">
        <f>HLOOKUP(AG44,A$8:F$15,7,TRUE)</f>
        <v>F</v>
      </c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29">
        <f>SUM(AI44:BE44)</f>
        <v>0</v>
      </c>
      <c r="BG44" s="29" t="str">
        <f>HLOOKUP(BF44,A$9:F$15,6,TRUE)</f>
        <v>F</v>
      </c>
      <c r="BH44" s="29">
        <v>0</v>
      </c>
      <c r="BI44" s="29" t="str">
        <f>HLOOKUP(BH44,B$10:F$15,5,TRUE)</f>
        <v>F</v>
      </c>
      <c r="BJ44" s="30"/>
      <c r="BK44" s="30"/>
      <c r="BL44" s="30"/>
      <c r="BM44" s="29">
        <f t="shared" si="7"/>
        <v>0</v>
      </c>
      <c r="BN44" s="29" t="str">
        <f>HLOOKUP(BM44,A$11:F$15,4,TRUE)</f>
        <v>D</v>
      </c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29">
        <f t="shared" si="8"/>
        <v>0</v>
      </c>
      <c r="CG44" s="29" t="str">
        <f>HLOOKUP(CF44,A$12:F$15,3,TRUE)</f>
        <v>F</v>
      </c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29">
        <f t="shared" si="9"/>
        <v>0</v>
      </c>
      <c r="CT44" s="29" t="str">
        <f>HLOOKUP(CS44,A$13:F$15,2,TRUE)</f>
        <v>C</v>
      </c>
    </row>
    <row r="45" spans="1:98" x14ac:dyDescent="0.25">
      <c r="A45" s="26"/>
      <c r="B45" s="26"/>
      <c r="C45" s="33" t="str">
        <f t="shared" si="4"/>
        <v>F</v>
      </c>
      <c r="D45" s="27" t="str">
        <f t="shared" si="0"/>
        <v>F</v>
      </c>
      <c r="E45" s="28" t="str">
        <f t="shared" si="5"/>
        <v>F</v>
      </c>
      <c r="F45" s="28" t="str">
        <f t="shared" si="1"/>
        <v>F</v>
      </c>
      <c r="G45" s="28" t="str">
        <f t="shared" si="2"/>
        <v>D</v>
      </c>
      <c r="H45" s="28" t="str">
        <f t="shared" si="6"/>
        <v>F</v>
      </c>
      <c r="I45" s="28" t="str">
        <f t="shared" si="3"/>
        <v>C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9">
        <f>SUM('GRADE BOOK'!$J45:$AF45)</f>
        <v>0</v>
      </c>
      <c r="AH45" s="29" t="str">
        <f>HLOOKUP(AG45,A$8:F$15,7,TRUE)</f>
        <v>F</v>
      </c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29">
        <f>SUM(AI45:BE45)</f>
        <v>0</v>
      </c>
      <c r="BG45" s="29" t="str">
        <f>HLOOKUP(BF45,A$9:F$15,6,TRUE)</f>
        <v>F</v>
      </c>
      <c r="BH45" s="29">
        <v>0</v>
      </c>
      <c r="BI45" s="29" t="str">
        <f>HLOOKUP(BH45,B$10:F$15,5,TRUE)</f>
        <v>F</v>
      </c>
      <c r="BJ45" s="30"/>
      <c r="BK45" s="30"/>
      <c r="BL45" s="30"/>
      <c r="BM45" s="29">
        <f t="shared" si="7"/>
        <v>0</v>
      </c>
      <c r="BN45" s="29" t="str">
        <f>HLOOKUP(BM45,A$11:F$15,4,TRUE)</f>
        <v>D</v>
      </c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29">
        <f t="shared" si="8"/>
        <v>0</v>
      </c>
      <c r="CG45" s="29" t="str">
        <f>HLOOKUP(CF45,A$12:F$15,3,TRUE)</f>
        <v>F</v>
      </c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29">
        <f t="shared" si="9"/>
        <v>0</v>
      </c>
      <c r="CT45" s="29" t="str">
        <f>HLOOKUP(CS45,A$13:F$15,2,TRUE)</f>
        <v>C</v>
      </c>
    </row>
    <row r="46" spans="1:98" x14ac:dyDescent="0.25">
      <c r="A46" s="26"/>
      <c r="B46" s="26"/>
      <c r="C46" s="33" t="str">
        <f t="shared" si="4"/>
        <v>F</v>
      </c>
      <c r="D46" s="27" t="str">
        <f t="shared" si="0"/>
        <v>F</v>
      </c>
      <c r="E46" s="28" t="str">
        <f t="shared" si="5"/>
        <v>F</v>
      </c>
      <c r="F46" s="28" t="str">
        <f t="shared" si="1"/>
        <v>F</v>
      </c>
      <c r="G46" s="28" t="str">
        <f t="shared" si="2"/>
        <v>D</v>
      </c>
      <c r="H46" s="28" t="str">
        <f t="shared" si="6"/>
        <v>F</v>
      </c>
      <c r="I46" s="28" t="str">
        <f t="shared" si="3"/>
        <v>C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9">
        <f>SUM('GRADE BOOK'!$J46:$AF46)</f>
        <v>0</v>
      </c>
      <c r="AH46" s="29" t="str">
        <f>HLOOKUP(AG46,A$8:F$15,7,TRUE)</f>
        <v>F</v>
      </c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29">
        <f>SUM(AI46:BE46)</f>
        <v>0</v>
      </c>
      <c r="BG46" s="29" t="str">
        <f>HLOOKUP(BF46,A$9:F$15,6,TRUE)</f>
        <v>F</v>
      </c>
      <c r="BH46" s="29">
        <v>0</v>
      </c>
      <c r="BI46" s="29" t="str">
        <f>HLOOKUP(BH46,B$10:F$15,5,TRUE)</f>
        <v>F</v>
      </c>
      <c r="BJ46" s="30"/>
      <c r="BK46" s="30"/>
      <c r="BL46" s="30"/>
      <c r="BM46" s="29">
        <f t="shared" si="7"/>
        <v>0</v>
      </c>
      <c r="BN46" s="29" t="str">
        <f>HLOOKUP(BM46,A$11:F$15,4,TRUE)</f>
        <v>D</v>
      </c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29">
        <f t="shared" si="8"/>
        <v>0</v>
      </c>
      <c r="CG46" s="29" t="str">
        <f>HLOOKUP(CF46,A$12:F$15,3,TRUE)</f>
        <v>F</v>
      </c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29">
        <f t="shared" si="9"/>
        <v>0</v>
      </c>
      <c r="CT46" s="29" t="str">
        <f>HLOOKUP(CS46,A$13:F$15,2,TRUE)</f>
        <v>C</v>
      </c>
    </row>
    <row r="47" spans="1:98" x14ac:dyDescent="0.25">
      <c r="A47" s="26"/>
      <c r="B47" s="26"/>
      <c r="C47" s="33" t="str">
        <f t="shared" si="4"/>
        <v>F</v>
      </c>
      <c r="D47" s="27" t="str">
        <f t="shared" si="0"/>
        <v>F</v>
      </c>
      <c r="E47" s="28" t="str">
        <f t="shared" si="5"/>
        <v>F</v>
      </c>
      <c r="F47" s="28" t="str">
        <f t="shared" si="1"/>
        <v>F</v>
      </c>
      <c r="G47" s="28" t="str">
        <f t="shared" si="2"/>
        <v>D</v>
      </c>
      <c r="H47" s="28" t="str">
        <f t="shared" si="6"/>
        <v>F</v>
      </c>
      <c r="I47" s="28" t="str">
        <f t="shared" si="3"/>
        <v>C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9">
        <f>SUM('GRADE BOOK'!$J47:$AF47)</f>
        <v>0</v>
      </c>
      <c r="AH47" s="29" t="str">
        <f>HLOOKUP(AG47,A$8:F$15,7,TRUE)</f>
        <v>F</v>
      </c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29">
        <f>SUM(AI47:BE47)</f>
        <v>0</v>
      </c>
      <c r="BG47" s="29" t="str">
        <f>HLOOKUP(BF47,A$9:F$15,6,TRUE)</f>
        <v>F</v>
      </c>
      <c r="BH47" s="29">
        <v>0</v>
      </c>
      <c r="BI47" s="29" t="str">
        <f>HLOOKUP(BH47,B$10:F$15,5,TRUE)</f>
        <v>F</v>
      </c>
      <c r="BJ47" s="30"/>
      <c r="BK47" s="30"/>
      <c r="BL47" s="30"/>
      <c r="BM47" s="29">
        <f t="shared" si="7"/>
        <v>0</v>
      </c>
      <c r="BN47" s="29" t="str">
        <f>HLOOKUP(BM47,A$11:F$15,4,TRUE)</f>
        <v>D</v>
      </c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29">
        <f t="shared" si="8"/>
        <v>0</v>
      </c>
      <c r="CG47" s="29" t="str">
        <f>HLOOKUP(CF47,A$12:F$15,3,TRUE)</f>
        <v>F</v>
      </c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29">
        <f t="shared" si="9"/>
        <v>0</v>
      </c>
      <c r="CT47" s="29" t="str">
        <f>HLOOKUP(CS47,A$13:F$15,2,TRUE)</f>
        <v>C</v>
      </c>
    </row>
    <row r="48" spans="1:98" x14ac:dyDescent="0.25">
      <c r="A48" s="26"/>
      <c r="B48" s="26"/>
      <c r="C48" s="33" t="str">
        <f t="shared" si="4"/>
        <v>F</v>
      </c>
      <c r="D48" s="27" t="str">
        <f t="shared" si="0"/>
        <v>F</v>
      </c>
      <c r="E48" s="28" t="str">
        <f t="shared" si="5"/>
        <v>F</v>
      </c>
      <c r="F48" s="28" t="str">
        <f t="shared" si="1"/>
        <v>F</v>
      </c>
      <c r="G48" s="28" t="str">
        <f t="shared" si="2"/>
        <v>D</v>
      </c>
      <c r="H48" s="28" t="str">
        <f t="shared" si="6"/>
        <v>F</v>
      </c>
      <c r="I48" s="28" t="str">
        <f t="shared" si="3"/>
        <v>C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9">
        <f>SUM('GRADE BOOK'!$J48:$AF48)</f>
        <v>0</v>
      </c>
      <c r="AH48" s="29" t="str">
        <f>HLOOKUP(AG48,A$8:F$15,7,TRUE)</f>
        <v>F</v>
      </c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29">
        <f>SUM(AI48:BE48)</f>
        <v>0</v>
      </c>
      <c r="BG48" s="29" t="str">
        <f>HLOOKUP(BF48,A$9:F$15,6,TRUE)</f>
        <v>F</v>
      </c>
      <c r="BH48" s="29">
        <v>0</v>
      </c>
      <c r="BI48" s="29" t="str">
        <f>HLOOKUP(BH48,B$10:F$15,5,TRUE)</f>
        <v>F</v>
      </c>
      <c r="BJ48" s="30"/>
      <c r="BK48" s="30"/>
      <c r="BL48" s="30"/>
      <c r="BM48" s="29">
        <f t="shared" si="7"/>
        <v>0</v>
      </c>
      <c r="BN48" s="29" t="str">
        <f>HLOOKUP(BM48,A$11:F$15,4,TRUE)</f>
        <v>D</v>
      </c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29">
        <f t="shared" si="8"/>
        <v>0</v>
      </c>
      <c r="CG48" s="29" t="str">
        <f>HLOOKUP(CF48,A$12:F$15,3,TRUE)</f>
        <v>F</v>
      </c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29">
        <f t="shared" si="9"/>
        <v>0</v>
      </c>
      <c r="CT48" s="29" t="str">
        <f>HLOOKUP(CS48,A$13:F$15,2,TRUE)</f>
        <v>C</v>
      </c>
    </row>
    <row r="49" spans="1:98" x14ac:dyDescent="0.25">
      <c r="A49" s="26"/>
      <c r="B49" s="26"/>
      <c r="C49" s="33" t="str">
        <f t="shared" si="4"/>
        <v>F</v>
      </c>
      <c r="D49" s="27" t="str">
        <f t="shared" si="0"/>
        <v>F</v>
      </c>
      <c r="E49" s="28" t="str">
        <f t="shared" si="5"/>
        <v>F</v>
      </c>
      <c r="F49" s="28" t="str">
        <f t="shared" si="1"/>
        <v>F</v>
      </c>
      <c r="G49" s="28" t="str">
        <f t="shared" si="2"/>
        <v>D</v>
      </c>
      <c r="H49" s="28" t="str">
        <f t="shared" si="6"/>
        <v>F</v>
      </c>
      <c r="I49" s="28" t="str">
        <f t="shared" si="3"/>
        <v>C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9">
        <f>SUM('GRADE BOOK'!$J49:$AF49)</f>
        <v>0</v>
      </c>
      <c r="AH49" s="29" t="str">
        <f>HLOOKUP(AG49,A$8:F$15,7,TRUE)</f>
        <v>F</v>
      </c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29">
        <f>SUM(AI49:BE49)</f>
        <v>0</v>
      </c>
      <c r="BG49" s="29" t="str">
        <f>HLOOKUP(BF49,A$9:F$15,6,TRUE)</f>
        <v>F</v>
      </c>
      <c r="BH49" s="29">
        <v>0</v>
      </c>
      <c r="BI49" s="29" t="str">
        <f>HLOOKUP(BH49,B$10:F$15,5,TRUE)</f>
        <v>F</v>
      </c>
      <c r="BJ49" s="30"/>
      <c r="BK49" s="30"/>
      <c r="BL49" s="30"/>
      <c r="BM49" s="29">
        <f t="shared" si="7"/>
        <v>0</v>
      </c>
      <c r="BN49" s="29" t="str">
        <f>HLOOKUP(BM49,A$11:F$15,4,TRUE)</f>
        <v>D</v>
      </c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29">
        <f t="shared" si="8"/>
        <v>0</v>
      </c>
      <c r="CG49" s="29" t="str">
        <f>HLOOKUP(CF49,A$12:F$15,3,TRUE)</f>
        <v>F</v>
      </c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29">
        <f t="shared" si="9"/>
        <v>0</v>
      </c>
      <c r="CT49" s="29" t="str">
        <f>HLOOKUP(CS49,A$13:F$15,2,TRUE)</f>
        <v>C</v>
      </c>
    </row>
    <row r="50" spans="1:98" x14ac:dyDescent="0.25">
      <c r="A50" s="26"/>
      <c r="B50" s="26"/>
      <c r="C50" s="33" t="str">
        <f t="shared" si="4"/>
        <v>F</v>
      </c>
      <c r="D50" s="27" t="str">
        <f t="shared" si="0"/>
        <v>F</v>
      </c>
      <c r="E50" s="28" t="str">
        <f t="shared" si="5"/>
        <v>F</v>
      </c>
      <c r="F50" s="28" t="str">
        <f t="shared" si="1"/>
        <v>F</v>
      </c>
      <c r="G50" s="28" t="str">
        <f t="shared" si="2"/>
        <v>D</v>
      </c>
      <c r="H50" s="28" t="str">
        <f t="shared" si="6"/>
        <v>F</v>
      </c>
      <c r="I50" s="28" t="str">
        <f t="shared" si="3"/>
        <v>C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9">
        <f>SUM('GRADE BOOK'!$J50:$AF50)</f>
        <v>0</v>
      </c>
      <c r="AH50" s="29" t="str">
        <f>HLOOKUP(AG50,A$8:F$15,7,TRUE)</f>
        <v>F</v>
      </c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29">
        <f>SUM(AI50:BE50)</f>
        <v>0</v>
      </c>
      <c r="BG50" s="29" t="str">
        <f>HLOOKUP(BF50,A$9:F$15,6,TRUE)</f>
        <v>F</v>
      </c>
      <c r="BH50" s="29">
        <v>0</v>
      </c>
      <c r="BI50" s="29" t="str">
        <f>HLOOKUP(BH50,B$10:F$15,5,TRUE)</f>
        <v>F</v>
      </c>
      <c r="BJ50" s="30"/>
      <c r="BK50" s="30"/>
      <c r="BL50" s="30"/>
      <c r="BM50" s="29">
        <f t="shared" si="7"/>
        <v>0</v>
      </c>
      <c r="BN50" s="29" t="str">
        <f>HLOOKUP(BM50,A$11:F$15,4,TRUE)</f>
        <v>D</v>
      </c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29">
        <f t="shared" si="8"/>
        <v>0</v>
      </c>
      <c r="CG50" s="29" t="str">
        <f>HLOOKUP(CF50,A$12:F$15,3,TRUE)</f>
        <v>F</v>
      </c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29">
        <f t="shared" si="9"/>
        <v>0</v>
      </c>
      <c r="CT50" s="29" t="str">
        <f>HLOOKUP(CS50,A$13:F$15,2,TRUE)</f>
        <v>C</v>
      </c>
    </row>
    <row r="51" spans="1:98" x14ac:dyDescent="0.25">
      <c r="A51" s="26"/>
      <c r="B51" s="26"/>
      <c r="C51" s="33" t="str">
        <f t="shared" si="4"/>
        <v>F</v>
      </c>
      <c r="D51" s="27" t="str">
        <f t="shared" si="0"/>
        <v>F</v>
      </c>
      <c r="E51" s="28" t="str">
        <f t="shared" si="5"/>
        <v>F</v>
      </c>
      <c r="F51" s="28" t="str">
        <f t="shared" si="1"/>
        <v>F</v>
      </c>
      <c r="G51" s="28" t="str">
        <f t="shared" si="2"/>
        <v>D</v>
      </c>
      <c r="H51" s="28" t="str">
        <f t="shared" si="6"/>
        <v>F</v>
      </c>
      <c r="I51" s="28" t="str">
        <f t="shared" si="3"/>
        <v>C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9">
        <f>SUM('GRADE BOOK'!$J51:$AF51)</f>
        <v>0</v>
      </c>
      <c r="AH51" s="29" t="str">
        <f>HLOOKUP(AG51,A$8:F$15,7,TRUE)</f>
        <v>F</v>
      </c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29">
        <f>SUM(AI51:BE51)</f>
        <v>0</v>
      </c>
      <c r="BG51" s="29" t="str">
        <f>HLOOKUP(BF51,A$9:F$15,6,TRUE)</f>
        <v>F</v>
      </c>
      <c r="BH51" s="29">
        <v>0</v>
      </c>
      <c r="BI51" s="29" t="str">
        <f>HLOOKUP(BH51,B$10:F$15,5,TRUE)</f>
        <v>F</v>
      </c>
      <c r="BJ51" s="30"/>
      <c r="BK51" s="30"/>
      <c r="BL51" s="30"/>
      <c r="BM51" s="29">
        <f t="shared" si="7"/>
        <v>0</v>
      </c>
      <c r="BN51" s="29" t="str">
        <f>HLOOKUP(BM51,A$11:F$15,4,TRUE)</f>
        <v>D</v>
      </c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29">
        <f t="shared" si="8"/>
        <v>0</v>
      </c>
      <c r="CG51" s="29" t="str">
        <f>HLOOKUP(CF51,A$12:F$15,3,TRUE)</f>
        <v>F</v>
      </c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29">
        <f t="shared" si="9"/>
        <v>0</v>
      </c>
      <c r="CT51" s="29" t="str">
        <f>HLOOKUP(CS51,A$13:F$15,2,TRUE)</f>
        <v>C</v>
      </c>
    </row>
    <row r="52" spans="1:98" x14ac:dyDescent="0.25">
      <c r="A52" s="26"/>
      <c r="B52" s="26"/>
      <c r="C52" s="33" t="str">
        <f t="shared" si="4"/>
        <v>F</v>
      </c>
      <c r="D52" s="27" t="str">
        <f t="shared" si="0"/>
        <v>F</v>
      </c>
      <c r="E52" s="28" t="str">
        <f t="shared" si="5"/>
        <v>F</v>
      </c>
      <c r="F52" s="28" t="str">
        <f t="shared" si="1"/>
        <v>F</v>
      </c>
      <c r="G52" s="28" t="str">
        <f t="shared" si="2"/>
        <v>D</v>
      </c>
      <c r="H52" s="28" t="str">
        <f t="shared" si="6"/>
        <v>F</v>
      </c>
      <c r="I52" s="28" t="str">
        <f t="shared" si="3"/>
        <v>C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9">
        <f>SUM('GRADE BOOK'!$J52:$AF52)</f>
        <v>0</v>
      </c>
      <c r="AH52" s="29" t="str">
        <f>HLOOKUP(AG52,A$8:F$15,7,TRUE)</f>
        <v>F</v>
      </c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29">
        <f>SUM(AI52:BE52)</f>
        <v>0</v>
      </c>
      <c r="BG52" s="29" t="str">
        <f>HLOOKUP(BF52,A$9:F$15,6,TRUE)</f>
        <v>F</v>
      </c>
      <c r="BH52" s="29">
        <v>0</v>
      </c>
      <c r="BI52" s="29" t="str">
        <f>HLOOKUP(BH52,B$10:F$15,5,TRUE)</f>
        <v>F</v>
      </c>
      <c r="BJ52" s="30"/>
      <c r="BK52" s="30"/>
      <c r="BL52" s="30"/>
      <c r="BM52" s="29">
        <f t="shared" si="7"/>
        <v>0</v>
      </c>
      <c r="BN52" s="29" t="str">
        <f>HLOOKUP(BM52,A$11:F$15,4,TRUE)</f>
        <v>D</v>
      </c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29">
        <f t="shared" si="8"/>
        <v>0</v>
      </c>
      <c r="CG52" s="29" t="str">
        <f>HLOOKUP(CF52,A$12:F$15,3,TRUE)</f>
        <v>F</v>
      </c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29">
        <f t="shared" si="9"/>
        <v>0</v>
      </c>
      <c r="CT52" s="29" t="str">
        <f>HLOOKUP(CS52,A$13:F$15,2,TRUE)</f>
        <v>C</v>
      </c>
    </row>
    <row r="53" spans="1:98" x14ac:dyDescent="0.25">
      <c r="A53" s="26"/>
      <c r="B53" s="26"/>
      <c r="C53" s="33" t="str">
        <f t="shared" si="4"/>
        <v>F</v>
      </c>
      <c r="D53" s="27" t="str">
        <f t="shared" si="0"/>
        <v>F</v>
      </c>
      <c r="E53" s="28" t="str">
        <f t="shared" si="5"/>
        <v>F</v>
      </c>
      <c r="F53" s="28" t="str">
        <f t="shared" si="1"/>
        <v>F</v>
      </c>
      <c r="G53" s="28" t="str">
        <f t="shared" si="2"/>
        <v>D</v>
      </c>
      <c r="H53" s="28" t="str">
        <f t="shared" si="6"/>
        <v>F</v>
      </c>
      <c r="I53" s="28" t="str">
        <f t="shared" si="3"/>
        <v>C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9">
        <f>SUM('GRADE BOOK'!$J53:$AF53)</f>
        <v>0</v>
      </c>
      <c r="AH53" s="29" t="str">
        <f>HLOOKUP(AG53,A$8:F$15,7,TRUE)</f>
        <v>F</v>
      </c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29">
        <f>SUM(AI53:BE53)</f>
        <v>0</v>
      </c>
      <c r="BG53" s="29" t="str">
        <f>HLOOKUP(BF53,A$9:F$15,6,TRUE)</f>
        <v>F</v>
      </c>
      <c r="BH53" s="29">
        <v>0</v>
      </c>
      <c r="BI53" s="29" t="str">
        <f>HLOOKUP(BH53,B$10:F$15,5,TRUE)</f>
        <v>F</v>
      </c>
      <c r="BJ53" s="30"/>
      <c r="BK53" s="30"/>
      <c r="BL53" s="30"/>
      <c r="BM53" s="29">
        <f t="shared" si="7"/>
        <v>0</v>
      </c>
      <c r="BN53" s="29" t="str">
        <f>HLOOKUP(BM53,A$11:F$15,4,TRUE)</f>
        <v>D</v>
      </c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29">
        <f t="shared" si="8"/>
        <v>0</v>
      </c>
      <c r="CG53" s="29" t="str">
        <f>HLOOKUP(CF53,A$12:F$15,3,TRUE)</f>
        <v>F</v>
      </c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29">
        <f t="shared" si="9"/>
        <v>0</v>
      </c>
      <c r="CT53" s="29" t="str">
        <f>HLOOKUP(CS53,A$13:F$15,2,TRUE)</f>
        <v>C</v>
      </c>
    </row>
    <row r="54" spans="1:98" x14ac:dyDescent="0.25">
      <c r="A54" s="26"/>
      <c r="B54" s="26"/>
      <c r="C54" s="33" t="str">
        <f t="shared" si="4"/>
        <v>F</v>
      </c>
      <c r="D54" s="27" t="str">
        <f t="shared" si="0"/>
        <v>F</v>
      </c>
      <c r="E54" s="28" t="str">
        <f t="shared" si="5"/>
        <v>F</v>
      </c>
      <c r="F54" s="28" t="str">
        <f t="shared" si="1"/>
        <v>F</v>
      </c>
      <c r="G54" s="28" t="str">
        <f t="shared" si="2"/>
        <v>D</v>
      </c>
      <c r="H54" s="28" t="str">
        <f t="shared" si="6"/>
        <v>F</v>
      </c>
      <c r="I54" s="28" t="str">
        <f t="shared" si="3"/>
        <v>C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9">
        <f>SUM('GRADE BOOK'!$J54:$AF54)</f>
        <v>0</v>
      </c>
      <c r="AH54" s="29" t="str">
        <f>HLOOKUP(AG54,A$8:F$15,7,TRUE)</f>
        <v>F</v>
      </c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29">
        <f>SUM(AI54:BE54)</f>
        <v>0</v>
      </c>
      <c r="BG54" s="29" t="str">
        <f>HLOOKUP(BF54,A$9:F$15,6,TRUE)</f>
        <v>F</v>
      </c>
      <c r="BH54" s="29">
        <v>0</v>
      </c>
      <c r="BI54" s="29" t="str">
        <f>HLOOKUP(BH54,B$10:F$15,5,TRUE)</f>
        <v>F</v>
      </c>
      <c r="BJ54" s="30"/>
      <c r="BK54" s="30"/>
      <c r="BL54" s="30"/>
      <c r="BM54" s="29">
        <f t="shared" si="7"/>
        <v>0</v>
      </c>
      <c r="BN54" s="29" t="str">
        <f>HLOOKUP(BM54,A$11:F$15,4,TRUE)</f>
        <v>D</v>
      </c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29">
        <f t="shared" si="8"/>
        <v>0</v>
      </c>
      <c r="CG54" s="29" t="str">
        <f>HLOOKUP(CF54,A$12:F$15,3,TRUE)</f>
        <v>F</v>
      </c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29">
        <f t="shared" si="9"/>
        <v>0</v>
      </c>
      <c r="CT54" s="29" t="str">
        <f>HLOOKUP(CS54,A$13:F$15,2,TRUE)</f>
        <v>C</v>
      </c>
    </row>
    <row r="55" spans="1:98" x14ac:dyDescent="0.25">
      <c r="A55" s="26"/>
      <c r="B55" s="26"/>
      <c r="C55" s="33" t="str">
        <f t="shared" si="4"/>
        <v>F</v>
      </c>
      <c r="D55" s="27" t="str">
        <f t="shared" si="0"/>
        <v>F</v>
      </c>
      <c r="E55" s="28" t="str">
        <f t="shared" si="5"/>
        <v>F</v>
      </c>
      <c r="F55" s="28" t="str">
        <f t="shared" si="1"/>
        <v>F</v>
      </c>
      <c r="G55" s="28" t="str">
        <f t="shared" si="2"/>
        <v>D</v>
      </c>
      <c r="H55" s="28" t="str">
        <f t="shared" si="6"/>
        <v>F</v>
      </c>
      <c r="I55" s="28" t="str">
        <f t="shared" si="3"/>
        <v>C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9">
        <f>SUM('GRADE BOOK'!$J55:$AF55)</f>
        <v>0</v>
      </c>
      <c r="AH55" s="29" t="str">
        <f>HLOOKUP(AG55,A$8:F$15,7,TRUE)</f>
        <v>F</v>
      </c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29">
        <f>SUM(AI55:BE55)</f>
        <v>0</v>
      </c>
      <c r="BG55" s="29" t="str">
        <f>HLOOKUP(BF55,A$9:F$15,6,TRUE)</f>
        <v>F</v>
      </c>
      <c r="BH55" s="29">
        <v>0</v>
      </c>
      <c r="BI55" s="29" t="str">
        <f>HLOOKUP(BH55,B$10:F$15,5,TRUE)</f>
        <v>F</v>
      </c>
      <c r="BJ55" s="30"/>
      <c r="BK55" s="30"/>
      <c r="BL55" s="30"/>
      <c r="BM55" s="29">
        <f t="shared" si="7"/>
        <v>0</v>
      </c>
      <c r="BN55" s="29" t="str">
        <f>HLOOKUP(BM55,A$11:F$15,4,TRUE)</f>
        <v>D</v>
      </c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29">
        <f t="shared" si="8"/>
        <v>0</v>
      </c>
      <c r="CG55" s="29" t="str">
        <f>HLOOKUP(CF55,A$12:F$15,3,TRUE)</f>
        <v>F</v>
      </c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29">
        <f t="shared" si="9"/>
        <v>0</v>
      </c>
      <c r="CT55" s="29" t="str">
        <f>HLOOKUP(CS55,A$13:F$15,2,TRUE)</f>
        <v>C</v>
      </c>
    </row>
    <row r="56" spans="1:98" x14ac:dyDescent="0.25">
      <c r="A56" s="26"/>
      <c r="B56" s="26"/>
      <c r="C56" s="33" t="str">
        <f t="shared" si="4"/>
        <v>F</v>
      </c>
      <c r="D56" s="27" t="str">
        <f t="shared" si="0"/>
        <v>F</v>
      </c>
      <c r="E56" s="28" t="str">
        <f t="shared" si="5"/>
        <v>F</v>
      </c>
      <c r="F56" s="28" t="str">
        <f t="shared" si="1"/>
        <v>F</v>
      </c>
      <c r="G56" s="28" t="str">
        <f t="shared" si="2"/>
        <v>D</v>
      </c>
      <c r="H56" s="28" t="str">
        <f t="shared" si="6"/>
        <v>F</v>
      </c>
      <c r="I56" s="28" t="str">
        <f t="shared" si="3"/>
        <v>C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9">
        <f>SUM('GRADE BOOK'!$J56:$AF56)</f>
        <v>0</v>
      </c>
      <c r="AH56" s="29" t="str">
        <f>HLOOKUP(AG56,A$8:F$15,7,TRUE)</f>
        <v>F</v>
      </c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29">
        <f>SUM(AI56:BE56)</f>
        <v>0</v>
      </c>
      <c r="BG56" s="29" t="str">
        <f>HLOOKUP(BF56,A$9:F$15,6,TRUE)</f>
        <v>F</v>
      </c>
      <c r="BH56" s="29">
        <v>0</v>
      </c>
      <c r="BI56" s="29" t="str">
        <f>HLOOKUP(BH56,B$10:F$15,5,TRUE)</f>
        <v>F</v>
      </c>
      <c r="BJ56" s="30"/>
      <c r="BK56" s="30"/>
      <c r="BL56" s="30"/>
      <c r="BM56" s="29">
        <f t="shared" si="7"/>
        <v>0</v>
      </c>
      <c r="BN56" s="29" t="str">
        <f>HLOOKUP(BM56,A$11:F$15,4,TRUE)</f>
        <v>D</v>
      </c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29">
        <f t="shared" si="8"/>
        <v>0</v>
      </c>
      <c r="CG56" s="29" t="str">
        <f>HLOOKUP(CF56,A$12:F$15,3,TRUE)</f>
        <v>F</v>
      </c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29">
        <f t="shared" si="9"/>
        <v>0</v>
      </c>
      <c r="CT56" s="29" t="str">
        <f>HLOOKUP(CS56,A$13:F$15,2,TRUE)</f>
        <v>C</v>
      </c>
    </row>
    <row r="57" spans="1:98" x14ac:dyDescent="0.25">
      <c r="A57" s="26"/>
      <c r="B57" s="26"/>
      <c r="C57" s="33" t="str">
        <f t="shared" si="4"/>
        <v>F</v>
      </c>
      <c r="D57" s="27" t="str">
        <f t="shared" si="0"/>
        <v>F</v>
      </c>
      <c r="E57" s="28" t="str">
        <f t="shared" si="5"/>
        <v>F</v>
      </c>
      <c r="F57" s="28" t="str">
        <f t="shared" si="1"/>
        <v>F</v>
      </c>
      <c r="G57" s="28" t="str">
        <f t="shared" si="2"/>
        <v>D</v>
      </c>
      <c r="H57" s="28" t="str">
        <f t="shared" si="6"/>
        <v>F</v>
      </c>
      <c r="I57" s="28" t="str">
        <f t="shared" si="3"/>
        <v>C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9">
        <f>SUM('GRADE BOOK'!$J57:$AF57)</f>
        <v>0</v>
      </c>
      <c r="AH57" s="29" t="str">
        <f>HLOOKUP(AG57,A$8:F$15,7,TRUE)</f>
        <v>F</v>
      </c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29">
        <f>SUM(AI57:BE57)</f>
        <v>0</v>
      </c>
      <c r="BG57" s="29" t="str">
        <f>HLOOKUP(BF57,A$9:F$15,6,TRUE)</f>
        <v>F</v>
      </c>
      <c r="BH57" s="29">
        <v>0</v>
      </c>
      <c r="BI57" s="29" t="str">
        <f>HLOOKUP(BH57,B$10:F$15,5,TRUE)</f>
        <v>F</v>
      </c>
      <c r="BJ57" s="30"/>
      <c r="BK57" s="30"/>
      <c r="BL57" s="30"/>
      <c r="BM57" s="29">
        <f t="shared" si="7"/>
        <v>0</v>
      </c>
      <c r="BN57" s="29" t="str">
        <f>HLOOKUP(BM57,A$11:F$15,4,TRUE)</f>
        <v>D</v>
      </c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29">
        <f t="shared" si="8"/>
        <v>0</v>
      </c>
      <c r="CG57" s="29" t="str">
        <f>HLOOKUP(CF57,A$12:F$15,3,TRUE)</f>
        <v>F</v>
      </c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29">
        <f t="shared" si="9"/>
        <v>0</v>
      </c>
      <c r="CT57" s="29" t="str">
        <f>HLOOKUP(CS57,A$13:F$15,2,TRUE)</f>
        <v>C</v>
      </c>
    </row>
    <row r="58" spans="1:98" x14ac:dyDescent="0.25">
      <c r="A58" s="79"/>
      <c r="B58" s="79"/>
      <c r="C58" s="79"/>
      <c r="D58" s="79"/>
      <c r="E58" s="7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98" x14ac:dyDescent="0.25">
      <c r="A59" s="14"/>
    </row>
    <row r="60" spans="1:98" x14ac:dyDescent="0.25">
      <c r="A60" s="14"/>
    </row>
  </sheetData>
  <mergeCells count="1">
    <mergeCell ref="A58:E58"/>
  </mergeCells>
  <phoneticPr fontId="0" type="noConversion"/>
  <conditionalFormatting sqref="A18:CT57">
    <cfRule type="expression" dxfId="1" priority="2">
      <formula>MOD(ROW(),2)=0</formula>
    </cfRule>
    <cfRule type="expression" dxfId="0" priority="3">
      <formula>"MOD(ROW(),2)=0"</formula>
    </cfRule>
  </conditionalFormatting>
  <printOptions horizontalCentered="1"/>
  <pageMargins left="0.4" right="0.4" top="0.4" bottom="0.4" header="0.3" footer="0.3"/>
  <pageSetup scale="4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G20"/>
  <sheetViews>
    <sheetView zoomScaleNormal="100" workbookViewId="0">
      <selection activeCell="G20" sqref="G20"/>
    </sheetView>
  </sheetViews>
  <sheetFormatPr defaultRowHeight="13.5" x14ac:dyDescent="0.25"/>
  <cols>
    <col min="1" max="1" width="24.42578125" customWidth="1"/>
    <col min="2" max="2" width="19.7109375" bestFit="1" customWidth="1"/>
    <col min="3" max="3" width="16.42578125" customWidth="1"/>
    <col min="4" max="5" width="18.5703125" bestFit="1" customWidth="1"/>
    <col min="6" max="6" width="19.5703125" customWidth="1"/>
    <col min="17" max="18" width="9.140625" customWidth="1"/>
  </cols>
  <sheetData>
    <row r="1" spans="1:7" ht="18" x14ac:dyDescent="0.25">
      <c r="A1" s="59"/>
      <c r="B1" s="60" t="s">
        <v>1</v>
      </c>
      <c r="C1" s="60" t="s">
        <v>2</v>
      </c>
      <c r="D1" s="60" t="s">
        <v>3</v>
      </c>
      <c r="E1" s="61" t="s">
        <v>4</v>
      </c>
      <c r="F1" s="78" t="s">
        <v>99</v>
      </c>
      <c r="G1" s="35" t="s">
        <v>37</v>
      </c>
    </row>
    <row r="2" spans="1:7" ht="18" x14ac:dyDescent="0.25">
      <c r="A2" s="36" t="s">
        <v>10</v>
      </c>
      <c r="B2" s="70" t="s">
        <v>38</v>
      </c>
      <c r="C2" s="70" t="s">
        <v>38</v>
      </c>
      <c r="D2" s="70" t="s">
        <v>40</v>
      </c>
      <c r="E2" s="62" t="s">
        <v>73</v>
      </c>
      <c r="F2" s="66" t="s">
        <v>73</v>
      </c>
      <c r="G2">
        <v>23</v>
      </c>
    </row>
    <row r="3" spans="1:7" ht="18" x14ac:dyDescent="0.25">
      <c r="A3" s="38"/>
      <c r="B3" s="70" t="s">
        <v>38</v>
      </c>
      <c r="C3" s="70"/>
      <c r="D3" s="72"/>
      <c r="E3" s="63"/>
      <c r="F3" s="55"/>
    </row>
    <row r="4" spans="1:7" ht="18" x14ac:dyDescent="0.25">
      <c r="A4" s="36" t="s">
        <v>13</v>
      </c>
      <c r="B4" s="71" t="s">
        <v>38</v>
      </c>
      <c r="C4" s="71" t="s">
        <v>40</v>
      </c>
      <c r="D4" s="71" t="s">
        <v>39</v>
      </c>
      <c r="E4" s="67" t="s">
        <v>39</v>
      </c>
      <c r="F4" s="66" t="s">
        <v>39</v>
      </c>
      <c r="G4">
        <v>23</v>
      </c>
    </row>
    <row r="5" spans="1:7" ht="18" x14ac:dyDescent="0.25">
      <c r="A5" s="37"/>
      <c r="B5" s="71" t="s">
        <v>38</v>
      </c>
      <c r="C5" s="71"/>
      <c r="D5" s="71"/>
      <c r="E5" s="67"/>
      <c r="F5" s="55"/>
    </row>
    <row r="6" spans="1:7" ht="18" x14ac:dyDescent="0.25">
      <c r="A6" s="37" t="s">
        <v>11</v>
      </c>
      <c r="B6" s="72" t="s">
        <v>87</v>
      </c>
      <c r="C6" s="72" t="s">
        <v>86</v>
      </c>
      <c r="D6" s="72" t="s">
        <v>85</v>
      </c>
      <c r="E6" s="63" t="s">
        <v>84</v>
      </c>
      <c r="F6" s="69" t="s">
        <v>98</v>
      </c>
      <c r="G6">
        <v>220</v>
      </c>
    </row>
    <row r="7" spans="1:7" ht="18" x14ac:dyDescent="0.25">
      <c r="A7" s="36" t="s">
        <v>14</v>
      </c>
      <c r="B7" s="73" t="s">
        <v>41</v>
      </c>
      <c r="C7" s="73" t="s">
        <v>41</v>
      </c>
      <c r="D7" s="73" t="s">
        <v>41</v>
      </c>
      <c r="E7" s="64" t="s">
        <v>41</v>
      </c>
      <c r="F7" s="55"/>
      <c r="G7">
        <v>3</v>
      </c>
    </row>
    <row r="8" spans="1:7" ht="18" x14ac:dyDescent="0.25">
      <c r="A8" s="58" t="s">
        <v>71</v>
      </c>
      <c r="B8" s="74"/>
      <c r="C8" s="74"/>
      <c r="D8" s="76" t="s">
        <v>38</v>
      </c>
      <c r="E8" s="65" t="s">
        <v>40</v>
      </c>
      <c r="F8" s="66" t="s">
        <v>73</v>
      </c>
      <c r="G8">
        <v>11</v>
      </c>
    </row>
    <row r="9" spans="1:7" ht="18" x14ac:dyDescent="0.25">
      <c r="A9" s="38" t="s">
        <v>42</v>
      </c>
      <c r="B9" s="71" t="s">
        <v>40</v>
      </c>
      <c r="C9" s="71" t="s">
        <v>73</v>
      </c>
      <c r="D9" s="71" t="s">
        <v>73</v>
      </c>
      <c r="E9" s="67" t="s">
        <v>73</v>
      </c>
      <c r="F9" s="66" t="s">
        <v>73</v>
      </c>
      <c r="G9">
        <v>16</v>
      </c>
    </row>
    <row r="10" spans="1:7" ht="18" x14ac:dyDescent="0.25">
      <c r="A10" s="37"/>
      <c r="B10" s="75" t="s">
        <v>40</v>
      </c>
      <c r="C10" s="75"/>
      <c r="D10" s="77"/>
      <c r="E10" s="68"/>
      <c r="F10" s="55"/>
    </row>
    <row r="13" spans="1:7" ht="14.25" thickBot="1" x14ac:dyDescent="0.3"/>
    <row r="14" spans="1:7" x14ac:dyDescent="0.25">
      <c r="B14" s="43" t="s">
        <v>4</v>
      </c>
      <c r="C14" s="44" t="s">
        <v>3</v>
      </c>
      <c r="D14" s="45" t="s">
        <v>2</v>
      </c>
      <c r="E14" s="46" t="s">
        <v>1</v>
      </c>
    </row>
    <row r="15" spans="1:7" x14ac:dyDescent="0.25">
      <c r="B15" s="47" t="s">
        <v>91</v>
      </c>
      <c r="C15" s="48" t="s">
        <v>90</v>
      </c>
      <c r="D15" s="49" t="s">
        <v>89</v>
      </c>
      <c r="E15" s="50" t="s">
        <v>88</v>
      </c>
    </row>
    <row r="16" spans="1:7" x14ac:dyDescent="0.25">
      <c r="B16" s="47" t="s">
        <v>64</v>
      </c>
      <c r="C16" s="48" t="s">
        <v>93</v>
      </c>
      <c r="D16" s="49" t="s">
        <v>92</v>
      </c>
      <c r="E16" s="50" t="s">
        <v>63</v>
      </c>
    </row>
    <row r="17" spans="2:5" x14ac:dyDescent="0.25">
      <c r="B17" s="47" t="s">
        <v>97</v>
      </c>
      <c r="C17" s="48" t="s">
        <v>96</v>
      </c>
      <c r="D17" s="49" t="s">
        <v>95</v>
      </c>
      <c r="E17" s="50" t="s">
        <v>94</v>
      </c>
    </row>
    <row r="18" spans="2:5" x14ac:dyDescent="0.25">
      <c r="B18" s="47" t="s">
        <v>100</v>
      </c>
      <c r="C18" s="48" t="s">
        <v>65</v>
      </c>
      <c r="D18" s="49" t="s">
        <v>66</v>
      </c>
      <c r="E18" s="50" t="s">
        <v>65</v>
      </c>
    </row>
    <row r="19" spans="2:5" x14ac:dyDescent="0.25">
      <c r="B19" s="47" t="s">
        <v>74</v>
      </c>
      <c r="C19" s="48" t="s">
        <v>75</v>
      </c>
      <c r="D19" s="49"/>
      <c r="E19" s="50"/>
    </row>
    <row r="20" spans="2:5" ht="14.25" thickBot="1" x14ac:dyDescent="0.3">
      <c r="B20" s="51" t="s">
        <v>76</v>
      </c>
      <c r="C20" s="52" t="s">
        <v>77</v>
      </c>
      <c r="D20" s="53" t="s">
        <v>78</v>
      </c>
      <c r="E20" s="54" t="s">
        <v>79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3AA39E-F6F4-4A59-AA0F-C7C1C43F19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GRADE BOOK</vt:lpstr>
      <vt:lpstr>Checklist</vt:lpstr>
      <vt:lpstr>CORE</vt:lpstr>
      <vt:lpstr>Getting_Started</vt:lpstr>
      <vt:lpstr>GP</vt:lpstr>
      <vt:lpstr>GradeTable</vt:lpstr>
      <vt:lpstr>Journal</vt:lpstr>
      <vt:lpstr>Problems</vt:lpstr>
      <vt:lpstr>Quizzes</vt:lpstr>
      <vt:lpstr>Specifications</vt:lpstr>
      <vt:lpstr>Teaching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Ballif</dc:creator>
  <cp:keywords/>
  <cp:lastModifiedBy>Serge Ballif</cp:lastModifiedBy>
  <cp:lastPrinted>2018-01-17T21:25:33Z</cp:lastPrinted>
  <dcterms:created xsi:type="dcterms:W3CDTF">2015-08-11T19:30:16Z</dcterms:created>
  <dcterms:modified xsi:type="dcterms:W3CDTF">2018-04-23T20:07:26Z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TC040991079991</vt:lpwstr>
  </property>
</Properties>
</file>