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182\"/>
    </mc:Choice>
  </mc:AlternateContent>
  <bookViews>
    <workbookView xWindow="0" yWindow="0" windowWidth="8805" windowHeight="5730"/>
  </bookViews>
  <sheets>
    <sheet name="GRADE BOOK" sheetId="1" r:id="rId1"/>
    <sheet name="Checklist" sheetId="3" r:id="rId2"/>
  </sheets>
  <definedNames>
    <definedName name="CORE">'GRADE BOOK'!$AQ$18,'GRADE BOOK'!$AU$18,'GRADE BOOK'!$AW$18,'GRADE BOOK'!$AZ$18,'GRADE BOOK'!$BB$18,'GRADE BOOK'!$BE$18,'GRADE BOOK'!$BG$18,'GRADE BOOK'!$BH$18,'GRADE BOOK'!$BM$18,'GRADE BOOK'!$BO$18</definedName>
    <definedName name="Getting_Started">'GRADE BOOK'!$BV$18</definedName>
    <definedName name="GP">'GRADE BOOK'!#REF!</definedName>
    <definedName name="GradeTable">'GRADE BOOK'!$G$4:$I$13</definedName>
    <definedName name="Journal">'GRADE BOOK'!$AI$18:$AM$18</definedName>
    <definedName name="Problems">'GRADE BOOK'!$AN$18:$BO$18</definedName>
    <definedName name="Quizzes">'GRADE BOOK'!$J$18:$AH$18</definedName>
    <definedName name="Specifications" comment="This contains the minimum requirement for each grade.">'GRADE BOOK'!$A$8:$F$15</definedName>
    <definedName name="Teaching">'GRADE BOOK'!$BP$18:$BU$18</definedName>
    <definedName name="TotalPoints">'GRADE BOOK'!#REF!</definedName>
    <definedName name="WeBWorKScore">'GRADE BOOK'!#REF!</definedName>
  </definedNames>
  <calcPr calcId="162913"/>
</workbook>
</file>

<file path=xl/calcChain.xml><?xml version="1.0" encoding="utf-8"?>
<calcChain xmlns="http://schemas.openxmlformats.org/spreadsheetml/2006/main">
  <c r="BI57" i="1" l="1"/>
  <c r="BJ57" i="1" s="1"/>
  <c r="H57" i="1" s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18" i="1"/>
  <c r="BV19" i="1"/>
  <c r="BW19" i="1" s="1"/>
  <c r="BV20" i="1"/>
  <c r="BW20" i="1" s="1"/>
  <c r="BV21" i="1"/>
  <c r="BW21" i="1" s="1"/>
  <c r="BV22" i="1"/>
  <c r="BW22" i="1" s="1"/>
  <c r="BV23" i="1"/>
  <c r="BW23" i="1" s="1"/>
  <c r="BV24" i="1"/>
  <c r="BW24" i="1" s="1"/>
  <c r="BV25" i="1"/>
  <c r="BW25" i="1" s="1"/>
  <c r="BV26" i="1"/>
  <c r="BW26" i="1" s="1"/>
  <c r="BV27" i="1"/>
  <c r="BW27" i="1" s="1"/>
  <c r="BV28" i="1"/>
  <c r="BW28" i="1" s="1"/>
  <c r="BV29" i="1"/>
  <c r="BW29" i="1" s="1"/>
  <c r="BV30" i="1"/>
  <c r="BW30" i="1" s="1"/>
  <c r="BV31" i="1"/>
  <c r="BW31" i="1" s="1"/>
  <c r="BV32" i="1"/>
  <c r="BW32" i="1" s="1"/>
  <c r="BV33" i="1"/>
  <c r="BW33" i="1" s="1"/>
  <c r="BV34" i="1"/>
  <c r="BW34" i="1" s="1"/>
  <c r="BV35" i="1"/>
  <c r="BW35" i="1" s="1"/>
  <c r="BV36" i="1"/>
  <c r="BW36" i="1" s="1"/>
  <c r="BV37" i="1"/>
  <c r="BW37" i="1" s="1"/>
  <c r="BV38" i="1"/>
  <c r="BW38" i="1" s="1"/>
  <c r="BV39" i="1"/>
  <c r="BW39" i="1" s="1"/>
  <c r="BV40" i="1"/>
  <c r="BW40" i="1" s="1"/>
  <c r="BV41" i="1"/>
  <c r="BW41" i="1" s="1"/>
  <c r="BV42" i="1"/>
  <c r="BW42" i="1" s="1"/>
  <c r="BV43" i="1"/>
  <c r="BW43" i="1" s="1"/>
  <c r="BV44" i="1"/>
  <c r="BW44" i="1" s="1"/>
  <c r="BV45" i="1"/>
  <c r="BW45" i="1" s="1"/>
  <c r="BV46" i="1"/>
  <c r="BW46" i="1" s="1"/>
  <c r="BV47" i="1"/>
  <c r="BW47" i="1" s="1"/>
  <c r="BV48" i="1"/>
  <c r="BW48" i="1" s="1"/>
  <c r="BV49" i="1"/>
  <c r="BW49" i="1" s="1"/>
  <c r="BV50" i="1"/>
  <c r="BW50" i="1" s="1"/>
  <c r="BV51" i="1"/>
  <c r="BW51" i="1" s="1"/>
  <c r="BV52" i="1"/>
  <c r="BW52" i="1" s="1"/>
  <c r="BV53" i="1"/>
  <c r="BW53" i="1" s="1"/>
  <c r="BV54" i="1"/>
  <c r="BW54" i="1" s="1"/>
  <c r="BV55" i="1"/>
  <c r="BW55" i="1" s="1"/>
  <c r="BV56" i="1"/>
  <c r="BW56" i="1" s="1"/>
  <c r="BV57" i="1"/>
  <c r="BW57" i="1" s="1"/>
  <c r="BV18" i="1"/>
  <c r="BW18" i="1" s="1"/>
  <c r="BI19" i="1"/>
  <c r="BJ19" i="1" s="1"/>
  <c r="H19" i="1" s="1"/>
  <c r="BI20" i="1"/>
  <c r="BJ20" i="1" s="1"/>
  <c r="H20" i="1" s="1"/>
  <c r="BI21" i="1"/>
  <c r="BJ21" i="1" s="1"/>
  <c r="H21" i="1" s="1"/>
  <c r="BI22" i="1"/>
  <c r="BJ22" i="1" s="1"/>
  <c r="H22" i="1" s="1"/>
  <c r="BI23" i="1"/>
  <c r="BJ23" i="1" s="1"/>
  <c r="H23" i="1" s="1"/>
  <c r="BI24" i="1"/>
  <c r="BJ24" i="1" s="1"/>
  <c r="H24" i="1" s="1"/>
  <c r="BI25" i="1"/>
  <c r="BJ25" i="1" s="1"/>
  <c r="H25" i="1" s="1"/>
  <c r="BI26" i="1"/>
  <c r="BJ26" i="1" s="1"/>
  <c r="H26" i="1" s="1"/>
  <c r="BI27" i="1"/>
  <c r="BJ27" i="1" s="1"/>
  <c r="H27" i="1" s="1"/>
  <c r="BI28" i="1"/>
  <c r="BJ28" i="1" s="1"/>
  <c r="H28" i="1" s="1"/>
  <c r="BI29" i="1"/>
  <c r="BJ29" i="1" s="1"/>
  <c r="H29" i="1" s="1"/>
  <c r="BI30" i="1"/>
  <c r="BJ30" i="1" s="1"/>
  <c r="H30" i="1" s="1"/>
  <c r="BI31" i="1"/>
  <c r="BJ31" i="1" s="1"/>
  <c r="H31" i="1" s="1"/>
  <c r="BI32" i="1"/>
  <c r="BJ32" i="1" s="1"/>
  <c r="H32" i="1" s="1"/>
  <c r="BI33" i="1"/>
  <c r="BJ33" i="1" s="1"/>
  <c r="H33" i="1" s="1"/>
  <c r="BI34" i="1"/>
  <c r="BJ34" i="1" s="1"/>
  <c r="H34" i="1" s="1"/>
  <c r="BI35" i="1"/>
  <c r="BJ35" i="1" s="1"/>
  <c r="H35" i="1" s="1"/>
  <c r="BI36" i="1"/>
  <c r="BJ36" i="1" s="1"/>
  <c r="H36" i="1" s="1"/>
  <c r="BI37" i="1"/>
  <c r="BJ37" i="1" s="1"/>
  <c r="H37" i="1" s="1"/>
  <c r="BI38" i="1"/>
  <c r="BJ38" i="1" s="1"/>
  <c r="H38" i="1" s="1"/>
  <c r="BI39" i="1"/>
  <c r="BJ39" i="1" s="1"/>
  <c r="H39" i="1" s="1"/>
  <c r="BI40" i="1"/>
  <c r="BJ40" i="1" s="1"/>
  <c r="H40" i="1" s="1"/>
  <c r="BI41" i="1"/>
  <c r="BJ41" i="1" s="1"/>
  <c r="H41" i="1" s="1"/>
  <c r="BI42" i="1"/>
  <c r="BJ42" i="1" s="1"/>
  <c r="H42" i="1" s="1"/>
  <c r="BI43" i="1"/>
  <c r="BJ43" i="1" s="1"/>
  <c r="H43" i="1" s="1"/>
  <c r="BI44" i="1"/>
  <c r="BJ44" i="1" s="1"/>
  <c r="H44" i="1" s="1"/>
  <c r="BI45" i="1"/>
  <c r="BJ45" i="1" s="1"/>
  <c r="H45" i="1" s="1"/>
  <c r="BI46" i="1"/>
  <c r="BJ46" i="1" s="1"/>
  <c r="H46" i="1" s="1"/>
  <c r="BI47" i="1"/>
  <c r="BJ47" i="1" s="1"/>
  <c r="H47" i="1" s="1"/>
  <c r="BI48" i="1"/>
  <c r="BJ48" i="1" s="1"/>
  <c r="H48" i="1" s="1"/>
  <c r="BI49" i="1"/>
  <c r="BJ49" i="1" s="1"/>
  <c r="H49" i="1" s="1"/>
  <c r="BI50" i="1"/>
  <c r="BJ50" i="1" s="1"/>
  <c r="H50" i="1" s="1"/>
  <c r="BI51" i="1"/>
  <c r="BJ51" i="1" s="1"/>
  <c r="H51" i="1" s="1"/>
  <c r="BI52" i="1"/>
  <c r="BJ52" i="1" s="1"/>
  <c r="H52" i="1" s="1"/>
  <c r="BI53" i="1"/>
  <c r="BJ53" i="1" s="1"/>
  <c r="H53" i="1" s="1"/>
  <c r="BI54" i="1"/>
  <c r="BJ54" i="1" s="1"/>
  <c r="H54" i="1" s="1"/>
  <c r="BI55" i="1"/>
  <c r="BJ55" i="1" s="1"/>
  <c r="H55" i="1" s="1"/>
  <c r="BI56" i="1"/>
  <c r="BJ56" i="1" s="1"/>
  <c r="H56" i="1" s="1"/>
  <c r="BI18" i="1"/>
  <c r="BJ18" i="1" s="1"/>
  <c r="H18" i="1" s="1"/>
  <c r="K18" i="1" l="1"/>
  <c r="AI18" i="1"/>
  <c r="AJ18" i="1" s="1"/>
  <c r="AQ18" i="1"/>
  <c r="AR18" i="1" s="1"/>
  <c r="K19" i="1"/>
  <c r="AI19" i="1"/>
  <c r="AJ19" i="1" s="1"/>
  <c r="AQ19" i="1"/>
  <c r="AR19" i="1" s="1"/>
  <c r="K20" i="1"/>
  <c r="AI20" i="1"/>
  <c r="AJ20" i="1" s="1"/>
  <c r="F20" i="1"/>
  <c r="AQ20" i="1"/>
  <c r="AR20" i="1" s="1"/>
  <c r="I20" i="1"/>
  <c r="K21" i="1"/>
  <c r="AI21" i="1"/>
  <c r="AJ21" i="1" s="1"/>
  <c r="AQ21" i="1"/>
  <c r="AR21" i="1" s="1"/>
  <c r="I21" i="1"/>
  <c r="K22" i="1"/>
  <c r="AI22" i="1"/>
  <c r="AJ22" i="1" s="1"/>
  <c r="F22" i="1"/>
  <c r="AQ22" i="1"/>
  <c r="AR22" i="1" s="1"/>
  <c r="I22" i="1"/>
  <c r="K23" i="1"/>
  <c r="AI23" i="1"/>
  <c r="AJ23" i="1" s="1"/>
  <c r="AQ23" i="1"/>
  <c r="AR23" i="1" s="1"/>
  <c r="I23" i="1"/>
  <c r="K24" i="1"/>
  <c r="AI24" i="1"/>
  <c r="AJ24" i="1" s="1"/>
  <c r="AQ24" i="1"/>
  <c r="AR24" i="1" s="1"/>
  <c r="I24" i="1"/>
  <c r="K25" i="1"/>
  <c r="AI25" i="1"/>
  <c r="AJ25" i="1" s="1"/>
  <c r="AQ25" i="1"/>
  <c r="AR25" i="1" s="1"/>
  <c r="I25" i="1"/>
  <c r="K26" i="1"/>
  <c r="AI26" i="1"/>
  <c r="AJ26" i="1" s="1"/>
  <c r="F26" i="1"/>
  <c r="AQ26" i="1"/>
  <c r="AR26" i="1" s="1"/>
  <c r="I26" i="1"/>
  <c r="K27" i="1"/>
  <c r="AI27" i="1"/>
  <c r="AJ27" i="1" s="1"/>
  <c r="AQ27" i="1"/>
  <c r="AR27" i="1" s="1"/>
  <c r="I27" i="1"/>
  <c r="K28" i="1"/>
  <c r="AI28" i="1"/>
  <c r="AJ28" i="1" s="1"/>
  <c r="AQ28" i="1"/>
  <c r="AR28" i="1" s="1"/>
  <c r="I28" i="1"/>
  <c r="K29" i="1"/>
  <c r="AI29" i="1"/>
  <c r="AJ29" i="1" s="1"/>
  <c r="AQ29" i="1"/>
  <c r="AR29" i="1" s="1"/>
  <c r="I29" i="1"/>
  <c r="K30" i="1"/>
  <c r="AI30" i="1"/>
  <c r="AJ30" i="1" s="1"/>
  <c r="F30" i="1"/>
  <c r="AQ30" i="1"/>
  <c r="AR30" i="1" s="1"/>
  <c r="I30" i="1"/>
  <c r="K31" i="1"/>
  <c r="AI31" i="1"/>
  <c r="AJ31" i="1" s="1"/>
  <c r="AQ31" i="1"/>
  <c r="AR31" i="1" s="1"/>
  <c r="I31" i="1"/>
  <c r="K32" i="1"/>
  <c r="AI32" i="1"/>
  <c r="AJ32" i="1" s="1"/>
  <c r="AQ32" i="1"/>
  <c r="AR32" i="1" s="1"/>
  <c r="I32" i="1"/>
  <c r="K33" i="1"/>
  <c r="AI33" i="1"/>
  <c r="AJ33" i="1" s="1"/>
  <c r="F33" i="1"/>
  <c r="AQ33" i="1"/>
  <c r="AR33" i="1" s="1"/>
  <c r="I33" i="1"/>
  <c r="K34" i="1"/>
  <c r="AI34" i="1"/>
  <c r="AJ34" i="1" s="1"/>
  <c r="F34" i="1"/>
  <c r="AQ34" i="1"/>
  <c r="AR34" i="1" s="1"/>
  <c r="I34" i="1"/>
  <c r="K35" i="1"/>
  <c r="AI35" i="1"/>
  <c r="AJ35" i="1" s="1"/>
  <c r="AQ35" i="1"/>
  <c r="AR35" i="1" s="1"/>
  <c r="I35" i="1"/>
  <c r="K36" i="1"/>
  <c r="AI36" i="1"/>
  <c r="AJ36" i="1" s="1"/>
  <c r="AQ36" i="1"/>
  <c r="AR36" i="1" s="1"/>
  <c r="I36" i="1"/>
  <c r="K37" i="1"/>
  <c r="AI37" i="1"/>
  <c r="AJ37" i="1" s="1"/>
  <c r="AQ37" i="1"/>
  <c r="AR37" i="1" s="1"/>
  <c r="I37" i="1"/>
  <c r="K38" i="1"/>
  <c r="AI38" i="1"/>
  <c r="AJ38" i="1" s="1"/>
  <c r="F38" i="1"/>
  <c r="AQ38" i="1"/>
  <c r="AR38" i="1" s="1"/>
  <c r="I38" i="1"/>
  <c r="K39" i="1"/>
  <c r="AI39" i="1"/>
  <c r="AJ39" i="1" s="1"/>
  <c r="AQ39" i="1"/>
  <c r="AR39" i="1" s="1"/>
  <c r="I39" i="1"/>
  <c r="K40" i="1"/>
  <c r="AI40" i="1"/>
  <c r="AJ40" i="1" s="1"/>
  <c r="AQ40" i="1"/>
  <c r="AR40" i="1" s="1"/>
  <c r="I40" i="1"/>
  <c r="K41" i="1"/>
  <c r="AI41" i="1"/>
  <c r="AJ41" i="1" s="1"/>
  <c r="AQ41" i="1"/>
  <c r="AR41" i="1" s="1"/>
  <c r="I41" i="1"/>
  <c r="K42" i="1"/>
  <c r="AI42" i="1"/>
  <c r="AJ42" i="1" s="1"/>
  <c r="F42" i="1"/>
  <c r="AQ42" i="1"/>
  <c r="AR42" i="1" s="1"/>
  <c r="I42" i="1"/>
  <c r="K43" i="1"/>
  <c r="AI43" i="1"/>
  <c r="AJ43" i="1" s="1"/>
  <c r="AQ43" i="1"/>
  <c r="AR43" i="1" s="1"/>
  <c r="I43" i="1"/>
  <c r="K44" i="1"/>
  <c r="AI44" i="1"/>
  <c r="AJ44" i="1" s="1"/>
  <c r="F44" i="1"/>
  <c r="AQ44" i="1"/>
  <c r="AR44" i="1" s="1"/>
  <c r="I44" i="1"/>
  <c r="K45" i="1"/>
  <c r="AI45" i="1"/>
  <c r="AJ45" i="1" s="1"/>
  <c r="AQ45" i="1"/>
  <c r="AR45" i="1" s="1"/>
  <c r="I45" i="1"/>
  <c r="K46" i="1"/>
  <c r="AI46" i="1"/>
  <c r="AJ46" i="1" s="1"/>
  <c r="F46" i="1"/>
  <c r="AQ46" i="1"/>
  <c r="AR46" i="1" s="1"/>
  <c r="I46" i="1"/>
  <c r="K47" i="1"/>
  <c r="AI47" i="1"/>
  <c r="AJ47" i="1" s="1"/>
  <c r="F47" i="1"/>
  <c r="AQ47" i="1"/>
  <c r="AR47" i="1" s="1"/>
  <c r="I47" i="1"/>
  <c r="K48" i="1"/>
  <c r="AI48" i="1"/>
  <c r="AJ48" i="1" s="1"/>
  <c r="F48" i="1"/>
  <c r="AQ48" i="1"/>
  <c r="AR48" i="1" s="1"/>
  <c r="I48" i="1"/>
  <c r="K49" i="1"/>
  <c r="AI49" i="1"/>
  <c r="AJ49" i="1" s="1"/>
  <c r="AQ49" i="1"/>
  <c r="AR49" i="1" s="1"/>
  <c r="I49" i="1"/>
  <c r="K50" i="1"/>
  <c r="AI50" i="1"/>
  <c r="AJ50" i="1" s="1"/>
  <c r="AQ50" i="1"/>
  <c r="AR50" i="1" s="1"/>
  <c r="I50" i="1"/>
  <c r="K51" i="1"/>
  <c r="AI51" i="1"/>
  <c r="AJ51" i="1" s="1"/>
  <c r="F51" i="1"/>
  <c r="AQ51" i="1"/>
  <c r="AR51" i="1" s="1"/>
  <c r="I51" i="1"/>
  <c r="K52" i="1"/>
  <c r="AI52" i="1"/>
  <c r="AJ52" i="1" s="1"/>
  <c r="F52" i="1"/>
  <c r="AQ52" i="1"/>
  <c r="AR52" i="1" s="1"/>
  <c r="I52" i="1"/>
  <c r="K53" i="1"/>
  <c r="AI53" i="1"/>
  <c r="AJ53" i="1" s="1"/>
  <c r="AQ53" i="1"/>
  <c r="AR53" i="1" s="1"/>
  <c r="I53" i="1"/>
  <c r="K54" i="1"/>
  <c r="AI54" i="1"/>
  <c r="AJ54" i="1" s="1"/>
  <c r="F54" i="1"/>
  <c r="AQ54" i="1"/>
  <c r="AR54" i="1" s="1"/>
  <c r="I54" i="1"/>
  <c r="K55" i="1"/>
  <c r="AI55" i="1"/>
  <c r="AJ55" i="1" s="1"/>
  <c r="F55" i="1"/>
  <c r="AQ55" i="1"/>
  <c r="AR55" i="1" s="1"/>
  <c r="I55" i="1"/>
  <c r="K56" i="1"/>
  <c r="AI56" i="1"/>
  <c r="AJ56" i="1" s="1"/>
  <c r="F56" i="1"/>
  <c r="AQ56" i="1"/>
  <c r="AR56" i="1" s="1"/>
  <c r="I56" i="1"/>
  <c r="K57" i="1"/>
  <c r="AI57" i="1"/>
  <c r="AJ57" i="1" s="1"/>
  <c r="AQ57" i="1"/>
  <c r="AR57" i="1" s="1"/>
  <c r="I57" i="1"/>
  <c r="E53" i="1" l="1"/>
  <c r="E51" i="1"/>
  <c r="G46" i="1"/>
  <c r="E43" i="1"/>
  <c r="E42" i="1"/>
  <c r="E37" i="1"/>
  <c r="G32" i="1"/>
  <c r="D29" i="1"/>
  <c r="D24" i="1"/>
  <c r="G21" i="1"/>
  <c r="D19" i="1"/>
  <c r="E57" i="1"/>
  <c r="D57" i="1"/>
  <c r="D56" i="1"/>
  <c r="D55" i="1"/>
  <c r="G56" i="1"/>
  <c r="G55" i="1"/>
  <c r="G54" i="1"/>
  <c r="G53" i="1"/>
  <c r="E50" i="1"/>
  <c r="D49" i="1"/>
  <c r="D48" i="1"/>
  <c r="D47" i="1"/>
  <c r="D46" i="1"/>
  <c r="G44" i="1"/>
  <c r="G43" i="1"/>
  <c r="E41" i="1"/>
  <c r="D40" i="1"/>
  <c r="G38" i="1"/>
  <c r="G37" i="1"/>
  <c r="E36" i="1"/>
  <c r="D35" i="1"/>
  <c r="D34" i="1"/>
  <c r="D33" i="1"/>
  <c r="G31" i="1"/>
  <c r="E29" i="1"/>
  <c r="D28" i="1"/>
  <c r="G26" i="1"/>
  <c r="G25" i="1"/>
  <c r="E24" i="1"/>
  <c r="D23" i="1"/>
  <c r="D22" i="1"/>
  <c r="G20" i="1"/>
  <c r="E19" i="1"/>
  <c r="G57" i="1"/>
  <c r="G47" i="1"/>
  <c r="G45" i="1"/>
  <c r="D41" i="1"/>
  <c r="G39" i="1"/>
  <c r="D36" i="1"/>
  <c r="G34" i="1"/>
  <c r="E30" i="1"/>
  <c r="G22" i="1"/>
  <c r="E56" i="1"/>
  <c r="E55" i="1"/>
  <c r="E54" i="1"/>
  <c r="D53" i="1"/>
  <c r="D52" i="1"/>
  <c r="D51" i="1"/>
  <c r="G49" i="1"/>
  <c r="E45" i="1"/>
  <c r="E44" i="1"/>
  <c r="D43" i="1"/>
  <c r="D42" i="1"/>
  <c r="G40" i="1"/>
  <c r="E39" i="1"/>
  <c r="E38" i="1"/>
  <c r="D37" i="1"/>
  <c r="G35" i="1"/>
  <c r="E32" i="1"/>
  <c r="D31" i="1"/>
  <c r="D30" i="1"/>
  <c r="G28" i="1"/>
  <c r="E27" i="1"/>
  <c r="E26" i="1"/>
  <c r="D25" i="1"/>
  <c r="G23" i="1"/>
  <c r="E21" i="1"/>
  <c r="E20" i="1"/>
  <c r="E18" i="1"/>
  <c r="E52" i="1"/>
  <c r="D50" i="1"/>
  <c r="G48" i="1"/>
  <c r="G33" i="1"/>
  <c r="E31" i="1"/>
  <c r="G27" i="1"/>
  <c r="E25" i="1"/>
  <c r="G18" i="1"/>
  <c r="D54" i="1"/>
  <c r="G52" i="1"/>
  <c r="G51" i="1"/>
  <c r="G50" i="1"/>
  <c r="E49" i="1"/>
  <c r="E48" i="1"/>
  <c r="E47" i="1"/>
  <c r="E46" i="1"/>
  <c r="D45" i="1"/>
  <c r="D44" i="1"/>
  <c r="G42" i="1"/>
  <c r="G41" i="1"/>
  <c r="E40" i="1"/>
  <c r="D39" i="1"/>
  <c r="D38" i="1"/>
  <c r="G36" i="1"/>
  <c r="E35" i="1"/>
  <c r="E34" i="1"/>
  <c r="E33" i="1"/>
  <c r="D32" i="1"/>
  <c r="G30" i="1"/>
  <c r="G29" i="1"/>
  <c r="E28" i="1"/>
  <c r="D27" i="1"/>
  <c r="D26" i="1"/>
  <c r="G24" i="1"/>
  <c r="E23" i="1"/>
  <c r="E22" i="1"/>
  <c r="D21" i="1"/>
  <c r="D20" i="1"/>
  <c r="G19" i="1"/>
  <c r="D18" i="1"/>
  <c r="I19" i="1"/>
  <c r="F40" i="1"/>
  <c r="F25" i="1"/>
  <c r="F21" i="1"/>
  <c r="F45" i="1"/>
  <c r="F37" i="1"/>
  <c r="F36" i="1"/>
  <c r="F32" i="1"/>
  <c r="F43" i="1"/>
  <c r="F19" i="1"/>
  <c r="F41" i="1"/>
  <c r="F29" i="1"/>
  <c r="F24" i="1"/>
  <c r="F50" i="1"/>
  <c r="F57" i="1"/>
  <c r="F53" i="1"/>
  <c r="F49" i="1"/>
  <c r="F28" i="1"/>
  <c r="F39" i="1"/>
  <c r="F35" i="1"/>
  <c r="F31" i="1"/>
  <c r="F27" i="1"/>
  <c r="F23" i="1"/>
  <c r="F18" i="1"/>
  <c r="C44" i="1" l="1"/>
  <c r="C30" i="1"/>
  <c r="C42" i="1"/>
  <c r="C38" i="1"/>
  <c r="C20" i="1"/>
  <c r="C26" i="1"/>
  <c r="C51" i="1"/>
  <c r="C47" i="1"/>
  <c r="C55" i="1"/>
  <c r="C46" i="1"/>
  <c r="C52" i="1"/>
  <c r="C22" i="1"/>
  <c r="C33" i="1"/>
  <c r="C48" i="1"/>
  <c r="C56" i="1"/>
  <c r="C54" i="1"/>
  <c r="C34" i="1"/>
  <c r="C50" i="1"/>
  <c r="C31" i="1"/>
  <c r="C49" i="1"/>
  <c r="C24" i="1"/>
  <c r="C43" i="1"/>
  <c r="C45" i="1"/>
  <c r="C27" i="1"/>
  <c r="C40" i="1"/>
  <c r="C35" i="1"/>
  <c r="C29" i="1"/>
  <c r="C21" i="1"/>
  <c r="C28" i="1"/>
  <c r="C37" i="1"/>
  <c r="C53" i="1"/>
  <c r="C32" i="1"/>
  <c r="C23" i="1"/>
  <c r="C39" i="1"/>
  <c r="C57" i="1"/>
  <c r="C41" i="1"/>
  <c r="C36" i="1"/>
  <c r="C25" i="1"/>
  <c r="C19" i="1"/>
  <c r="I18" i="1"/>
  <c r="C18" i="1" s="1"/>
</calcChain>
</file>

<file path=xl/sharedStrings.xml><?xml version="1.0" encoding="utf-8"?>
<sst xmlns="http://schemas.openxmlformats.org/spreadsheetml/2006/main" count="185" uniqueCount="134">
  <si>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</si>
  <si>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</si>
  <si>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</si>
  <si>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</si>
  <si>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</si>
  <si>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</si>
  <si>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</si>
  <si>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</si>
  <si>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</si>
  <si>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</si>
  <si>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Guided Practice</t>
  </si>
  <si>
    <t>WeBWorK</t>
  </si>
  <si>
    <t>Journal</t>
  </si>
  <si>
    <t>Quizzes</t>
  </si>
  <si>
    <t>WeBWorK Journal</t>
  </si>
  <si>
    <t>Daily Quizzes</t>
  </si>
  <si>
    <t>Quiz 5.3</t>
  </si>
  <si>
    <t>Journal 1</t>
  </si>
  <si>
    <t>Journal 2</t>
  </si>
  <si>
    <t>Journal 3</t>
  </si>
  <si>
    <t>Miniproject 3</t>
  </si>
  <si>
    <t>Miniproject 4</t>
  </si>
  <si>
    <t>Miniproject 5</t>
  </si>
  <si>
    <t>Miniproject 7</t>
  </si>
  <si>
    <t>GP Total</t>
  </si>
  <si>
    <t>Quiz Total</t>
  </si>
  <si>
    <t>Journal Total</t>
  </si>
  <si>
    <t>Example Student 1</t>
  </si>
  <si>
    <t>Example Student 2</t>
  </si>
  <si>
    <t>GP Grade</t>
  </si>
  <si>
    <t>Quiz Grade</t>
  </si>
  <si>
    <t>Journal Grade</t>
  </si>
  <si>
    <t>Overall</t>
  </si>
  <si>
    <t>Letter Grade</t>
  </si>
  <si>
    <t>WeBWorK Grade</t>
  </si>
  <si>
    <t>out of</t>
  </si>
  <si>
    <t>qqqqq</t>
  </si>
  <si>
    <t>qqq</t>
  </si>
  <si>
    <t>qqqq</t>
  </si>
  <si>
    <r>
      <t xml:space="preserve"> </t>
    </r>
    <r>
      <rPr>
        <sz val="14"/>
        <color theme="1"/>
        <rFont val="Wingdings"/>
        <charset val="2"/>
      </rPr>
      <t>q</t>
    </r>
  </si>
  <si>
    <t>Exam Problems</t>
  </si>
  <si>
    <t>Objective 1</t>
  </si>
  <si>
    <t>Objective 2</t>
  </si>
  <si>
    <t>Objective 3</t>
  </si>
  <si>
    <t>Objective 4</t>
  </si>
  <si>
    <t>Objective 5</t>
  </si>
  <si>
    <t>Objective 6</t>
  </si>
  <si>
    <t>Objective 7</t>
  </si>
  <si>
    <t>Objective 8</t>
  </si>
  <si>
    <t>Objective 9</t>
  </si>
  <si>
    <t>Objective 10</t>
  </si>
  <si>
    <t>Objective 11</t>
  </si>
  <si>
    <t>Objective 12</t>
  </si>
  <si>
    <t>Objective 13</t>
  </si>
  <si>
    <t>Objective 14</t>
  </si>
  <si>
    <t>Objective 15</t>
  </si>
  <si>
    <t>Objective 16</t>
  </si>
  <si>
    <t>Miniproject 1</t>
  </si>
  <si>
    <t>Miniproject 2</t>
  </si>
  <si>
    <t>Miniproject 6</t>
  </si>
  <si>
    <t>Miniproject 8</t>
  </si>
  <si>
    <t>10 Quizzes</t>
  </si>
  <si>
    <t>20 Quizzes</t>
  </si>
  <si>
    <t>3 WeBWorK journal</t>
  </si>
  <si>
    <t>2 WeBWorK journal</t>
  </si>
  <si>
    <t>Miniproject 9</t>
  </si>
  <si>
    <t>Miniproject 10</t>
  </si>
  <si>
    <t>Miniproject 11</t>
  </si>
  <si>
    <t>Miniprojects</t>
  </si>
  <si>
    <t>Exam</t>
  </si>
  <si>
    <t>qq</t>
  </si>
  <si>
    <t>9 Miniprojects</t>
  </si>
  <si>
    <t>5 Miniprojects</t>
  </si>
  <si>
    <t>14 Exam Problems</t>
  </si>
  <si>
    <t>12 Exam Problems</t>
  </si>
  <si>
    <t>10 Exam Problems</t>
  </si>
  <si>
    <t>8 Exam Problems</t>
  </si>
  <si>
    <t>Miniproject Grade</t>
  </si>
  <si>
    <t>Miniproject Total</t>
  </si>
  <si>
    <t>Exam Problem Total</t>
  </si>
  <si>
    <t>Exam Problem Grade</t>
  </si>
  <si>
    <t>10 Guided Practice</t>
  </si>
  <si>
    <t>15 Guided Practice</t>
  </si>
  <si>
    <t>19 Guided Practice</t>
  </si>
  <si>
    <t>21 Guided Practice</t>
  </si>
  <si>
    <t>14 Quizzes</t>
  </si>
  <si>
    <t>17 Quizzes</t>
  </si>
  <si>
    <t>75 WeBWorK pts</t>
  </si>
  <si>
    <t>88 WeBWorK pts</t>
  </si>
  <si>
    <t>100 WeBWorK pts</t>
  </si>
  <si>
    <t>113 WeBWorK pts</t>
  </si>
  <si>
    <t>Total</t>
  </si>
  <si>
    <t>4 WeBWorK journal</t>
  </si>
  <si>
    <t>Math 182</t>
  </si>
  <si>
    <t>Spring 2018</t>
  </si>
  <si>
    <t>Quiz 5.4</t>
  </si>
  <si>
    <t>Quiz 5.5</t>
  </si>
  <si>
    <t>Quiz 5.6</t>
  </si>
  <si>
    <t>Quiz 6.1</t>
  </si>
  <si>
    <t>Quiz 6.2</t>
  </si>
  <si>
    <t>Quiz 6.3</t>
  </si>
  <si>
    <t>Quiz 6.4</t>
  </si>
  <si>
    <t>Quiz 6.5</t>
  </si>
  <si>
    <t>Quiz Parametric</t>
  </si>
  <si>
    <t>Quiz 7.1</t>
  </si>
  <si>
    <t>Quiz 7.2</t>
  </si>
  <si>
    <t>Quiz 7.3</t>
  </si>
  <si>
    <t>Quiz 7.4</t>
  </si>
  <si>
    <t>Quiz 7.5</t>
  </si>
  <si>
    <t>Quiz 7.6</t>
  </si>
  <si>
    <t>Quiz 8.1</t>
  </si>
  <si>
    <t>Quiz 8.2</t>
  </si>
  <si>
    <t>Quiz 8.3</t>
  </si>
  <si>
    <t>Quiz 8.4</t>
  </si>
  <si>
    <t>Quiz 8.5</t>
  </si>
  <si>
    <t>Quiz 8.6</t>
  </si>
  <si>
    <t>Quiz Polar</t>
  </si>
  <si>
    <t>Homework</t>
  </si>
  <si>
    <t>HW Journal</t>
  </si>
  <si>
    <r>
      <t xml:space="preserve">80% </t>
    </r>
    <r>
      <rPr>
        <sz val="14"/>
        <color theme="1"/>
        <rFont val="Wingdings"/>
        <charset val="2"/>
      </rPr>
      <t>q</t>
    </r>
  </si>
  <si>
    <r>
      <t xml:space="preserve">70% </t>
    </r>
    <r>
      <rPr>
        <sz val="14"/>
        <color theme="1"/>
        <rFont val="Wingdings"/>
        <charset val="2"/>
      </rPr>
      <t>q</t>
    </r>
  </si>
  <si>
    <r>
      <t xml:space="preserve">60% </t>
    </r>
    <r>
      <rPr>
        <sz val="14"/>
        <color theme="1"/>
        <rFont val="Wingdings"/>
        <charset val="2"/>
      </rPr>
      <t>q</t>
    </r>
  </si>
  <si>
    <r>
      <t xml:space="preserve">50% </t>
    </r>
    <r>
      <rPr>
        <sz val="14"/>
        <color theme="1"/>
        <rFont val="Wingdings"/>
        <charset val="2"/>
      </rPr>
      <t>q</t>
    </r>
  </si>
  <si>
    <r>
      <t xml:space="preserve">90% </t>
    </r>
    <r>
      <rPr>
        <sz val="14"/>
        <color theme="1"/>
        <rFont val="Wingdings"/>
        <charset val="2"/>
      </rPr>
      <t>q</t>
    </r>
  </si>
  <si>
    <t>Homework %</t>
  </si>
  <si>
    <t>Journal 4</t>
  </si>
  <si>
    <t>90% Guided Practice</t>
  </si>
  <si>
    <t>80% Guided Practice</t>
  </si>
  <si>
    <t>70% Guided Practice</t>
  </si>
  <si>
    <t>60% Guided Practice</t>
  </si>
  <si>
    <t>80% Homework</t>
  </si>
  <si>
    <t>70% Homework</t>
  </si>
  <si>
    <t>60% Homework</t>
  </si>
  <si>
    <t>50%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</si>
</sst>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  <font>
      <sz val="10"/>
      <name val="Constantia"/>
      <family val="1"/>
    </font>
  </fonts>
  <fills count="2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8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0" fillId="6" borderId="7" xfId="0" applyFont="1" applyFill="1" applyBorder="1" applyAlignment="1">
      <alignment horizontal="left" textRotation="45"/>
    </xf>
    <xf numFmtId="0" fontId="7" fillId="7" borderId="7" xfId="0" applyFont="1" applyFill="1" applyBorder="1" applyAlignment="1">
      <alignment horizontal="left" textRotation="45"/>
    </xf>
    <xf numFmtId="0" fontId="7" fillId="9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10" fillId="10" borderId="0" xfId="0" applyFont="1" applyFill="1" applyAlignment="1">
      <alignment horizontal="center"/>
    </xf>
    <xf numFmtId="0" fontId="10" fillId="11" borderId="7" xfId="0" applyFont="1" applyFill="1" applyBorder="1"/>
    <xf numFmtId="0" fontId="10" fillId="11" borderId="8" xfId="0" applyFont="1" applyFill="1" applyBorder="1"/>
    <xf numFmtId="0" fontId="10" fillId="11" borderId="9" xfId="0" applyFont="1" applyFill="1" applyBorder="1"/>
    <xf numFmtId="0" fontId="1" fillId="16" borderId="0" xfId="0" applyFont="1" applyFill="1"/>
    <xf numFmtId="0" fontId="1" fillId="16" borderId="0" xfId="0" applyFont="1" applyFill="1" applyAlignment="1">
      <alignment textRotation="45"/>
    </xf>
    <xf numFmtId="0" fontId="7" fillId="16" borderId="0" xfId="0" applyFont="1" applyFill="1" applyBorder="1"/>
    <xf numFmtId="0" fontId="0" fillId="16" borderId="0" xfId="0" applyFont="1" applyFill="1"/>
    <xf numFmtId="0" fontId="7" fillId="17" borderId="15" xfId="0" applyFont="1" applyFill="1" applyBorder="1"/>
    <xf numFmtId="0" fontId="7" fillId="18" borderId="16" xfId="0" applyFont="1" applyFill="1" applyBorder="1"/>
    <xf numFmtId="0" fontId="7" fillId="15" borderId="16" xfId="0" applyFont="1" applyFill="1" applyBorder="1"/>
    <xf numFmtId="0" fontId="7" fillId="14" borderId="17" xfId="0" applyFont="1" applyFill="1" applyBorder="1"/>
    <xf numFmtId="0" fontId="12" fillId="17" borderId="10" xfId="0" applyFont="1" applyFill="1" applyBorder="1"/>
    <xf numFmtId="0" fontId="12" fillId="18" borderId="0" xfId="0" applyFont="1" applyFill="1" applyBorder="1"/>
    <xf numFmtId="0" fontId="12" fillId="15" borderId="0" xfId="0" applyFont="1" applyFill="1" applyBorder="1"/>
    <xf numFmtId="0" fontId="12" fillId="14" borderId="11" xfId="0" applyFont="1" applyFill="1" applyBorder="1"/>
    <xf numFmtId="0" fontId="12" fillId="17" borderId="12" xfId="0" applyFont="1" applyFill="1" applyBorder="1"/>
    <xf numFmtId="0" fontId="12" fillId="18" borderId="13" xfId="0" applyFont="1" applyFill="1" applyBorder="1"/>
    <xf numFmtId="0" fontId="12" fillId="15" borderId="13" xfId="0" applyFont="1" applyFill="1" applyBorder="1"/>
    <xf numFmtId="0" fontId="12" fillId="14" borderId="14" xfId="0" applyFont="1" applyFill="1" applyBorder="1"/>
    <xf numFmtId="0" fontId="0" fillId="16" borderId="0" xfId="0" applyFill="1"/>
    <xf numFmtId="0" fontId="7" fillId="17" borderId="7" xfId="0" applyFont="1" applyFill="1" applyBorder="1" applyAlignment="1">
      <alignment textRotation="45"/>
    </xf>
    <xf numFmtId="0" fontId="7" fillId="9" borderId="7" xfId="0" applyFont="1" applyFill="1" applyBorder="1" applyAlignment="1">
      <alignment textRotation="45"/>
    </xf>
    <xf numFmtId="0" fontId="10" fillId="11" borderId="6" xfId="0" applyFont="1" applyFill="1" applyBorder="1"/>
    <xf numFmtId="0" fontId="9" fillId="10" borderId="19" xfId="0" applyFont="1" applyFill="1" applyBorder="1"/>
    <xf numFmtId="0" fontId="10" fillId="10" borderId="20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9" fillId="12" borderId="18" xfId="0" applyFont="1" applyFill="1" applyBorder="1"/>
    <xf numFmtId="0" fontId="9" fillId="0" borderId="18" xfId="0" applyFont="1" applyFill="1" applyBorder="1"/>
    <xf numFmtId="0" fontId="11" fillId="13" borderId="18" xfId="0" applyFont="1" applyFill="1" applyBorder="1"/>
    <xf numFmtId="0" fontId="11" fillId="16" borderId="0" xfId="0" applyFont="1" applyFill="1" applyBorder="1"/>
    <xf numFmtId="0" fontId="11" fillId="16" borderId="18" xfId="0" applyFont="1" applyFill="1" applyBorder="1"/>
    <xf numFmtId="0" fontId="9" fillId="16" borderId="22" xfId="0" applyFont="1" applyFill="1" applyBorder="1"/>
    <xf numFmtId="0" fontId="11" fillId="16" borderId="9" xfId="0" applyFont="1" applyFill="1" applyBorder="1"/>
    <xf numFmtId="0" fontId="9" fillId="12" borderId="9" xfId="0" applyFont="1" applyFill="1" applyBorder="1"/>
    <xf numFmtId="0" fontId="9" fillId="0" borderId="9" xfId="0" applyFont="1" applyFill="1" applyBorder="1"/>
    <xf numFmtId="0" fontId="9" fillId="13" borderId="9" xfId="0" applyFont="1" applyFill="1" applyBorder="1"/>
    <xf numFmtId="0" fontId="11" fillId="16" borderId="8" xfId="0" applyFont="1" applyFill="1" applyBorder="1"/>
    <xf numFmtId="0" fontId="11" fillId="13" borderId="9" xfId="0" applyFont="1" applyFill="1" applyBorder="1"/>
    <xf numFmtId="0" fontId="9" fillId="16" borderId="8" xfId="0" applyFont="1" applyFill="1" applyBorder="1"/>
    <xf numFmtId="0" fontId="10" fillId="16" borderId="2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9" fillId="16" borderId="18" xfId="0" applyNumberFormat="1" applyFont="1" applyFill="1" applyBorder="1"/>
    <xf numFmtId="9" fontId="0" fillId="0" borderId="0" xfId="0" applyNumberFormat="1"/>
    <xf numFmtId="9" fontId="4" fillId="3" borderId="1" xfId="0" applyNumberFormat="1" applyFont="1" applyFill="1" applyBorder="1" applyAlignment="1">
      <alignment horizontal="left"/>
    </xf>
    <xf numFmtId="0" fontId="2" fillId="19" borderId="6" xfId="0" applyFont="1" applyFill="1" applyBorder="1" applyAlignment="1">
      <alignment textRotation="45"/>
    </xf>
    <xf numFmtId="0" fontId="12" fillId="20" borderId="0" xfId="0" applyFont="1" applyFill="1" applyBorder="1"/>
    <xf numFmtId="0" fontId="12" fillId="21" borderId="0" xfId="0" applyFont="1" applyFill="1" applyBorder="1"/>
    <xf numFmtId="0" fontId="12" fillId="21" borderId="13" xfId="0" applyFont="1" applyFill="1" applyBorder="1"/>
    <xf numFmtId="0" fontId="12" fillId="20" borderId="13" xfId="0" applyFont="1" applyFill="1" applyBorder="1"/>
    <xf numFmtId="0" fontId="7" fillId="20" borderId="16" xfId="0" applyFont="1" applyFill="1" applyBorder="1"/>
    <xf numFmtId="0" fontId="7" fillId="21" borderId="16" xfId="0" applyFont="1" applyFill="1" applyBorder="1"/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3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Table Style 1" pivot="0" count="1">
      <tableStyleElement type="secondColumnStripe" size="3"/>
    </tableStyle>
    <tableStyle name="Table Style 2" pivot="0" count="1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6</xdr:row>
      <xdr:rowOff>240195</xdr:rowOff>
    </xdr:from>
    <xdr:to>
      <xdr:col>9</xdr:col>
      <xdr:colOff>0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3279914" y="1590260"/>
          <a:ext cx="1499152" cy="811697"/>
        </a:xfrm>
        <a:prstGeom prst="rect">
          <a:avLst/>
        </a:prstGeom>
        <a:solidFill>
          <a:schemeClr val="bg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table contains</a:t>
          </a:r>
          <a:r>
            <a:rPr lang="en-US" sz="1100" baseline="0"/>
            <a:t> the minimum score necessary for each grade.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CZ60"/>
  <sheetViews>
    <sheetView showGridLines="0" tabSelected="1" topLeftCell="A13" zoomScale="115" zoomScaleNormal="115" workbookViewId="0">
      <pane xSplit="1" topLeftCell="B1" activePane="topRight" state="frozen"/>
      <selection activeCell="A11" sqref="A11"/>
      <selection pane="topRight" activeCell="T25" sqref="T25"/>
    </sheetView>
  </sheetViews>
  <sheetFormatPr defaultRowHeight="13.5" x14ac:dyDescent="0.25"/>
  <cols>
    <col min="1" max="1" width="24.28515625" style="1" customWidth="1"/>
    <col min="2" max="2" width="4.42578125" style="1" bestFit="1" customWidth="1"/>
    <col min="3" max="3" width="5.140625" style="1" bestFit="1" customWidth="1"/>
    <col min="4" max="7" width="4.42578125" style="1" bestFit="1" customWidth="1"/>
    <col min="8" max="8" width="4.42578125" style="1" customWidth="1"/>
    <col min="9" max="9" width="4.42578125" style="1" bestFit="1" customWidth="1"/>
    <col min="10" max="10" width="5.42578125" style="14" customWidth="1"/>
    <col min="11" max="11" width="5.7109375" style="14" bestFit="1" customWidth="1"/>
    <col min="12" max="34" width="4.5703125" style="1" bestFit="1" customWidth="1"/>
    <col min="35" max="36" width="4.42578125" style="14" bestFit="1" customWidth="1"/>
    <col min="37" max="37" width="5.28515625" style="14" customWidth="1"/>
    <col min="38" max="38" width="4.42578125" style="14" bestFit="1" customWidth="1"/>
    <col min="39" max="40" width="4.5703125" style="1" bestFit="1" customWidth="1"/>
    <col min="41" max="41" width="4.5703125" style="1" customWidth="1"/>
    <col min="42" max="42" width="4.5703125" style="1" bestFit="1" customWidth="1"/>
    <col min="43" max="44" width="4.42578125" style="14" bestFit="1" customWidth="1"/>
    <col min="45" max="45" width="4.5703125" style="1" customWidth="1"/>
    <col min="46" max="60" width="4.5703125" style="1" bestFit="1" customWidth="1"/>
    <col min="61" max="62" width="4.5703125" style="1" customWidth="1"/>
    <col min="63" max="69" width="4.5703125" style="1" bestFit="1" customWidth="1"/>
    <col min="70" max="72" width="4.5703125" style="1" customWidth="1"/>
    <col min="73" max="73" width="4.5703125" style="1" bestFit="1" customWidth="1"/>
    <col min="74" max="75" width="4.42578125" style="14" bestFit="1" customWidth="1"/>
    <col min="76" max="76" width="9.140625" style="38"/>
    <col min="77" max="16384" width="9.140625" style="1"/>
  </cols>
  <sheetData>
    <row r="1" spans="1:77" ht="9.9499999999999993" customHeight="1" x14ac:dyDescent="0.25"/>
    <row r="2" spans="1:77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</row>
    <row r="4" spans="1:77" ht="18.75" x14ac:dyDescent="0.3">
      <c r="A4" s="6" t="s">
        <v>9</v>
      </c>
    </row>
    <row r="5" spans="1:77" ht="18.75" x14ac:dyDescent="0.3">
      <c r="A5" s="6" t="s">
        <v>93</v>
      </c>
    </row>
    <row r="6" spans="1:77" ht="18.75" x14ac:dyDescent="0.3">
      <c r="A6" s="6" t="s">
        <v>94</v>
      </c>
    </row>
    <row r="7" spans="1:77" ht="18.75" x14ac:dyDescent="0.3">
      <c r="A7" s="6"/>
    </row>
    <row r="8" spans="1:77" x14ac:dyDescent="0.25">
      <c r="A8" s="4" t="s">
        <v>10</v>
      </c>
      <c r="B8" s="10">
        <v>0</v>
      </c>
      <c r="C8" s="78">
        <v>0.6</v>
      </c>
      <c r="D8" s="78">
        <v>0.7</v>
      </c>
      <c r="E8" s="78">
        <v>0.8</v>
      </c>
      <c r="F8" s="78">
        <v>0.9</v>
      </c>
      <c r="J8" s="1"/>
      <c r="L8" s="14"/>
      <c r="AI8" s="1"/>
      <c r="AM8" s="14"/>
      <c r="AQ8" s="1"/>
      <c r="AS8" s="14"/>
      <c r="BV8" s="1"/>
      <c r="BX8" s="40"/>
      <c r="BY8" s="38"/>
    </row>
    <row r="9" spans="1:77" x14ac:dyDescent="0.25">
      <c r="A9" s="4" t="s">
        <v>15</v>
      </c>
      <c r="B9" s="10">
        <v>0</v>
      </c>
      <c r="C9" s="10">
        <v>10</v>
      </c>
      <c r="D9" s="10">
        <v>14</v>
      </c>
      <c r="E9" s="10">
        <v>17</v>
      </c>
      <c r="F9" s="10">
        <v>20</v>
      </c>
      <c r="J9" s="1"/>
      <c r="L9" s="14"/>
      <c r="AI9" s="1"/>
      <c r="AM9" s="14"/>
      <c r="AQ9" s="1"/>
      <c r="AS9" s="14"/>
      <c r="BV9" s="1"/>
      <c r="BX9" s="40"/>
      <c r="BY9" s="38"/>
    </row>
    <row r="10" spans="1:77" x14ac:dyDescent="0.25">
      <c r="A10" s="4" t="s">
        <v>117</v>
      </c>
      <c r="B10" s="10">
        <v>0</v>
      </c>
      <c r="C10" s="78">
        <v>0.5</v>
      </c>
      <c r="D10" s="78">
        <v>0.6</v>
      </c>
      <c r="E10" s="78">
        <v>0.7</v>
      </c>
      <c r="F10" s="78">
        <v>0.8</v>
      </c>
      <c r="J10" s="1"/>
      <c r="L10" s="14"/>
      <c r="AI10" s="1"/>
      <c r="AM10" s="14"/>
      <c r="AQ10" s="1"/>
      <c r="AS10" s="14"/>
      <c r="BV10" s="1"/>
      <c r="BX10" s="40"/>
      <c r="BY10" s="38"/>
    </row>
    <row r="11" spans="1:77" x14ac:dyDescent="0.25">
      <c r="A11" s="4" t="s">
        <v>12</v>
      </c>
      <c r="B11" s="10">
        <v>0</v>
      </c>
      <c r="C11" s="10">
        <v>1</v>
      </c>
      <c r="D11" s="10">
        <v>2</v>
      </c>
      <c r="E11" s="10">
        <v>3</v>
      </c>
      <c r="F11" s="10">
        <v>4</v>
      </c>
      <c r="J11" s="1"/>
      <c r="L11" s="14"/>
      <c r="AI11" s="1"/>
      <c r="AM11" s="14"/>
      <c r="AQ11" s="1"/>
      <c r="AS11" s="14"/>
      <c r="BV11" s="1"/>
      <c r="BX11" s="40"/>
      <c r="BY11" s="38"/>
    </row>
    <row r="12" spans="1:77" x14ac:dyDescent="0.25">
      <c r="A12" s="4" t="s">
        <v>69</v>
      </c>
      <c r="B12" s="10">
        <v>0</v>
      </c>
      <c r="C12" s="10">
        <v>8</v>
      </c>
      <c r="D12" s="10">
        <v>10</v>
      </c>
      <c r="E12" s="10">
        <v>12</v>
      </c>
      <c r="F12" s="10">
        <v>14</v>
      </c>
      <c r="J12" s="1"/>
      <c r="L12" s="14"/>
      <c r="AI12" s="1"/>
      <c r="AM12" s="14"/>
      <c r="AQ12" s="1"/>
      <c r="AS12" s="14"/>
      <c r="BV12" s="1"/>
      <c r="BX12" s="40"/>
      <c r="BY12" s="38"/>
    </row>
    <row r="13" spans="1:77" x14ac:dyDescent="0.25">
      <c r="A13" s="4" t="s">
        <v>68</v>
      </c>
      <c r="B13" s="10">
        <v>0</v>
      </c>
      <c r="C13" s="10">
        <v>0</v>
      </c>
      <c r="D13" s="10">
        <v>0</v>
      </c>
      <c r="E13" s="10">
        <v>5</v>
      </c>
      <c r="F13" s="10">
        <v>9</v>
      </c>
      <c r="J13" s="1"/>
      <c r="L13" s="14"/>
      <c r="AI13" s="1"/>
      <c r="AM13" s="14"/>
      <c r="AQ13" s="1"/>
      <c r="AS13" s="14"/>
      <c r="BV13" s="1"/>
      <c r="BX13" s="40"/>
      <c r="BY13" s="38"/>
    </row>
    <row r="14" spans="1:77" x14ac:dyDescent="0.25">
      <c r="A14" s="2" t="s">
        <v>33</v>
      </c>
      <c r="B14" s="8" t="s">
        <v>0</v>
      </c>
      <c r="C14" s="8" t="s">
        <v>1</v>
      </c>
      <c r="D14" s="8" t="s">
        <v>2</v>
      </c>
      <c r="E14" s="8" t="s">
        <v>3</v>
      </c>
      <c r="F14" s="8" t="s">
        <v>4</v>
      </c>
      <c r="J14" s="1"/>
      <c r="L14" s="14"/>
      <c r="AI14" s="1"/>
      <c r="AM14" s="14"/>
      <c r="AQ14" s="1"/>
      <c r="AS14" s="14"/>
      <c r="BV14" s="1"/>
      <c r="BX14" s="40"/>
      <c r="BY14" s="38"/>
    </row>
    <row r="15" spans="1:77" x14ac:dyDescent="0.25">
      <c r="A15" s="3" t="s">
        <v>5</v>
      </c>
      <c r="B15" s="9">
        <v>0</v>
      </c>
      <c r="C15" s="9">
        <v>1</v>
      </c>
      <c r="D15" s="9">
        <v>2</v>
      </c>
      <c r="E15" s="9">
        <v>3</v>
      </c>
      <c r="F15" s="9">
        <v>4</v>
      </c>
      <c r="J15" s="1"/>
      <c r="L15" s="14"/>
      <c r="AI15" s="1"/>
      <c r="AM15" s="14"/>
      <c r="AQ15" s="1"/>
      <c r="AS15" s="14"/>
      <c r="BV15" s="1"/>
      <c r="BX15" s="40"/>
      <c r="BY15" s="38"/>
    </row>
    <row r="16" spans="1:77" x14ac:dyDescent="0.25">
      <c r="A16" s="31"/>
      <c r="B16" s="11"/>
      <c r="C16" s="11"/>
      <c r="D16" s="11"/>
      <c r="E16" s="11"/>
    </row>
    <row r="17" spans="1:104" ht="84.75" x14ac:dyDescent="0.25">
      <c r="A17" s="15" t="s">
        <v>6</v>
      </c>
      <c r="B17" s="16" t="s">
        <v>7</v>
      </c>
      <c r="C17" s="79" t="s">
        <v>32</v>
      </c>
      <c r="D17" s="33" t="s">
        <v>10</v>
      </c>
      <c r="E17" s="33" t="s">
        <v>15</v>
      </c>
      <c r="F17" s="33" t="s">
        <v>11</v>
      </c>
      <c r="G17" s="33" t="s">
        <v>14</v>
      </c>
      <c r="H17" s="33" t="s">
        <v>40</v>
      </c>
      <c r="I17" s="33" t="s">
        <v>68</v>
      </c>
      <c r="J17" s="18" t="s">
        <v>24</v>
      </c>
      <c r="K17" s="18" t="s">
        <v>29</v>
      </c>
      <c r="L17" s="19" t="s">
        <v>16</v>
      </c>
      <c r="M17" s="19" t="s">
        <v>95</v>
      </c>
      <c r="N17" s="19" t="s">
        <v>96</v>
      </c>
      <c r="O17" s="19" t="s">
        <v>97</v>
      </c>
      <c r="P17" s="19" t="s">
        <v>98</v>
      </c>
      <c r="Q17" s="19" t="s">
        <v>99</v>
      </c>
      <c r="R17" s="19" t="s">
        <v>100</v>
      </c>
      <c r="S17" s="19" t="s">
        <v>101</v>
      </c>
      <c r="T17" s="19" t="s">
        <v>102</v>
      </c>
      <c r="U17" s="19" t="s">
        <v>103</v>
      </c>
      <c r="V17" s="19" t="s">
        <v>116</v>
      </c>
      <c r="W17" s="19" t="s">
        <v>104</v>
      </c>
      <c r="X17" s="19" t="s">
        <v>105</v>
      </c>
      <c r="Y17" s="19" t="s">
        <v>106</v>
      </c>
      <c r="Z17" s="19" t="s">
        <v>107</v>
      </c>
      <c r="AA17" s="19" t="s">
        <v>108</v>
      </c>
      <c r="AB17" s="19" t="s">
        <v>109</v>
      </c>
      <c r="AC17" s="19" t="s">
        <v>110</v>
      </c>
      <c r="AD17" s="19" t="s">
        <v>111</v>
      </c>
      <c r="AE17" s="19" t="s">
        <v>112</v>
      </c>
      <c r="AF17" s="19" t="s">
        <v>113</v>
      </c>
      <c r="AG17" s="19" t="s">
        <v>114</v>
      </c>
      <c r="AH17" s="19" t="s">
        <v>115</v>
      </c>
      <c r="AI17" s="20" t="s">
        <v>25</v>
      </c>
      <c r="AJ17" s="20" t="s">
        <v>30</v>
      </c>
      <c r="AK17" s="21" t="s">
        <v>124</v>
      </c>
      <c r="AL17" s="21" t="s">
        <v>34</v>
      </c>
      <c r="AM17" s="19" t="s">
        <v>17</v>
      </c>
      <c r="AN17" s="19" t="s">
        <v>18</v>
      </c>
      <c r="AO17" s="19" t="s">
        <v>19</v>
      </c>
      <c r="AP17" s="19" t="s">
        <v>125</v>
      </c>
      <c r="AQ17" s="20" t="s">
        <v>26</v>
      </c>
      <c r="AR17" s="20" t="s">
        <v>31</v>
      </c>
      <c r="AS17" s="17" t="s">
        <v>41</v>
      </c>
      <c r="AT17" s="17" t="s">
        <v>42</v>
      </c>
      <c r="AU17" s="17" t="s">
        <v>43</v>
      </c>
      <c r="AV17" s="17" t="s">
        <v>44</v>
      </c>
      <c r="AW17" s="17" t="s">
        <v>45</v>
      </c>
      <c r="AX17" s="17" t="s">
        <v>46</v>
      </c>
      <c r="AY17" s="17" t="s">
        <v>47</v>
      </c>
      <c r="AZ17" s="17" t="s">
        <v>48</v>
      </c>
      <c r="BA17" s="17" t="s">
        <v>49</v>
      </c>
      <c r="BB17" s="17" t="s">
        <v>50</v>
      </c>
      <c r="BC17" s="17" t="s">
        <v>51</v>
      </c>
      <c r="BD17" s="17" t="s">
        <v>52</v>
      </c>
      <c r="BE17" s="17" t="s">
        <v>53</v>
      </c>
      <c r="BF17" s="17" t="s">
        <v>54</v>
      </c>
      <c r="BG17" s="17" t="s">
        <v>55</v>
      </c>
      <c r="BH17" s="17" t="s">
        <v>56</v>
      </c>
      <c r="BI17" s="55" t="s">
        <v>79</v>
      </c>
      <c r="BJ17" s="56" t="s">
        <v>80</v>
      </c>
      <c r="BK17" s="22" t="s">
        <v>57</v>
      </c>
      <c r="BL17" s="22" t="s">
        <v>58</v>
      </c>
      <c r="BM17" s="22" t="s">
        <v>20</v>
      </c>
      <c r="BN17" s="22" t="s">
        <v>21</v>
      </c>
      <c r="BO17" s="22" t="s">
        <v>22</v>
      </c>
      <c r="BP17" s="22" t="s">
        <v>59</v>
      </c>
      <c r="BQ17" s="22" t="s">
        <v>23</v>
      </c>
      <c r="BR17" s="22" t="s">
        <v>60</v>
      </c>
      <c r="BS17" s="22" t="s">
        <v>65</v>
      </c>
      <c r="BT17" s="22" t="s">
        <v>66</v>
      </c>
      <c r="BU17" s="22" t="s">
        <v>67</v>
      </c>
      <c r="BV17" s="23" t="s">
        <v>78</v>
      </c>
      <c r="BW17" s="24" t="s">
        <v>77</v>
      </c>
      <c r="BX17" s="39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</row>
    <row r="18" spans="1:104" x14ac:dyDescent="0.25">
      <c r="A18" s="25" t="s">
        <v>27</v>
      </c>
      <c r="B18" s="25"/>
      <c r="C18" s="32" t="str">
        <f>IF(COUNTIF(D18:I18,"F")&gt;1,"F",IF(COUNTIF(D18:I18,"F")=1,"D-",IF(COUNTIF(D18:I18,"D")&gt;2,"D",IF(COUNTIF(D18:I18,"D")=2,"D",IF(COUNTIF(D18:I18,"D")=1,"C-",IF(COUNTIF(D18:I18,"C")&gt;2,"C",IF(COUNTIF(D18:I18,"C")=2,"C+",IF(COUNTIF(D18:I18,"C")=1,"B-",IF(COUNTIF(D18:I18,"B")&gt;2,"B",IF(COUNTIF(D18:I18,"B")=2,"B+",IF(COUNTIF(D18:I18,"B")=1,"A-","A")))))))))))</f>
        <v>C</v>
      </c>
      <c r="D18" s="26" t="str">
        <f t="shared" ref="D18:D57" si="0">K18</f>
        <v>C</v>
      </c>
      <c r="E18" s="27" t="str">
        <f>AJ18</f>
        <v>C</v>
      </c>
      <c r="F18" s="27" t="str">
        <f t="shared" ref="F18:F57" si="1">AL18</f>
        <v>A</v>
      </c>
      <c r="G18" s="27" t="str">
        <f t="shared" ref="G18:G57" si="2">AR18</f>
        <v>B</v>
      </c>
      <c r="H18" s="27" t="str">
        <f>BJ18</f>
        <v>C</v>
      </c>
      <c r="I18" s="27" t="str">
        <f t="shared" ref="I18:I57" si="3">BW18</f>
        <v>B</v>
      </c>
      <c r="J18" s="28">
        <v>0.77</v>
      </c>
      <c r="K18" s="28" t="str">
        <f>HLOOKUP(J18,A$8:F$15,7,TRUE)</f>
        <v>C</v>
      </c>
      <c r="L18" s="29">
        <v>1</v>
      </c>
      <c r="M18" s="29"/>
      <c r="N18" s="29">
        <v>1</v>
      </c>
      <c r="O18" s="29">
        <v>1</v>
      </c>
      <c r="P18" s="29"/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29"/>
      <c r="AB18" s="30">
        <v>1</v>
      </c>
      <c r="AC18" s="30">
        <v>1</v>
      </c>
      <c r="AD18" s="30">
        <v>1</v>
      </c>
      <c r="AE18" s="29"/>
      <c r="AF18" s="29"/>
      <c r="AG18" s="29"/>
      <c r="AH18" s="29"/>
      <c r="AI18" s="28">
        <f>SUM(L18:AH18)</f>
        <v>16</v>
      </c>
      <c r="AJ18" s="28" t="str">
        <f>HLOOKUP(AI18,A$9:F$15,6,TRUE)</f>
        <v>C</v>
      </c>
      <c r="AK18" s="28">
        <v>0.91</v>
      </c>
      <c r="AL18" s="28" t="str">
        <f>HLOOKUP(AK18,B$10:F$15,5,TRUE)</f>
        <v>A</v>
      </c>
      <c r="AM18" s="29">
        <v>1</v>
      </c>
      <c r="AN18" s="29"/>
      <c r="AO18" s="29">
        <v>1</v>
      </c>
      <c r="AP18" s="29">
        <v>1</v>
      </c>
      <c r="AQ18" s="28">
        <f>SUM(AM18:AP18)</f>
        <v>3</v>
      </c>
      <c r="AR18" s="28" t="str">
        <f>HLOOKUP(AQ18,A$11:F$15,4,TRUE)</f>
        <v>B</v>
      </c>
      <c r="AS18" s="30"/>
      <c r="AT18" s="30">
        <v>1</v>
      </c>
      <c r="AU18" s="30">
        <v>1</v>
      </c>
      <c r="AV18" s="29"/>
      <c r="AW18" s="29"/>
      <c r="AX18" s="30">
        <v>1</v>
      </c>
      <c r="AY18" s="29"/>
      <c r="AZ18" s="29">
        <v>1</v>
      </c>
      <c r="BA18" s="29">
        <v>1</v>
      </c>
      <c r="BB18" s="29">
        <v>1</v>
      </c>
      <c r="BC18" s="30">
        <v>1</v>
      </c>
      <c r="BD18" s="29"/>
      <c r="BE18" s="30">
        <v>1</v>
      </c>
      <c r="BF18" s="30">
        <v>1</v>
      </c>
      <c r="BG18" s="30">
        <v>1</v>
      </c>
      <c r="BH18" s="29">
        <v>1</v>
      </c>
      <c r="BI18" s="28">
        <f t="shared" ref="BI18:BI57" si="4">SUM(AS18:BH18)</f>
        <v>11</v>
      </c>
      <c r="BJ18" s="28" t="str">
        <f>HLOOKUP(BI18,A$12:F$15,3,TRUE)</f>
        <v>C</v>
      </c>
      <c r="BK18" s="29">
        <v>1</v>
      </c>
      <c r="BL18" s="29">
        <v>1</v>
      </c>
      <c r="BM18" s="29"/>
      <c r="BN18" s="30"/>
      <c r="BO18" s="29"/>
      <c r="BP18" s="29">
        <v>1</v>
      </c>
      <c r="BQ18" s="29">
        <v>1</v>
      </c>
      <c r="BR18" s="29"/>
      <c r="BS18" s="29">
        <v>1</v>
      </c>
      <c r="BT18" s="30">
        <v>1</v>
      </c>
      <c r="BU18" s="29">
        <v>1</v>
      </c>
      <c r="BV18" s="28">
        <f>SUM(BK18:BU18)</f>
        <v>7</v>
      </c>
      <c r="BW18" s="28" t="str">
        <f>HLOOKUP(BV18,A$13:F$15,2,TRUE)</f>
        <v>B</v>
      </c>
    </row>
    <row r="19" spans="1:104" x14ac:dyDescent="0.25">
      <c r="A19" s="25" t="s">
        <v>28</v>
      </c>
      <c r="B19" s="25"/>
      <c r="C19" s="32" t="str">
        <f t="shared" ref="C19:C57" si="5">IF(COUNTIF(D19:I19,"F")&gt;1,"F",IF(COUNTIF(D19:I19,"F")=1,"D-",IF(COUNTIF(D19:I19,"D")&gt;2,"D",IF(COUNTIF(D19:I19,"D")=2,"D+",IF(COUNTIF(D19:I19,"D")=1,"C-",IF(COUNTIF(D19:I19,"C")&gt;2,"C",IF(COUNTIF(D19:I19,"C")=2,"C+",IF(COUNTIF(D19:I19,"C")=1,"B-",IF(COUNTIF(D19:I19,"B")&gt;2,"B",IF(COUNTIF(D19:I19,"B")=2,"B+",IF(COUNTIF(D19:I19,"B")=1,"A-","A")))))))))))</f>
        <v>C+</v>
      </c>
      <c r="D19" s="26" t="str">
        <f t="shared" si="0"/>
        <v>B</v>
      </c>
      <c r="E19" s="27" t="str">
        <f t="shared" ref="E19:E57" si="6">AJ19</f>
        <v>B</v>
      </c>
      <c r="F19" s="27" t="str">
        <f t="shared" si="1"/>
        <v>C</v>
      </c>
      <c r="G19" s="27" t="str">
        <f t="shared" si="2"/>
        <v>A</v>
      </c>
      <c r="H19" s="27" t="str">
        <f t="shared" ref="H19:H57" si="7">BJ19</f>
        <v>C</v>
      </c>
      <c r="I19" s="27" t="str">
        <f t="shared" si="3"/>
        <v>A</v>
      </c>
      <c r="J19" s="28">
        <v>0.84</v>
      </c>
      <c r="K19" s="28" t="str">
        <f>HLOOKUP(J19,A$8:F$15,7,TRUE)</f>
        <v>B</v>
      </c>
      <c r="L19" s="29">
        <v>1</v>
      </c>
      <c r="M19" s="29">
        <v>1</v>
      </c>
      <c r="N19" s="29"/>
      <c r="O19" s="29">
        <v>1</v>
      </c>
      <c r="P19" s="29">
        <v>1</v>
      </c>
      <c r="Q19" s="29"/>
      <c r="R19" s="29">
        <v>1</v>
      </c>
      <c r="S19" s="29">
        <v>1</v>
      </c>
      <c r="T19" s="29">
        <v>1</v>
      </c>
      <c r="U19" s="29"/>
      <c r="V19" s="30">
        <v>1</v>
      </c>
      <c r="W19" s="30">
        <v>1</v>
      </c>
      <c r="X19" s="29">
        <v>1</v>
      </c>
      <c r="Y19" s="29">
        <v>1</v>
      </c>
      <c r="Z19" s="29">
        <v>1</v>
      </c>
      <c r="AA19" s="29">
        <v>1</v>
      </c>
      <c r="AB19" s="29">
        <v>1</v>
      </c>
      <c r="AC19" s="29">
        <v>1</v>
      </c>
      <c r="AD19" s="29">
        <v>1</v>
      </c>
      <c r="AE19" s="29"/>
      <c r="AF19" s="29"/>
      <c r="AG19" s="30">
        <v>1</v>
      </c>
      <c r="AH19" s="30">
        <v>1</v>
      </c>
      <c r="AI19" s="28">
        <f>SUM(L19:AH19)</f>
        <v>18</v>
      </c>
      <c r="AJ19" s="28" t="str">
        <f>HLOOKUP(AI19,A$9:F$15,6,TRUE)</f>
        <v>B</v>
      </c>
      <c r="AK19" s="28">
        <v>0.67</v>
      </c>
      <c r="AL19" s="28" t="str">
        <f>HLOOKUP(AK19,B$10:F$15,5,TRUE)</f>
        <v>C</v>
      </c>
      <c r="AM19" s="29">
        <v>1</v>
      </c>
      <c r="AN19" s="29">
        <v>1</v>
      </c>
      <c r="AO19" s="28">
        <v>1</v>
      </c>
      <c r="AP19" s="29">
        <v>1</v>
      </c>
      <c r="AQ19" s="28">
        <f t="shared" ref="AQ19:AQ57" si="8">SUM(AM19:AP19)</f>
        <v>4</v>
      </c>
      <c r="AR19" s="28" t="str">
        <f>HLOOKUP(AQ19,A$11:F$15,4,TRUE)</f>
        <v>A</v>
      </c>
      <c r="AS19" s="29"/>
      <c r="AT19" s="29"/>
      <c r="AU19" s="29">
        <v>1</v>
      </c>
      <c r="AV19" s="29"/>
      <c r="AW19" s="29"/>
      <c r="AX19" s="29">
        <v>1</v>
      </c>
      <c r="AY19" s="29">
        <v>1</v>
      </c>
      <c r="AZ19" s="29">
        <v>1</v>
      </c>
      <c r="BA19" s="29">
        <v>1</v>
      </c>
      <c r="BB19" s="30">
        <v>1</v>
      </c>
      <c r="BC19" s="29">
        <v>1</v>
      </c>
      <c r="BD19" s="30">
        <v>1</v>
      </c>
      <c r="BE19" s="29">
        <v>1</v>
      </c>
      <c r="BF19" s="29"/>
      <c r="BG19" s="29">
        <v>1</v>
      </c>
      <c r="BH19" s="30">
        <v>1</v>
      </c>
      <c r="BI19" s="28">
        <f t="shared" si="4"/>
        <v>11</v>
      </c>
      <c r="BJ19" s="28" t="str">
        <f>HLOOKUP(BI19,A$12:F$15,3,TRUE)</f>
        <v>C</v>
      </c>
      <c r="BK19" s="29">
        <v>1</v>
      </c>
      <c r="BL19" s="29">
        <v>1</v>
      </c>
      <c r="BM19" s="30">
        <v>1</v>
      </c>
      <c r="BN19" s="30">
        <v>1</v>
      </c>
      <c r="BO19" s="29">
        <v>1</v>
      </c>
      <c r="BP19" s="29">
        <v>1</v>
      </c>
      <c r="BQ19" s="29"/>
      <c r="BR19" s="29"/>
      <c r="BS19" s="30">
        <v>1</v>
      </c>
      <c r="BT19" s="30">
        <v>1</v>
      </c>
      <c r="BU19" s="29">
        <v>1</v>
      </c>
      <c r="BV19" s="28">
        <f t="shared" ref="BV19:BV57" si="9">SUM(BK19:BU19)</f>
        <v>9</v>
      </c>
      <c r="BW19" s="28" t="str">
        <f>HLOOKUP(BV19,A$13:F$15,2,TRUE)</f>
        <v>A</v>
      </c>
    </row>
    <row r="20" spans="1:104" x14ac:dyDescent="0.25">
      <c r="A20"/>
      <c r="B20" s="25"/>
      <c r="C20" s="32" t="str">
        <f t="shared" si="5"/>
        <v>F</v>
      </c>
      <c r="D20" s="26" t="str">
        <f t="shared" si="0"/>
        <v>F</v>
      </c>
      <c r="E20" s="27" t="str">
        <f t="shared" si="6"/>
        <v>F</v>
      </c>
      <c r="F20" s="27" t="str">
        <f t="shared" si="1"/>
        <v>F</v>
      </c>
      <c r="G20" s="27" t="str">
        <f t="shared" si="2"/>
        <v>F</v>
      </c>
      <c r="H20" s="27" t="str">
        <f t="shared" si="7"/>
        <v>F</v>
      </c>
      <c r="I20" s="27" t="str">
        <f t="shared" si="3"/>
        <v>C</v>
      </c>
      <c r="J20" s="28">
        <v>0</v>
      </c>
      <c r="K20" s="28" t="str">
        <f>HLOOKUP(J20,A$8:F$15,7,TRUE)</f>
        <v>F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 s="28">
        <f>SUM(L20:AH20)</f>
        <v>0</v>
      </c>
      <c r="AJ20" s="28" t="str">
        <f>HLOOKUP(AI20,A$9:F$15,6,TRUE)</f>
        <v>F</v>
      </c>
      <c r="AK20" s="28">
        <v>0</v>
      </c>
      <c r="AL20" s="28" t="str">
        <f>HLOOKUP(AK20,B$10:F$15,5,TRUE)</f>
        <v>F</v>
      </c>
      <c r="AM20"/>
      <c r="AN20"/>
      <c r="AO20"/>
      <c r="AP20"/>
      <c r="AQ20" s="28">
        <f t="shared" si="8"/>
        <v>0</v>
      </c>
      <c r="AR20" s="28" t="str">
        <f>HLOOKUP(AQ20,A$11:F$15,4,TRUE)</f>
        <v>F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 s="28">
        <f t="shared" si="4"/>
        <v>0</v>
      </c>
      <c r="BJ20" s="28" t="str">
        <f>HLOOKUP(BI20,A$12:F$15,3,TRUE)</f>
        <v>F</v>
      </c>
      <c r="BK20"/>
      <c r="BL20"/>
      <c r="BM20"/>
      <c r="BN20"/>
      <c r="BO20"/>
      <c r="BP20"/>
      <c r="BQ20"/>
      <c r="BR20"/>
      <c r="BS20"/>
      <c r="BT20"/>
      <c r="BU20"/>
      <c r="BV20" s="28">
        <f t="shared" si="9"/>
        <v>0</v>
      </c>
      <c r="BW20" s="28" t="str">
        <f>HLOOKUP(BV20,A$13:F$15,2,TRUE)</f>
        <v>C</v>
      </c>
      <c r="BX20" s="41"/>
    </row>
    <row r="21" spans="1:104" x14ac:dyDescent="0.25">
      <c r="A21"/>
      <c r="B21" s="25"/>
      <c r="C21" s="32" t="str">
        <f t="shared" si="5"/>
        <v>F</v>
      </c>
      <c r="D21" s="26" t="str">
        <f t="shared" si="0"/>
        <v>F</v>
      </c>
      <c r="E21" s="27" t="str">
        <f t="shared" si="6"/>
        <v>F</v>
      </c>
      <c r="F21" s="27" t="str">
        <f t="shared" si="1"/>
        <v>F</v>
      </c>
      <c r="G21" s="27" t="str">
        <f t="shared" si="2"/>
        <v>F</v>
      </c>
      <c r="H21" s="27" t="str">
        <f t="shared" si="7"/>
        <v>F</v>
      </c>
      <c r="I21" s="27" t="str">
        <f t="shared" si="3"/>
        <v>C</v>
      </c>
      <c r="J21" s="28">
        <v>0</v>
      </c>
      <c r="K21" s="28" t="str">
        <f>HLOOKUP(J21,A$8:F$15,7,TRUE)</f>
        <v>F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 s="28">
        <f>SUM(L21:AH21)</f>
        <v>0</v>
      </c>
      <c r="AJ21" s="28" t="str">
        <f>HLOOKUP(AI21,A$9:F$15,6,TRUE)</f>
        <v>F</v>
      </c>
      <c r="AK21" s="28">
        <v>0</v>
      </c>
      <c r="AL21" s="28" t="str">
        <f>HLOOKUP(AK21,B$10:F$15,5,TRUE)</f>
        <v>F</v>
      </c>
      <c r="AM21"/>
      <c r="AN21"/>
      <c r="AO21"/>
      <c r="AP21"/>
      <c r="AQ21" s="28">
        <f t="shared" si="8"/>
        <v>0</v>
      </c>
      <c r="AR21" s="28" t="str">
        <f>HLOOKUP(AQ21,A$11:F$15,4,TRUE)</f>
        <v>F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 s="28">
        <f t="shared" si="4"/>
        <v>0</v>
      </c>
      <c r="BJ21" s="28" t="str">
        <f>HLOOKUP(BI21,A$12:F$15,3,TRUE)</f>
        <v>F</v>
      </c>
      <c r="BK21"/>
      <c r="BL21"/>
      <c r="BM21"/>
      <c r="BN21"/>
      <c r="BO21"/>
      <c r="BP21"/>
      <c r="BQ21"/>
      <c r="BR21"/>
      <c r="BS21"/>
      <c r="BT21"/>
      <c r="BU21"/>
      <c r="BV21" s="28">
        <f t="shared" si="9"/>
        <v>0</v>
      </c>
      <c r="BW21" s="28" t="str">
        <f>HLOOKUP(BV21,A$13:F$15,2,TRUE)</f>
        <v>C</v>
      </c>
    </row>
    <row r="22" spans="1:104" x14ac:dyDescent="0.25">
      <c r="A22"/>
      <c r="B22" s="25"/>
      <c r="C22" s="32" t="str">
        <f t="shared" si="5"/>
        <v>F</v>
      </c>
      <c r="D22" s="26" t="str">
        <f t="shared" si="0"/>
        <v>F</v>
      </c>
      <c r="E22" s="27" t="str">
        <f t="shared" si="6"/>
        <v>F</v>
      </c>
      <c r="F22" s="27" t="str">
        <f t="shared" si="1"/>
        <v>F</v>
      </c>
      <c r="G22" s="27" t="str">
        <f t="shared" si="2"/>
        <v>F</v>
      </c>
      <c r="H22" s="27" t="str">
        <f t="shared" si="7"/>
        <v>F</v>
      </c>
      <c r="I22" s="27" t="str">
        <f t="shared" si="3"/>
        <v>C</v>
      </c>
      <c r="J22" s="28">
        <v>0</v>
      </c>
      <c r="K22" s="28" t="str">
        <f>HLOOKUP(J22,A$8:F$15,7,TRUE)</f>
        <v>F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 s="28">
        <f>SUM(L22:AH22)</f>
        <v>0</v>
      </c>
      <c r="AJ22" s="28" t="str">
        <f>HLOOKUP(AI22,A$9:F$15,6,TRUE)</f>
        <v>F</v>
      </c>
      <c r="AK22" s="28">
        <v>0</v>
      </c>
      <c r="AL22" s="28" t="str">
        <f>HLOOKUP(AK22,B$10:F$15,5,TRUE)</f>
        <v>F</v>
      </c>
      <c r="AM22"/>
      <c r="AN22"/>
      <c r="AO22"/>
      <c r="AP22"/>
      <c r="AQ22" s="28">
        <f t="shared" si="8"/>
        <v>0</v>
      </c>
      <c r="AR22" s="28" t="str">
        <f>HLOOKUP(AQ22,A$11:F$15,4,TRUE)</f>
        <v>F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 s="28">
        <f t="shared" si="4"/>
        <v>0</v>
      </c>
      <c r="BJ22" s="28" t="str">
        <f>HLOOKUP(BI22,A$12:F$15,3,TRUE)</f>
        <v>F</v>
      </c>
      <c r="BK22"/>
      <c r="BL22"/>
      <c r="BM22"/>
      <c r="BN22"/>
      <c r="BO22"/>
      <c r="BP22"/>
      <c r="BQ22"/>
      <c r="BR22"/>
      <c r="BS22"/>
      <c r="BT22"/>
      <c r="BU22"/>
      <c r="BV22" s="28">
        <f t="shared" si="9"/>
        <v>0</v>
      </c>
      <c r="BW22" s="28" t="str">
        <f>HLOOKUP(BV22,A$13:F$15,2,TRUE)</f>
        <v>C</v>
      </c>
    </row>
    <row r="23" spans="1:104" x14ac:dyDescent="0.25">
      <c r="A23"/>
      <c r="B23" s="25"/>
      <c r="C23" s="32" t="str">
        <f t="shared" si="5"/>
        <v>F</v>
      </c>
      <c r="D23" s="26" t="str">
        <f t="shared" si="0"/>
        <v>F</v>
      </c>
      <c r="E23" s="27" t="str">
        <f t="shared" si="6"/>
        <v>F</v>
      </c>
      <c r="F23" s="27" t="str">
        <f t="shared" si="1"/>
        <v>F</v>
      </c>
      <c r="G23" s="27" t="str">
        <f t="shared" si="2"/>
        <v>F</v>
      </c>
      <c r="H23" s="27" t="str">
        <f t="shared" si="7"/>
        <v>F</v>
      </c>
      <c r="I23" s="27" t="str">
        <f t="shared" si="3"/>
        <v>C</v>
      </c>
      <c r="J23" s="28">
        <v>0</v>
      </c>
      <c r="K23" s="28" t="str">
        <f>HLOOKUP(J23,A$8:F$15,7,TRUE)</f>
        <v>F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 s="28">
        <f>SUM(L23:AH23)</f>
        <v>0</v>
      </c>
      <c r="AJ23" s="28" t="str">
        <f>HLOOKUP(AI23,A$9:F$15,6,TRUE)</f>
        <v>F</v>
      </c>
      <c r="AK23" s="28">
        <v>0</v>
      </c>
      <c r="AL23" s="28" t="str">
        <f>HLOOKUP(AK23,B$10:F$15,5,TRUE)</f>
        <v>F</v>
      </c>
      <c r="AM23"/>
      <c r="AN23"/>
      <c r="AO23"/>
      <c r="AP23"/>
      <c r="AQ23" s="28">
        <f t="shared" si="8"/>
        <v>0</v>
      </c>
      <c r="AR23" s="28" t="str">
        <f>HLOOKUP(AQ23,A$11:F$15,4,TRUE)</f>
        <v>F</v>
      </c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 s="28">
        <f t="shared" si="4"/>
        <v>0</v>
      </c>
      <c r="BJ23" s="28" t="str">
        <f>HLOOKUP(BI23,A$12:F$15,3,TRUE)</f>
        <v>F</v>
      </c>
      <c r="BK23"/>
      <c r="BL23"/>
      <c r="BM23"/>
      <c r="BN23"/>
      <c r="BO23"/>
      <c r="BP23"/>
      <c r="BQ23"/>
      <c r="BR23"/>
      <c r="BS23"/>
      <c r="BT23"/>
      <c r="BU23"/>
      <c r="BV23" s="28">
        <f t="shared" si="9"/>
        <v>0</v>
      </c>
      <c r="BW23" s="28" t="str">
        <f>HLOOKUP(BV23,A$13:F$15,2,TRUE)</f>
        <v>C</v>
      </c>
    </row>
    <row r="24" spans="1:104" x14ac:dyDescent="0.25">
      <c r="A24"/>
      <c r="B24" s="25"/>
      <c r="C24" s="32" t="str">
        <f t="shared" si="5"/>
        <v>F</v>
      </c>
      <c r="D24" s="26" t="str">
        <f t="shared" si="0"/>
        <v>F</v>
      </c>
      <c r="E24" s="27" t="str">
        <f t="shared" si="6"/>
        <v>F</v>
      </c>
      <c r="F24" s="27" t="str">
        <f t="shared" si="1"/>
        <v>F</v>
      </c>
      <c r="G24" s="27" t="str">
        <f t="shared" si="2"/>
        <v>F</v>
      </c>
      <c r="H24" s="27" t="str">
        <f t="shared" si="7"/>
        <v>F</v>
      </c>
      <c r="I24" s="27" t="str">
        <f t="shared" si="3"/>
        <v>C</v>
      </c>
      <c r="J24" s="28">
        <v>0</v>
      </c>
      <c r="K24" s="28" t="str">
        <f>HLOOKUP(J24,A$8:F$15,7,TRUE)</f>
        <v>F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 s="28">
        <f>SUM(L24:AH24)</f>
        <v>0</v>
      </c>
      <c r="AJ24" s="28" t="str">
        <f>HLOOKUP(AI24,A$9:F$15,6,TRUE)</f>
        <v>F</v>
      </c>
      <c r="AK24" s="28">
        <v>0</v>
      </c>
      <c r="AL24" s="28" t="str">
        <f>HLOOKUP(AK24,B$10:F$15,5,TRUE)</f>
        <v>F</v>
      </c>
      <c r="AM24"/>
      <c r="AN24"/>
      <c r="AO24"/>
      <c r="AP24"/>
      <c r="AQ24" s="28">
        <f t="shared" si="8"/>
        <v>0</v>
      </c>
      <c r="AR24" s="28" t="str">
        <f>HLOOKUP(AQ24,A$11:F$15,4,TRUE)</f>
        <v>F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 s="28">
        <f t="shared" si="4"/>
        <v>0</v>
      </c>
      <c r="BJ24" s="28" t="str">
        <f>HLOOKUP(BI24,A$12:F$15,3,TRUE)</f>
        <v>F</v>
      </c>
      <c r="BK24"/>
      <c r="BL24"/>
      <c r="BM24"/>
      <c r="BN24"/>
      <c r="BO24"/>
      <c r="BP24"/>
      <c r="BQ24"/>
      <c r="BR24"/>
      <c r="BS24"/>
      <c r="BT24"/>
      <c r="BU24"/>
      <c r="BV24" s="28">
        <f t="shared" si="9"/>
        <v>0</v>
      </c>
      <c r="BW24" s="28" t="str">
        <f>HLOOKUP(BV24,A$13:F$15,2,TRUE)</f>
        <v>C</v>
      </c>
    </row>
    <row r="25" spans="1:104" x14ac:dyDescent="0.25">
      <c r="A25"/>
      <c r="B25" s="25"/>
      <c r="C25" s="32" t="str">
        <f t="shared" si="5"/>
        <v>F</v>
      </c>
      <c r="D25" s="26" t="str">
        <f t="shared" si="0"/>
        <v>F</v>
      </c>
      <c r="E25" s="27" t="str">
        <f t="shared" si="6"/>
        <v>F</v>
      </c>
      <c r="F25" s="27" t="str">
        <f t="shared" si="1"/>
        <v>F</v>
      </c>
      <c r="G25" s="27" t="str">
        <f t="shared" si="2"/>
        <v>F</v>
      </c>
      <c r="H25" s="27" t="str">
        <f t="shared" si="7"/>
        <v>F</v>
      </c>
      <c r="I25" s="27" t="str">
        <f t="shared" si="3"/>
        <v>C</v>
      </c>
      <c r="J25" s="28">
        <v>0</v>
      </c>
      <c r="K25" s="28" t="str">
        <f>HLOOKUP(J25,A$8:F$15,7,TRUE)</f>
        <v>F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 s="28">
        <f>SUM(L25:AH25)</f>
        <v>0</v>
      </c>
      <c r="AJ25" s="28" t="str">
        <f>HLOOKUP(AI25,A$9:F$15,6,TRUE)</f>
        <v>F</v>
      </c>
      <c r="AK25" s="28">
        <v>0</v>
      </c>
      <c r="AL25" s="28" t="str">
        <f>HLOOKUP(AK25,B$10:F$15,5,TRUE)</f>
        <v>F</v>
      </c>
      <c r="AM25"/>
      <c r="AN25"/>
      <c r="AO25"/>
      <c r="AP25"/>
      <c r="AQ25" s="28">
        <f t="shared" si="8"/>
        <v>0</v>
      </c>
      <c r="AR25" s="28" t="str">
        <f>HLOOKUP(AQ25,A$11:F$15,4,TRUE)</f>
        <v>F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 s="28">
        <f t="shared" si="4"/>
        <v>0</v>
      </c>
      <c r="BJ25" s="28" t="str">
        <f>HLOOKUP(BI25,A$12:F$15,3,TRUE)</f>
        <v>F</v>
      </c>
      <c r="BK25"/>
      <c r="BL25"/>
      <c r="BM25"/>
      <c r="BN25"/>
      <c r="BO25"/>
      <c r="BP25"/>
      <c r="BQ25"/>
      <c r="BR25"/>
      <c r="BS25"/>
      <c r="BT25"/>
      <c r="BU25"/>
      <c r="BV25" s="28">
        <f t="shared" si="9"/>
        <v>0</v>
      </c>
      <c r="BW25" s="28" t="str">
        <f>HLOOKUP(BV25,A$13:F$15,2,TRUE)</f>
        <v>C</v>
      </c>
    </row>
    <row r="26" spans="1:104" x14ac:dyDescent="0.25">
      <c r="A26"/>
      <c r="B26" s="25"/>
      <c r="C26" s="32" t="str">
        <f t="shared" si="5"/>
        <v>F</v>
      </c>
      <c r="D26" s="26" t="str">
        <f t="shared" si="0"/>
        <v>F</v>
      </c>
      <c r="E26" s="27" t="str">
        <f t="shared" si="6"/>
        <v>F</v>
      </c>
      <c r="F26" s="27" t="str">
        <f t="shared" si="1"/>
        <v>F</v>
      </c>
      <c r="G26" s="27" t="str">
        <f t="shared" si="2"/>
        <v>F</v>
      </c>
      <c r="H26" s="27" t="str">
        <f t="shared" si="7"/>
        <v>F</v>
      </c>
      <c r="I26" s="27" t="str">
        <f t="shared" si="3"/>
        <v>C</v>
      </c>
      <c r="J26" s="28">
        <v>0</v>
      </c>
      <c r="K26" s="28" t="str">
        <f>HLOOKUP(J26,A$8:F$15,7,TRUE)</f>
        <v>F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 s="28">
        <f>SUM(L26:AH26)</f>
        <v>0</v>
      </c>
      <c r="AJ26" s="28" t="str">
        <f>HLOOKUP(AI26,A$9:F$15,6,TRUE)</f>
        <v>F</v>
      </c>
      <c r="AK26" s="28">
        <v>0</v>
      </c>
      <c r="AL26" s="28" t="str">
        <f>HLOOKUP(AK26,B$10:F$15,5,TRUE)</f>
        <v>F</v>
      </c>
      <c r="AM26"/>
      <c r="AN26"/>
      <c r="AO26"/>
      <c r="AP26"/>
      <c r="AQ26" s="28">
        <f t="shared" si="8"/>
        <v>0</v>
      </c>
      <c r="AR26" s="28" t="str">
        <f>HLOOKUP(AQ26,A$11:F$15,4,TRUE)</f>
        <v>F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 s="28">
        <f t="shared" si="4"/>
        <v>0</v>
      </c>
      <c r="BJ26" s="28" t="str">
        <f>HLOOKUP(BI26,A$12:F$15,3,TRUE)</f>
        <v>F</v>
      </c>
      <c r="BK26"/>
      <c r="BL26"/>
      <c r="BM26"/>
      <c r="BN26"/>
      <c r="BO26"/>
      <c r="BP26"/>
      <c r="BQ26"/>
      <c r="BR26"/>
      <c r="BS26"/>
      <c r="BT26"/>
      <c r="BU26"/>
      <c r="BV26" s="28">
        <f t="shared" si="9"/>
        <v>0</v>
      </c>
      <c r="BW26" s="28" t="str">
        <f>HLOOKUP(BV26,A$13:F$15,2,TRUE)</f>
        <v>C</v>
      </c>
    </row>
    <row r="27" spans="1:104" x14ac:dyDescent="0.25">
      <c r="A27" s="25"/>
      <c r="B27" s="25"/>
      <c r="C27" s="32" t="str">
        <f t="shared" si="5"/>
        <v>F</v>
      </c>
      <c r="D27" s="26" t="str">
        <f t="shared" si="0"/>
        <v>F</v>
      </c>
      <c r="E27" s="27" t="str">
        <f t="shared" si="6"/>
        <v>F</v>
      </c>
      <c r="F27" s="27" t="str">
        <f t="shared" si="1"/>
        <v>F</v>
      </c>
      <c r="G27" s="27" t="str">
        <f t="shared" si="2"/>
        <v>F</v>
      </c>
      <c r="H27" s="27" t="str">
        <f t="shared" si="7"/>
        <v>F</v>
      </c>
      <c r="I27" s="27" t="str">
        <f t="shared" si="3"/>
        <v>C</v>
      </c>
      <c r="J27" s="28">
        <v>0</v>
      </c>
      <c r="K27" s="28" t="str">
        <f>HLOOKUP(J27,A$8:F$15,7,TRUE)</f>
        <v>F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8">
        <f>SUM(L27:AH27)</f>
        <v>0</v>
      </c>
      <c r="AJ27" s="28" t="str">
        <f>HLOOKUP(AI27,A$9:F$15,6,TRUE)</f>
        <v>F</v>
      </c>
      <c r="AK27" s="28">
        <v>0</v>
      </c>
      <c r="AL27" s="28" t="str">
        <f>HLOOKUP(AK27,B$10:F$15,5,TRUE)</f>
        <v>F</v>
      </c>
      <c r="AM27" s="29"/>
      <c r="AN27" s="29"/>
      <c r="AO27" s="29"/>
      <c r="AP27" s="29"/>
      <c r="AQ27" s="28">
        <f t="shared" si="8"/>
        <v>0</v>
      </c>
      <c r="AR27" s="28" t="str">
        <f>HLOOKUP(AQ27,A$11:F$15,4,TRUE)</f>
        <v>F</v>
      </c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8">
        <f t="shared" si="4"/>
        <v>0</v>
      </c>
      <c r="BJ27" s="28" t="str">
        <f>HLOOKUP(BI27,A$12:F$15,3,TRUE)</f>
        <v>F</v>
      </c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8">
        <f t="shared" si="9"/>
        <v>0</v>
      </c>
      <c r="BW27" s="28" t="str">
        <f>HLOOKUP(BV27,A$13:F$15,2,TRUE)</f>
        <v>C</v>
      </c>
    </row>
    <row r="28" spans="1:104" x14ac:dyDescent="0.25">
      <c r="A28" s="25"/>
      <c r="B28" s="25"/>
      <c r="C28" s="32" t="str">
        <f t="shared" si="5"/>
        <v>F</v>
      </c>
      <c r="D28" s="26" t="str">
        <f t="shared" si="0"/>
        <v>F</v>
      </c>
      <c r="E28" s="27" t="str">
        <f t="shared" si="6"/>
        <v>F</v>
      </c>
      <c r="F28" s="27" t="str">
        <f t="shared" si="1"/>
        <v>F</v>
      </c>
      <c r="G28" s="27" t="str">
        <f t="shared" si="2"/>
        <v>F</v>
      </c>
      <c r="H28" s="27" t="str">
        <f t="shared" si="7"/>
        <v>F</v>
      </c>
      <c r="I28" s="27" t="str">
        <f t="shared" si="3"/>
        <v>C</v>
      </c>
      <c r="J28" s="28">
        <v>0</v>
      </c>
      <c r="K28" s="28" t="str">
        <f>HLOOKUP(J28,A$8:F$15,7,TRUE)</f>
        <v>F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8">
        <f>SUM(L28:AH28)</f>
        <v>0</v>
      </c>
      <c r="AJ28" s="28" t="str">
        <f>HLOOKUP(AI28,A$9:F$15,6,TRUE)</f>
        <v>F</v>
      </c>
      <c r="AK28" s="28">
        <v>0</v>
      </c>
      <c r="AL28" s="28" t="str">
        <f>HLOOKUP(AK28,B$10:F$15,5,TRUE)</f>
        <v>F</v>
      </c>
      <c r="AM28" s="29"/>
      <c r="AN28" s="29"/>
      <c r="AO28" s="29"/>
      <c r="AP28" s="29"/>
      <c r="AQ28" s="28">
        <f t="shared" si="8"/>
        <v>0</v>
      </c>
      <c r="AR28" s="28" t="str">
        <f>HLOOKUP(AQ28,A$11:F$15,4,TRUE)</f>
        <v>F</v>
      </c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8">
        <f t="shared" si="4"/>
        <v>0</v>
      </c>
      <c r="BJ28" s="28" t="str">
        <f>HLOOKUP(BI28,A$12:F$15,3,TRUE)</f>
        <v>F</v>
      </c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8">
        <f t="shared" si="9"/>
        <v>0</v>
      </c>
      <c r="BW28" s="28" t="str">
        <f>HLOOKUP(BV28,A$13:F$15,2,TRUE)</f>
        <v>C</v>
      </c>
    </row>
    <row r="29" spans="1:104" x14ac:dyDescent="0.25">
      <c r="A29" s="25"/>
      <c r="B29" s="25"/>
      <c r="C29" s="32" t="str">
        <f t="shared" si="5"/>
        <v>F</v>
      </c>
      <c r="D29" s="26" t="str">
        <f t="shared" si="0"/>
        <v>F</v>
      </c>
      <c r="E29" s="27" t="str">
        <f t="shared" si="6"/>
        <v>F</v>
      </c>
      <c r="F29" s="27" t="str">
        <f t="shared" si="1"/>
        <v>F</v>
      </c>
      <c r="G29" s="27" t="str">
        <f t="shared" si="2"/>
        <v>F</v>
      </c>
      <c r="H29" s="27" t="str">
        <f t="shared" si="7"/>
        <v>F</v>
      </c>
      <c r="I29" s="27" t="str">
        <f t="shared" si="3"/>
        <v>C</v>
      </c>
      <c r="J29" s="28">
        <v>0</v>
      </c>
      <c r="K29" s="28" t="str">
        <f>HLOOKUP(J29,A$8:F$15,7,TRUE)</f>
        <v>F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8">
        <f>SUM(L29:AH29)</f>
        <v>0</v>
      </c>
      <c r="AJ29" s="28" t="str">
        <f>HLOOKUP(AI29,A$9:F$15,6,TRUE)</f>
        <v>F</v>
      </c>
      <c r="AK29" s="28">
        <v>0</v>
      </c>
      <c r="AL29" s="28" t="str">
        <f>HLOOKUP(AK29,B$10:F$15,5,TRUE)</f>
        <v>F</v>
      </c>
      <c r="AM29" s="29"/>
      <c r="AN29" s="29"/>
      <c r="AO29" s="29"/>
      <c r="AP29" s="29"/>
      <c r="AQ29" s="28">
        <f t="shared" si="8"/>
        <v>0</v>
      </c>
      <c r="AR29" s="28" t="str">
        <f>HLOOKUP(AQ29,A$11:F$15,4,TRUE)</f>
        <v>F</v>
      </c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8">
        <f t="shared" si="4"/>
        <v>0</v>
      </c>
      <c r="BJ29" s="28" t="str">
        <f>HLOOKUP(BI29,A$12:F$15,3,TRUE)</f>
        <v>F</v>
      </c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8">
        <f t="shared" si="9"/>
        <v>0</v>
      </c>
      <c r="BW29" s="28" t="str">
        <f>HLOOKUP(BV29,A$13:F$15,2,TRUE)</f>
        <v>C</v>
      </c>
    </row>
    <row r="30" spans="1:104" x14ac:dyDescent="0.25">
      <c r="A30" s="25"/>
      <c r="B30" s="25"/>
      <c r="C30" s="32" t="str">
        <f t="shared" si="5"/>
        <v>F</v>
      </c>
      <c r="D30" s="26" t="str">
        <f t="shared" si="0"/>
        <v>F</v>
      </c>
      <c r="E30" s="27" t="str">
        <f t="shared" si="6"/>
        <v>F</v>
      </c>
      <c r="F30" s="27" t="str">
        <f t="shared" si="1"/>
        <v>F</v>
      </c>
      <c r="G30" s="27" t="str">
        <f t="shared" si="2"/>
        <v>F</v>
      </c>
      <c r="H30" s="27" t="str">
        <f t="shared" si="7"/>
        <v>F</v>
      </c>
      <c r="I30" s="27" t="str">
        <f t="shared" si="3"/>
        <v>C</v>
      </c>
      <c r="J30" s="28">
        <v>0</v>
      </c>
      <c r="K30" s="28" t="str">
        <f>HLOOKUP(J30,A$8:F$15,7,TRUE)</f>
        <v>F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8">
        <f>SUM(L30:AH30)</f>
        <v>0</v>
      </c>
      <c r="AJ30" s="28" t="str">
        <f>HLOOKUP(AI30,A$9:F$15,6,TRUE)</f>
        <v>F</v>
      </c>
      <c r="AK30" s="28">
        <v>0</v>
      </c>
      <c r="AL30" s="28" t="str">
        <f>HLOOKUP(AK30,B$10:F$15,5,TRUE)</f>
        <v>F</v>
      </c>
      <c r="AM30" s="29"/>
      <c r="AN30" s="29"/>
      <c r="AO30" s="29"/>
      <c r="AP30" s="29"/>
      <c r="AQ30" s="28">
        <f t="shared" si="8"/>
        <v>0</v>
      </c>
      <c r="AR30" s="28" t="str">
        <f>HLOOKUP(AQ30,A$11:F$15,4,TRUE)</f>
        <v>F</v>
      </c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8">
        <f t="shared" si="4"/>
        <v>0</v>
      </c>
      <c r="BJ30" s="28" t="str">
        <f>HLOOKUP(BI30,A$12:F$15,3,TRUE)</f>
        <v>F</v>
      </c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8">
        <f t="shared" si="9"/>
        <v>0</v>
      </c>
      <c r="BW30" s="28" t="str">
        <f>HLOOKUP(BV30,A$13:F$15,2,TRUE)</f>
        <v>C</v>
      </c>
    </row>
    <row r="31" spans="1:104" x14ac:dyDescent="0.25">
      <c r="A31" s="25"/>
      <c r="B31" s="25"/>
      <c r="C31" s="32" t="str">
        <f t="shared" si="5"/>
        <v>F</v>
      </c>
      <c r="D31" s="26" t="str">
        <f t="shared" si="0"/>
        <v>F</v>
      </c>
      <c r="E31" s="27" t="str">
        <f t="shared" si="6"/>
        <v>F</v>
      </c>
      <c r="F31" s="27" t="str">
        <f t="shared" si="1"/>
        <v>F</v>
      </c>
      <c r="G31" s="27" t="str">
        <f t="shared" si="2"/>
        <v>F</v>
      </c>
      <c r="H31" s="27" t="str">
        <f t="shared" si="7"/>
        <v>F</v>
      </c>
      <c r="I31" s="27" t="str">
        <f t="shared" si="3"/>
        <v>C</v>
      </c>
      <c r="J31" s="28">
        <v>0</v>
      </c>
      <c r="K31" s="28" t="str">
        <f>HLOOKUP(J31,A$8:F$15,7,TRUE)</f>
        <v>F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8">
        <f>SUM(L31:AH31)</f>
        <v>0</v>
      </c>
      <c r="AJ31" s="28" t="str">
        <f>HLOOKUP(AI31,A$9:F$15,6,TRUE)</f>
        <v>F</v>
      </c>
      <c r="AK31" s="28">
        <v>0</v>
      </c>
      <c r="AL31" s="28" t="str">
        <f>HLOOKUP(AK31,B$10:F$15,5,TRUE)</f>
        <v>F</v>
      </c>
      <c r="AM31" s="29"/>
      <c r="AN31" s="29"/>
      <c r="AO31" s="29"/>
      <c r="AP31" s="29"/>
      <c r="AQ31" s="28">
        <f t="shared" si="8"/>
        <v>0</v>
      </c>
      <c r="AR31" s="28" t="str">
        <f>HLOOKUP(AQ31,A$11:F$15,4,TRUE)</f>
        <v>F</v>
      </c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8">
        <f t="shared" si="4"/>
        <v>0</v>
      </c>
      <c r="BJ31" s="28" t="str">
        <f>HLOOKUP(BI31,A$12:F$15,3,TRUE)</f>
        <v>F</v>
      </c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8">
        <f t="shared" si="9"/>
        <v>0</v>
      </c>
      <c r="BW31" s="28" t="str">
        <f>HLOOKUP(BV31,A$13:F$15,2,TRUE)</f>
        <v>C</v>
      </c>
    </row>
    <row r="32" spans="1:104" x14ac:dyDescent="0.25">
      <c r="A32" s="25"/>
      <c r="B32" s="25"/>
      <c r="C32" s="32" t="str">
        <f t="shared" si="5"/>
        <v>F</v>
      </c>
      <c r="D32" s="26" t="str">
        <f t="shared" si="0"/>
        <v>F</v>
      </c>
      <c r="E32" s="27" t="str">
        <f t="shared" si="6"/>
        <v>F</v>
      </c>
      <c r="F32" s="27" t="str">
        <f t="shared" si="1"/>
        <v>F</v>
      </c>
      <c r="G32" s="27" t="str">
        <f t="shared" si="2"/>
        <v>F</v>
      </c>
      <c r="H32" s="27" t="str">
        <f t="shared" si="7"/>
        <v>F</v>
      </c>
      <c r="I32" s="27" t="str">
        <f t="shared" si="3"/>
        <v>C</v>
      </c>
      <c r="J32" s="28">
        <v>0</v>
      </c>
      <c r="K32" s="28" t="str">
        <f>HLOOKUP(J32,A$8:F$15,7,TRUE)</f>
        <v>F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8">
        <f>SUM(L32:AH32)</f>
        <v>0</v>
      </c>
      <c r="AJ32" s="28" t="str">
        <f>HLOOKUP(AI32,A$9:F$15,6,TRUE)</f>
        <v>F</v>
      </c>
      <c r="AK32" s="28">
        <v>0</v>
      </c>
      <c r="AL32" s="28" t="str">
        <f>HLOOKUP(AK32,B$10:F$15,5,TRUE)</f>
        <v>F</v>
      </c>
      <c r="AM32" s="29"/>
      <c r="AN32" s="29"/>
      <c r="AO32" s="29"/>
      <c r="AP32" s="29"/>
      <c r="AQ32" s="28">
        <f t="shared" si="8"/>
        <v>0</v>
      </c>
      <c r="AR32" s="28" t="str">
        <f>HLOOKUP(AQ32,A$11:F$15,4,TRUE)</f>
        <v>F</v>
      </c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8">
        <f t="shared" si="4"/>
        <v>0</v>
      </c>
      <c r="BJ32" s="28" t="str">
        <f>HLOOKUP(BI32,A$12:F$15,3,TRUE)</f>
        <v>F</v>
      </c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8">
        <f t="shared" si="9"/>
        <v>0</v>
      </c>
      <c r="BW32" s="28" t="str">
        <f>HLOOKUP(BV32,A$13:F$15,2,TRUE)</f>
        <v>C</v>
      </c>
    </row>
    <row r="33" spans="1:75" x14ac:dyDescent="0.25">
      <c r="A33" s="25"/>
      <c r="B33" s="25"/>
      <c r="C33" s="32" t="str">
        <f t="shared" si="5"/>
        <v>F</v>
      </c>
      <c r="D33" s="26" t="str">
        <f t="shared" si="0"/>
        <v>F</v>
      </c>
      <c r="E33" s="27" t="str">
        <f t="shared" si="6"/>
        <v>F</v>
      </c>
      <c r="F33" s="27" t="str">
        <f t="shared" si="1"/>
        <v>F</v>
      </c>
      <c r="G33" s="27" t="str">
        <f t="shared" si="2"/>
        <v>F</v>
      </c>
      <c r="H33" s="27" t="str">
        <f t="shared" si="7"/>
        <v>F</v>
      </c>
      <c r="I33" s="27" t="str">
        <f t="shared" si="3"/>
        <v>C</v>
      </c>
      <c r="J33" s="28">
        <v>0</v>
      </c>
      <c r="K33" s="28" t="str">
        <f>HLOOKUP(J33,A$8:F$15,7,TRUE)</f>
        <v>F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8">
        <f>SUM(L33:AH33)</f>
        <v>0</v>
      </c>
      <c r="AJ33" s="28" t="str">
        <f>HLOOKUP(AI33,A$9:F$15,6,TRUE)</f>
        <v>F</v>
      </c>
      <c r="AK33" s="28">
        <v>0</v>
      </c>
      <c r="AL33" s="28" t="str">
        <f>HLOOKUP(AK33,B$10:F$15,5,TRUE)</f>
        <v>F</v>
      </c>
      <c r="AM33" s="29"/>
      <c r="AN33" s="29"/>
      <c r="AO33" s="29"/>
      <c r="AP33" s="29"/>
      <c r="AQ33" s="28">
        <f t="shared" si="8"/>
        <v>0</v>
      </c>
      <c r="AR33" s="28" t="str">
        <f>HLOOKUP(AQ33,A$11:F$15,4,TRUE)</f>
        <v>F</v>
      </c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8">
        <f t="shared" si="4"/>
        <v>0</v>
      </c>
      <c r="BJ33" s="28" t="str">
        <f>HLOOKUP(BI33,A$12:F$15,3,TRUE)</f>
        <v>F</v>
      </c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8">
        <f t="shared" si="9"/>
        <v>0</v>
      </c>
      <c r="BW33" s="28" t="str">
        <f>HLOOKUP(BV33,A$13:F$15,2,TRUE)</f>
        <v>C</v>
      </c>
    </row>
    <row r="34" spans="1:75" x14ac:dyDescent="0.25">
      <c r="A34" s="25"/>
      <c r="B34" s="25"/>
      <c r="C34" s="32" t="str">
        <f t="shared" si="5"/>
        <v>F</v>
      </c>
      <c r="D34" s="26" t="str">
        <f t="shared" si="0"/>
        <v>F</v>
      </c>
      <c r="E34" s="27" t="str">
        <f t="shared" si="6"/>
        <v>F</v>
      </c>
      <c r="F34" s="27" t="str">
        <f t="shared" si="1"/>
        <v>F</v>
      </c>
      <c r="G34" s="27" t="str">
        <f t="shared" si="2"/>
        <v>F</v>
      </c>
      <c r="H34" s="27" t="str">
        <f t="shared" si="7"/>
        <v>F</v>
      </c>
      <c r="I34" s="27" t="str">
        <f t="shared" si="3"/>
        <v>C</v>
      </c>
      <c r="J34" s="28">
        <v>0</v>
      </c>
      <c r="K34" s="28" t="str">
        <f>HLOOKUP(J34,A$8:F$15,7,TRUE)</f>
        <v>F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8">
        <f>SUM(L34:AH34)</f>
        <v>0</v>
      </c>
      <c r="AJ34" s="28" t="str">
        <f>HLOOKUP(AI34,A$9:F$15,6,TRUE)</f>
        <v>F</v>
      </c>
      <c r="AK34" s="28">
        <v>0</v>
      </c>
      <c r="AL34" s="28" t="str">
        <f>HLOOKUP(AK34,B$10:F$15,5,TRUE)</f>
        <v>F</v>
      </c>
      <c r="AM34" s="29"/>
      <c r="AN34" s="29"/>
      <c r="AO34" s="29"/>
      <c r="AP34" s="29"/>
      <c r="AQ34" s="28">
        <f t="shared" si="8"/>
        <v>0</v>
      </c>
      <c r="AR34" s="28" t="str">
        <f>HLOOKUP(AQ34,A$11:F$15,4,TRUE)</f>
        <v>F</v>
      </c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8">
        <f t="shared" si="4"/>
        <v>0</v>
      </c>
      <c r="BJ34" s="28" t="str">
        <f>HLOOKUP(BI34,A$12:F$15,3,TRUE)</f>
        <v>F</v>
      </c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8">
        <f t="shared" si="9"/>
        <v>0</v>
      </c>
      <c r="BW34" s="28" t="str">
        <f>HLOOKUP(BV34,A$13:F$15,2,TRUE)</f>
        <v>C</v>
      </c>
    </row>
    <row r="35" spans="1:75" x14ac:dyDescent="0.25">
      <c r="A35" s="25"/>
      <c r="B35" s="25"/>
      <c r="C35" s="32" t="str">
        <f t="shared" si="5"/>
        <v>F</v>
      </c>
      <c r="D35" s="26" t="str">
        <f t="shared" si="0"/>
        <v>F</v>
      </c>
      <c r="E35" s="27" t="str">
        <f t="shared" si="6"/>
        <v>F</v>
      </c>
      <c r="F35" s="27" t="str">
        <f t="shared" si="1"/>
        <v>F</v>
      </c>
      <c r="G35" s="27" t="str">
        <f t="shared" si="2"/>
        <v>F</v>
      </c>
      <c r="H35" s="27" t="str">
        <f t="shared" si="7"/>
        <v>F</v>
      </c>
      <c r="I35" s="27" t="str">
        <f t="shared" si="3"/>
        <v>C</v>
      </c>
      <c r="J35" s="28">
        <v>0</v>
      </c>
      <c r="K35" s="28" t="str">
        <f>HLOOKUP(J35,A$8:F$15,7,TRUE)</f>
        <v>F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8">
        <f>SUM(L35:AH35)</f>
        <v>0</v>
      </c>
      <c r="AJ35" s="28" t="str">
        <f>HLOOKUP(AI35,A$9:F$15,6,TRUE)</f>
        <v>F</v>
      </c>
      <c r="AK35" s="28">
        <v>0</v>
      </c>
      <c r="AL35" s="28" t="str">
        <f>HLOOKUP(AK35,B$10:F$15,5,TRUE)</f>
        <v>F</v>
      </c>
      <c r="AM35" s="29"/>
      <c r="AN35" s="29"/>
      <c r="AO35" s="29"/>
      <c r="AP35" s="29"/>
      <c r="AQ35" s="28">
        <f t="shared" si="8"/>
        <v>0</v>
      </c>
      <c r="AR35" s="28" t="str">
        <f>HLOOKUP(AQ35,A$11:F$15,4,TRUE)</f>
        <v>F</v>
      </c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8">
        <f t="shared" si="4"/>
        <v>0</v>
      </c>
      <c r="BJ35" s="28" t="str">
        <f>HLOOKUP(BI35,A$12:F$15,3,TRUE)</f>
        <v>F</v>
      </c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8">
        <f t="shared" si="9"/>
        <v>0</v>
      </c>
      <c r="BW35" s="28" t="str">
        <f>HLOOKUP(BV35,A$13:F$15,2,TRUE)</f>
        <v>C</v>
      </c>
    </row>
    <row r="36" spans="1:75" x14ac:dyDescent="0.25">
      <c r="A36" s="25"/>
      <c r="B36" s="25"/>
      <c r="C36" s="32" t="str">
        <f t="shared" si="5"/>
        <v>F</v>
      </c>
      <c r="D36" s="26" t="str">
        <f t="shared" si="0"/>
        <v>F</v>
      </c>
      <c r="E36" s="27" t="str">
        <f t="shared" si="6"/>
        <v>F</v>
      </c>
      <c r="F36" s="27" t="str">
        <f t="shared" si="1"/>
        <v>F</v>
      </c>
      <c r="G36" s="27" t="str">
        <f t="shared" si="2"/>
        <v>F</v>
      </c>
      <c r="H36" s="27" t="str">
        <f t="shared" si="7"/>
        <v>F</v>
      </c>
      <c r="I36" s="27" t="str">
        <f t="shared" si="3"/>
        <v>C</v>
      </c>
      <c r="J36" s="28">
        <v>0</v>
      </c>
      <c r="K36" s="28" t="str">
        <f>HLOOKUP(J36,A$8:F$15,7,TRUE)</f>
        <v>F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8">
        <f>SUM(L36:AH36)</f>
        <v>0</v>
      </c>
      <c r="AJ36" s="28" t="str">
        <f>HLOOKUP(AI36,A$9:F$15,6,TRUE)</f>
        <v>F</v>
      </c>
      <c r="AK36" s="28">
        <v>0</v>
      </c>
      <c r="AL36" s="28" t="str">
        <f>HLOOKUP(AK36,B$10:F$15,5,TRUE)</f>
        <v>F</v>
      </c>
      <c r="AM36" s="29"/>
      <c r="AN36" s="29"/>
      <c r="AO36" s="29"/>
      <c r="AP36" s="29"/>
      <c r="AQ36" s="28">
        <f t="shared" si="8"/>
        <v>0</v>
      </c>
      <c r="AR36" s="28" t="str">
        <f>HLOOKUP(AQ36,A$11:F$15,4,TRUE)</f>
        <v>F</v>
      </c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8">
        <f t="shared" si="4"/>
        <v>0</v>
      </c>
      <c r="BJ36" s="28" t="str">
        <f>HLOOKUP(BI36,A$12:F$15,3,TRUE)</f>
        <v>F</v>
      </c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8">
        <f t="shared" si="9"/>
        <v>0</v>
      </c>
      <c r="BW36" s="28" t="str">
        <f>HLOOKUP(BV36,A$13:F$15,2,TRUE)</f>
        <v>C</v>
      </c>
    </row>
    <row r="37" spans="1:75" x14ac:dyDescent="0.25">
      <c r="A37" s="25"/>
      <c r="B37" s="25"/>
      <c r="C37" s="32" t="str">
        <f t="shared" si="5"/>
        <v>F</v>
      </c>
      <c r="D37" s="26" t="str">
        <f t="shared" si="0"/>
        <v>F</v>
      </c>
      <c r="E37" s="27" t="str">
        <f t="shared" si="6"/>
        <v>F</v>
      </c>
      <c r="F37" s="27" t="str">
        <f t="shared" si="1"/>
        <v>F</v>
      </c>
      <c r="G37" s="27" t="str">
        <f t="shared" si="2"/>
        <v>F</v>
      </c>
      <c r="H37" s="27" t="str">
        <f t="shared" si="7"/>
        <v>F</v>
      </c>
      <c r="I37" s="27" t="str">
        <f t="shared" si="3"/>
        <v>C</v>
      </c>
      <c r="J37" s="28">
        <v>0</v>
      </c>
      <c r="K37" s="28" t="str">
        <f>HLOOKUP(J37,A$8:F$15,7,TRUE)</f>
        <v>F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8">
        <f>SUM(L37:AH37)</f>
        <v>0</v>
      </c>
      <c r="AJ37" s="28" t="str">
        <f>HLOOKUP(AI37,A$9:F$15,6,TRUE)</f>
        <v>F</v>
      </c>
      <c r="AK37" s="28">
        <v>0</v>
      </c>
      <c r="AL37" s="28" t="str">
        <f>HLOOKUP(AK37,B$10:F$15,5,TRUE)</f>
        <v>F</v>
      </c>
      <c r="AM37" s="29"/>
      <c r="AN37" s="29"/>
      <c r="AO37" s="29"/>
      <c r="AP37" s="29"/>
      <c r="AQ37" s="28">
        <f t="shared" si="8"/>
        <v>0</v>
      </c>
      <c r="AR37" s="28" t="str">
        <f>HLOOKUP(AQ37,A$11:F$15,4,TRUE)</f>
        <v>F</v>
      </c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8">
        <f t="shared" si="4"/>
        <v>0</v>
      </c>
      <c r="BJ37" s="28" t="str">
        <f>HLOOKUP(BI37,A$12:F$15,3,TRUE)</f>
        <v>F</v>
      </c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8">
        <f t="shared" si="9"/>
        <v>0</v>
      </c>
      <c r="BW37" s="28" t="str">
        <f>HLOOKUP(BV37,A$13:F$15,2,TRUE)</f>
        <v>C</v>
      </c>
    </row>
    <row r="38" spans="1:75" x14ac:dyDescent="0.25">
      <c r="A38" s="25"/>
      <c r="B38" s="25"/>
      <c r="C38" s="32" t="str">
        <f t="shared" si="5"/>
        <v>F</v>
      </c>
      <c r="D38" s="26" t="str">
        <f t="shared" si="0"/>
        <v>F</v>
      </c>
      <c r="E38" s="27" t="str">
        <f t="shared" si="6"/>
        <v>F</v>
      </c>
      <c r="F38" s="27" t="str">
        <f t="shared" si="1"/>
        <v>F</v>
      </c>
      <c r="G38" s="27" t="str">
        <f t="shared" si="2"/>
        <v>F</v>
      </c>
      <c r="H38" s="27" t="str">
        <f t="shared" si="7"/>
        <v>F</v>
      </c>
      <c r="I38" s="27" t="str">
        <f t="shared" si="3"/>
        <v>C</v>
      </c>
      <c r="J38" s="28">
        <v>0</v>
      </c>
      <c r="K38" s="28" t="str">
        <f>HLOOKUP(J38,A$8:F$15,7,TRUE)</f>
        <v>F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8">
        <f>SUM(L38:AH38)</f>
        <v>0</v>
      </c>
      <c r="AJ38" s="28" t="str">
        <f>HLOOKUP(AI38,A$9:F$15,6,TRUE)</f>
        <v>F</v>
      </c>
      <c r="AK38" s="28">
        <v>0</v>
      </c>
      <c r="AL38" s="28" t="str">
        <f>HLOOKUP(AK38,B$10:F$15,5,TRUE)</f>
        <v>F</v>
      </c>
      <c r="AM38" s="29"/>
      <c r="AN38" s="29"/>
      <c r="AO38" s="29"/>
      <c r="AP38" s="29"/>
      <c r="AQ38" s="28">
        <f t="shared" si="8"/>
        <v>0</v>
      </c>
      <c r="AR38" s="28" t="str">
        <f>HLOOKUP(AQ38,A$11:F$15,4,TRUE)</f>
        <v>F</v>
      </c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8">
        <f t="shared" si="4"/>
        <v>0</v>
      </c>
      <c r="BJ38" s="28" t="str">
        <f>HLOOKUP(BI38,A$12:F$15,3,TRUE)</f>
        <v>F</v>
      </c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8">
        <f t="shared" si="9"/>
        <v>0</v>
      </c>
      <c r="BW38" s="28" t="str">
        <f>HLOOKUP(BV38,A$13:F$15,2,TRUE)</f>
        <v>C</v>
      </c>
    </row>
    <row r="39" spans="1:75" x14ac:dyDescent="0.25">
      <c r="A39" s="25"/>
      <c r="B39" s="25"/>
      <c r="C39" s="32" t="str">
        <f t="shared" si="5"/>
        <v>F</v>
      </c>
      <c r="D39" s="26" t="str">
        <f t="shared" si="0"/>
        <v>F</v>
      </c>
      <c r="E39" s="27" t="str">
        <f t="shared" si="6"/>
        <v>F</v>
      </c>
      <c r="F39" s="27" t="str">
        <f t="shared" si="1"/>
        <v>F</v>
      </c>
      <c r="G39" s="27" t="str">
        <f t="shared" si="2"/>
        <v>F</v>
      </c>
      <c r="H39" s="27" t="str">
        <f t="shared" si="7"/>
        <v>F</v>
      </c>
      <c r="I39" s="27" t="str">
        <f t="shared" si="3"/>
        <v>C</v>
      </c>
      <c r="J39" s="28">
        <v>0</v>
      </c>
      <c r="K39" s="28" t="str">
        <f>HLOOKUP(J39,A$8:F$15,7,TRUE)</f>
        <v>F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8">
        <f>SUM(L39:AH39)</f>
        <v>0</v>
      </c>
      <c r="AJ39" s="28" t="str">
        <f>HLOOKUP(AI39,A$9:F$15,6,TRUE)</f>
        <v>F</v>
      </c>
      <c r="AK39" s="28">
        <v>0</v>
      </c>
      <c r="AL39" s="28" t="str">
        <f>HLOOKUP(AK39,B$10:F$15,5,TRUE)</f>
        <v>F</v>
      </c>
      <c r="AM39" s="29"/>
      <c r="AN39" s="29"/>
      <c r="AO39" s="29"/>
      <c r="AP39" s="29"/>
      <c r="AQ39" s="28">
        <f t="shared" si="8"/>
        <v>0</v>
      </c>
      <c r="AR39" s="28" t="str">
        <f>HLOOKUP(AQ39,A$11:F$15,4,TRUE)</f>
        <v>F</v>
      </c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8">
        <f t="shared" si="4"/>
        <v>0</v>
      </c>
      <c r="BJ39" s="28" t="str">
        <f>HLOOKUP(BI39,A$12:F$15,3,TRUE)</f>
        <v>F</v>
      </c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8">
        <f t="shared" si="9"/>
        <v>0</v>
      </c>
      <c r="BW39" s="28" t="str">
        <f>HLOOKUP(BV39,A$13:F$15,2,TRUE)</f>
        <v>C</v>
      </c>
    </row>
    <row r="40" spans="1:75" x14ac:dyDescent="0.25">
      <c r="A40" s="25"/>
      <c r="B40" s="25"/>
      <c r="C40" s="32" t="str">
        <f t="shared" si="5"/>
        <v>F</v>
      </c>
      <c r="D40" s="26" t="str">
        <f t="shared" si="0"/>
        <v>F</v>
      </c>
      <c r="E40" s="27" t="str">
        <f t="shared" si="6"/>
        <v>F</v>
      </c>
      <c r="F40" s="27" t="str">
        <f t="shared" si="1"/>
        <v>F</v>
      </c>
      <c r="G40" s="27" t="str">
        <f t="shared" si="2"/>
        <v>F</v>
      </c>
      <c r="H40" s="27" t="str">
        <f t="shared" si="7"/>
        <v>F</v>
      </c>
      <c r="I40" s="27" t="str">
        <f t="shared" si="3"/>
        <v>C</v>
      </c>
      <c r="J40" s="28">
        <v>0</v>
      </c>
      <c r="K40" s="28" t="str">
        <f>HLOOKUP(J40,A$8:F$15,7,TRUE)</f>
        <v>F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8">
        <f>SUM(L40:AH40)</f>
        <v>0</v>
      </c>
      <c r="AJ40" s="28" t="str">
        <f>HLOOKUP(AI40,A$9:F$15,6,TRUE)</f>
        <v>F</v>
      </c>
      <c r="AK40" s="28">
        <v>0</v>
      </c>
      <c r="AL40" s="28" t="str">
        <f>HLOOKUP(AK40,B$10:F$15,5,TRUE)</f>
        <v>F</v>
      </c>
      <c r="AM40" s="29"/>
      <c r="AN40" s="29"/>
      <c r="AO40" s="29"/>
      <c r="AP40" s="29"/>
      <c r="AQ40" s="28">
        <f t="shared" si="8"/>
        <v>0</v>
      </c>
      <c r="AR40" s="28" t="str">
        <f>HLOOKUP(AQ40,A$11:F$15,4,TRUE)</f>
        <v>F</v>
      </c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8">
        <f t="shared" si="4"/>
        <v>0</v>
      </c>
      <c r="BJ40" s="28" t="str">
        <f>HLOOKUP(BI40,A$12:F$15,3,TRUE)</f>
        <v>F</v>
      </c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8">
        <f t="shared" si="9"/>
        <v>0</v>
      </c>
      <c r="BW40" s="28" t="str">
        <f>HLOOKUP(BV40,A$13:F$15,2,TRUE)</f>
        <v>C</v>
      </c>
    </row>
    <row r="41" spans="1:75" x14ac:dyDescent="0.25">
      <c r="A41" s="25"/>
      <c r="B41" s="25"/>
      <c r="C41" s="32" t="str">
        <f t="shared" si="5"/>
        <v>F</v>
      </c>
      <c r="D41" s="26" t="str">
        <f t="shared" si="0"/>
        <v>F</v>
      </c>
      <c r="E41" s="27" t="str">
        <f t="shared" si="6"/>
        <v>F</v>
      </c>
      <c r="F41" s="27" t="str">
        <f t="shared" si="1"/>
        <v>F</v>
      </c>
      <c r="G41" s="27" t="str">
        <f t="shared" si="2"/>
        <v>F</v>
      </c>
      <c r="H41" s="27" t="str">
        <f t="shared" si="7"/>
        <v>F</v>
      </c>
      <c r="I41" s="27" t="str">
        <f t="shared" si="3"/>
        <v>C</v>
      </c>
      <c r="J41" s="28">
        <v>0</v>
      </c>
      <c r="K41" s="28" t="str">
        <f>HLOOKUP(J41,A$8:F$15,7,TRUE)</f>
        <v>F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8">
        <f>SUM(L41:AH41)</f>
        <v>0</v>
      </c>
      <c r="AJ41" s="28" t="str">
        <f>HLOOKUP(AI41,A$9:F$15,6,TRUE)</f>
        <v>F</v>
      </c>
      <c r="AK41" s="28">
        <v>0</v>
      </c>
      <c r="AL41" s="28" t="str">
        <f>HLOOKUP(AK41,B$10:F$15,5,TRUE)</f>
        <v>F</v>
      </c>
      <c r="AM41" s="29"/>
      <c r="AN41" s="29"/>
      <c r="AO41" s="29"/>
      <c r="AP41" s="29"/>
      <c r="AQ41" s="28">
        <f t="shared" si="8"/>
        <v>0</v>
      </c>
      <c r="AR41" s="28" t="str">
        <f>HLOOKUP(AQ41,A$11:F$15,4,TRUE)</f>
        <v>F</v>
      </c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8">
        <f t="shared" si="4"/>
        <v>0</v>
      </c>
      <c r="BJ41" s="28" t="str">
        <f>HLOOKUP(BI41,A$12:F$15,3,TRUE)</f>
        <v>F</v>
      </c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8">
        <f t="shared" si="9"/>
        <v>0</v>
      </c>
      <c r="BW41" s="28" t="str">
        <f>HLOOKUP(BV41,A$13:F$15,2,TRUE)</f>
        <v>C</v>
      </c>
    </row>
    <row r="42" spans="1:75" x14ac:dyDescent="0.25">
      <c r="A42" s="25"/>
      <c r="B42" s="25"/>
      <c r="C42" s="32" t="str">
        <f t="shared" si="5"/>
        <v>F</v>
      </c>
      <c r="D42" s="26" t="str">
        <f t="shared" si="0"/>
        <v>F</v>
      </c>
      <c r="E42" s="27" t="str">
        <f t="shared" si="6"/>
        <v>F</v>
      </c>
      <c r="F42" s="27" t="str">
        <f t="shared" si="1"/>
        <v>F</v>
      </c>
      <c r="G42" s="27" t="str">
        <f t="shared" si="2"/>
        <v>F</v>
      </c>
      <c r="H42" s="27" t="str">
        <f t="shared" si="7"/>
        <v>F</v>
      </c>
      <c r="I42" s="27" t="str">
        <f t="shared" si="3"/>
        <v>C</v>
      </c>
      <c r="J42" s="28">
        <v>0</v>
      </c>
      <c r="K42" s="28" t="str">
        <f>HLOOKUP(J42,A$8:F$15,7,TRUE)</f>
        <v>F</v>
      </c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8">
        <f>SUM(L42:AH42)</f>
        <v>0</v>
      </c>
      <c r="AJ42" s="28" t="str">
        <f>HLOOKUP(AI42,A$9:F$15,6,TRUE)</f>
        <v>F</v>
      </c>
      <c r="AK42" s="28">
        <v>0</v>
      </c>
      <c r="AL42" s="28" t="str">
        <f>HLOOKUP(AK42,B$10:F$15,5,TRUE)</f>
        <v>F</v>
      </c>
      <c r="AM42" s="29"/>
      <c r="AN42" s="29"/>
      <c r="AO42" s="29"/>
      <c r="AP42" s="29"/>
      <c r="AQ42" s="28">
        <f t="shared" si="8"/>
        <v>0</v>
      </c>
      <c r="AR42" s="28" t="str">
        <f>HLOOKUP(AQ42,A$11:F$15,4,TRUE)</f>
        <v>F</v>
      </c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8">
        <f t="shared" si="4"/>
        <v>0</v>
      </c>
      <c r="BJ42" s="28" t="str">
        <f>HLOOKUP(BI42,A$12:F$15,3,TRUE)</f>
        <v>F</v>
      </c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8">
        <f t="shared" si="9"/>
        <v>0</v>
      </c>
      <c r="BW42" s="28" t="str">
        <f>HLOOKUP(BV42,A$13:F$15,2,TRUE)</f>
        <v>C</v>
      </c>
    </row>
    <row r="43" spans="1:75" x14ac:dyDescent="0.25">
      <c r="A43" s="25"/>
      <c r="B43" s="25"/>
      <c r="C43" s="32" t="str">
        <f t="shared" si="5"/>
        <v>F</v>
      </c>
      <c r="D43" s="26" t="str">
        <f t="shared" si="0"/>
        <v>F</v>
      </c>
      <c r="E43" s="27" t="str">
        <f t="shared" si="6"/>
        <v>F</v>
      </c>
      <c r="F43" s="27" t="str">
        <f t="shared" si="1"/>
        <v>F</v>
      </c>
      <c r="G43" s="27" t="str">
        <f t="shared" si="2"/>
        <v>F</v>
      </c>
      <c r="H43" s="27" t="str">
        <f t="shared" si="7"/>
        <v>F</v>
      </c>
      <c r="I43" s="27" t="str">
        <f t="shared" si="3"/>
        <v>C</v>
      </c>
      <c r="J43" s="28">
        <v>0</v>
      </c>
      <c r="K43" s="28" t="str">
        <f>HLOOKUP(J43,A$8:F$15,7,TRUE)</f>
        <v>F</v>
      </c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8">
        <f>SUM(L43:AH43)</f>
        <v>0</v>
      </c>
      <c r="AJ43" s="28" t="str">
        <f>HLOOKUP(AI43,A$9:F$15,6,TRUE)</f>
        <v>F</v>
      </c>
      <c r="AK43" s="28">
        <v>0</v>
      </c>
      <c r="AL43" s="28" t="str">
        <f>HLOOKUP(AK43,B$10:F$15,5,TRUE)</f>
        <v>F</v>
      </c>
      <c r="AM43" s="29"/>
      <c r="AN43" s="29"/>
      <c r="AO43" s="29"/>
      <c r="AP43" s="29"/>
      <c r="AQ43" s="28">
        <f t="shared" si="8"/>
        <v>0</v>
      </c>
      <c r="AR43" s="28" t="str">
        <f>HLOOKUP(AQ43,A$11:F$15,4,TRUE)</f>
        <v>F</v>
      </c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8">
        <f t="shared" si="4"/>
        <v>0</v>
      </c>
      <c r="BJ43" s="28" t="str">
        <f>HLOOKUP(BI43,A$12:F$15,3,TRUE)</f>
        <v>F</v>
      </c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8">
        <f t="shared" si="9"/>
        <v>0</v>
      </c>
      <c r="BW43" s="28" t="str">
        <f>HLOOKUP(BV43,A$13:F$15,2,TRUE)</f>
        <v>C</v>
      </c>
    </row>
    <row r="44" spans="1:75" x14ac:dyDescent="0.25">
      <c r="A44" s="25"/>
      <c r="B44" s="25"/>
      <c r="C44" s="32" t="str">
        <f t="shared" si="5"/>
        <v>F</v>
      </c>
      <c r="D44" s="26" t="str">
        <f t="shared" si="0"/>
        <v>F</v>
      </c>
      <c r="E44" s="27" t="str">
        <f t="shared" si="6"/>
        <v>F</v>
      </c>
      <c r="F44" s="27" t="str">
        <f t="shared" si="1"/>
        <v>F</v>
      </c>
      <c r="G44" s="27" t="str">
        <f t="shared" si="2"/>
        <v>F</v>
      </c>
      <c r="H44" s="27" t="str">
        <f t="shared" si="7"/>
        <v>F</v>
      </c>
      <c r="I44" s="27" t="str">
        <f t="shared" si="3"/>
        <v>C</v>
      </c>
      <c r="J44" s="28">
        <v>0</v>
      </c>
      <c r="K44" s="28" t="str">
        <f>HLOOKUP(J44,A$8:F$15,7,TRUE)</f>
        <v>F</v>
      </c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8">
        <f>SUM(L44:AH44)</f>
        <v>0</v>
      </c>
      <c r="AJ44" s="28" t="str">
        <f>HLOOKUP(AI44,A$9:F$15,6,TRUE)</f>
        <v>F</v>
      </c>
      <c r="AK44" s="28">
        <v>0</v>
      </c>
      <c r="AL44" s="28" t="str">
        <f>HLOOKUP(AK44,B$10:F$15,5,TRUE)</f>
        <v>F</v>
      </c>
      <c r="AM44" s="29"/>
      <c r="AN44" s="29"/>
      <c r="AO44" s="29"/>
      <c r="AP44" s="29"/>
      <c r="AQ44" s="28">
        <f t="shared" si="8"/>
        <v>0</v>
      </c>
      <c r="AR44" s="28" t="str">
        <f>HLOOKUP(AQ44,A$11:F$15,4,TRUE)</f>
        <v>F</v>
      </c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8">
        <f t="shared" si="4"/>
        <v>0</v>
      </c>
      <c r="BJ44" s="28" t="str">
        <f>HLOOKUP(BI44,A$12:F$15,3,TRUE)</f>
        <v>F</v>
      </c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8">
        <f t="shared" si="9"/>
        <v>0</v>
      </c>
      <c r="BW44" s="28" t="str">
        <f>HLOOKUP(BV44,A$13:F$15,2,TRUE)</f>
        <v>C</v>
      </c>
    </row>
    <row r="45" spans="1:75" x14ac:dyDescent="0.25">
      <c r="A45" s="25"/>
      <c r="B45" s="25"/>
      <c r="C45" s="32" t="str">
        <f t="shared" si="5"/>
        <v>F</v>
      </c>
      <c r="D45" s="26" t="str">
        <f t="shared" si="0"/>
        <v>F</v>
      </c>
      <c r="E45" s="27" t="str">
        <f t="shared" si="6"/>
        <v>F</v>
      </c>
      <c r="F45" s="27" t="str">
        <f t="shared" si="1"/>
        <v>F</v>
      </c>
      <c r="G45" s="27" t="str">
        <f t="shared" si="2"/>
        <v>F</v>
      </c>
      <c r="H45" s="27" t="str">
        <f t="shared" si="7"/>
        <v>F</v>
      </c>
      <c r="I45" s="27" t="str">
        <f t="shared" si="3"/>
        <v>C</v>
      </c>
      <c r="J45" s="28">
        <v>0</v>
      </c>
      <c r="K45" s="28" t="str">
        <f>HLOOKUP(J45,A$8:F$15,7,TRUE)</f>
        <v>F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8">
        <f>SUM(L45:AH45)</f>
        <v>0</v>
      </c>
      <c r="AJ45" s="28" t="str">
        <f>HLOOKUP(AI45,A$9:F$15,6,TRUE)</f>
        <v>F</v>
      </c>
      <c r="AK45" s="28">
        <v>0</v>
      </c>
      <c r="AL45" s="28" t="str">
        <f>HLOOKUP(AK45,B$10:F$15,5,TRUE)</f>
        <v>F</v>
      </c>
      <c r="AM45" s="29"/>
      <c r="AN45" s="29"/>
      <c r="AO45" s="29"/>
      <c r="AP45" s="29"/>
      <c r="AQ45" s="28">
        <f t="shared" si="8"/>
        <v>0</v>
      </c>
      <c r="AR45" s="28" t="str">
        <f>HLOOKUP(AQ45,A$11:F$15,4,TRUE)</f>
        <v>F</v>
      </c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8">
        <f t="shared" si="4"/>
        <v>0</v>
      </c>
      <c r="BJ45" s="28" t="str">
        <f>HLOOKUP(BI45,A$12:F$15,3,TRUE)</f>
        <v>F</v>
      </c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8">
        <f t="shared" si="9"/>
        <v>0</v>
      </c>
      <c r="BW45" s="28" t="str">
        <f>HLOOKUP(BV45,A$13:F$15,2,TRUE)</f>
        <v>C</v>
      </c>
    </row>
    <row r="46" spans="1:75" x14ac:dyDescent="0.25">
      <c r="A46" s="25"/>
      <c r="B46" s="25"/>
      <c r="C46" s="32" t="str">
        <f t="shared" si="5"/>
        <v>F</v>
      </c>
      <c r="D46" s="26" t="str">
        <f t="shared" si="0"/>
        <v>F</v>
      </c>
      <c r="E46" s="27" t="str">
        <f t="shared" si="6"/>
        <v>F</v>
      </c>
      <c r="F46" s="27" t="str">
        <f t="shared" si="1"/>
        <v>F</v>
      </c>
      <c r="G46" s="27" t="str">
        <f t="shared" si="2"/>
        <v>F</v>
      </c>
      <c r="H46" s="27" t="str">
        <f t="shared" si="7"/>
        <v>F</v>
      </c>
      <c r="I46" s="27" t="str">
        <f t="shared" si="3"/>
        <v>C</v>
      </c>
      <c r="J46" s="28">
        <v>0</v>
      </c>
      <c r="K46" s="28" t="str">
        <f>HLOOKUP(J46,A$8:F$15,7,TRUE)</f>
        <v>F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8">
        <f>SUM(L46:AH46)</f>
        <v>0</v>
      </c>
      <c r="AJ46" s="28" t="str">
        <f>HLOOKUP(AI46,A$9:F$15,6,TRUE)</f>
        <v>F</v>
      </c>
      <c r="AK46" s="28">
        <v>0</v>
      </c>
      <c r="AL46" s="28" t="str">
        <f>HLOOKUP(AK46,B$10:F$15,5,TRUE)</f>
        <v>F</v>
      </c>
      <c r="AM46" s="29"/>
      <c r="AN46" s="29"/>
      <c r="AO46" s="29"/>
      <c r="AP46" s="29"/>
      <c r="AQ46" s="28">
        <f t="shared" si="8"/>
        <v>0</v>
      </c>
      <c r="AR46" s="28" t="str">
        <f>HLOOKUP(AQ46,A$11:F$15,4,TRUE)</f>
        <v>F</v>
      </c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8">
        <f t="shared" si="4"/>
        <v>0</v>
      </c>
      <c r="BJ46" s="28" t="str">
        <f>HLOOKUP(BI46,A$12:F$15,3,TRUE)</f>
        <v>F</v>
      </c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8">
        <f t="shared" si="9"/>
        <v>0</v>
      </c>
      <c r="BW46" s="28" t="str">
        <f>HLOOKUP(BV46,A$13:F$15,2,TRUE)</f>
        <v>C</v>
      </c>
    </row>
    <row r="47" spans="1:75" x14ac:dyDescent="0.25">
      <c r="A47" s="25"/>
      <c r="B47" s="25"/>
      <c r="C47" s="32" t="str">
        <f t="shared" si="5"/>
        <v>F</v>
      </c>
      <c r="D47" s="26" t="str">
        <f t="shared" si="0"/>
        <v>F</v>
      </c>
      <c r="E47" s="27" t="str">
        <f t="shared" si="6"/>
        <v>F</v>
      </c>
      <c r="F47" s="27" t="str">
        <f t="shared" si="1"/>
        <v>F</v>
      </c>
      <c r="G47" s="27" t="str">
        <f t="shared" si="2"/>
        <v>F</v>
      </c>
      <c r="H47" s="27" t="str">
        <f t="shared" si="7"/>
        <v>F</v>
      </c>
      <c r="I47" s="27" t="str">
        <f t="shared" si="3"/>
        <v>C</v>
      </c>
      <c r="J47" s="28">
        <v>0</v>
      </c>
      <c r="K47" s="28" t="str">
        <f>HLOOKUP(J47,A$8:F$15,7,TRUE)</f>
        <v>F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8">
        <f>SUM(L47:AH47)</f>
        <v>0</v>
      </c>
      <c r="AJ47" s="28" t="str">
        <f>HLOOKUP(AI47,A$9:F$15,6,TRUE)</f>
        <v>F</v>
      </c>
      <c r="AK47" s="28">
        <v>0</v>
      </c>
      <c r="AL47" s="28" t="str">
        <f>HLOOKUP(AK47,B$10:F$15,5,TRUE)</f>
        <v>F</v>
      </c>
      <c r="AM47" s="29"/>
      <c r="AN47" s="29"/>
      <c r="AO47" s="29"/>
      <c r="AP47" s="29"/>
      <c r="AQ47" s="28">
        <f t="shared" si="8"/>
        <v>0</v>
      </c>
      <c r="AR47" s="28" t="str">
        <f>HLOOKUP(AQ47,A$11:F$15,4,TRUE)</f>
        <v>F</v>
      </c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8">
        <f t="shared" si="4"/>
        <v>0</v>
      </c>
      <c r="BJ47" s="28" t="str">
        <f>HLOOKUP(BI47,A$12:F$15,3,TRUE)</f>
        <v>F</v>
      </c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8">
        <f t="shared" si="9"/>
        <v>0</v>
      </c>
      <c r="BW47" s="28" t="str">
        <f>HLOOKUP(BV47,A$13:F$15,2,TRUE)</f>
        <v>C</v>
      </c>
    </row>
    <row r="48" spans="1:75" x14ac:dyDescent="0.25">
      <c r="A48" s="25"/>
      <c r="B48" s="25"/>
      <c r="C48" s="32" t="str">
        <f t="shared" si="5"/>
        <v>F</v>
      </c>
      <c r="D48" s="26" t="str">
        <f t="shared" si="0"/>
        <v>F</v>
      </c>
      <c r="E48" s="27" t="str">
        <f t="shared" si="6"/>
        <v>F</v>
      </c>
      <c r="F48" s="27" t="str">
        <f t="shared" si="1"/>
        <v>F</v>
      </c>
      <c r="G48" s="27" t="str">
        <f t="shared" si="2"/>
        <v>F</v>
      </c>
      <c r="H48" s="27" t="str">
        <f t="shared" si="7"/>
        <v>F</v>
      </c>
      <c r="I48" s="27" t="str">
        <f t="shared" si="3"/>
        <v>C</v>
      </c>
      <c r="J48" s="28">
        <v>0</v>
      </c>
      <c r="K48" s="28" t="str">
        <f>HLOOKUP(J48,A$8:F$15,7,TRUE)</f>
        <v>F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8">
        <f>SUM(L48:AH48)</f>
        <v>0</v>
      </c>
      <c r="AJ48" s="28" t="str">
        <f>HLOOKUP(AI48,A$9:F$15,6,TRUE)</f>
        <v>F</v>
      </c>
      <c r="AK48" s="28">
        <v>0</v>
      </c>
      <c r="AL48" s="28" t="str">
        <f>HLOOKUP(AK48,B$10:F$15,5,TRUE)</f>
        <v>F</v>
      </c>
      <c r="AM48" s="29"/>
      <c r="AN48" s="29"/>
      <c r="AO48" s="29"/>
      <c r="AP48" s="29"/>
      <c r="AQ48" s="28">
        <f t="shared" si="8"/>
        <v>0</v>
      </c>
      <c r="AR48" s="28" t="str">
        <f>HLOOKUP(AQ48,A$11:F$15,4,TRUE)</f>
        <v>F</v>
      </c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8">
        <f t="shared" si="4"/>
        <v>0</v>
      </c>
      <c r="BJ48" s="28" t="str">
        <f>HLOOKUP(BI48,A$12:F$15,3,TRUE)</f>
        <v>F</v>
      </c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8">
        <f t="shared" si="9"/>
        <v>0</v>
      </c>
      <c r="BW48" s="28" t="str">
        <f>HLOOKUP(BV48,A$13:F$15,2,TRUE)</f>
        <v>C</v>
      </c>
    </row>
    <row r="49" spans="1:75" x14ac:dyDescent="0.25">
      <c r="A49" s="25"/>
      <c r="B49" s="25"/>
      <c r="C49" s="32" t="str">
        <f t="shared" si="5"/>
        <v>F</v>
      </c>
      <c r="D49" s="26" t="str">
        <f t="shared" si="0"/>
        <v>F</v>
      </c>
      <c r="E49" s="27" t="str">
        <f t="shared" si="6"/>
        <v>F</v>
      </c>
      <c r="F49" s="27" t="str">
        <f t="shared" si="1"/>
        <v>F</v>
      </c>
      <c r="G49" s="27" t="str">
        <f t="shared" si="2"/>
        <v>F</v>
      </c>
      <c r="H49" s="27" t="str">
        <f t="shared" si="7"/>
        <v>F</v>
      </c>
      <c r="I49" s="27" t="str">
        <f t="shared" si="3"/>
        <v>C</v>
      </c>
      <c r="J49" s="28">
        <v>0</v>
      </c>
      <c r="K49" s="28" t="str">
        <f>HLOOKUP(J49,A$8:F$15,7,TRUE)</f>
        <v>F</v>
      </c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8">
        <f>SUM(L49:AH49)</f>
        <v>0</v>
      </c>
      <c r="AJ49" s="28" t="str">
        <f>HLOOKUP(AI49,A$9:F$15,6,TRUE)</f>
        <v>F</v>
      </c>
      <c r="AK49" s="28">
        <v>0</v>
      </c>
      <c r="AL49" s="28" t="str">
        <f>HLOOKUP(AK49,B$10:F$15,5,TRUE)</f>
        <v>F</v>
      </c>
      <c r="AM49" s="29"/>
      <c r="AN49" s="29"/>
      <c r="AO49" s="29"/>
      <c r="AP49" s="29"/>
      <c r="AQ49" s="28">
        <f t="shared" si="8"/>
        <v>0</v>
      </c>
      <c r="AR49" s="28" t="str">
        <f>HLOOKUP(AQ49,A$11:F$15,4,TRUE)</f>
        <v>F</v>
      </c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8">
        <f t="shared" si="4"/>
        <v>0</v>
      </c>
      <c r="BJ49" s="28" t="str">
        <f>HLOOKUP(BI49,A$12:F$15,3,TRUE)</f>
        <v>F</v>
      </c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8">
        <f t="shared" si="9"/>
        <v>0</v>
      </c>
      <c r="BW49" s="28" t="str">
        <f>HLOOKUP(BV49,A$13:F$15,2,TRUE)</f>
        <v>C</v>
      </c>
    </row>
    <row r="50" spans="1:75" x14ac:dyDescent="0.25">
      <c r="A50" s="25"/>
      <c r="B50" s="25"/>
      <c r="C50" s="32" t="str">
        <f t="shared" si="5"/>
        <v>F</v>
      </c>
      <c r="D50" s="26" t="str">
        <f t="shared" si="0"/>
        <v>F</v>
      </c>
      <c r="E50" s="27" t="str">
        <f t="shared" si="6"/>
        <v>F</v>
      </c>
      <c r="F50" s="27" t="str">
        <f t="shared" si="1"/>
        <v>F</v>
      </c>
      <c r="G50" s="27" t="str">
        <f t="shared" si="2"/>
        <v>F</v>
      </c>
      <c r="H50" s="27" t="str">
        <f t="shared" si="7"/>
        <v>F</v>
      </c>
      <c r="I50" s="27" t="str">
        <f t="shared" si="3"/>
        <v>C</v>
      </c>
      <c r="J50" s="28">
        <v>0</v>
      </c>
      <c r="K50" s="28" t="str">
        <f>HLOOKUP(J50,A$8:F$15,7,TRUE)</f>
        <v>F</v>
      </c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8">
        <f>SUM(L50:AH50)</f>
        <v>0</v>
      </c>
      <c r="AJ50" s="28" t="str">
        <f>HLOOKUP(AI50,A$9:F$15,6,TRUE)</f>
        <v>F</v>
      </c>
      <c r="AK50" s="28">
        <v>0</v>
      </c>
      <c r="AL50" s="28" t="str">
        <f>HLOOKUP(AK50,B$10:F$15,5,TRUE)</f>
        <v>F</v>
      </c>
      <c r="AM50" s="29"/>
      <c r="AN50" s="29"/>
      <c r="AO50" s="29"/>
      <c r="AP50" s="29"/>
      <c r="AQ50" s="28">
        <f t="shared" si="8"/>
        <v>0</v>
      </c>
      <c r="AR50" s="28" t="str">
        <f>HLOOKUP(AQ50,A$11:F$15,4,TRUE)</f>
        <v>F</v>
      </c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8">
        <f t="shared" si="4"/>
        <v>0</v>
      </c>
      <c r="BJ50" s="28" t="str">
        <f>HLOOKUP(BI50,A$12:F$15,3,TRUE)</f>
        <v>F</v>
      </c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8">
        <f t="shared" si="9"/>
        <v>0</v>
      </c>
      <c r="BW50" s="28" t="str">
        <f>HLOOKUP(BV50,A$13:F$15,2,TRUE)</f>
        <v>C</v>
      </c>
    </row>
    <row r="51" spans="1:75" x14ac:dyDescent="0.25">
      <c r="A51" s="25"/>
      <c r="B51" s="25"/>
      <c r="C51" s="32" t="str">
        <f t="shared" si="5"/>
        <v>F</v>
      </c>
      <c r="D51" s="26" t="str">
        <f t="shared" si="0"/>
        <v>F</v>
      </c>
      <c r="E51" s="27" t="str">
        <f t="shared" si="6"/>
        <v>F</v>
      </c>
      <c r="F51" s="27" t="str">
        <f t="shared" si="1"/>
        <v>F</v>
      </c>
      <c r="G51" s="27" t="str">
        <f t="shared" si="2"/>
        <v>F</v>
      </c>
      <c r="H51" s="27" t="str">
        <f t="shared" si="7"/>
        <v>F</v>
      </c>
      <c r="I51" s="27" t="str">
        <f t="shared" si="3"/>
        <v>C</v>
      </c>
      <c r="J51" s="28">
        <v>0</v>
      </c>
      <c r="K51" s="28" t="str">
        <f>HLOOKUP(J51,A$8:F$15,7,TRUE)</f>
        <v>F</v>
      </c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8">
        <f>SUM(L51:AH51)</f>
        <v>0</v>
      </c>
      <c r="AJ51" s="28" t="str">
        <f>HLOOKUP(AI51,A$9:F$15,6,TRUE)</f>
        <v>F</v>
      </c>
      <c r="AK51" s="28">
        <v>0</v>
      </c>
      <c r="AL51" s="28" t="str">
        <f>HLOOKUP(AK51,B$10:F$15,5,TRUE)</f>
        <v>F</v>
      </c>
      <c r="AM51" s="29"/>
      <c r="AN51" s="29"/>
      <c r="AO51" s="29"/>
      <c r="AP51" s="29"/>
      <c r="AQ51" s="28">
        <f t="shared" si="8"/>
        <v>0</v>
      </c>
      <c r="AR51" s="28" t="str">
        <f>HLOOKUP(AQ51,A$11:F$15,4,TRUE)</f>
        <v>F</v>
      </c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8">
        <f t="shared" si="4"/>
        <v>0</v>
      </c>
      <c r="BJ51" s="28" t="str">
        <f>HLOOKUP(BI51,A$12:F$15,3,TRUE)</f>
        <v>F</v>
      </c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8">
        <f t="shared" si="9"/>
        <v>0</v>
      </c>
      <c r="BW51" s="28" t="str">
        <f>HLOOKUP(BV51,A$13:F$15,2,TRUE)</f>
        <v>C</v>
      </c>
    </row>
    <row r="52" spans="1:75" x14ac:dyDescent="0.25">
      <c r="A52" s="25"/>
      <c r="B52" s="25"/>
      <c r="C52" s="32" t="str">
        <f t="shared" si="5"/>
        <v>F</v>
      </c>
      <c r="D52" s="26" t="str">
        <f t="shared" si="0"/>
        <v>F</v>
      </c>
      <c r="E52" s="27" t="str">
        <f t="shared" si="6"/>
        <v>F</v>
      </c>
      <c r="F52" s="27" t="str">
        <f t="shared" si="1"/>
        <v>F</v>
      </c>
      <c r="G52" s="27" t="str">
        <f t="shared" si="2"/>
        <v>F</v>
      </c>
      <c r="H52" s="27" t="str">
        <f t="shared" si="7"/>
        <v>F</v>
      </c>
      <c r="I52" s="27" t="str">
        <f t="shared" si="3"/>
        <v>C</v>
      </c>
      <c r="J52" s="28">
        <v>0</v>
      </c>
      <c r="K52" s="28" t="str">
        <f>HLOOKUP(J52,A$8:F$15,7,TRUE)</f>
        <v>F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8">
        <f>SUM(L52:AH52)</f>
        <v>0</v>
      </c>
      <c r="AJ52" s="28" t="str">
        <f>HLOOKUP(AI52,A$9:F$15,6,TRUE)</f>
        <v>F</v>
      </c>
      <c r="AK52" s="28">
        <v>0</v>
      </c>
      <c r="AL52" s="28" t="str">
        <f>HLOOKUP(AK52,B$10:F$15,5,TRUE)</f>
        <v>F</v>
      </c>
      <c r="AM52" s="29"/>
      <c r="AN52" s="29"/>
      <c r="AO52" s="29"/>
      <c r="AP52" s="29"/>
      <c r="AQ52" s="28">
        <f t="shared" si="8"/>
        <v>0</v>
      </c>
      <c r="AR52" s="28" t="str">
        <f>HLOOKUP(AQ52,A$11:F$15,4,TRUE)</f>
        <v>F</v>
      </c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8">
        <f t="shared" si="4"/>
        <v>0</v>
      </c>
      <c r="BJ52" s="28" t="str">
        <f>HLOOKUP(BI52,A$12:F$15,3,TRUE)</f>
        <v>F</v>
      </c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8">
        <f t="shared" si="9"/>
        <v>0</v>
      </c>
      <c r="BW52" s="28" t="str">
        <f>HLOOKUP(BV52,A$13:F$15,2,TRUE)</f>
        <v>C</v>
      </c>
    </row>
    <row r="53" spans="1:75" x14ac:dyDescent="0.25">
      <c r="A53" s="25"/>
      <c r="B53" s="25"/>
      <c r="C53" s="32" t="str">
        <f t="shared" si="5"/>
        <v>F</v>
      </c>
      <c r="D53" s="26" t="str">
        <f t="shared" si="0"/>
        <v>F</v>
      </c>
      <c r="E53" s="27" t="str">
        <f t="shared" si="6"/>
        <v>F</v>
      </c>
      <c r="F53" s="27" t="str">
        <f t="shared" si="1"/>
        <v>F</v>
      </c>
      <c r="G53" s="27" t="str">
        <f t="shared" si="2"/>
        <v>F</v>
      </c>
      <c r="H53" s="27" t="str">
        <f t="shared" si="7"/>
        <v>F</v>
      </c>
      <c r="I53" s="27" t="str">
        <f t="shared" si="3"/>
        <v>C</v>
      </c>
      <c r="J53" s="28">
        <v>0</v>
      </c>
      <c r="K53" s="28" t="str">
        <f>HLOOKUP(J53,A$8:F$15,7,TRUE)</f>
        <v>F</v>
      </c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8">
        <f>SUM(L53:AH53)</f>
        <v>0</v>
      </c>
      <c r="AJ53" s="28" t="str">
        <f>HLOOKUP(AI53,A$9:F$15,6,TRUE)</f>
        <v>F</v>
      </c>
      <c r="AK53" s="28">
        <v>0</v>
      </c>
      <c r="AL53" s="28" t="str">
        <f>HLOOKUP(AK53,B$10:F$15,5,TRUE)</f>
        <v>F</v>
      </c>
      <c r="AM53" s="29"/>
      <c r="AN53" s="29"/>
      <c r="AO53" s="29"/>
      <c r="AP53" s="29"/>
      <c r="AQ53" s="28">
        <f t="shared" si="8"/>
        <v>0</v>
      </c>
      <c r="AR53" s="28" t="str">
        <f>HLOOKUP(AQ53,A$11:F$15,4,TRUE)</f>
        <v>F</v>
      </c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8">
        <f t="shared" si="4"/>
        <v>0</v>
      </c>
      <c r="BJ53" s="28" t="str">
        <f>HLOOKUP(BI53,A$12:F$15,3,TRUE)</f>
        <v>F</v>
      </c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8">
        <f t="shared" si="9"/>
        <v>0</v>
      </c>
      <c r="BW53" s="28" t="str">
        <f>HLOOKUP(BV53,A$13:F$15,2,TRUE)</f>
        <v>C</v>
      </c>
    </row>
    <row r="54" spans="1:75" x14ac:dyDescent="0.25">
      <c r="A54" s="25"/>
      <c r="B54" s="25"/>
      <c r="C54" s="32" t="str">
        <f t="shared" si="5"/>
        <v>F</v>
      </c>
      <c r="D54" s="26" t="str">
        <f t="shared" si="0"/>
        <v>F</v>
      </c>
      <c r="E54" s="27" t="str">
        <f t="shared" si="6"/>
        <v>F</v>
      </c>
      <c r="F54" s="27" t="str">
        <f t="shared" si="1"/>
        <v>F</v>
      </c>
      <c r="G54" s="27" t="str">
        <f t="shared" si="2"/>
        <v>F</v>
      </c>
      <c r="H54" s="27" t="str">
        <f t="shared" si="7"/>
        <v>F</v>
      </c>
      <c r="I54" s="27" t="str">
        <f t="shared" si="3"/>
        <v>C</v>
      </c>
      <c r="J54" s="28">
        <v>0</v>
      </c>
      <c r="K54" s="28" t="str">
        <f>HLOOKUP(J54,A$8:F$15,7,TRUE)</f>
        <v>F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8">
        <f>SUM(L54:AH54)</f>
        <v>0</v>
      </c>
      <c r="AJ54" s="28" t="str">
        <f>HLOOKUP(AI54,A$9:F$15,6,TRUE)</f>
        <v>F</v>
      </c>
      <c r="AK54" s="28">
        <v>0</v>
      </c>
      <c r="AL54" s="28" t="str">
        <f>HLOOKUP(AK54,B$10:F$15,5,TRUE)</f>
        <v>F</v>
      </c>
      <c r="AM54" s="29"/>
      <c r="AN54" s="29"/>
      <c r="AO54" s="29"/>
      <c r="AP54" s="29"/>
      <c r="AQ54" s="28">
        <f t="shared" si="8"/>
        <v>0</v>
      </c>
      <c r="AR54" s="28" t="str">
        <f>HLOOKUP(AQ54,A$11:F$15,4,TRUE)</f>
        <v>F</v>
      </c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8">
        <f t="shared" si="4"/>
        <v>0</v>
      </c>
      <c r="BJ54" s="28" t="str">
        <f>HLOOKUP(BI54,A$12:F$15,3,TRUE)</f>
        <v>F</v>
      </c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8">
        <f t="shared" si="9"/>
        <v>0</v>
      </c>
      <c r="BW54" s="28" t="str">
        <f>HLOOKUP(BV54,A$13:F$15,2,TRUE)</f>
        <v>C</v>
      </c>
    </row>
    <row r="55" spans="1:75" x14ac:dyDescent="0.25">
      <c r="A55" s="25"/>
      <c r="B55" s="25"/>
      <c r="C55" s="32" t="str">
        <f t="shared" si="5"/>
        <v>F</v>
      </c>
      <c r="D55" s="26" t="str">
        <f t="shared" si="0"/>
        <v>F</v>
      </c>
      <c r="E55" s="27" t="str">
        <f t="shared" si="6"/>
        <v>F</v>
      </c>
      <c r="F55" s="27" t="str">
        <f t="shared" si="1"/>
        <v>F</v>
      </c>
      <c r="G55" s="27" t="str">
        <f t="shared" si="2"/>
        <v>F</v>
      </c>
      <c r="H55" s="27" t="str">
        <f t="shared" si="7"/>
        <v>F</v>
      </c>
      <c r="I55" s="27" t="str">
        <f t="shared" si="3"/>
        <v>C</v>
      </c>
      <c r="J55" s="28">
        <v>0</v>
      </c>
      <c r="K55" s="28" t="str">
        <f>HLOOKUP(J55,A$8:F$15,7,TRUE)</f>
        <v>F</v>
      </c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8">
        <f>SUM(L55:AH55)</f>
        <v>0</v>
      </c>
      <c r="AJ55" s="28" t="str">
        <f>HLOOKUP(AI55,A$9:F$15,6,TRUE)</f>
        <v>F</v>
      </c>
      <c r="AK55" s="28">
        <v>0</v>
      </c>
      <c r="AL55" s="28" t="str">
        <f>HLOOKUP(AK55,B$10:F$15,5,TRUE)</f>
        <v>F</v>
      </c>
      <c r="AM55" s="29"/>
      <c r="AN55" s="29"/>
      <c r="AO55" s="29"/>
      <c r="AP55" s="29"/>
      <c r="AQ55" s="28">
        <f t="shared" si="8"/>
        <v>0</v>
      </c>
      <c r="AR55" s="28" t="str">
        <f>HLOOKUP(AQ55,A$11:F$15,4,TRUE)</f>
        <v>F</v>
      </c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8">
        <f t="shared" si="4"/>
        <v>0</v>
      </c>
      <c r="BJ55" s="28" t="str">
        <f>HLOOKUP(BI55,A$12:F$15,3,TRUE)</f>
        <v>F</v>
      </c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8">
        <f t="shared" si="9"/>
        <v>0</v>
      </c>
      <c r="BW55" s="28" t="str">
        <f>HLOOKUP(BV55,A$13:F$15,2,TRUE)</f>
        <v>C</v>
      </c>
    </row>
    <row r="56" spans="1:75" x14ac:dyDescent="0.25">
      <c r="A56" s="25"/>
      <c r="B56" s="25"/>
      <c r="C56" s="32" t="str">
        <f t="shared" si="5"/>
        <v>F</v>
      </c>
      <c r="D56" s="26" t="str">
        <f t="shared" si="0"/>
        <v>F</v>
      </c>
      <c r="E56" s="27" t="str">
        <f t="shared" si="6"/>
        <v>F</v>
      </c>
      <c r="F56" s="27" t="str">
        <f t="shared" si="1"/>
        <v>F</v>
      </c>
      <c r="G56" s="27" t="str">
        <f t="shared" si="2"/>
        <v>F</v>
      </c>
      <c r="H56" s="27" t="str">
        <f t="shared" si="7"/>
        <v>F</v>
      </c>
      <c r="I56" s="27" t="str">
        <f t="shared" si="3"/>
        <v>C</v>
      </c>
      <c r="J56" s="28">
        <v>0</v>
      </c>
      <c r="K56" s="28" t="str">
        <f>HLOOKUP(J56,A$8:F$15,7,TRUE)</f>
        <v>F</v>
      </c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8">
        <f>SUM(L56:AH56)</f>
        <v>0</v>
      </c>
      <c r="AJ56" s="28" t="str">
        <f>HLOOKUP(AI56,A$9:F$15,6,TRUE)</f>
        <v>F</v>
      </c>
      <c r="AK56" s="28">
        <v>0</v>
      </c>
      <c r="AL56" s="28" t="str">
        <f>HLOOKUP(AK56,B$10:F$15,5,TRUE)</f>
        <v>F</v>
      </c>
      <c r="AM56" s="29"/>
      <c r="AN56" s="29"/>
      <c r="AO56" s="29"/>
      <c r="AP56" s="29"/>
      <c r="AQ56" s="28">
        <f t="shared" si="8"/>
        <v>0</v>
      </c>
      <c r="AR56" s="28" t="str">
        <f>HLOOKUP(AQ56,A$11:F$15,4,TRUE)</f>
        <v>F</v>
      </c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8">
        <f t="shared" si="4"/>
        <v>0</v>
      </c>
      <c r="BJ56" s="28" t="str">
        <f>HLOOKUP(BI56,A$12:F$15,3,TRUE)</f>
        <v>F</v>
      </c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8">
        <f t="shared" si="9"/>
        <v>0</v>
      </c>
      <c r="BW56" s="28" t="str">
        <f>HLOOKUP(BV56,A$13:F$15,2,TRUE)</f>
        <v>C</v>
      </c>
    </row>
    <row r="57" spans="1:75" x14ac:dyDescent="0.25">
      <c r="A57" s="25"/>
      <c r="B57" s="25"/>
      <c r="C57" s="32" t="str">
        <f t="shared" si="5"/>
        <v>F</v>
      </c>
      <c r="D57" s="26" t="str">
        <f t="shared" si="0"/>
        <v>F</v>
      </c>
      <c r="E57" s="27" t="str">
        <f t="shared" si="6"/>
        <v>F</v>
      </c>
      <c r="F57" s="27" t="str">
        <f t="shared" si="1"/>
        <v>F</v>
      </c>
      <c r="G57" s="27" t="str">
        <f t="shared" si="2"/>
        <v>F</v>
      </c>
      <c r="H57" s="27" t="str">
        <f t="shared" si="7"/>
        <v>F</v>
      </c>
      <c r="I57" s="27" t="str">
        <f t="shared" si="3"/>
        <v>C</v>
      </c>
      <c r="J57" s="28">
        <v>0</v>
      </c>
      <c r="K57" s="28" t="str">
        <f>HLOOKUP(J57,A$8:F$15,7,TRUE)</f>
        <v>F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8">
        <f>SUM(L57:AH57)</f>
        <v>0</v>
      </c>
      <c r="AJ57" s="28" t="str">
        <f>HLOOKUP(AI57,A$9:F$15,6,TRUE)</f>
        <v>F</v>
      </c>
      <c r="AK57" s="28">
        <v>0</v>
      </c>
      <c r="AL57" s="28" t="str">
        <f>HLOOKUP(AK57,B$10:F$15,5,TRUE)</f>
        <v>F</v>
      </c>
      <c r="AM57" s="29"/>
      <c r="AN57" s="29"/>
      <c r="AO57" s="29"/>
      <c r="AP57" s="29"/>
      <c r="AQ57" s="28">
        <f t="shared" si="8"/>
        <v>0</v>
      </c>
      <c r="AR57" s="28" t="str">
        <f>HLOOKUP(AQ57,A$11:F$15,4,TRUE)</f>
        <v>F</v>
      </c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8">
        <f t="shared" si="4"/>
        <v>0</v>
      </c>
      <c r="BJ57" s="28" t="str">
        <f>HLOOKUP(BI57,A$12:F$15,3,TRUE)</f>
        <v>F</v>
      </c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8">
        <f t="shared" si="9"/>
        <v>0</v>
      </c>
      <c r="BW57" s="28" t="str">
        <f>HLOOKUP(BV57,A$13:F$15,2,TRUE)</f>
        <v>C</v>
      </c>
    </row>
    <row r="58" spans="1:75" x14ac:dyDescent="0.25">
      <c r="A58" s="75"/>
      <c r="B58" s="75"/>
      <c r="C58" s="75"/>
      <c r="D58" s="75"/>
      <c r="E58" s="75"/>
      <c r="F58" s="5"/>
      <c r="G58" s="5"/>
      <c r="H58" s="5"/>
      <c r="I58" s="5"/>
    </row>
    <row r="59" spans="1:75" x14ac:dyDescent="0.25">
      <c r="A59" s="13"/>
    </row>
    <row r="60" spans="1:75" x14ac:dyDescent="0.25">
      <c r="A60" s="13"/>
    </row>
  </sheetData>
  <mergeCells count="1">
    <mergeCell ref="A58:E58"/>
  </mergeCells>
  <phoneticPr fontId="0" type="noConversion"/>
  <conditionalFormatting sqref="A18:BW57">
    <cfRule type="expression" dxfId="1" priority="2">
      <formula>MOD(ROW(),2)=0</formula>
    </cfRule>
    <cfRule type="expression" dxfId="0" priority="3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28"/>
  <sheetViews>
    <sheetView zoomScaleNormal="100" workbookViewId="0">
      <selection activeCell="I19" sqref="I19"/>
    </sheetView>
  </sheetViews>
  <sheetFormatPr defaultRowHeight="13.5" x14ac:dyDescent="0.25"/>
  <cols>
    <col min="1" max="1" width="24.42578125" customWidth="1"/>
    <col min="2" max="2" width="19.7109375" bestFit="1" customWidth="1"/>
    <col min="3" max="3" width="16.42578125" customWidth="1"/>
    <col min="4" max="5" width="18.5703125" bestFit="1" customWidth="1"/>
    <col min="6" max="6" width="19.5703125" customWidth="1"/>
    <col min="17" max="18" width="9.140625" customWidth="1"/>
  </cols>
  <sheetData>
    <row r="1" spans="1:7" ht="18" x14ac:dyDescent="0.25">
      <c r="A1" s="58"/>
      <c r="B1" s="59" t="s">
        <v>1</v>
      </c>
      <c r="C1" s="59" t="s">
        <v>2</v>
      </c>
      <c r="D1" s="59" t="s">
        <v>3</v>
      </c>
      <c r="E1" s="60" t="s">
        <v>4</v>
      </c>
      <c r="F1" s="74" t="s">
        <v>91</v>
      </c>
      <c r="G1" s="34" t="s">
        <v>35</v>
      </c>
    </row>
    <row r="2" spans="1:7" ht="18" x14ac:dyDescent="0.25">
      <c r="A2" s="35" t="s">
        <v>10</v>
      </c>
      <c r="B2" s="68" t="s">
        <v>121</v>
      </c>
      <c r="C2" s="68" t="s">
        <v>120</v>
      </c>
      <c r="D2" s="68" t="s">
        <v>119</v>
      </c>
      <c r="E2" s="61" t="s">
        <v>123</v>
      </c>
      <c r="F2" s="64"/>
      <c r="G2">
        <v>23</v>
      </c>
    </row>
    <row r="3" spans="1:7" ht="18" x14ac:dyDescent="0.25">
      <c r="A3" s="35" t="s">
        <v>13</v>
      </c>
      <c r="B3" s="67" t="s">
        <v>36</v>
      </c>
      <c r="C3" s="67" t="s">
        <v>38</v>
      </c>
      <c r="D3" s="67" t="s">
        <v>37</v>
      </c>
      <c r="E3" s="65" t="s">
        <v>37</v>
      </c>
      <c r="F3" s="64" t="s">
        <v>37</v>
      </c>
      <c r="G3">
        <v>23</v>
      </c>
    </row>
    <row r="4" spans="1:7" ht="18" x14ac:dyDescent="0.25">
      <c r="A4" s="36"/>
      <c r="B4" s="67" t="s">
        <v>36</v>
      </c>
      <c r="C4" s="67"/>
      <c r="D4" s="67"/>
      <c r="E4" s="65"/>
      <c r="F4" s="54"/>
    </row>
    <row r="5" spans="1:7" ht="18" x14ac:dyDescent="0.25">
      <c r="A5" s="36" t="s">
        <v>117</v>
      </c>
      <c r="B5" s="68" t="s">
        <v>122</v>
      </c>
      <c r="C5" s="68" t="s">
        <v>121</v>
      </c>
      <c r="D5" s="68" t="s">
        <v>120</v>
      </c>
      <c r="E5" s="61" t="s">
        <v>119</v>
      </c>
      <c r="F5" s="76"/>
      <c r="G5" s="77">
        <v>1</v>
      </c>
    </row>
    <row r="6" spans="1:7" ht="18" x14ac:dyDescent="0.25">
      <c r="A6" s="35" t="s">
        <v>118</v>
      </c>
      <c r="B6" s="69" t="s">
        <v>39</v>
      </c>
      <c r="C6" s="69" t="s">
        <v>39</v>
      </c>
      <c r="D6" s="69" t="s">
        <v>39</v>
      </c>
      <c r="E6" s="62" t="s">
        <v>39</v>
      </c>
      <c r="F6" s="54"/>
      <c r="G6">
        <v>3</v>
      </c>
    </row>
    <row r="7" spans="1:7" ht="18" x14ac:dyDescent="0.25">
      <c r="A7" s="57" t="s">
        <v>68</v>
      </c>
      <c r="B7" s="70"/>
      <c r="C7" s="70"/>
      <c r="D7" s="72" t="s">
        <v>36</v>
      </c>
      <c r="E7" s="63" t="s">
        <v>38</v>
      </c>
      <c r="F7" s="64" t="s">
        <v>70</v>
      </c>
      <c r="G7">
        <v>11</v>
      </c>
    </row>
    <row r="8" spans="1:7" ht="18" x14ac:dyDescent="0.25">
      <c r="A8" s="37" t="s">
        <v>40</v>
      </c>
      <c r="B8" s="67" t="s">
        <v>38</v>
      </c>
      <c r="C8" s="67" t="s">
        <v>70</v>
      </c>
      <c r="D8" s="67" t="s">
        <v>70</v>
      </c>
      <c r="E8" s="65" t="s">
        <v>70</v>
      </c>
      <c r="F8" s="64" t="s">
        <v>70</v>
      </c>
      <c r="G8">
        <v>16</v>
      </c>
    </row>
    <row r="9" spans="1:7" ht="18" x14ac:dyDescent="0.25">
      <c r="A9" s="36"/>
      <c r="B9" s="71" t="s">
        <v>38</v>
      </c>
      <c r="C9" s="71"/>
      <c r="D9" s="73"/>
      <c r="E9" s="66"/>
      <c r="F9" s="54"/>
    </row>
    <row r="12" spans="1:7" ht="14.25" thickBot="1" x14ac:dyDescent="0.3"/>
    <row r="13" spans="1:7" x14ac:dyDescent="0.25">
      <c r="B13" s="42" t="s">
        <v>4</v>
      </c>
      <c r="C13" s="84" t="s">
        <v>3</v>
      </c>
      <c r="D13" s="85" t="s">
        <v>2</v>
      </c>
      <c r="E13" s="45" t="s">
        <v>1</v>
      </c>
    </row>
    <row r="14" spans="1:7" x14ac:dyDescent="0.25">
      <c r="B14" s="46" t="s">
        <v>126</v>
      </c>
      <c r="C14" s="80" t="s">
        <v>127</v>
      </c>
      <c r="D14" s="81" t="s">
        <v>128</v>
      </c>
      <c r="E14" s="49" t="s">
        <v>129</v>
      </c>
    </row>
    <row r="15" spans="1:7" x14ac:dyDescent="0.25">
      <c r="B15" s="46" t="s">
        <v>62</v>
      </c>
      <c r="C15" s="80" t="s">
        <v>86</v>
      </c>
      <c r="D15" s="81" t="s">
        <v>85</v>
      </c>
      <c r="E15" s="49" t="s">
        <v>61</v>
      </c>
    </row>
    <row r="16" spans="1:7" x14ac:dyDescent="0.25">
      <c r="B16" s="46" t="s">
        <v>130</v>
      </c>
      <c r="C16" s="80" t="s">
        <v>131</v>
      </c>
      <c r="D16" s="81" t="s">
        <v>132</v>
      </c>
      <c r="E16" s="49" t="s">
        <v>133</v>
      </c>
    </row>
    <row r="17" spans="2:5" x14ac:dyDescent="0.25">
      <c r="B17" s="46" t="s">
        <v>92</v>
      </c>
      <c r="C17" s="80" t="s">
        <v>63</v>
      </c>
      <c r="D17" s="81" t="s">
        <v>64</v>
      </c>
      <c r="E17" s="49" t="s">
        <v>63</v>
      </c>
    </row>
    <row r="18" spans="2:5" x14ac:dyDescent="0.25">
      <c r="B18" s="46" t="s">
        <v>71</v>
      </c>
      <c r="C18" s="80" t="s">
        <v>72</v>
      </c>
      <c r="D18" s="81"/>
      <c r="E18" s="49"/>
    </row>
    <row r="19" spans="2:5" ht="14.25" thickBot="1" x14ac:dyDescent="0.3">
      <c r="B19" s="50" t="s">
        <v>73</v>
      </c>
      <c r="C19" s="83" t="s">
        <v>74</v>
      </c>
      <c r="D19" s="82" t="s">
        <v>75</v>
      </c>
      <c r="E19" s="53" t="s">
        <v>76</v>
      </c>
    </row>
    <row r="21" spans="2:5" ht="14.25" thickBot="1" x14ac:dyDescent="0.3"/>
    <row r="22" spans="2:5" x14ac:dyDescent="0.25">
      <c r="B22" s="42" t="s">
        <v>4</v>
      </c>
      <c r="C22" s="43" t="s">
        <v>3</v>
      </c>
      <c r="D22" s="44" t="s">
        <v>2</v>
      </c>
      <c r="E22" s="45" t="s">
        <v>1</v>
      </c>
    </row>
    <row r="23" spans="2:5" x14ac:dyDescent="0.25">
      <c r="B23" s="46" t="s">
        <v>84</v>
      </c>
      <c r="C23" s="47" t="s">
        <v>83</v>
      </c>
      <c r="D23" s="48" t="s">
        <v>82</v>
      </c>
      <c r="E23" s="49" t="s">
        <v>81</v>
      </c>
    </row>
    <row r="24" spans="2:5" x14ac:dyDescent="0.25">
      <c r="B24" s="46" t="s">
        <v>62</v>
      </c>
      <c r="C24" s="47" t="s">
        <v>86</v>
      </c>
      <c r="D24" s="48" t="s">
        <v>85</v>
      </c>
      <c r="E24" s="49" t="s">
        <v>61</v>
      </c>
    </row>
    <row r="25" spans="2:5" x14ac:dyDescent="0.25">
      <c r="B25" s="46" t="s">
        <v>90</v>
      </c>
      <c r="C25" s="47" t="s">
        <v>89</v>
      </c>
      <c r="D25" s="48" t="s">
        <v>88</v>
      </c>
      <c r="E25" s="49" t="s">
        <v>87</v>
      </c>
    </row>
    <row r="26" spans="2:5" x14ac:dyDescent="0.25">
      <c r="B26" s="46" t="s">
        <v>92</v>
      </c>
      <c r="C26" s="47" t="s">
        <v>63</v>
      </c>
      <c r="D26" s="48" t="s">
        <v>64</v>
      </c>
      <c r="E26" s="49" t="s">
        <v>63</v>
      </c>
    </row>
    <row r="27" spans="2:5" x14ac:dyDescent="0.25">
      <c r="B27" s="46" t="s">
        <v>71</v>
      </c>
      <c r="C27" s="47" t="s">
        <v>72</v>
      </c>
      <c r="D27" s="48"/>
      <c r="E27" s="49"/>
    </row>
    <row r="28" spans="2:5" ht="14.25" thickBot="1" x14ac:dyDescent="0.3">
      <c r="B28" s="50" t="s">
        <v>73</v>
      </c>
      <c r="C28" s="51" t="s">
        <v>74</v>
      </c>
      <c r="D28" s="52" t="s">
        <v>75</v>
      </c>
      <c r="E28" s="53" t="s">
        <v>76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GRADE BOOK</vt:lpstr>
      <vt:lpstr>Checklist</vt:lpstr>
      <vt:lpstr>CORE</vt:lpstr>
      <vt:lpstr>Getting_Started</vt:lpstr>
      <vt:lpstr>GradeTable</vt:lpstr>
      <vt:lpstr>Journal</vt:lpstr>
      <vt:lpstr>Problems</vt:lpstr>
      <vt:lpstr>Quizzes</vt:lpstr>
      <vt:lpstr>Specifications</vt:lpstr>
      <vt:lpstr>Teaching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cp:lastPrinted>2018-01-17T21:25:33Z</cp:lastPrinted>
  <dcterms:created xsi:type="dcterms:W3CDTF">2015-08-11T19:30:16Z</dcterms:created>
  <dcterms:modified xsi:type="dcterms:W3CDTF">2020-01-21T21:07:21Z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