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-105" yWindow="-105" windowWidth="23250" windowHeight="12450" firstSheet="4" activeTab="5"/>
  </bookViews>
  <sheets>
    <sheet name="SUM" sheetId="1" r:id="rId1"/>
    <sheet name="COUNT" sheetId="2" r:id="rId2"/>
    <sheet name="COUNTA" sheetId="3" r:id="rId3"/>
    <sheet name="COUNTBLANK" sheetId="4" r:id="rId4"/>
    <sheet name="AVERAGE" sheetId="5" r:id="rId5"/>
    <sheet name="MIN" sheetId="6" r:id="rId6"/>
    <sheet name="MAX" sheetId="7" r:id="rId7"/>
    <sheet name="IF" sheetId="8" r:id="rId8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8" l="1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G18" i="8"/>
  <c r="G17" i="8"/>
  <c r="G13" i="8"/>
  <c r="G12" i="8"/>
  <c r="G11" i="8"/>
  <c r="G10" i="8"/>
  <c r="G9" i="8"/>
  <c r="G2" i="8"/>
  <c r="G8" i="8"/>
  <c r="G3" i="8"/>
  <c r="G4" i="8"/>
  <c r="G5" i="8"/>
  <c r="G6" i="8"/>
  <c r="G14" i="8"/>
  <c r="G15" i="8"/>
  <c r="G16" i="8"/>
  <c r="G19" i="8"/>
  <c r="G20" i="8"/>
  <c r="G21" i="8"/>
  <c r="G22" i="8"/>
  <c r="G23" i="8"/>
  <c r="G24" i="8"/>
  <c r="G25" i="8"/>
  <c r="G26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" i="8"/>
  <c r="H5" i="7" l="1"/>
  <c r="H4" i="7"/>
  <c r="H3" i="7"/>
  <c r="I6" i="6"/>
  <c r="I5" i="6"/>
  <c r="I4" i="6"/>
  <c r="H4" i="5"/>
  <c r="H5" i="5"/>
  <c r="H3" i="5"/>
  <c r="H4" i="4"/>
  <c r="H3" i="4"/>
  <c r="H2" i="4"/>
  <c r="I5" i="3"/>
  <c r="I4" i="3"/>
  <c r="I3" i="3"/>
  <c r="I4" i="2"/>
  <c r="I5" i="2"/>
  <c r="I3" i="2"/>
  <c r="A27" i="2"/>
  <c r="D27" i="1"/>
  <c r="C27" i="1"/>
  <c r="E27" i="1"/>
</calcChain>
</file>

<file path=xl/sharedStrings.xml><?xml version="1.0" encoding="utf-8"?>
<sst xmlns="http://schemas.openxmlformats.org/spreadsheetml/2006/main" count="256" uniqueCount="36">
  <si>
    <t>Order ID</t>
  </si>
  <si>
    <t>Product</t>
  </si>
  <si>
    <t>Quantity</t>
  </si>
  <si>
    <t>Unit Price</t>
  </si>
  <si>
    <t>Revenue</t>
  </si>
  <si>
    <t>Laptop</t>
  </si>
  <si>
    <t>Mouse</t>
  </si>
  <si>
    <t>Monitor</t>
  </si>
  <si>
    <t>Keyboard</t>
  </si>
  <si>
    <t>Chair</t>
  </si>
  <si>
    <t>Desk</t>
  </si>
  <si>
    <t>Speaker</t>
  </si>
  <si>
    <t>Printer</t>
  </si>
  <si>
    <t>Scanner</t>
  </si>
  <si>
    <t>Router</t>
  </si>
  <si>
    <t>High Revenue</t>
  </si>
  <si>
    <t>Bulk Order</t>
  </si>
  <si>
    <t>Profitable</t>
  </si>
  <si>
    <t>Total Transcactions</t>
  </si>
  <si>
    <t>Totoal Products</t>
  </si>
  <si>
    <t>Total orders</t>
  </si>
  <si>
    <t>Filled Product Names</t>
  </si>
  <si>
    <t>Recorded Sales</t>
  </si>
  <si>
    <t>Non-Empty Revenues</t>
  </si>
  <si>
    <t>Missing Product Names</t>
  </si>
  <si>
    <t>Empty Poduct Fields</t>
  </si>
  <si>
    <t>Missing Revenue</t>
  </si>
  <si>
    <t>Average Revenue</t>
  </si>
  <si>
    <t>Average Quantity</t>
  </si>
  <si>
    <t>Average Price</t>
  </si>
  <si>
    <t>Minium Revenue</t>
  </si>
  <si>
    <t>Minimum Quantity</t>
  </si>
  <si>
    <t>Minimum Price</t>
  </si>
  <si>
    <t>Maximum Revenue</t>
  </si>
  <si>
    <t>Maximum Quantity</t>
  </si>
  <si>
    <t>Maximum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</si>
</sst>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/>
    <xf numFmtId="0" fontId="2" fillId="0" borderId="0" xfId="0" applyFont="1"/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21" zoomScale="184" zoomScaleNormal="184" workbookViewId="0">
      <selection activeCell="D28" sqref="D28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2001</v>
      </c>
      <c r="B2" t="s">
        <v>5</v>
      </c>
      <c r="C2">
        <v>2</v>
      </c>
      <c r="D2">
        <v>800</v>
      </c>
      <c r="E2">
        <v>1600</v>
      </c>
    </row>
    <row r="3" spans="1:5" x14ac:dyDescent="0.25">
      <c r="A3">
        <v>2002</v>
      </c>
      <c r="B3" t="s">
        <v>6</v>
      </c>
      <c r="C3">
        <v>3</v>
      </c>
      <c r="D3">
        <v>25</v>
      </c>
      <c r="E3">
        <v>75</v>
      </c>
    </row>
    <row r="4" spans="1:5" x14ac:dyDescent="0.25">
      <c r="A4">
        <v>2003</v>
      </c>
      <c r="B4" t="s">
        <v>7</v>
      </c>
      <c r="C4">
        <v>5</v>
      </c>
      <c r="D4">
        <v>220</v>
      </c>
      <c r="E4">
        <v>1100</v>
      </c>
    </row>
    <row r="5" spans="1:5" x14ac:dyDescent="0.25">
      <c r="A5">
        <v>2004</v>
      </c>
      <c r="B5" t="s">
        <v>8</v>
      </c>
      <c r="C5">
        <v>1</v>
      </c>
      <c r="D5">
        <v>55</v>
      </c>
      <c r="E5">
        <v>55</v>
      </c>
    </row>
    <row r="6" spans="1:5" x14ac:dyDescent="0.25">
      <c r="A6">
        <v>2005</v>
      </c>
      <c r="B6" t="s">
        <v>9</v>
      </c>
      <c r="C6">
        <v>4</v>
      </c>
      <c r="D6">
        <v>90</v>
      </c>
      <c r="E6">
        <v>360</v>
      </c>
    </row>
    <row r="7" spans="1:5" x14ac:dyDescent="0.25">
      <c r="A7">
        <v>2006</v>
      </c>
      <c r="B7" t="s">
        <v>10</v>
      </c>
      <c r="C7">
        <v>2</v>
      </c>
      <c r="D7">
        <v>350</v>
      </c>
      <c r="E7">
        <v>700</v>
      </c>
    </row>
    <row r="8" spans="1:5" x14ac:dyDescent="0.25">
      <c r="A8">
        <v>2007</v>
      </c>
      <c r="B8" t="s">
        <v>11</v>
      </c>
      <c r="C8">
        <v>3</v>
      </c>
      <c r="D8">
        <v>50</v>
      </c>
      <c r="E8">
        <v>150</v>
      </c>
    </row>
    <row r="9" spans="1:5" x14ac:dyDescent="0.25">
      <c r="A9">
        <v>2008</v>
      </c>
      <c r="B9" t="s">
        <v>12</v>
      </c>
      <c r="C9">
        <v>2</v>
      </c>
      <c r="D9">
        <v>270</v>
      </c>
      <c r="E9">
        <v>540</v>
      </c>
    </row>
    <row r="10" spans="1:5" x14ac:dyDescent="0.25">
      <c r="A10">
        <v>2009</v>
      </c>
      <c r="B10" t="s">
        <v>13</v>
      </c>
      <c r="C10">
        <v>1</v>
      </c>
      <c r="D10">
        <v>190</v>
      </c>
      <c r="E10">
        <v>190</v>
      </c>
    </row>
    <row r="11" spans="1:5" x14ac:dyDescent="0.25">
      <c r="A11">
        <v>2010</v>
      </c>
      <c r="B11" t="s">
        <v>14</v>
      </c>
      <c r="C11">
        <v>3</v>
      </c>
      <c r="D11">
        <v>75</v>
      </c>
      <c r="E11">
        <v>225</v>
      </c>
    </row>
    <row r="12" spans="1:5" x14ac:dyDescent="0.25">
      <c r="A12">
        <v>2011</v>
      </c>
      <c r="B12" t="s">
        <v>5</v>
      </c>
      <c r="C12">
        <v>2</v>
      </c>
      <c r="D12">
        <v>800</v>
      </c>
      <c r="E12">
        <v>1600</v>
      </c>
    </row>
    <row r="13" spans="1:5" x14ac:dyDescent="0.25">
      <c r="A13">
        <v>2012</v>
      </c>
      <c r="B13" t="s">
        <v>6</v>
      </c>
      <c r="C13">
        <v>3</v>
      </c>
      <c r="D13">
        <v>25</v>
      </c>
      <c r="E13">
        <v>75</v>
      </c>
    </row>
    <row r="14" spans="1:5" x14ac:dyDescent="0.25">
      <c r="A14">
        <v>2013</v>
      </c>
      <c r="B14" t="s">
        <v>7</v>
      </c>
      <c r="C14">
        <v>5</v>
      </c>
      <c r="D14">
        <v>220</v>
      </c>
      <c r="E14">
        <v>1100</v>
      </c>
    </row>
    <row r="15" spans="1:5" x14ac:dyDescent="0.25">
      <c r="A15">
        <v>2014</v>
      </c>
      <c r="B15" t="s">
        <v>8</v>
      </c>
      <c r="C15">
        <v>1</v>
      </c>
      <c r="D15">
        <v>55</v>
      </c>
      <c r="E15">
        <v>55</v>
      </c>
    </row>
    <row r="16" spans="1:5" x14ac:dyDescent="0.25">
      <c r="A16">
        <v>2015</v>
      </c>
      <c r="B16" t="s">
        <v>9</v>
      </c>
      <c r="C16">
        <v>4</v>
      </c>
      <c r="D16">
        <v>90</v>
      </c>
      <c r="E16">
        <v>360</v>
      </c>
    </row>
    <row r="17" spans="1:6" x14ac:dyDescent="0.25">
      <c r="A17">
        <v>2016</v>
      </c>
      <c r="B17" t="s">
        <v>10</v>
      </c>
      <c r="C17">
        <v>2</v>
      </c>
      <c r="D17">
        <v>350</v>
      </c>
      <c r="E17">
        <v>700</v>
      </c>
    </row>
    <row r="18" spans="1:6" x14ac:dyDescent="0.25">
      <c r="A18">
        <v>2017</v>
      </c>
      <c r="B18" t="s">
        <v>11</v>
      </c>
      <c r="C18">
        <v>3</v>
      </c>
      <c r="D18">
        <v>50</v>
      </c>
      <c r="E18">
        <v>150</v>
      </c>
    </row>
    <row r="19" spans="1:6" x14ac:dyDescent="0.25">
      <c r="A19">
        <v>2018</v>
      </c>
      <c r="B19" t="s">
        <v>12</v>
      </c>
      <c r="C19">
        <v>2</v>
      </c>
      <c r="D19">
        <v>270</v>
      </c>
      <c r="E19">
        <v>540</v>
      </c>
    </row>
    <row r="20" spans="1:6" x14ac:dyDescent="0.25">
      <c r="A20">
        <v>2019</v>
      </c>
      <c r="B20" t="s">
        <v>13</v>
      </c>
      <c r="C20">
        <v>1</v>
      </c>
      <c r="D20">
        <v>190</v>
      </c>
      <c r="E20">
        <v>190</v>
      </c>
    </row>
    <row r="21" spans="1:6" x14ac:dyDescent="0.25">
      <c r="A21">
        <v>2020</v>
      </c>
      <c r="B21" t="s">
        <v>14</v>
      </c>
      <c r="C21">
        <v>3</v>
      </c>
      <c r="D21">
        <v>75</v>
      </c>
      <c r="E21">
        <v>225</v>
      </c>
    </row>
    <row r="22" spans="1:6" x14ac:dyDescent="0.25">
      <c r="A22">
        <v>2021</v>
      </c>
      <c r="B22" t="s">
        <v>5</v>
      </c>
      <c r="C22">
        <v>2</v>
      </c>
      <c r="D22">
        <v>800</v>
      </c>
      <c r="E22">
        <v>1600</v>
      </c>
    </row>
    <row r="23" spans="1:6" x14ac:dyDescent="0.25">
      <c r="A23">
        <v>2022</v>
      </c>
      <c r="B23" t="s">
        <v>6</v>
      </c>
      <c r="C23">
        <v>3</v>
      </c>
      <c r="D23">
        <v>25</v>
      </c>
      <c r="E23">
        <v>75</v>
      </c>
    </row>
    <row r="24" spans="1:6" x14ac:dyDescent="0.25">
      <c r="A24">
        <v>2023</v>
      </c>
      <c r="B24" t="s">
        <v>7</v>
      </c>
      <c r="C24">
        <v>5</v>
      </c>
      <c r="D24">
        <v>220</v>
      </c>
      <c r="E24">
        <v>1100</v>
      </c>
    </row>
    <row r="25" spans="1:6" x14ac:dyDescent="0.25">
      <c r="A25">
        <v>2024</v>
      </c>
      <c r="B25" t="s">
        <v>8</v>
      </c>
      <c r="C25">
        <v>1</v>
      </c>
      <c r="D25">
        <v>55</v>
      </c>
      <c r="E25">
        <v>55</v>
      </c>
    </row>
    <row r="26" spans="1:6" x14ac:dyDescent="0.25">
      <c r="A26">
        <v>2025</v>
      </c>
      <c r="B26" t="s">
        <v>9</v>
      </c>
      <c r="C26">
        <v>4</v>
      </c>
      <c r="D26">
        <v>90</v>
      </c>
      <c r="E26">
        <v>360</v>
      </c>
    </row>
    <row r="27" spans="1:6" x14ac:dyDescent="0.25">
      <c r="C27" s="3">
        <f>SUM(C2:C26)</f>
        <v>67</v>
      </c>
      <c r="D27" s="3">
        <f>SUM(D2:D26)</f>
        <v>5440</v>
      </c>
      <c r="E27" s="3">
        <f>SUM(E2:E26)</f>
        <v>13180</v>
      </c>
      <c r="F27" s="3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B1" workbookViewId="0">
      <selection activeCell="J19" sqref="J19"/>
    </sheetView>
  </sheetViews>
  <sheetFormatPr defaultRowHeight="15" x14ac:dyDescent="0.25"/>
  <cols>
    <col min="8" max="8" width="17.140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x14ac:dyDescent="0.25">
      <c r="A2">
        <v>2001</v>
      </c>
      <c r="B2" t="s">
        <v>5</v>
      </c>
      <c r="C2">
        <v>2</v>
      </c>
      <c r="D2">
        <v>800</v>
      </c>
      <c r="E2">
        <v>1600</v>
      </c>
    </row>
    <row r="3" spans="1:9" x14ac:dyDescent="0.25">
      <c r="A3">
        <v>2002</v>
      </c>
      <c r="B3" t="s">
        <v>6</v>
      </c>
      <c r="C3">
        <v>3</v>
      </c>
      <c r="D3">
        <v>25</v>
      </c>
      <c r="E3">
        <v>75</v>
      </c>
      <c r="H3" t="s">
        <v>18</v>
      </c>
      <c r="I3">
        <f>COUNT(E2:E26)</f>
        <v>25</v>
      </c>
    </row>
    <row r="4" spans="1:9" x14ac:dyDescent="0.25">
      <c r="A4">
        <v>2003</v>
      </c>
      <c r="B4" t="s">
        <v>7</v>
      </c>
      <c r="C4">
        <v>5</v>
      </c>
      <c r="D4">
        <v>220</v>
      </c>
      <c r="E4">
        <v>1100</v>
      </c>
      <c r="H4" t="s">
        <v>19</v>
      </c>
      <c r="I4">
        <f>COUNT(A2:A26)</f>
        <v>25</v>
      </c>
    </row>
    <row r="5" spans="1:9" x14ac:dyDescent="0.25">
      <c r="A5">
        <v>2004</v>
      </c>
      <c r="B5" t="s">
        <v>8</v>
      </c>
      <c r="C5">
        <v>1</v>
      </c>
      <c r="D5">
        <v>55</v>
      </c>
      <c r="E5">
        <v>55</v>
      </c>
      <c r="H5" t="s">
        <v>20</v>
      </c>
      <c r="I5">
        <f>COUNT(A2:A26)</f>
        <v>25</v>
      </c>
    </row>
    <row r="6" spans="1:9" x14ac:dyDescent="0.25">
      <c r="A6">
        <v>2005</v>
      </c>
      <c r="B6" t="s">
        <v>9</v>
      </c>
      <c r="C6">
        <v>4</v>
      </c>
      <c r="D6">
        <v>90</v>
      </c>
      <c r="E6">
        <v>360</v>
      </c>
    </row>
    <row r="7" spans="1:9" x14ac:dyDescent="0.25">
      <c r="A7">
        <v>2006</v>
      </c>
      <c r="B7" t="s">
        <v>10</v>
      </c>
      <c r="C7">
        <v>2</v>
      </c>
      <c r="D7">
        <v>350</v>
      </c>
      <c r="E7">
        <v>700</v>
      </c>
    </row>
    <row r="8" spans="1:9" x14ac:dyDescent="0.25">
      <c r="A8">
        <v>2007</v>
      </c>
      <c r="B8" t="s">
        <v>11</v>
      </c>
      <c r="C8">
        <v>3</v>
      </c>
      <c r="D8">
        <v>50</v>
      </c>
      <c r="E8">
        <v>150</v>
      </c>
    </row>
    <row r="9" spans="1:9" x14ac:dyDescent="0.25">
      <c r="A9">
        <v>2008</v>
      </c>
      <c r="B9" t="s">
        <v>12</v>
      </c>
      <c r="C9">
        <v>2</v>
      </c>
      <c r="D9">
        <v>270</v>
      </c>
      <c r="E9">
        <v>540</v>
      </c>
    </row>
    <row r="10" spans="1:9" x14ac:dyDescent="0.25">
      <c r="A10">
        <v>2009</v>
      </c>
      <c r="B10" t="s">
        <v>13</v>
      </c>
      <c r="C10">
        <v>1</v>
      </c>
      <c r="D10">
        <v>190</v>
      </c>
      <c r="E10">
        <v>190</v>
      </c>
    </row>
    <row r="11" spans="1:9" x14ac:dyDescent="0.25">
      <c r="A11">
        <v>2010</v>
      </c>
      <c r="B11" t="s">
        <v>14</v>
      </c>
      <c r="C11">
        <v>3</v>
      </c>
      <c r="D11">
        <v>75</v>
      </c>
      <c r="E11">
        <v>225</v>
      </c>
    </row>
    <row r="12" spans="1:9" x14ac:dyDescent="0.25">
      <c r="A12">
        <v>2011</v>
      </c>
      <c r="B12" t="s">
        <v>5</v>
      </c>
      <c r="C12">
        <v>2</v>
      </c>
      <c r="D12">
        <v>800</v>
      </c>
      <c r="E12">
        <v>1600</v>
      </c>
    </row>
    <row r="13" spans="1:9" x14ac:dyDescent="0.25">
      <c r="A13">
        <v>2012</v>
      </c>
      <c r="B13" t="s">
        <v>6</v>
      </c>
      <c r="C13">
        <v>3</v>
      </c>
      <c r="D13">
        <v>25</v>
      </c>
      <c r="E13">
        <v>75</v>
      </c>
    </row>
    <row r="14" spans="1:9" x14ac:dyDescent="0.25">
      <c r="A14">
        <v>2013</v>
      </c>
      <c r="B14" t="s">
        <v>7</v>
      </c>
      <c r="C14">
        <v>5</v>
      </c>
      <c r="D14">
        <v>220</v>
      </c>
      <c r="E14">
        <v>1100</v>
      </c>
    </row>
    <row r="15" spans="1:9" x14ac:dyDescent="0.25">
      <c r="A15">
        <v>2014</v>
      </c>
      <c r="B15" t="s">
        <v>8</v>
      </c>
      <c r="C15">
        <v>1</v>
      </c>
      <c r="D15">
        <v>55</v>
      </c>
      <c r="E15">
        <v>55</v>
      </c>
    </row>
    <row r="16" spans="1:9" x14ac:dyDescent="0.25">
      <c r="A16">
        <v>2015</v>
      </c>
      <c r="B16" t="s">
        <v>9</v>
      </c>
      <c r="C16">
        <v>4</v>
      </c>
      <c r="D16">
        <v>90</v>
      </c>
      <c r="E16">
        <v>360</v>
      </c>
    </row>
    <row r="17" spans="1:5" x14ac:dyDescent="0.25">
      <c r="A17">
        <v>2016</v>
      </c>
      <c r="B17" t="s">
        <v>10</v>
      </c>
      <c r="C17">
        <v>2</v>
      </c>
      <c r="D17">
        <v>350</v>
      </c>
      <c r="E17">
        <v>700</v>
      </c>
    </row>
    <row r="18" spans="1:5" x14ac:dyDescent="0.25">
      <c r="A18">
        <v>2017</v>
      </c>
      <c r="B18" t="s">
        <v>11</v>
      </c>
      <c r="C18">
        <v>3</v>
      </c>
      <c r="D18">
        <v>50</v>
      </c>
      <c r="E18">
        <v>150</v>
      </c>
    </row>
    <row r="19" spans="1:5" x14ac:dyDescent="0.25">
      <c r="A19">
        <v>2018</v>
      </c>
      <c r="B19" t="s">
        <v>12</v>
      </c>
      <c r="C19">
        <v>2</v>
      </c>
      <c r="D19">
        <v>270</v>
      </c>
      <c r="E19">
        <v>540</v>
      </c>
    </row>
    <row r="20" spans="1:5" x14ac:dyDescent="0.25">
      <c r="A20">
        <v>2019</v>
      </c>
      <c r="B20" t="s">
        <v>13</v>
      </c>
      <c r="C20">
        <v>1</v>
      </c>
      <c r="D20">
        <v>190</v>
      </c>
      <c r="E20">
        <v>190</v>
      </c>
    </row>
    <row r="21" spans="1:5" x14ac:dyDescent="0.25">
      <c r="A21">
        <v>2020</v>
      </c>
      <c r="B21" t="s">
        <v>14</v>
      </c>
      <c r="C21">
        <v>3</v>
      </c>
      <c r="D21">
        <v>75</v>
      </c>
      <c r="E21">
        <v>225</v>
      </c>
    </row>
    <row r="22" spans="1:5" x14ac:dyDescent="0.25">
      <c r="A22">
        <v>2021</v>
      </c>
      <c r="B22" t="s">
        <v>5</v>
      </c>
      <c r="C22">
        <v>2</v>
      </c>
      <c r="D22">
        <v>800</v>
      </c>
      <c r="E22">
        <v>1600</v>
      </c>
    </row>
    <row r="23" spans="1:5" x14ac:dyDescent="0.25">
      <c r="A23">
        <v>2022</v>
      </c>
      <c r="B23" t="s">
        <v>6</v>
      </c>
      <c r="C23">
        <v>3</v>
      </c>
      <c r="D23">
        <v>25</v>
      </c>
      <c r="E23">
        <v>75</v>
      </c>
    </row>
    <row r="24" spans="1:5" x14ac:dyDescent="0.25">
      <c r="A24">
        <v>2023</v>
      </c>
      <c r="B24" t="s">
        <v>7</v>
      </c>
      <c r="C24">
        <v>5</v>
      </c>
      <c r="D24">
        <v>220</v>
      </c>
      <c r="E24">
        <v>1100</v>
      </c>
    </row>
    <row r="25" spans="1:5" x14ac:dyDescent="0.25">
      <c r="A25">
        <v>2024</v>
      </c>
      <c r="B25" t="s">
        <v>8</v>
      </c>
      <c r="C25">
        <v>1</v>
      </c>
      <c r="D25">
        <v>55</v>
      </c>
      <c r="E25">
        <v>55</v>
      </c>
    </row>
    <row r="26" spans="1:5" x14ac:dyDescent="0.25">
      <c r="A26">
        <v>2025</v>
      </c>
      <c r="B26" t="s">
        <v>9</v>
      </c>
      <c r="C26">
        <v>4</v>
      </c>
      <c r="D26">
        <v>90</v>
      </c>
      <c r="E26">
        <v>360</v>
      </c>
    </row>
    <row r="27" spans="1:5" x14ac:dyDescent="0.25">
      <c r="A27">
        <f>COUNT(A2:A26)</f>
        <v>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I13" sqref="I13"/>
    </sheetView>
  </sheetViews>
  <sheetFormatPr defaultRowHeight="15" x14ac:dyDescent="0.25"/>
  <cols>
    <col min="8" max="8" width="17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x14ac:dyDescent="0.25">
      <c r="A2">
        <v>2001</v>
      </c>
      <c r="B2" t="s">
        <v>5</v>
      </c>
      <c r="C2">
        <v>2</v>
      </c>
      <c r="D2">
        <v>800</v>
      </c>
      <c r="E2">
        <v>1600</v>
      </c>
    </row>
    <row r="3" spans="1:9" x14ac:dyDescent="0.25">
      <c r="A3">
        <v>2002</v>
      </c>
      <c r="B3" t="s">
        <v>6</v>
      </c>
      <c r="C3">
        <v>3</v>
      </c>
      <c r="D3">
        <v>25</v>
      </c>
      <c r="E3">
        <v>75</v>
      </c>
      <c r="H3" t="s">
        <v>21</v>
      </c>
      <c r="I3" s="3">
        <f>COUNTA(B2:B26)</f>
        <v>20</v>
      </c>
    </row>
    <row r="4" spans="1:9" x14ac:dyDescent="0.25">
      <c r="A4">
        <v>2003</v>
      </c>
      <c r="C4">
        <v>5</v>
      </c>
      <c r="D4">
        <v>220</v>
      </c>
      <c r="E4">
        <v>1100</v>
      </c>
      <c r="H4" t="s">
        <v>22</v>
      </c>
      <c r="I4" s="3">
        <f>COUNTA(A2:A26)</f>
        <v>25</v>
      </c>
    </row>
    <row r="5" spans="1:9" x14ac:dyDescent="0.25">
      <c r="A5">
        <v>2004</v>
      </c>
      <c r="B5" t="s">
        <v>8</v>
      </c>
      <c r="C5">
        <v>1</v>
      </c>
      <c r="D5">
        <v>55</v>
      </c>
      <c r="E5">
        <v>55</v>
      </c>
      <c r="H5" t="s">
        <v>23</v>
      </c>
      <c r="I5" s="3">
        <f>COUNTA(E2:E26)</f>
        <v>25</v>
      </c>
    </row>
    <row r="6" spans="1:9" x14ac:dyDescent="0.25">
      <c r="A6">
        <v>2005</v>
      </c>
      <c r="B6" t="s">
        <v>9</v>
      </c>
      <c r="C6">
        <v>4</v>
      </c>
      <c r="D6">
        <v>90</v>
      </c>
      <c r="E6">
        <v>360</v>
      </c>
    </row>
    <row r="7" spans="1:9" x14ac:dyDescent="0.25">
      <c r="A7">
        <v>2006</v>
      </c>
      <c r="B7" t="s">
        <v>10</v>
      </c>
      <c r="C7">
        <v>2</v>
      </c>
      <c r="D7">
        <v>350</v>
      </c>
      <c r="E7">
        <v>700</v>
      </c>
    </row>
    <row r="8" spans="1:9" x14ac:dyDescent="0.25">
      <c r="A8">
        <v>2007</v>
      </c>
      <c r="B8" t="s">
        <v>11</v>
      </c>
      <c r="C8">
        <v>3</v>
      </c>
      <c r="D8">
        <v>50</v>
      </c>
      <c r="E8">
        <v>150</v>
      </c>
    </row>
    <row r="9" spans="1:9" x14ac:dyDescent="0.25">
      <c r="A9">
        <v>2008</v>
      </c>
      <c r="C9">
        <v>2</v>
      </c>
      <c r="D9">
        <v>270</v>
      </c>
      <c r="E9">
        <v>540</v>
      </c>
    </row>
    <row r="10" spans="1:9" x14ac:dyDescent="0.25">
      <c r="A10">
        <v>2009</v>
      </c>
      <c r="B10" t="s">
        <v>13</v>
      </c>
      <c r="C10">
        <v>1</v>
      </c>
      <c r="D10">
        <v>190</v>
      </c>
      <c r="E10">
        <v>190</v>
      </c>
    </row>
    <row r="11" spans="1:9" x14ac:dyDescent="0.25">
      <c r="A11">
        <v>2010</v>
      </c>
      <c r="B11" t="s">
        <v>14</v>
      </c>
      <c r="C11">
        <v>3</v>
      </c>
      <c r="D11">
        <v>75</v>
      </c>
      <c r="E11">
        <v>225</v>
      </c>
    </row>
    <row r="12" spans="1:9" x14ac:dyDescent="0.25">
      <c r="A12">
        <v>2011</v>
      </c>
      <c r="B12" t="s">
        <v>5</v>
      </c>
      <c r="C12">
        <v>2</v>
      </c>
      <c r="D12">
        <v>800</v>
      </c>
      <c r="E12">
        <v>1600</v>
      </c>
    </row>
    <row r="13" spans="1:9" x14ac:dyDescent="0.25">
      <c r="A13">
        <v>2012</v>
      </c>
      <c r="B13" t="s">
        <v>6</v>
      </c>
      <c r="C13">
        <v>3</v>
      </c>
      <c r="D13">
        <v>25</v>
      </c>
      <c r="E13">
        <v>75</v>
      </c>
    </row>
    <row r="14" spans="1:9" x14ac:dyDescent="0.25">
      <c r="A14">
        <v>2013</v>
      </c>
      <c r="C14">
        <v>5</v>
      </c>
      <c r="D14">
        <v>220</v>
      </c>
      <c r="E14">
        <v>1100</v>
      </c>
    </row>
    <row r="15" spans="1:9" x14ac:dyDescent="0.25">
      <c r="A15">
        <v>2014</v>
      </c>
      <c r="B15" t="s">
        <v>8</v>
      </c>
      <c r="C15">
        <v>1</v>
      </c>
      <c r="D15">
        <v>55</v>
      </c>
      <c r="E15">
        <v>55</v>
      </c>
    </row>
    <row r="16" spans="1:9" x14ac:dyDescent="0.25">
      <c r="A16">
        <v>2015</v>
      </c>
      <c r="B16" t="s">
        <v>9</v>
      </c>
      <c r="C16">
        <v>4</v>
      </c>
      <c r="D16">
        <v>90</v>
      </c>
      <c r="E16">
        <v>360</v>
      </c>
    </row>
    <row r="17" spans="1:5" x14ac:dyDescent="0.25">
      <c r="A17">
        <v>2016</v>
      </c>
      <c r="B17" t="s">
        <v>10</v>
      </c>
      <c r="C17">
        <v>2</v>
      </c>
      <c r="D17">
        <v>350</v>
      </c>
      <c r="E17">
        <v>700</v>
      </c>
    </row>
    <row r="18" spans="1:5" x14ac:dyDescent="0.25">
      <c r="A18">
        <v>2017</v>
      </c>
      <c r="B18" t="s">
        <v>11</v>
      </c>
      <c r="C18">
        <v>3</v>
      </c>
      <c r="D18">
        <v>50</v>
      </c>
      <c r="E18">
        <v>150</v>
      </c>
    </row>
    <row r="19" spans="1:5" x14ac:dyDescent="0.25">
      <c r="A19">
        <v>2018</v>
      </c>
      <c r="C19">
        <v>2</v>
      </c>
      <c r="D19">
        <v>270</v>
      </c>
      <c r="E19">
        <v>540</v>
      </c>
    </row>
    <row r="20" spans="1:5" x14ac:dyDescent="0.25">
      <c r="A20">
        <v>2019</v>
      </c>
      <c r="B20" t="s">
        <v>13</v>
      </c>
      <c r="C20">
        <v>1</v>
      </c>
      <c r="D20">
        <v>190</v>
      </c>
      <c r="E20">
        <v>190</v>
      </c>
    </row>
    <row r="21" spans="1:5" x14ac:dyDescent="0.25">
      <c r="A21">
        <v>2020</v>
      </c>
      <c r="B21" t="s">
        <v>14</v>
      </c>
      <c r="C21">
        <v>3</v>
      </c>
      <c r="D21">
        <v>75</v>
      </c>
      <c r="E21">
        <v>225</v>
      </c>
    </row>
    <row r="22" spans="1:5" x14ac:dyDescent="0.25">
      <c r="A22">
        <v>2021</v>
      </c>
      <c r="B22" t="s">
        <v>5</v>
      </c>
      <c r="C22">
        <v>2</v>
      </c>
      <c r="D22">
        <v>800</v>
      </c>
      <c r="E22">
        <v>1600</v>
      </c>
    </row>
    <row r="23" spans="1:5" x14ac:dyDescent="0.25">
      <c r="A23">
        <v>2022</v>
      </c>
      <c r="B23" t="s">
        <v>6</v>
      </c>
      <c r="C23">
        <v>3</v>
      </c>
      <c r="D23">
        <v>25</v>
      </c>
      <c r="E23">
        <v>75</v>
      </c>
    </row>
    <row r="24" spans="1:5" x14ac:dyDescent="0.25">
      <c r="A24">
        <v>2023</v>
      </c>
      <c r="C24">
        <v>5</v>
      </c>
      <c r="D24">
        <v>220</v>
      </c>
      <c r="E24">
        <v>1100</v>
      </c>
    </row>
    <row r="25" spans="1:5" x14ac:dyDescent="0.25">
      <c r="A25">
        <v>2024</v>
      </c>
      <c r="B25" t="s">
        <v>8</v>
      </c>
      <c r="C25">
        <v>1</v>
      </c>
      <c r="D25">
        <v>55</v>
      </c>
      <c r="E25">
        <v>55</v>
      </c>
    </row>
    <row r="26" spans="1:5" x14ac:dyDescent="0.25">
      <c r="A26">
        <v>2025</v>
      </c>
      <c r="B26" t="s">
        <v>9</v>
      </c>
      <c r="C26">
        <v>4</v>
      </c>
      <c r="D26">
        <v>90</v>
      </c>
      <c r="E26">
        <v>360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D1" zoomScale="170" zoomScaleNormal="170" workbookViewId="0">
      <selection activeCell="H5" sqref="H5"/>
    </sheetView>
  </sheetViews>
  <sheetFormatPr defaultRowHeight="15" x14ac:dyDescent="0.25"/>
  <cols>
    <col min="7" max="7" width="19.28515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25">
      <c r="A2">
        <v>2001</v>
      </c>
      <c r="B2" t="s">
        <v>5</v>
      </c>
      <c r="C2">
        <v>2</v>
      </c>
      <c r="D2">
        <v>800</v>
      </c>
      <c r="E2">
        <v>1600</v>
      </c>
      <c r="G2" t="s">
        <v>24</v>
      </c>
      <c r="H2">
        <f>COUNTBLANK(B2:B26)</f>
        <v>0</v>
      </c>
    </row>
    <row r="3" spans="1:8" x14ac:dyDescent="0.25">
      <c r="A3">
        <v>2002</v>
      </c>
      <c r="B3" t="s">
        <v>6</v>
      </c>
      <c r="C3">
        <v>3</v>
      </c>
      <c r="D3">
        <v>25</v>
      </c>
      <c r="E3">
        <v>75</v>
      </c>
      <c r="G3" t="s">
        <v>25</v>
      </c>
      <c r="H3">
        <f>COUNTBLANK(B2:B26)</f>
        <v>0</v>
      </c>
    </row>
    <row r="4" spans="1:8" x14ac:dyDescent="0.25">
      <c r="A4">
        <v>2003</v>
      </c>
      <c r="B4" t="s">
        <v>7</v>
      </c>
      <c r="C4">
        <v>5</v>
      </c>
      <c r="D4">
        <v>220</v>
      </c>
      <c r="E4">
        <v>1100</v>
      </c>
      <c r="G4" t="s">
        <v>26</v>
      </c>
      <c r="H4">
        <f>COUNTBLANK(E2:E26)</f>
        <v>5</v>
      </c>
    </row>
    <row r="5" spans="1:8" x14ac:dyDescent="0.25">
      <c r="A5">
        <v>2004</v>
      </c>
      <c r="B5" t="s">
        <v>8</v>
      </c>
      <c r="C5">
        <v>1</v>
      </c>
      <c r="D5">
        <v>55</v>
      </c>
    </row>
    <row r="6" spans="1:8" x14ac:dyDescent="0.25">
      <c r="A6">
        <v>2005</v>
      </c>
      <c r="B6" t="s">
        <v>9</v>
      </c>
      <c r="C6">
        <v>4</v>
      </c>
      <c r="D6">
        <v>90</v>
      </c>
      <c r="E6">
        <v>360</v>
      </c>
    </row>
    <row r="7" spans="1:8" x14ac:dyDescent="0.25">
      <c r="A7">
        <v>2006</v>
      </c>
      <c r="B7" t="s">
        <v>10</v>
      </c>
      <c r="C7">
        <v>2</v>
      </c>
      <c r="D7">
        <v>350</v>
      </c>
      <c r="E7">
        <v>700</v>
      </c>
    </row>
    <row r="8" spans="1:8" x14ac:dyDescent="0.25">
      <c r="A8">
        <v>2007</v>
      </c>
      <c r="B8" t="s">
        <v>11</v>
      </c>
      <c r="C8">
        <v>3</v>
      </c>
      <c r="D8">
        <v>50</v>
      </c>
      <c r="E8">
        <v>150</v>
      </c>
    </row>
    <row r="9" spans="1:8" x14ac:dyDescent="0.25">
      <c r="A9">
        <v>2008</v>
      </c>
      <c r="B9" t="s">
        <v>12</v>
      </c>
      <c r="C9">
        <v>2</v>
      </c>
      <c r="D9">
        <v>270</v>
      </c>
      <c r="E9">
        <v>540</v>
      </c>
    </row>
    <row r="10" spans="1:8" x14ac:dyDescent="0.25">
      <c r="A10">
        <v>2009</v>
      </c>
      <c r="B10" t="s">
        <v>13</v>
      </c>
      <c r="C10">
        <v>1</v>
      </c>
      <c r="D10">
        <v>190</v>
      </c>
    </row>
    <row r="11" spans="1:8" x14ac:dyDescent="0.25">
      <c r="A11">
        <v>2010</v>
      </c>
      <c r="B11" t="s">
        <v>14</v>
      </c>
      <c r="C11">
        <v>3</v>
      </c>
      <c r="D11">
        <v>75</v>
      </c>
      <c r="E11">
        <v>225</v>
      </c>
    </row>
    <row r="12" spans="1:8" x14ac:dyDescent="0.25">
      <c r="A12">
        <v>2011</v>
      </c>
      <c r="B12" t="s">
        <v>5</v>
      </c>
      <c r="C12">
        <v>2</v>
      </c>
      <c r="D12">
        <v>800</v>
      </c>
      <c r="E12">
        <v>1600</v>
      </c>
    </row>
    <row r="13" spans="1:8" x14ac:dyDescent="0.25">
      <c r="A13">
        <v>2012</v>
      </c>
      <c r="B13" t="s">
        <v>6</v>
      </c>
      <c r="C13">
        <v>3</v>
      </c>
      <c r="D13">
        <v>25</v>
      </c>
      <c r="E13">
        <v>75</v>
      </c>
    </row>
    <row r="14" spans="1:8" x14ac:dyDescent="0.25">
      <c r="A14">
        <v>2013</v>
      </c>
      <c r="B14" t="s">
        <v>7</v>
      </c>
      <c r="C14">
        <v>5</v>
      </c>
      <c r="D14">
        <v>220</v>
      </c>
      <c r="E14">
        <v>1100</v>
      </c>
    </row>
    <row r="15" spans="1:8" x14ac:dyDescent="0.25">
      <c r="A15">
        <v>2014</v>
      </c>
      <c r="B15" t="s">
        <v>8</v>
      </c>
      <c r="C15">
        <v>1</v>
      </c>
      <c r="D15">
        <v>55</v>
      </c>
    </row>
    <row r="16" spans="1:8" x14ac:dyDescent="0.25">
      <c r="A16">
        <v>2015</v>
      </c>
      <c r="B16" t="s">
        <v>9</v>
      </c>
      <c r="C16">
        <v>4</v>
      </c>
      <c r="D16">
        <v>90</v>
      </c>
      <c r="E16">
        <v>360</v>
      </c>
    </row>
    <row r="17" spans="1:5" x14ac:dyDescent="0.25">
      <c r="A17">
        <v>2016</v>
      </c>
      <c r="B17" t="s">
        <v>10</v>
      </c>
      <c r="C17">
        <v>2</v>
      </c>
      <c r="D17">
        <v>350</v>
      </c>
      <c r="E17">
        <v>700</v>
      </c>
    </row>
    <row r="18" spans="1:5" x14ac:dyDescent="0.25">
      <c r="A18">
        <v>2017</v>
      </c>
      <c r="B18" t="s">
        <v>11</v>
      </c>
      <c r="C18">
        <v>3</v>
      </c>
      <c r="D18">
        <v>50</v>
      </c>
      <c r="E18">
        <v>150</v>
      </c>
    </row>
    <row r="19" spans="1:5" x14ac:dyDescent="0.25">
      <c r="A19">
        <v>2018</v>
      </c>
      <c r="B19" t="s">
        <v>12</v>
      </c>
      <c r="C19">
        <v>2</v>
      </c>
      <c r="D19">
        <v>270</v>
      </c>
      <c r="E19">
        <v>540</v>
      </c>
    </row>
    <row r="20" spans="1:5" x14ac:dyDescent="0.25">
      <c r="A20">
        <v>2019</v>
      </c>
      <c r="B20" t="s">
        <v>13</v>
      </c>
      <c r="C20">
        <v>1</v>
      </c>
      <c r="D20">
        <v>190</v>
      </c>
    </row>
    <row r="21" spans="1:5" x14ac:dyDescent="0.25">
      <c r="A21">
        <v>2020</v>
      </c>
      <c r="B21" t="s">
        <v>14</v>
      </c>
      <c r="C21">
        <v>3</v>
      </c>
      <c r="D21">
        <v>75</v>
      </c>
      <c r="E21">
        <v>225</v>
      </c>
    </row>
    <row r="22" spans="1:5" x14ac:dyDescent="0.25">
      <c r="A22">
        <v>2021</v>
      </c>
      <c r="B22" t="s">
        <v>5</v>
      </c>
      <c r="C22">
        <v>2</v>
      </c>
      <c r="D22">
        <v>800</v>
      </c>
      <c r="E22">
        <v>1600</v>
      </c>
    </row>
    <row r="23" spans="1:5" x14ac:dyDescent="0.25">
      <c r="A23">
        <v>2022</v>
      </c>
      <c r="B23" t="s">
        <v>6</v>
      </c>
      <c r="C23">
        <v>3</v>
      </c>
      <c r="D23">
        <v>25</v>
      </c>
      <c r="E23">
        <v>75</v>
      </c>
    </row>
    <row r="24" spans="1:5" x14ac:dyDescent="0.25">
      <c r="A24">
        <v>2023</v>
      </c>
      <c r="B24" t="s">
        <v>7</v>
      </c>
      <c r="C24">
        <v>5</v>
      </c>
      <c r="D24">
        <v>220</v>
      </c>
      <c r="E24">
        <v>1100</v>
      </c>
    </row>
    <row r="25" spans="1:5" x14ac:dyDescent="0.25">
      <c r="A25">
        <v>2024</v>
      </c>
      <c r="B25" t="s">
        <v>8</v>
      </c>
      <c r="C25">
        <v>1</v>
      </c>
      <c r="D25">
        <v>55</v>
      </c>
    </row>
    <row r="26" spans="1:5" x14ac:dyDescent="0.25">
      <c r="A26">
        <v>2025</v>
      </c>
      <c r="B26" t="s">
        <v>9</v>
      </c>
      <c r="C26">
        <v>4</v>
      </c>
      <c r="D26">
        <v>90</v>
      </c>
      <c r="E26">
        <v>360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E1" zoomScale="179" zoomScaleNormal="179" workbookViewId="0">
      <selection activeCell="H5" sqref="H5"/>
    </sheetView>
  </sheetViews>
  <sheetFormatPr defaultRowHeight="15" x14ac:dyDescent="0.25"/>
  <cols>
    <col min="3" max="3" width="8.85546875" style="5"/>
    <col min="7" max="7" width="15.5703125" customWidth="1"/>
  </cols>
  <sheetData>
    <row r="1" spans="1:8" x14ac:dyDescent="0.25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</row>
    <row r="2" spans="1:8" x14ac:dyDescent="0.25">
      <c r="A2">
        <v>2001</v>
      </c>
      <c r="B2" t="s">
        <v>5</v>
      </c>
      <c r="C2" s="5">
        <v>2</v>
      </c>
      <c r="D2">
        <v>800</v>
      </c>
      <c r="E2">
        <v>1600</v>
      </c>
    </row>
    <row r="3" spans="1:8" x14ac:dyDescent="0.25">
      <c r="A3">
        <v>2002</v>
      </c>
      <c r="B3" t="s">
        <v>6</v>
      </c>
      <c r="C3" s="5">
        <v>3</v>
      </c>
      <c r="D3">
        <v>25</v>
      </c>
      <c r="E3">
        <v>75</v>
      </c>
      <c r="G3" t="s">
        <v>27</v>
      </c>
      <c r="H3" s="3">
        <f>AVERAGE(E2:E26)</f>
        <v>527.20000000000005</v>
      </c>
    </row>
    <row r="4" spans="1:8" x14ac:dyDescent="0.25">
      <c r="A4">
        <v>2003</v>
      </c>
      <c r="B4" t="s">
        <v>7</v>
      </c>
      <c r="C4" s="5">
        <v>5</v>
      </c>
      <c r="D4">
        <v>220</v>
      </c>
      <c r="E4">
        <v>1100</v>
      </c>
      <c r="G4" t="s">
        <v>28</v>
      </c>
      <c r="H4" s="6">
        <f>AVERAGE(C2:C26)</f>
        <v>2.68</v>
      </c>
    </row>
    <row r="5" spans="1:8" x14ac:dyDescent="0.25">
      <c r="A5">
        <v>2004</v>
      </c>
      <c r="B5" t="s">
        <v>8</v>
      </c>
      <c r="C5" s="5">
        <v>1</v>
      </c>
      <c r="D5">
        <v>55</v>
      </c>
      <c r="E5">
        <v>55</v>
      </c>
      <c r="G5" t="s">
        <v>29</v>
      </c>
      <c r="H5" s="3">
        <f>AVERAGE(D2:D26)</f>
        <v>217.6</v>
      </c>
    </row>
    <row r="6" spans="1:8" x14ac:dyDescent="0.25">
      <c r="A6">
        <v>2005</v>
      </c>
      <c r="B6" t="s">
        <v>9</v>
      </c>
      <c r="C6" s="5">
        <v>4</v>
      </c>
      <c r="D6">
        <v>90</v>
      </c>
      <c r="E6">
        <v>360</v>
      </c>
    </row>
    <row r="7" spans="1:8" x14ac:dyDescent="0.25">
      <c r="A7">
        <v>2006</v>
      </c>
      <c r="B7" t="s">
        <v>10</v>
      </c>
      <c r="C7" s="5">
        <v>2</v>
      </c>
      <c r="D7">
        <v>350</v>
      </c>
      <c r="E7">
        <v>700</v>
      </c>
    </row>
    <row r="8" spans="1:8" x14ac:dyDescent="0.25">
      <c r="A8">
        <v>2007</v>
      </c>
      <c r="B8" t="s">
        <v>11</v>
      </c>
      <c r="C8" s="5">
        <v>3</v>
      </c>
      <c r="D8">
        <v>50</v>
      </c>
      <c r="E8">
        <v>150</v>
      </c>
    </row>
    <row r="9" spans="1:8" x14ac:dyDescent="0.25">
      <c r="A9">
        <v>2008</v>
      </c>
      <c r="B9" t="s">
        <v>12</v>
      </c>
      <c r="C9" s="5">
        <v>2</v>
      </c>
      <c r="D9">
        <v>270</v>
      </c>
      <c r="E9">
        <v>540</v>
      </c>
    </row>
    <row r="10" spans="1:8" x14ac:dyDescent="0.25">
      <c r="A10">
        <v>2009</v>
      </c>
      <c r="B10" t="s">
        <v>13</v>
      </c>
      <c r="C10" s="5">
        <v>1</v>
      </c>
      <c r="D10">
        <v>190</v>
      </c>
      <c r="E10">
        <v>190</v>
      </c>
    </row>
    <row r="11" spans="1:8" x14ac:dyDescent="0.25">
      <c r="A11">
        <v>2010</v>
      </c>
      <c r="B11" t="s">
        <v>14</v>
      </c>
      <c r="C11" s="5">
        <v>3</v>
      </c>
      <c r="D11">
        <v>75</v>
      </c>
      <c r="E11">
        <v>225</v>
      </c>
    </row>
    <row r="12" spans="1:8" x14ac:dyDescent="0.25">
      <c r="A12">
        <v>2011</v>
      </c>
      <c r="B12" t="s">
        <v>5</v>
      </c>
      <c r="C12" s="5">
        <v>2</v>
      </c>
      <c r="D12">
        <v>800</v>
      </c>
      <c r="E12">
        <v>1600</v>
      </c>
    </row>
    <row r="13" spans="1:8" x14ac:dyDescent="0.25">
      <c r="A13">
        <v>2012</v>
      </c>
      <c r="B13" t="s">
        <v>6</v>
      </c>
      <c r="C13" s="5">
        <v>3</v>
      </c>
      <c r="D13">
        <v>25</v>
      </c>
      <c r="E13">
        <v>75</v>
      </c>
    </row>
    <row r="14" spans="1:8" x14ac:dyDescent="0.25">
      <c r="A14">
        <v>2013</v>
      </c>
      <c r="B14" t="s">
        <v>7</v>
      </c>
      <c r="C14" s="5">
        <v>5</v>
      </c>
      <c r="D14">
        <v>220</v>
      </c>
      <c r="E14">
        <v>1100</v>
      </c>
    </row>
    <row r="15" spans="1:8" x14ac:dyDescent="0.25">
      <c r="A15">
        <v>2014</v>
      </c>
      <c r="B15" t="s">
        <v>8</v>
      </c>
      <c r="C15" s="5">
        <v>1</v>
      </c>
      <c r="D15">
        <v>55</v>
      </c>
      <c r="E15">
        <v>55</v>
      </c>
    </row>
    <row r="16" spans="1:8" x14ac:dyDescent="0.25">
      <c r="A16">
        <v>2015</v>
      </c>
      <c r="B16" t="s">
        <v>9</v>
      </c>
      <c r="C16" s="5">
        <v>4</v>
      </c>
      <c r="D16">
        <v>90</v>
      </c>
      <c r="E16">
        <v>360</v>
      </c>
    </row>
    <row r="17" spans="1:5" x14ac:dyDescent="0.25">
      <c r="A17">
        <v>2016</v>
      </c>
      <c r="B17" t="s">
        <v>10</v>
      </c>
      <c r="C17" s="5">
        <v>2</v>
      </c>
      <c r="D17">
        <v>350</v>
      </c>
      <c r="E17">
        <v>700</v>
      </c>
    </row>
    <row r="18" spans="1:5" x14ac:dyDescent="0.25">
      <c r="A18">
        <v>2017</v>
      </c>
      <c r="B18" t="s">
        <v>11</v>
      </c>
      <c r="C18" s="5">
        <v>3</v>
      </c>
      <c r="D18">
        <v>50</v>
      </c>
      <c r="E18">
        <v>150</v>
      </c>
    </row>
    <row r="19" spans="1:5" x14ac:dyDescent="0.25">
      <c r="A19">
        <v>2018</v>
      </c>
      <c r="B19" t="s">
        <v>12</v>
      </c>
      <c r="C19" s="5">
        <v>2</v>
      </c>
      <c r="D19">
        <v>270</v>
      </c>
      <c r="E19">
        <v>540</v>
      </c>
    </row>
    <row r="20" spans="1:5" x14ac:dyDescent="0.25">
      <c r="A20">
        <v>2019</v>
      </c>
      <c r="B20" t="s">
        <v>13</v>
      </c>
      <c r="C20" s="5">
        <v>1</v>
      </c>
      <c r="D20">
        <v>190</v>
      </c>
      <c r="E20">
        <v>190</v>
      </c>
    </row>
    <row r="21" spans="1:5" x14ac:dyDescent="0.25">
      <c r="A21">
        <v>2020</v>
      </c>
      <c r="B21" t="s">
        <v>14</v>
      </c>
      <c r="C21" s="5">
        <v>3</v>
      </c>
      <c r="D21">
        <v>75</v>
      </c>
      <c r="E21">
        <v>225</v>
      </c>
    </row>
    <row r="22" spans="1:5" x14ac:dyDescent="0.25">
      <c r="A22">
        <v>2021</v>
      </c>
      <c r="B22" t="s">
        <v>5</v>
      </c>
      <c r="C22" s="5">
        <v>2</v>
      </c>
      <c r="D22">
        <v>800</v>
      </c>
      <c r="E22">
        <v>1600</v>
      </c>
    </row>
    <row r="23" spans="1:5" x14ac:dyDescent="0.25">
      <c r="A23">
        <v>2022</v>
      </c>
      <c r="B23" t="s">
        <v>6</v>
      </c>
      <c r="C23" s="5">
        <v>3</v>
      </c>
      <c r="D23">
        <v>25</v>
      </c>
      <c r="E23">
        <v>75</v>
      </c>
    </row>
    <row r="24" spans="1:5" x14ac:dyDescent="0.25">
      <c r="A24">
        <v>2023</v>
      </c>
      <c r="B24" t="s">
        <v>7</v>
      </c>
      <c r="C24" s="5">
        <v>5</v>
      </c>
      <c r="D24">
        <v>220</v>
      </c>
      <c r="E24">
        <v>1100</v>
      </c>
    </row>
    <row r="25" spans="1:5" x14ac:dyDescent="0.25">
      <c r="A25">
        <v>2024</v>
      </c>
      <c r="B25" t="s">
        <v>8</v>
      </c>
      <c r="C25" s="5">
        <v>1</v>
      </c>
      <c r="D25">
        <v>55</v>
      </c>
      <c r="E25">
        <v>55</v>
      </c>
    </row>
    <row r="26" spans="1:5" x14ac:dyDescent="0.25">
      <c r="A26">
        <v>2025</v>
      </c>
      <c r="B26" t="s">
        <v>9</v>
      </c>
      <c r="C26" s="5">
        <v>4</v>
      </c>
      <c r="D26">
        <v>90</v>
      </c>
      <c r="E26">
        <v>360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H4" sqref="H4:H6"/>
    </sheetView>
  </sheetViews>
  <sheetFormatPr defaultRowHeight="15" x14ac:dyDescent="0.25"/>
  <cols>
    <col min="8" max="8" width="17.5703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x14ac:dyDescent="0.25">
      <c r="A2">
        <v>2001</v>
      </c>
      <c r="B2" t="s">
        <v>5</v>
      </c>
      <c r="C2">
        <v>2</v>
      </c>
      <c r="D2">
        <v>800</v>
      </c>
      <c r="E2">
        <v>500</v>
      </c>
    </row>
    <row r="3" spans="1:9" x14ac:dyDescent="0.25">
      <c r="A3">
        <v>2002</v>
      </c>
      <c r="B3" t="s">
        <v>6</v>
      </c>
      <c r="C3">
        <v>3</v>
      </c>
      <c r="D3">
        <v>25</v>
      </c>
      <c r="E3">
        <v>100</v>
      </c>
    </row>
    <row r="4" spans="1:9" x14ac:dyDescent="0.25">
      <c r="A4">
        <v>2003</v>
      </c>
      <c r="B4" t="s">
        <v>7</v>
      </c>
      <c r="C4">
        <v>5</v>
      </c>
      <c r="D4">
        <v>220</v>
      </c>
      <c r="E4">
        <v>250</v>
      </c>
      <c r="H4" t="s">
        <v>30</v>
      </c>
      <c r="I4" s="3">
        <f>MIN(E2:E26)</f>
        <v>40</v>
      </c>
    </row>
    <row r="5" spans="1:9" x14ac:dyDescent="0.25">
      <c r="A5">
        <v>2004</v>
      </c>
      <c r="B5" t="s">
        <v>8</v>
      </c>
      <c r="C5">
        <v>1</v>
      </c>
      <c r="D5">
        <v>55</v>
      </c>
      <c r="E5">
        <v>75</v>
      </c>
      <c r="H5" t="s">
        <v>31</v>
      </c>
      <c r="I5" s="3">
        <f>MIN(C2:C26)</f>
        <v>1</v>
      </c>
    </row>
    <row r="6" spans="1:9" x14ac:dyDescent="0.25">
      <c r="A6">
        <v>2005</v>
      </c>
      <c r="B6" t="s">
        <v>9</v>
      </c>
      <c r="C6">
        <v>4</v>
      </c>
      <c r="D6">
        <v>90</v>
      </c>
      <c r="E6">
        <v>40</v>
      </c>
      <c r="H6" t="s">
        <v>32</v>
      </c>
      <c r="I6" s="3">
        <f>MIN(D2:D26)</f>
        <v>25</v>
      </c>
    </row>
    <row r="7" spans="1:9" x14ac:dyDescent="0.25">
      <c r="A7">
        <v>2006</v>
      </c>
      <c r="B7" t="s">
        <v>10</v>
      </c>
      <c r="C7">
        <v>2</v>
      </c>
      <c r="D7">
        <v>350</v>
      </c>
      <c r="E7">
        <v>600</v>
      </c>
    </row>
    <row r="8" spans="1:9" x14ac:dyDescent="0.25">
      <c r="A8">
        <v>2007</v>
      </c>
      <c r="B8" t="s">
        <v>11</v>
      </c>
      <c r="C8">
        <v>3</v>
      </c>
      <c r="D8">
        <v>50</v>
      </c>
      <c r="E8">
        <v>150</v>
      </c>
    </row>
    <row r="9" spans="1:9" x14ac:dyDescent="0.25">
      <c r="A9">
        <v>2008</v>
      </c>
      <c r="B9" t="s">
        <v>12</v>
      </c>
      <c r="C9">
        <v>2</v>
      </c>
      <c r="D9">
        <v>270</v>
      </c>
      <c r="E9">
        <v>480</v>
      </c>
    </row>
    <row r="10" spans="1:9" x14ac:dyDescent="0.25">
      <c r="A10">
        <v>2009</v>
      </c>
      <c r="B10" t="s">
        <v>13</v>
      </c>
      <c r="C10">
        <v>1</v>
      </c>
      <c r="D10">
        <v>190</v>
      </c>
      <c r="E10">
        <v>90</v>
      </c>
    </row>
    <row r="11" spans="1:9" x14ac:dyDescent="0.25">
      <c r="A11">
        <v>2010</v>
      </c>
      <c r="B11" t="s">
        <v>14</v>
      </c>
      <c r="C11">
        <v>3</v>
      </c>
      <c r="D11">
        <v>75</v>
      </c>
      <c r="E11">
        <v>130</v>
      </c>
    </row>
    <row r="12" spans="1:9" x14ac:dyDescent="0.25">
      <c r="A12">
        <v>2011</v>
      </c>
      <c r="B12" t="s">
        <v>5</v>
      </c>
      <c r="C12">
        <v>2</v>
      </c>
      <c r="D12">
        <v>800</v>
      </c>
      <c r="E12">
        <v>500</v>
      </c>
    </row>
    <row r="13" spans="1:9" x14ac:dyDescent="0.25">
      <c r="A13">
        <v>2012</v>
      </c>
      <c r="B13" t="s">
        <v>6</v>
      </c>
      <c r="C13">
        <v>3</v>
      </c>
      <c r="D13">
        <v>25</v>
      </c>
      <c r="E13">
        <v>100</v>
      </c>
    </row>
    <row r="14" spans="1:9" x14ac:dyDescent="0.25">
      <c r="A14">
        <v>2013</v>
      </c>
      <c r="B14" t="s">
        <v>7</v>
      </c>
      <c r="C14">
        <v>5</v>
      </c>
      <c r="D14">
        <v>220</v>
      </c>
      <c r="E14">
        <v>250</v>
      </c>
    </row>
    <row r="15" spans="1:9" x14ac:dyDescent="0.25">
      <c r="A15">
        <v>2014</v>
      </c>
      <c r="B15" t="s">
        <v>8</v>
      </c>
      <c r="C15">
        <v>1</v>
      </c>
      <c r="D15">
        <v>55</v>
      </c>
      <c r="E15">
        <v>75</v>
      </c>
    </row>
    <row r="16" spans="1:9" x14ac:dyDescent="0.25">
      <c r="A16">
        <v>2015</v>
      </c>
      <c r="B16" t="s">
        <v>9</v>
      </c>
      <c r="C16">
        <v>4</v>
      </c>
      <c r="D16">
        <v>90</v>
      </c>
      <c r="E16">
        <v>40</v>
      </c>
    </row>
    <row r="17" spans="1:5" x14ac:dyDescent="0.25">
      <c r="A17">
        <v>2016</v>
      </c>
      <c r="B17" t="s">
        <v>10</v>
      </c>
      <c r="C17">
        <v>2</v>
      </c>
      <c r="D17">
        <v>350</v>
      </c>
      <c r="E17">
        <v>600</v>
      </c>
    </row>
    <row r="18" spans="1:5" x14ac:dyDescent="0.25">
      <c r="A18">
        <v>2017</v>
      </c>
      <c r="B18" t="s">
        <v>11</v>
      </c>
      <c r="C18">
        <v>3</v>
      </c>
      <c r="D18">
        <v>50</v>
      </c>
      <c r="E18">
        <v>150</v>
      </c>
    </row>
    <row r="19" spans="1:5" x14ac:dyDescent="0.25">
      <c r="A19">
        <v>2018</v>
      </c>
      <c r="B19" t="s">
        <v>12</v>
      </c>
      <c r="C19">
        <v>2</v>
      </c>
      <c r="D19">
        <v>270</v>
      </c>
      <c r="E19">
        <v>480</v>
      </c>
    </row>
    <row r="20" spans="1:5" x14ac:dyDescent="0.25">
      <c r="A20">
        <v>2019</v>
      </c>
      <c r="B20" t="s">
        <v>13</v>
      </c>
      <c r="C20">
        <v>1</v>
      </c>
      <c r="D20">
        <v>190</v>
      </c>
      <c r="E20">
        <v>90</v>
      </c>
    </row>
    <row r="21" spans="1:5" x14ac:dyDescent="0.25">
      <c r="A21">
        <v>2020</v>
      </c>
      <c r="B21" t="s">
        <v>14</v>
      </c>
      <c r="C21">
        <v>3</v>
      </c>
      <c r="D21">
        <v>75</v>
      </c>
      <c r="E21">
        <v>130</v>
      </c>
    </row>
    <row r="22" spans="1:5" x14ac:dyDescent="0.25">
      <c r="A22">
        <v>2021</v>
      </c>
      <c r="B22" t="s">
        <v>5</v>
      </c>
      <c r="C22">
        <v>2</v>
      </c>
      <c r="D22">
        <v>800</v>
      </c>
      <c r="E22">
        <v>500</v>
      </c>
    </row>
    <row r="23" spans="1:5" x14ac:dyDescent="0.25">
      <c r="A23">
        <v>2022</v>
      </c>
      <c r="B23" t="s">
        <v>6</v>
      </c>
      <c r="C23">
        <v>3</v>
      </c>
      <c r="D23">
        <v>25</v>
      </c>
      <c r="E23">
        <v>100</v>
      </c>
    </row>
    <row r="24" spans="1:5" x14ac:dyDescent="0.25">
      <c r="A24">
        <v>2023</v>
      </c>
      <c r="B24" t="s">
        <v>7</v>
      </c>
      <c r="C24">
        <v>5</v>
      </c>
      <c r="D24">
        <v>220</v>
      </c>
      <c r="E24">
        <v>250</v>
      </c>
    </row>
    <row r="25" spans="1:5" x14ac:dyDescent="0.25">
      <c r="A25">
        <v>2024</v>
      </c>
      <c r="B25" t="s">
        <v>8</v>
      </c>
      <c r="C25">
        <v>1</v>
      </c>
      <c r="D25">
        <v>55</v>
      </c>
      <c r="E25">
        <v>75</v>
      </c>
    </row>
    <row r="26" spans="1:5" x14ac:dyDescent="0.25">
      <c r="A26">
        <v>2025</v>
      </c>
      <c r="B26" t="s">
        <v>9</v>
      </c>
      <c r="C26">
        <v>4</v>
      </c>
      <c r="D26">
        <v>90</v>
      </c>
      <c r="E26">
        <v>40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H6" sqref="H6"/>
    </sheetView>
  </sheetViews>
  <sheetFormatPr defaultRowHeight="15" x14ac:dyDescent="0.25"/>
  <cols>
    <col min="7" max="7" width="18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25">
      <c r="A2">
        <v>2001</v>
      </c>
      <c r="B2" t="s">
        <v>5</v>
      </c>
      <c r="C2">
        <v>2</v>
      </c>
      <c r="D2">
        <v>800</v>
      </c>
      <c r="E2">
        <v>1000</v>
      </c>
    </row>
    <row r="3" spans="1:8" x14ac:dyDescent="0.25">
      <c r="A3">
        <v>2002</v>
      </c>
      <c r="B3" t="s">
        <v>6</v>
      </c>
      <c r="C3">
        <v>3</v>
      </c>
      <c r="D3">
        <v>25</v>
      </c>
      <c r="E3">
        <v>500</v>
      </c>
      <c r="G3" t="s">
        <v>33</v>
      </c>
      <c r="H3" s="3">
        <f>MAX(E2:E26)</f>
        <v>1300</v>
      </c>
    </row>
    <row r="4" spans="1:8" x14ac:dyDescent="0.25">
      <c r="A4">
        <v>2003</v>
      </c>
      <c r="B4" t="s">
        <v>7</v>
      </c>
      <c r="C4">
        <v>5</v>
      </c>
      <c r="D4">
        <v>220</v>
      </c>
      <c r="E4">
        <v>750</v>
      </c>
      <c r="G4" t="s">
        <v>34</v>
      </c>
      <c r="H4" s="3">
        <f>MAX(C2:C26)</f>
        <v>5</v>
      </c>
    </row>
    <row r="5" spans="1:8" x14ac:dyDescent="0.25">
      <c r="A5">
        <v>2004</v>
      </c>
      <c r="B5" t="s">
        <v>8</v>
      </c>
      <c r="C5">
        <v>1</v>
      </c>
      <c r="D5">
        <v>55</v>
      </c>
      <c r="E5">
        <v>400</v>
      </c>
      <c r="G5" t="s">
        <v>35</v>
      </c>
      <c r="H5" s="3">
        <f>MAX(D2:D26)</f>
        <v>800</v>
      </c>
    </row>
    <row r="6" spans="1:8" x14ac:dyDescent="0.25">
      <c r="A6">
        <v>2005</v>
      </c>
      <c r="B6" t="s">
        <v>9</v>
      </c>
      <c r="C6">
        <v>4</v>
      </c>
      <c r="D6">
        <v>90</v>
      </c>
      <c r="E6">
        <v>900</v>
      </c>
    </row>
    <row r="7" spans="1:8" x14ac:dyDescent="0.25">
      <c r="A7">
        <v>2006</v>
      </c>
      <c r="B7" t="s">
        <v>10</v>
      </c>
      <c r="C7">
        <v>2</v>
      </c>
      <c r="D7">
        <v>350</v>
      </c>
      <c r="E7">
        <v>1200</v>
      </c>
    </row>
    <row r="8" spans="1:8" x14ac:dyDescent="0.25">
      <c r="A8">
        <v>2007</v>
      </c>
      <c r="B8" t="s">
        <v>11</v>
      </c>
      <c r="C8">
        <v>3</v>
      </c>
      <c r="D8">
        <v>50</v>
      </c>
      <c r="E8">
        <v>850</v>
      </c>
    </row>
    <row r="9" spans="1:8" x14ac:dyDescent="0.25">
      <c r="A9">
        <v>2008</v>
      </c>
      <c r="B9" t="s">
        <v>12</v>
      </c>
      <c r="C9">
        <v>2</v>
      </c>
      <c r="D9">
        <v>270</v>
      </c>
      <c r="E9">
        <v>950</v>
      </c>
    </row>
    <row r="10" spans="1:8" x14ac:dyDescent="0.25">
      <c r="A10">
        <v>2009</v>
      </c>
      <c r="B10" t="s">
        <v>13</v>
      </c>
      <c r="C10">
        <v>1</v>
      </c>
      <c r="D10">
        <v>190</v>
      </c>
      <c r="E10">
        <v>1100</v>
      </c>
    </row>
    <row r="11" spans="1:8" x14ac:dyDescent="0.25">
      <c r="A11">
        <v>2010</v>
      </c>
      <c r="B11" t="s">
        <v>14</v>
      </c>
      <c r="C11">
        <v>3</v>
      </c>
      <c r="D11">
        <v>75</v>
      </c>
      <c r="E11">
        <v>1300</v>
      </c>
    </row>
    <row r="12" spans="1:8" x14ac:dyDescent="0.25">
      <c r="A12">
        <v>2011</v>
      </c>
      <c r="B12" t="s">
        <v>5</v>
      </c>
      <c r="C12">
        <v>2</v>
      </c>
      <c r="D12">
        <v>800</v>
      </c>
      <c r="E12">
        <v>1000</v>
      </c>
    </row>
    <row r="13" spans="1:8" x14ac:dyDescent="0.25">
      <c r="A13">
        <v>2012</v>
      </c>
      <c r="B13" t="s">
        <v>6</v>
      </c>
      <c r="C13">
        <v>3</v>
      </c>
      <c r="D13">
        <v>25</v>
      </c>
      <c r="E13">
        <v>500</v>
      </c>
    </row>
    <row r="14" spans="1:8" x14ac:dyDescent="0.25">
      <c r="A14">
        <v>2013</v>
      </c>
      <c r="B14" t="s">
        <v>7</v>
      </c>
      <c r="C14">
        <v>5</v>
      </c>
      <c r="D14">
        <v>220</v>
      </c>
      <c r="E14">
        <v>750</v>
      </c>
    </row>
    <row r="15" spans="1:8" x14ac:dyDescent="0.25">
      <c r="A15">
        <v>2014</v>
      </c>
      <c r="B15" t="s">
        <v>8</v>
      </c>
      <c r="C15">
        <v>1</v>
      </c>
      <c r="D15">
        <v>55</v>
      </c>
      <c r="E15">
        <v>400</v>
      </c>
    </row>
    <row r="16" spans="1:8" x14ac:dyDescent="0.25">
      <c r="A16">
        <v>2015</v>
      </c>
      <c r="B16" t="s">
        <v>9</v>
      </c>
      <c r="C16">
        <v>4</v>
      </c>
      <c r="D16">
        <v>90</v>
      </c>
      <c r="E16">
        <v>900</v>
      </c>
    </row>
    <row r="17" spans="1:5" x14ac:dyDescent="0.25">
      <c r="A17">
        <v>2016</v>
      </c>
      <c r="B17" t="s">
        <v>10</v>
      </c>
      <c r="C17">
        <v>2</v>
      </c>
      <c r="D17">
        <v>350</v>
      </c>
      <c r="E17">
        <v>1200</v>
      </c>
    </row>
    <row r="18" spans="1:5" x14ac:dyDescent="0.25">
      <c r="A18">
        <v>2017</v>
      </c>
      <c r="B18" t="s">
        <v>11</v>
      </c>
      <c r="C18">
        <v>3</v>
      </c>
      <c r="D18">
        <v>50</v>
      </c>
      <c r="E18">
        <v>850</v>
      </c>
    </row>
    <row r="19" spans="1:5" x14ac:dyDescent="0.25">
      <c r="A19">
        <v>2018</v>
      </c>
      <c r="B19" t="s">
        <v>12</v>
      </c>
      <c r="C19">
        <v>2</v>
      </c>
      <c r="D19">
        <v>270</v>
      </c>
      <c r="E19">
        <v>950</v>
      </c>
    </row>
    <row r="20" spans="1:5" x14ac:dyDescent="0.25">
      <c r="A20">
        <v>2019</v>
      </c>
      <c r="B20" t="s">
        <v>13</v>
      </c>
      <c r="C20">
        <v>1</v>
      </c>
      <c r="D20">
        <v>190</v>
      </c>
      <c r="E20">
        <v>1100</v>
      </c>
    </row>
    <row r="21" spans="1:5" x14ac:dyDescent="0.25">
      <c r="A21">
        <v>2020</v>
      </c>
      <c r="B21" t="s">
        <v>14</v>
      </c>
      <c r="C21">
        <v>3</v>
      </c>
      <c r="D21">
        <v>75</v>
      </c>
      <c r="E21">
        <v>1300</v>
      </c>
    </row>
    <row r="22" spans="1:5" x14ac:dyDescent="0.25">
      <c r="A22">
        <v>2021</v>
      </c>
      <c r="B22" t="s">
        <v>5</v>
      </c>
      <c r="C22">
        <v>2</v>
      </c>
      <c r="D22">
        <v>800</v>
      </c>
      <c r="E22">
        <v>1000</v>
      </c>
    </row>
    <row r="23" spans="1:5" x14ac:dyDescent="0.25">
      <c r="A23">
        <v>2022</v>
      </c>
      <c r="B23" t="s">
        <v>6</v>
      </c>
      <c r="C23">
        <v>3</v>
      </c>
      <c r="D23">
        <v>25</v>
      </c>
      <c r="E23">
        <v>500</v>
      </c>
    </row>
    <row r="24" spans="1:5" x14ac:dyDescent="0.25">
      <c r="A24">
        <v>2023</v>
      </c>
      <c r="B24" t="s">
        <v>7</v>
      </c>
      <c r="C24">
        <v>5</v>
      </c>
      <c r="D24">
        <v>220</v>
      </c>
      <c r="E24">
        <v>750</v>
      </c>
    </row>
    <row r="25" spans="1:5" x14ac:dyDescent="0.25">
      <c r="A25">
        <v>2024</v>
      </c>
      <c r="B25" t="s">
        <v>8</v>
      </c>
      <c r="C25">
        <v>1</v>
      </c>
      <c r="D25">
        <v>55</v>
      </c>
      <c r="E25">
        <v>400</v>
      </c>
    </row>
    <row r="26" spans="1:5" x14ac:dyDescent="0.25">
      <c r="A26">
        <v>2025</v>
      </c>
      <c r="B26" t="s">
        <v>9</v>
      </c>
      <c r="C26">
        <v>4</v>
      </c>
      <c r="D26">
        <v>90</v>
      </c>
      <c r="E26">
        <v>900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D1" zoomScale="261" zoomScaleNormal="261" workbookViewId="0">
      <selection activeCell="F7" sqref="F7"/>
    </sheetView>
  </sheetViews>
  <sheetFormatPr defaultRowHeight="15" x14ac:dyDescent="0.25"/>
  <cols>
    <col min="6" max="6" width="14.28515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16</v>
      </c>
      <c r="H1" s="2" t="s">
        <v>17</v>
      </c>
    </row>
    <row r="2" spans="1:8" x14ac:dyDescent="0.25">
      <c r="A2">
        <v>2001</v>
      </c>
      <c r="B2" t="s">
        <v>5</v>
      </c>
      <c r="C2">
        <v>2</v>
      </c>
      <c r="D2">
        <v>800</v>
      </c>
      <c r="E2">
        <v>1600</v>
      </c>
      <c r="F2" t="str">
        <f>IF(D2&gt;100,"Exepensive","Cheap")</f>
        <v>Exepensive</v>
      </c>
      <c r="G2" t="str">
        <f>IF(C2&gt;3,"bulk order","small order")</f>
        <v>small order</v>
      </c>
      <c r="H2" t="str">
        <f>IF(E2&gt;500,"profitable","Not profitable")</f>
        <v>profitable</v>
      </c>
    </row>
    <row r="3" spans="1:8" x14ac:dyDescent="0.25">
      <c r="A3">
        <v>2002</v>
      </c>
      <c r="B3" t="s">
        <v>6</v>
      </c>
      <c r="C3">
        <v>3</v>
      </c>
      <c r="D3">
        <v>25</v>
      </c>
      <c r="E3">
        <v>75</v>
      </c>
      <c r="F3" t="str">
        <f t="shared" ref="F3:F26" si="0">IF(D3&gt;100,"Exepensive","Cheap")</f>
        <v>Cheap</v>
      </c>
      <c r="G3" t="str">
        <f t="shared" ref="G3:G26" si="1">IF(C3&gt;3,"bulk order","small oder")</f>
        <v>small oder</v>
      </c>
      <c r="H3" t="str">
        <f t="shared" ref="H3:H26" si="2">IF(E3&gt;500,"profitable","Not profitable")</f>
        <v>Not profitable</v>
      </c>
    </row>
    <row r="4" spans="1:8" x14ac:dyDescent="0.25">
      <c r="A4">
        <v>2003</v>
      </c>
      <c r="B4" t="s">
        <v>7</v>
      </c>
      <c r="C4">
        <v>5</v>
      </c>
      <c r="D4">
        <v>220</v>
      </c>
      <c r="E4">
        <v>1100</v>
      </c>
      <c r="F4" t="str">
        <f t="shared" si="0"/>
        <v>Exepensive</v>
      </c>
      <c r="G4" t="str">
        <f t="shared" si="1"/>
        <v>bulk order</v>
      </c>
      <c r="H4" t="str">
        <f t="shared" si="2"/>
        <v>profitable</v>
      </c>
    </row>
    <row r="5" spans="1:8" x14ac:dyDescent="0.25">
      <c r="A5">
        <v>2004</v>
      </c>
      <c r="B5" t="s">
        <v>8</v>
      </c>
      <c r="C5">
        <v>1</v>
      </c>
      <c r="D5">
        <v>55</v>
      </c>
      <c r="E5">
        <v>55</v>
      </c>
      <c r="F5" t="str">
        <f t="shared" si="0"/>
        <v>Cheap</v>
      </c>
      <c r="G5" t="str">
        <f t="shared" si="1"/>
        <v>small oder</v>
      </c>
      <c r="H5" t="str">
        <f t="shared" si="2"/>
        <v>Not profitable</v>
      </c>
    </row>
    <row r="6" spans="1:8" x14ac:dyDescent="0.25">
      <c r="A6">
        <v>2005</v>
      </c>
      <c r="B6" t="s">
        <v>9</v>
      </c>
      <c r="C6">
        <v>4</v>
      </c>
      <c r="D6">
        <v>90</v>
      </c>
      <c r="E6">
        <v>360</v>
      </c>
      <c r="F6" t="str">
        <f t="shared" si="0"/>
        <v>Cheap</v>
      </c>
      <c r="G6" t="str">
        <f t="shared" si="1"/>
        <v>bulk order</v>
      </c>
      <c r="H6" t="str">
        <f t="shared" si="2"/>
        <v>Not profitable</v>
      </c>
    </row>
    <row r="7" spans="1:8" x14ac:dyDescent="0.25">
      <c r="A7">
        <v>2006</v>
      </c>
      <c r="B7" t="s">
        <v>10</v>
      </c>
      <c r="C7">
        <v>2</v>
      </c>
      <c r="D7">
        <v>350</v>
      </c>
      <c r="E7">
        <v>700</v>
      </c>
      <c r="F7" t="str">
        <f t="shared" si="0"/>
        <v>Exepensive</v>
      </c>
      <c r="G7" t="b">
        <f>IF(C7&gt;3,"small order")</f>
        <v>0</v>
      </c>
      <c r="H7" t="str">
        <f t="shared" si="2"/>
        <v>profitable</v>
      </c>
    </row>
    <row r="8" spans="1:8" x14ac:dyDescent="0.25">
      <c r="A8">
        <v>2007</v>
      </c>
      <c r="B8" t="s">
        <v>11</v>
      </c>
      <c r="C8">
        <v>3</v>
      </c>
      <c r="D8">
        <v>50</v>
      </c>
      <c r="E8">
        <v>150</v>
      </c>
      <c r="F8" t="str">
        <f t="shared" si="0"/>
        <v>Cheap</v>
      </c>
      <c r="G8" t="str">
        <f>IF(C8&gt;3,"bulk order","small order")</f>
        <v>small order</v>
      </c>
      <c r="H8" t="str">
        <f t="shared" si="2"/>
        <v>Not profitable</v>
      </c>
    </row>
    <row r="9" spans="1:8" x14ac:dyDescent="0.25">
      <c r="A9">
        <v>2008</v>
      </c>
      <c r="B9" t="s">
        <v>12</v>
      </c>
      <c r="C9">
        <v>2</v>
      </c>
      <c r="D9">
        <v>270</v>
      </c>
      <c r="E9">
        <v>540</v>
      </c>
      <c r="F9" t="str">
        <f t="shared" si="0"/>
        <v>Exepensive</v>
      </c>
      <c r="G9" t="str">
        <f>IF(C9&gt;3,"bulk order","small order")</f>
        <v>small order</v>
      </c>
      <c r="H9" t="str">
        <f t="shared" si="2"/>
        <v>profitable</v>
      </c>
    </row>
    <row r="10" spans="1:8" x14ac:dyDescent="0.25">
      <c r="A10">
        <v>2009</v>
      </c>
      <c r="B10" t="s">
        <v>13</v>
      </c>
      <c r="C10">
        <v>1</v>
      </c>
      <c r="D10">
        <v>190</v>
      </c>
      <c r="E10">
        <v>190</v>
      </c>
      <c r="F10" t="str">
        <f t="shared" si="0"/>
        <v>Exepensive</v>
      </c>
      <c r="G10" t="str">
        <f>IF(C10&gt;3,"bulk order","small order")</f>
        <v>small order</v>
      </c>
      <c r="H10" t="str">
        <f t="shared" si="2"/>
        <v>Not profitable</v>
      </c>
    </row>
    <row r="11" spans="1:8" x14ac:dyDescent="0.25">
      <c r="A11">
        <v>2010</v>
      </c>
      <c r="B11" t="s">
        <v>14</v>
      </c>
      <c r="C11">
        <v>3</v>
      </c>
      <c r="D11">
        <v>75</v>
      </c>
      <c r="E11">
        <v>225</v>
      </c>
      <c r="F11" t="str">
        <f t="shared" si="0"/>
        <v>Cheap</v>
      </c>
      <c r="G11" t="str">
        <f>IF(C11&gt;3,"bulk order","small order")</f>
        <v>small order</v>
      </c>
      <c r="H11" t="str">
        <f t="shared" si="2"/>
        <v>Not profitable</v>
      </c>
    </row>
    <row r="12" spans="1:8" x14ac:dyDescent="0.25">
      <c r="A12">
        <v>2011</v>
      </c>
      <c r="B12" t="s">
        <v>5</v>
      </c>
      <c r="C12">
        <v>2</v>
      </c>
      <c r="D12">
        <v>800</v>
      </c>
      <c r="E12">
        <v>1600</v>
      </c>
      <c r="F12" t="str">
        <f t="shared" si="0"/>
        <v>Exepensive</v>
      </c>
      <c r="G12" t="str">
        <f>IF(C12&gt;3,"bulk order","small order")</f>
        <v>small order</v>
      </c>
      <c r="H12" t="str">
        <f t="shared" si="2"/>
        <v>profitable</v>
      </c>
    </row>
    <row r="13" spans="1:8" x14ac:dyDescent="0.25">
      <c r="A13">
        <v>2012</v>
      </c>
      <c r="B13" t="s">
        <v>6</v>
      </c>
      <c r="C13">
        <v>3</v>
      </c>
      <c r="D13">
        <v>25</v>
      </c>
      <c r="E13">
        <v>75</v>
      </c>
      <c r="F13" t="str">
        <f t="shared" si="0"/>
        <v>Cheap</v>
      </c>
      <c r="G13" t="str">
        <f>IF(C13&gt;3,"bulk order","small order")</f>
        <v>small order</v>
      </c>
      <c r="H13" t="str">
        <f t="shared" si="2"/>
        <v>Not profitable</v>
      </c>
    </row>
    <row r="14" spans="1:8" x14ac:dyDescent="0.25">
      <c r="A14">
        <v>2013</v>
      </c>
      <c r="B14" t="s">
        <v>7</v>
      </c>
      <c r="C14">
        <v>5</v>
      </c>
      <c r="D14">
        <v>220</v>
      </c>
      <c r="E14">
        <v>1100</v>
      </c>
      <c r="F14" t="str">
        <f t="shared" si="0"/>
        <v>Exepensive</v>
      </c>
      <c r="G14" t="str">
        <f t="shared" si="1"/>
        <v>bulk order</v>
      </c>
      <c r="H14" t="str">
        <f t="shared" si="2"/>
        <v>profitable</v>
      </c>
    </row>
    <row r="15" spans="1:8" x14ac:dyDescent="0.25">
      <c r="A15">
        <v>2014</v>
      </c>
      <c r="B15" t="s">
        <v>8</v>
      </c>
      <c r="C15">
        <v>1</v>
      </c>
      <c r="D15">
        <v>55</v>
      </c>
      <c r="E15">
        <v>55</v>
      </c>
      <c r="F15" t="str">
        <f t="shared" si="0"/>
        <v>Cheap</v>
      </c>
      <c r="G15" t="str">
        <f t="shared" si="1"/>
        <v>small oder</v>
      </c>
      <c r="H15" t="str">
        <f t="shared" si="2"/>
        <v>Not profitable</v>
      </c>
    </row>
    <row r="16" spans="1:8" x14ac:dyDescent="0.25">
      <c r="A16">
        <v>2015</v>
      </c>
      <c r="B16" t="s">
        <v>9</v>
      </c>
      <c r="C16">
        <v>4</v>
      </c>
      <c r="D16">
        <v>90</v>
      </c>
      <c r="E16">
        <v>360</v>
      </c>
      <c r="F16" t="str">
        <f t="shared" si="0"/>
        <v>Cheap</v>
      </c>
      <c r="G16" t="str">
        <f t="shared" si="1"/>
        <v>bulk order</v>
      </c>
      <c r="H16" t="str">
        <f t="shared" si="2"/>
        <v>Not profitable</v>
      </c>
    </row>
    <row r="17" spans="1:8" x14ac:dyDescent="0.25">
      <c r="A17">
        <v>2016</v>
      </c>
      <c r="B17" t="s">
        <v>10</v>
      </c>
      <c r="C17">
        <v>2</v>
      </c>
      <c r="D17">
        <v>350</v>
      </c>
      <c r="E17">
        <v>700</v>
      </c>
      <c r="F17" t="str">
        <f t="shared" si="0"/>
        <v>Exepensive</v>
      </c>
      <c r="G17" t="str">
        <f>IF(C17&gt;3,"bulk order","small order")</f>
        <v>small order</v>
      </c>
      <c r="H17" t="str">
        <f t="shared" si="2"/>
        <v>profitable</v>
      </c>
    </row>
    <row r="18" spans="1:8" x14ac:dyDescent="0.25">
      <c r="A18">
        <v>2017</v>
      </c>
      <c r="B18" t="s">
        <v>11</v>
      </c>
      <c r="C18">
        <v>3</v>
      </c>
      <c r="D18">
        <v>50</v>
      </c>
      <c r="E18">
        <v>150</v>
      </c>
      <c r="F18" t="str">
        <f t="shared" si="0"/>
        <v>Cheap</v>
      </c>
      <c r="G18" t="str">
        <f>IF(C18&gt;3,"bulk order","small order")</f>
        <v>small order</v>
      </c>
      <c r="H18" t="str">
        <f t="shared" si="2"/>
        <v>Not profitable</v>
      </c>
    </row>
    <row r="19" spans="1:8" x14ac:dyDescent="0.25">
      <c r="A19">
        <v>2018</v>
      </c>
      <c r="B19" t="s">
        <v>12</v>
      </c>
      <c r="C19">
        <v>2</v>
      </c>
      <c r="D19">
        <v>270</v>
      </c>
      <c r="E19">
        <v>540</v>
      </c>
      <c r="F19" t="str">
        <f t="shared" si="0"/>
        <v>Exepensive</v>
      </c>
      <c r="G19" t="str">
        <f t="shared" si="1"/>
        <v>small oder</v>
      </c>
      <c r="H19" t="str">
        <f t="shared" si="2"/>
        <v>profitable</v>
      </c>
    </row>
    <row r="20" spans="1:8" x14ac:dyDescent="0.25">
      <c r="A20">
        <v>2019</v>
      </c>
      <c r="B20" t="s">
        <v>13</v>
      </c>
      <c r="C20">
        <v>1</v>
      </c>
      <c r="D20">
        <v>190</v>
      </c>
      <c r="E20">
        <v>190</v>
      </c>
      <c r="F20" t="str">
        <f t="shared" si="0"/>
        <v>Exepensive</v>
      </c>
      <c r="G20" t="str">
        <f t="shared" si="1"/>
        <v>small oder</v>
      </c>
      <c r="H20" t="str">
        <f t="shared" si="2"/>
        <v>Not profitable</v>
      </c>
    </row>
    <row r="21" spans="1:8" x14ac:dyDescent="0.25">
      <c r="A21">
        <v>2020</v>
      </c>
      <c r="B21" t="s">
        <v>14</v>
      </c>
      <c r="C21">
        <v>3</v>
      </c>
      <c r="D21">
        <v>75</v>
      </c>
      <c r="E21">
        <v>225</v>
      </c>
      <c r="F21" t="str">
        <f t="shared" si="0"/>
        <v>Cheap</v>
      </c>
      <c r="G21" t="str">
        <f t="shared" si="1"/>
        <v>small oder</v>
      </c>
      <c r="H21" t="str">
        <f t="shared" si="2"/>
        <v>Not profitable</v>
      </c>
    </row>
    <row r="22" spans="1:8" x14ac:dyDescent="0.25">
      <c r="A22">
        <v>2021</v>
      </c>
      <c r="B22" t="s">
        <v>5</v>
      </c>
      <c r="C22">
        <v>2</v>
      </c>
      <c r="D22">
        <v>800</v>
      </c>
      <c r="E22">
        <v>1600</v>
      </c>
      <c r="F22" t="str">
        <f t="shared" si="0"/>
        <v>Exepensive</v>
      </c>
      <c r="G22" t="str">
        <f t="shared" si="1"/>
        <v>small oder</v>
      </c>
      <c r="H22" t="str">
        <f t="shared" si="2"/>
        <v>profitable</v>
      </c>
    </row>
    <row r="23" spans="1:8" x14ac:dyDescent="0.25">
      <c r="A23">
        <v>2022</v>
      </c>
      <c r="B23" t="s">
        <v>6</v>
      </c>
      <c r="C23">
        <v>3</v>
      </c>
      <c r="D23">
        <v>25</v>
      </c>
      <c r="E23">
        <v>75</v>
      </c>
      <c r="F23" t="str">
        <f t="shared" si="0"/>
        <v>Cheap</v>
      </c>
      <c r="G23" t="str">
        <f t="shared" si="1"/>
        <v>small oder</v>
      </c>
      <c r="H23" t="str">
        <f t="shared" si="2"/>
        <v>Not profitable</v>
      </c>
    </row>
    <row r="24" spans="1:8" x14ac:dyDescent="0.25">
      <c r="A24">
        <v>2023</v>
      </c>
      <c r="B24" t="s">
        <v>7</v>
      </c>
      <c r="C24">
        <v>5</v>
      </c>
      <c r="D24">
        <v>220</v>
      </c>
      <c r="E24">
        <v>1100</v>
      </c>
      <c r="F24" t="str">
        <f t="shared" si="0"/>
        <v>Exepensive</v>
      </c>
      <c r="G24" t="str">
        <f t="shared" si="1"/>
        <v>bulk order</v>
      </c>
      <c r="H24" t="str">
        <f t="shared" si="2"/>
        <v>profitable</v>
      </c>
    </row>
    <row r="25" spans="1:8" x14ac:dyDescent="0.25">
      <c r="A25">
        <v>2024</v>
      </c>
      <c r="B25" t="s">
        <v>8</v>
      </c>
      <c r="C25">
        <v>1</v>
      </c>
      <c r="D25">
        <v>55</v>
      </c>
      <c r="E25">
        <v>55</v>
      </c>
      <c r="F25" t="str">
        <f t="shared" si="0"/>
        <v>Cheap</v>
      </c>
      <c r="G25" t="str">
        <f t="shared" si="1"/>
        <v>small oder</v>
      </c>
      <c r="H25" t="str">
        <f t="shared" si="2"/>
        <v>Not profitable</v>
      </c>
    </row>
    <row r="26" spans="1:8" x14ac:dyDescent="0.25">
      <c r="A26">
        <v>2025</v>
      </c>
      <c r="B26" t="s">
        <v>9</v>
      </c>
      <c r="C26">
        <v>4</v>
      </c>
      <c r="D26">
        <v>90</v>
      </c>
      <c r="E26">
        <v>360</v>
      </c>
      <c r="F26" t="str">
        <f t="shared" si="0"/>
        <v>Cheap</v>
      </c>
      <c r="G26" t="str">
        <f t="shared" si="1"/>
        <v>bulk order</v>
      </c>
      <c r="H26" t="str">
        <f t="shared" si="2"/>
        <v>Not profitable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</vt:lpstr>
      <vt:lpstr>COUNT</vt:lpstr>
      <vt:lpstr>COUNTA</vt:lpstr>
      <vt:lpstr>COUNTBLANK</vt:lpstr>
      <vt:lpstr>AVERAGE</vt:lpstr>
      <vt:lpstr>MIN</vt:lpstr>
      <vt:lpstr>MAX</vt:lpstr>
      <vt:lpstr>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2025-02-06T04:39:09Z</dcterms:created>
  <dcterms:modified xsi:type="dcterms:W3CDTF">2025-02-07T09:32:22Z</dcterms:modified>
</cp:coreProperties>
</file>