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650" sheetId="4" r:id="rId1"/>
    <sheet name="99" sheetId="5" r:id="rId2"/>
  </sheets>
  <definedNames>
    <definedName name="_ftn1" localSheetId="0">'650'!#REF!</definedName>
    <definedName name="_ftn1" localSheetId="1">'99'!#REF!</definedName>
    <definedName name="_ftnref1" localSheetId="0">'650'!$B$37</definedName>
    <definedName name="_ftnref1" localSheetId="1">'99'!$B$37</definedName>
    <definedName name="_xlnm.Print_Area" localSheetId="0">'650'!$A$1:$AC$240</definedName>
    <definedName name="_xlnm.Print_Area" localSheetId="1">'99'!$A$1:$AC$271</definedName>
  </definedNames>
  <calcPr calcId="125725"/>
</workbook>
</file>

<file path=xl/calcChain.xml><?xml version="1.0" encoding="utf-8"?>
<calcChain xmlns="http://schemas.openxmlformats.org/spreadsheetml/2006/main">
  <c r="AA158" i="5"/>
  <c r="Y158"/>
  <c r="T158"/>
  <c r="R158"/>
  <c r="I156"/>
  <c r="H156"/>
  <c r="H157" s="1"/>
  <c r="AA75"/>
  <c r="Y75"/>
  <c r="T75"/>
  <c r="R75"/>
  <c r="L11"/>
  <c r="AA158" i="4"/>
  <c r="Y158"/>
  <c r="T158"/>
  <c r="R158"/>
  <c r="AA75"/>
  <c r="Y75"/>
  <c r="T75"/>
  <c r="R75"/>
  <c r="E37" a="1"/>
  <c r="E37" s="1"/>
  <c r="N15" s="1"/>
  <c r="E35" a="1"/>
  <c r="E35" s="1"/>
  <c r="L11"/>
  <c r="L2"/>
  <c r="L10" i="5"/>
  <c r="L2"/>
  <c r="L3"/>
  <c r="L10" i="4"/>
  <c r="L3"/>
  <c r="E37" i="5" l="1" a="1"/>
  <c r="E37" s="1"/>
  <c r="N15" s="1"/>
  <c r="H158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E35" a="1"/>
  <c r="E35" s="1"/>
  <c r="N14" i="4"/>
  <c r="E39"/>
  <c r="N13" s="1"/>
  <c r="E39" i="5" l="1"/>
  <c r="N13" s="1"/>
  <c r="N14"/>
</calcChain>
</file>

<file path=xl/sharedStrings.xml><?xml version="1.0" encoding="utf-8"?>
<sst xmlns="http://schemas.openxmlformats.org/spreadsheetml/2006/main" count="1816" uniqueCount="192">
  <si>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</si>
  <si>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</si>
  <si>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</si>
  <si>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</si>
  <si>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</si>
  <si>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</si>
  <si>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</si>
  <si>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</si>
  <si>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</si>
  <si>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</si>
  <si>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</si>
  <si>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</si>
  <si>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</si>
  <si>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</si>
  <si>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</si>
  <si>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</si>
  <si>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№ (ID) Маршрута: 650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</si>
  <si>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</si>
  <si>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</si>
  <si>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</si>
  <si>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</si>
  <si>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</si>
  <si>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</si>
  <si>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</si>
  <si>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</si>
  <si>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</si>
  <si>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</si>
  <si>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</si>
  <si>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</si>
  <si>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</si>
  <si>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последняя остановка</t>
  </si>
  <si>
    <t>Разница</t>
  </si>
  <si>
    <t>длина маршрута из Реестра</t>
  </si>
  <si>
    <t>Таблица 3 «Исключения для каждого типа (ID) расписания»</t>
  </si>
  <si>
    <t>Тип транспортного средства</t>
  </si>
  <si>
    <t>прямое</t>
  </si>
  <si>
    <t>обратное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</si>
  <si>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</si>
  <si>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</si>
  <si>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</si>
  <si>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Категория транспортного средства для использования на маршруте: БВ</t>
  </si>
  <si>
    <t>[код типа (ID) расписания]</t>
  </si>
  <si>
    <t>[дата]</t>
  </si>
  <si>
    <t>[день недели]</t>
  </si>
  <si>
    <t>Марьино - М. "Текстильщики"</t>
  </si>
  <si>
    <t>Количество транспортных средств</t>
  </si>
  <si>
    <t>(направление из реестра)</t>
  </si>
  <si>
    <t>Таблица 4 «Интервалы движения для каждого типа (ID) расписания»</t>
  </si>
  <si>
    <t>R</t>
  </si>
  <si>
    <t>S</t>
  </si>
  <si>
    <t>T</t>
  </si>
  <si>
    <t>U</t>
  </si>
  <si>
    <t>Y</t>
  </si>
  <si>
    <t>Z</t>
  </si>
  <si>
    <t>AA</t>
  </si>
  <si>
    <t>AB</t>
  </si>
  <si>
    <t>Время (период суток)</t>
  </si>
  <si>
    <t>Прямое направление</t>
  </si>
  <si>
    <t>Обратное направление</t>
  </si>
  <si>
    <t>Минимальное количество транспортных средств:  13  ед.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</si>
  <si>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</si>
  <si>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</si>
  <si>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indexed="8"/>
        <rFont val="Times New Roman"/>
        <family val="1"/>
        <charset val="204"/>
      </rPr>
      <t>расса маршрута</t>
    </r>
  </si>
  <si>
    <t>нет рейсов</t>
  </si>
  <si>
    <t>Начальный пункт: Марьино</t>
  </si>
  <si>
    <t>Конечный пункт: Метро "Текстильщики"</t>
  </si>
  <si>
    <t>27 - 33</t>
  </si>
  <si>
    <t xml:space="preserve">Протяженность маршрута (в километрах): </t>
  </si>
  <si>
    <t>Прямой путь следования:</t>
  </si>
  <si>
    <t>18 - 22</t>
  </si>
  <si>
    <t>Обратный путь следования:</t>
  </si>
  <si>
    <t>Длина оборотного рейса:</t>
  </si>
  <si>
    <t>13 - 17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</si>
  <si>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</si>
  <si>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</si>
  <si>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</si>
  <si>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</si>
  <si>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</si>
  <si>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</si>
  <si>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</si>
  <si>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</si>
  <si>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</si>
  <si>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</si>
  <si>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</si>
  <si>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</si>
  <si>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Марьино (к/ст)</t>
  </si>
  <si>
    <t xml:space="preserve"> Донецкая улица</t>
  </si>
  <si>
    <t>Батайский пр., 3 (пос.)</t>
  </si>
  <si>
    <t>Батайский пр., 5</t>
  </si>
  <si>
    <t xml:space="preserve"> Батайский проезд</t>
  </si>
  <si>
    <t>Школа № 1141</t>
  </si>
  <si>
    <t>Батайский пр.</t>
  </si>
  <si>
    <t>Батайский пр., 41</t>
  </si>
  <si>
    <t>Батайский пр., 51</t>
  </si>
  <si>
    <t>Продмаг</t>
  </si>
  <si>
    <t xml:space="preserve"> Люблинская улица</t>
  </si>
  <si>
    <t>Метро "Марьино"</t>
  </si>
  <si>
    <t xml:space="preserve"> Новочеркасский бульвар</t>
  </si>
  <si>
    <t>Почта</t>
  </si>
  <si>
    <t>Аптека</t>
  </si>
  <si>
    <t>К/т "Экран"</t>
  </si>
  <si>
    <t>Новочеркасский бульв., 20</t>
  </si>
  <si>
    <t>Детская п-ка</t>
  </si>
  <si>
    <t>Донецкая ул., 26</t>
  </si>
  <si>
    <t>Стоматологическая п-ка</t>
  </si>
  <si>
    <t>Марьинский рынок</t>
  </si>
  <si>
    <t xml:space="preserve"> улица Нижние Поля</t>
  </si>
  <si>
    <t>Автобаза "Мослифт"</t>
  </si>
  <si>
    <t>Учебный комбинат</t>
  </si>
  <si>
    <t xml:space="preserve"> </t>
  </si>
  <si>
    <t>Ул. Нижн. Поля, 21</t>
  </si>
  <si>
    <t>Железнодорожный колледж</t>
  </si>
  <si>
    <t>Люблинская ул., 139</t>
  </si>
  <si>
    <t>Литейно-механический з-д</t>
  </si>
  <si>
    <t>Ул. Судакова</t>
  </si>
  <si>
    <t>Краснодарская ул.</t>
  </si>
  <si>
    <t>Ставропольская ул.</t>
  </si>
  <si>
    <t>Ст. Люблино</t>
  </si>
  <si>
    <t>Управа района Люблино</t>
  </si>
  <si>
    <t>Ул. Шкулева</t>
  </si>
  <si>
    <t>Ул. Чистова</t>
  </si>
  <si>
    <t>Люблинский рынок</t>
  </si>
  <si>
    <t>Метро "Текстильщики" (выс.)</t>
  </si>
  <si>
    <t>Метро "Текстильщики" (пос.)</t>
  </si>
  <si>
    <t>Ул. Перерва</t>
  </si>
  <si>
    <t>Марьино - 2</t>
  </si>
  <si>
    <t>Батайский пр., 3 (выс.)</t>
  </si>
  <si>
    <t>№ (ID) Маршрута: 99</t>
  </si>
  <si>
    <t>Категория транспортного средства для использования на маршруте: СВ</t>
  </si>
  <si>
    <t>138-й кв. Выхина - Автозаводский мост</t>
  </si>
  <si>
    <t>Минимальное количество транспортных средств:  18  ед.</t>
  </si>
  <si>
    <t>Начальный пункт: 138-й кв. Выхина</t>
  </si>
  <si>
    <r>
      <t>Конечный пункт: Автозаводский мост (Метро "Автозаводская")</t>
    </r>
    <r>
      <rPr>
        <vertAlign val="superscript"/>
        <sz val="16"/>
        <color indexed="8"/>
        <rFont val="Times New Roman"/>
        <family val="1"/>
        <charset val="204"/>
      </rPr>
      <t>1</t>
    </r>
  </si>
  <si>
    <r>
      <t>(14,67)</t>
    </r>
    <r>
      <rPr>
        <vertAlign val="superscript"/>
        <sz val="16"/>
        <rFont val="Times New Roman"/>
        <family val="1"/>
        <charset val="204"/>
      </rPr>
      <t>1</t>
    </r>
  </si>
  <si>
    <r>
      <t>(14,91)</t>
    </r>
    <r>
      <rPr>
        <vertAlign val="superscript"/>
        <sz val="16"/>
        <rFont val="Times New Roman"/>
        <family val="1"/>
        <charset val="204"/>
      </rPr>
      <t>1</t>
    </r>
  </si>
  <si>
    <r>
      <t>(29,58)</t>
    </r>
    <r>
      <rPr>
        <vertAlign val="superscript"/>
        <sz val="16"/>
        <rFont val="Times New Roman"/>
        <family val="1"/>
        <charset val="204"/>
      </rPr>
      <t>1</t>
    </r>
  </si>
  <si>
    <t>1 - параметры работы маршрута в выходные дни</t>
  </si>
  <si>
    <t>138-й кв. Выхина (к/ст)</t>
  </si>
  <si>
    <t xml:space="preserve"> Ферганский проезд</t>
  </si>
  <si>
    <t>138-й кв. Выхина (пос.)</t>
  </si>
  <si>
    <t>Детский сад</t>
  </si>
  <si>
    <t>Ферганский пр.</t>
  </si>
  <si>
    <t>Детская школа искусств им. Балакирева</t>
  </si>
  <si>
    <t xml:space="preserve"> Ферганская улица</t>
  </si>
  <si>
    <t>Универсам</t>
  </si>
  <si>
    <t xml:space="preserve"> Ташкентская улица</t>
  </si>
  <si>
    <t>Школа</t>
  </si>
  <si>
    <t>Поликлиника</t>
  </si>
  <si>
    <t>19-й таксомоторный парк</t>
  </si>
  <si>
    <t xml:space="preserve"> Волгоградский проспект</t>
  </si>
  <si>
    <t>Ул. Акад. Скрябина</t>
  </si>
  <si>
    <t>М-н "Мебель"</t>
  </si>
  <si>
    <t>Есенинский бульв.</t>
  </si>
  <si>
    <t>М-н "Свет"</t>
  </si>
  <si>
    <t>Метро "Кузьминки"</t>
  </si>
  <si>
    <t>Волгоградский просп., 62</t>
  </si>
  <si>
    <t>Волжский бульв.</t>
  </si>
  <si>
    <t>Стадион</t>
  </si>
  <si>
    <t>Метро "Текстильщики"</t>
  </si>
  <si>
    <t>Волгоградский просп., 45</t>
  </si>
  <si>
    <t>З-д "Спецэлектрод"</t>
  </si>
  <si>
    <t>ТЭЦ № 8</t>
  </si>
  <si>
    <t>Метро "Волгоградский просп."</t>
  </si>
  <si>
    <t xml:space="preserve"> Новоостаповская улица</t>
  </si>
  <si>
    <t>Новоостаповская ул., 5</t>
  </si>
  <si>
    <t>Шинный з-д</t>
  </si>
  <si>
    <t xml:space="preserve"> Шарикоподшипниковская улица</t>
  </si>
  <si>
    <t>Метро "Дубровка"</t>
  </si>
  <si>
    <t>1-я ул. Машиностроения</t>
  </si>
  <si>
    <t xml:space="preserve"> 1-я улица Машиностроения</t>
  </si>
  <si>
    <t>Типография</t>
  </si>
  <si>
    <t>Велозаводская ул.</t>
  </si>
  <si>
    <t xml:space="preserve"> Автозаводская улица</t>
  </si>
  <si>
    <t>Автозаводская ул.</t>
  </si>
  <si>
    <t>Метро "Автозаводская"</t>
  </si>
  <si>
    <t>Префектура ЮАО</t>
  </si>
  <si>
    <t>1-я проходная ЗИЛ</t>
  </si>
  <si>
    <t>2-я проходная ЗИЛ</t>
  </si>
  <si>
    <t>Автозаводский мост</t>
  </si>
  <si>
    <t>Метро "Автозаводская" (выс.,пос.)</t>
  </si>
  <si>
    <t xml:space="preserve"> улица Мастеркова</t>
  </si>
  <si>
    <t>З-д "Динамо"</t>
  </si>
  <si>
    <t xml:space="preserve"> улица Ленинская Слобода</t>
  </si>
  <si>
    <t>Ул. Ленинская Слобода</t>
  </si>
  <si>
    <t>Новоостаповская ул.</t>
  </si>
  <si>
    <t>АЗЛК</t>
  </si>
  <si>
    <t>138-й кв. Выхина (выс.)</t>
  </si>
  <si>
    <r>
      <t>Таблица 1а «Трасса маршрута»</t>
    </r>
    <r>
      <rPr>
        <b/>
        <vertAlign val="superscript"/>
        <sz val="12"/>
        <color indexed="8"/>
        <rFont val="Times New Roman"/>
        <family val="1"/>
        <charset val="204"/>
      </rPr>
      <t>1</t>
    </r>
  </si>
  <si>
    <t>Метро "Кузьминки" (выс.)</t>
  </si>
  <si>
    <t>1 - трасса следования маршрута в выходные дни</t>
  </si>
  <si>
    <t>Трасса маршрута в выходные дни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</si>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</sst>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3">
    <numFmt numFmtId="164" formatCode="0.0"/>
    <numFmt numFmtId="165" formatCode="h:mm;@"/>
    <numFmt numFmtId="166" formatCode="0.00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vertAlign val="superscript"/>
      <sz val="16"/>
      <color indexed="8"/>
      <name val="Times New Roman"/>
      <family val="1"/>
      <charset val="204"/>
    </font>
    <font>
      <vertAlign val="superscript"/>
      <sz val="16"/>
      <name val="Times New Roman"/>
      <family val="1"/>
      <charset val="204"/>
    </font>
    <font>
      <b/>
      <vertAlign val="superscript"/>
      <sz val="12"/>
      <color indexed="8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6">
    <xf numFmtId="0" fontId="0" fillId="0" borderId="0" xfId="0"/>
    <xf numFmtId="0" fontId="2" fillId="0" borderId="0" xfId="1" applyFont="1" applyFill="1"/>
    <xf numFmtId="0" fontId="3" fillId="0" borderId="0" xfId="1" applyFont="1" applyFill="1"/>
    <xf numFmtId="0" fontId="1" fillId="0" borderId="0" xfId="1" applyFill="1"/>
    <xf numFmtId="0" fontId="5" fillId="0" borderId="0" xfId="1" applyFont="1" applyFill="1"/>
    <xf numFmtId="0" fontId="6" fillId="0" borderId="0" xfId="1" applyFont="1" applyFill="1" applyAlignment="1">
      <alignment horizontal="left"/>
    </xf>
    <xf numFmtId="0" fontId="3" fillId="0" borderId="0" xfId="1" applyFont="1" applyFill="1" applyAlignment="1">
      <alignment wrapText="1"/>
    </xf>
    <xf numFmtId="1" fontId="2" fillId="0" borderId="0" xfId="1" applyNumberFormat="1" applyFont="1" applyFill="1"/>
    <xf numFmtId="0" fontId="7" fillId="0" borderId="1" xfId="1" applyFont="1" applyFill="1" applyBorder="1" applyAlignment="1">
      <alignment horizontal="right"/>
    </xf>
    <xf numFmtId="0" fontId="2" fillId="0" borderId="1" xfId="1" applyFont="1" applyFill="1" applyBorder="1"/>
    <xf numFmtId="0" fontId="2" fillId="0" borderId="1" xfId="1" applyFont="1" applyFill="1" applyBorder="1" applyAlignment="1">
      <alignment vertical="center" wrapText="1"/>
    </xf>
    <xf numFmtId="0" fontId="3" fillId="0" borderId="0" xfId="1" applyFont="1" applyFill="1" applyAlignment="1">
      <alignment vertical="center" wrapText="1"/>
    </xf>
    <xf numFmtId="0" fontId="2" fillId="0" borderId="0" xfId="1" applyFont="1" applyFill="1" applyBorder="1"/>
    <xf numFmtId="1" fontId="2" fillId="0" borderId="0" xfId="1" applyNumberFormat="1" applyFont="1" applyFill="1" applyBorder="1"/>
    <xf numFmtId="0" fontId="2" fillId="0" borderId="0" xfId="1" applyFont="1" applyFill="1" applyAlignment="1">
      <alignment vertical="center" wrapText="1"/>
    </xf>
    <xf numFmtId="0" fontId="2" fillId="0" borderId="1" xfId="1" applyFont="1" applyFill="1" applyBorder="1" applyAlignment="1">
      <alignment wrapText="1"/>
    </xf>
    <xf numFmtId="0" fontId="4" fillId="0" borderId="0" xfId="1" applyFont="1" applyFill="1"/>
    <xf numFmtId="0" fontId="3" fillId="0" borderId="3" xfId="1" applyFont="1" applyFill="1" applyBorder="1" applyAlignment="1">
      <alignment horizontal="center"/>
    </xf>
    <xf numFmtId="0" fontId="3" fillId="0" borderId="3" xfId="1" applyFont="1" applyFill="1" applyBorder="1" applyAlignment="1">
      <alignment horizontal="center" wrapText="1"/>
    </xf>
    <xf numFmtId="0" fontId="2" fillId="0" borderId="1" xfId="1" applyFont="1" applyFill="1" applyBorder="1" applyAlignment="1">
      <alignment horizontal="right"/>
    </xf>
    <xf numFmtId="0" fontId="2" fillId="0" borderId="0" xfId="1" applyNumberFormat="1" applyFont="1" applyFill="1" applyBorder="1"/>
    <xf numFmtId="0" fontId="3" fillId="0" borderId="0" xfId="1" applyFont="1" applyFill="1" applyBorder="1"/>
    <xf numFmtId="0" fontId="2" fillId="0" borderId="0" xfId="1" applyFont="1" applyFill="1" applyBorder="1" applyAlignment="1">
      <alignment horizontal="left"/>
    </xf>
    <xf numFmtId="164" fontId="2" fillId="0" borderId="0" xfId="1" applyNumberFormat="1" applyFont="1" applyFill="1"/>
    <xf numFmtId="2" fontId="2" fillId="0" borderId="0" xfId="1" applyNumberFormat="1" applyFont="1" applyFill="1" applyBorder="1" applyAlignment="1">
      <alignment horizontal="left"/>
    </xf>
    <xf numFmtId="0" fontId="3" fillId="0" borderId="0" xfId="1" applyFont="1" applyFill="1" applyAlignment="1">
      <alignment vertical="center"/>
    </xf>
    <xf numFmtId="164" fontId="2" fillId="0" borderId="0" xfId="1" applyNumberFormat="1" applyFont="1" applyFill="1" applyBorder="1"/>
    <xf numFmtId="0" fontId="2" fillId="0" borderId="0" xfId="1" applyFont="1" applyFill="1" applyBorder="1" applyAlignment="1">
      <alignment horizontal="center" vertical="center"/>
    </xf>
    <xf numFmtId="20" fontId="2" fillId="0" borderId="0" xfId="1" applyNumberFormat="1" applyFont="1" applyFill="1" applyBorder="1" applyAlignment="1">
      <alignment horizontal="center"/>
    </xf>
    <xf numFmtId="20" fontId="2" fillId="0" borderId="0" xfId="1" applyNumberFormat="1" applyFont="1" applyFill="1" applyBorder="1"/>
    <xf numFmtId="0" fontId="11" fillId="0" borderId="0" xfId="1" applyFont="1" applyFill="1" applyAlignment="1">
      <alignment wrapText="1"/>
    </xf>
    <xf numFmtId="0" fontId="11" fillId="0" borderId="0" xfId="1" applyFont="1" applyFill="1"/>
    <xf numFmtId="0" fontId="3" fillId="0" borderId="0" xfId="1" applyFont="1" applyFill="1" applyAlignment="1">
      <alignment horizontal="center" wrapText="1"/>
    </xf>
    <xf numFmtId="0" fontId="3" fillId="0" borderId="0" xfId="1" applyFont="1" applyFill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/>
    </xf>
    <xf numFmtId="165" fontId="3" fillId="0" borderId="3" xfId="1" applyNumberFormat="1" applyFont="1" applyFill="1" applyBorder="1" applyAlignment="1">
      <alignment horizontal="center" vertical="center"/>
    </xf>
    <xf numFmtId="0" fontId="3" fillId="0" borderId="12" xfId="1" applyFont="1" applyFill="1" applyBorder="1" applyAlignment="1">
      <alignment horizontal="center" vertical="center" wrapText="1"/>
    </xf>
    <xf numFmtId="165" fontId="3" fillId="0" borderId="3" xfId="1" applyNumberFormat="1" applyFont="1" applyFill="1" applyBorder="1" applyAlignment="1">
      <alignment horizontal="center"/>
    </xf>
    <xf numFmtId="0" fontId="3" fillId="0" borderId="12" xfId="1" applyFont="1" applyFill="1" applyBorder="1" applyAlignment="1">
      <alignment horizontal="center" wrapText="1"/>
    </xf>
    <xf numFmtId="20" fontId="3" fillId="0" borderId="3" xfId="1" applyNumberFormat="1" applyFont="1" applyFill="1" applyBorder="1" applyAlignment="1">
      <alignment horizontal="center"/>
    </xf>
    <xf numFmtId="0" fontId="2" fillId="0" borderId="0" xfId="1" applyFont="1" applyFill="1" applyAlignment="1">
      <alignment wrapText="1"/>
    </xf>
    <xf numFmtId="20" fontId="3" fillId="0" borderId="3" xfId="1" applyNumberFormat="1" applyFont="1" applyFill="1" applyBorder="1" applyAlignment="1">
      <alignment horizontal="center" vertical="center"/>
    </xf>
    <xf numFmtId="0" fontId="4" fillId="0" borderId="0" xfId="1" applyFont="1" applyFill="1" applyAlignment="1">
      <alignment wrapText="1"/>
    </xf>
    <xf numFmtId="0" fontId="9" fillId="0" borderId="0" xfId="1" applyFont="1" applyFill="1" applyAlignment="1"/>
    <xf numFmtId="0" fontId="8" fillId="0" borderId="3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/>
    </xf>
    <xf numFmtId="165" fontId="3" fillId="0" borderId="0" xfId="1" applyNumberFormat="1" applyFont="1" applyFill="1" applyBorder="1" applyAlignment="1">
      <alignment horizontal="center"/>
    </xf>
    <xf numFmtId="1" fontId="3" fillId="0" borderId="0" xfId="1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 wrapText="1"/>
    </xf>
    <xf numFmtId="20" fontId="3" fillId="0" borderId="0" xfId="1" applyNumberFormat="1" applyFont="1" applyFill="1" applyBorder="1" applyAlignment="1">
      <alignment horizontal="center"/>
    </xf>
    <xf numFmtId="0" fontId="2" fillId="0" borderId="0" xfId="1" applyFont="1" applyFill="1" applyBorder="1" applyAlignment="1">
      <alignment wrapText="1"/>
    </xf>
    <xf numFmtId="166" fontId="2" fillId="0" borderId="0" xfId="1" applyNumberFormat="1" applyFont="1" applyFill="1" applyBorder="1" applyAlignment="1">
      <alignment wrapText="1"/>
    </xf>
    <xf numFmtId="1" fontId="3" fillId="0" borderId="0" xfId="1" applyNumberFormat="1" applyFont="1" applyFill="1" applyBorder="1" applyAlignment="1">
      <alignment vertical="center"/>
    </xf>
    <xf numFmtId="0" fontId="8" fillId="0" borderId="0" xfId="1" applyFont="1" applyFill="1" applyAlignment="1">
      <alignment horizontal="center"/>
    </xf>
    <xf numFmtId="0" fontId="3" fillId="0" borderId="0" xfId="1" applyFont="1" applyFill="1" applyAlignment="1">
      <alignment horizontal="center"/>
    </xf>
    <xf numFmtId="0" fontId="14" fillId="0" borderId="0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2" fillId="0" borderId="0" xfId="1" applyFont="1" applyFill="1" applyAlignment="1">
      <alignment vertical="center"/>
    </xf>
    <xf numFmtId="2" fontId="2" fillId="0" borderId="0" xfId="1" applyNumberFormat="1" applyFont="1" applyFill="1" applyBorder="1" applyAlignment="1">
      <alignment horizontal="right" wrapText="1"/>
    </xf>
    <xf numFmtId="2" fontId="2" fillId="0" borderId="0" xfId="1" applyNumberFormat="1" applyFont="1" applyFill="1" applyBorder="1" applyAlignment="1">
      <alignment wrapText="1"/>
    </xf>
    <xf numFmtId="0" fontId="4" fillId="0" borderId="0" xfId="1" applyFont="1" applyFill="1" applyAlignment="1">
      <alignment horizontal="right" vertical="center" wrapText="1"/>
    </xf>
    <xf numFmtId="0" fontId="8" fillId="0" borderId="0" xfId="1" applyFont="1" applyFill="1" applyAlignment="1">
      <alignment horizontal="center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3" fillId="0" borderId="3" xfId="1" applyFont="1" applyFill="1" applyBorder="1" applyAlignment="1">
      <alignment horizontal="center" vertical="center" wrapText="1"/>
    </xf>
    <xf numFmtId="0" fontId="3" fillId="0" borderId="4" xfId="1" applyFont="1" applyFill="1" applyBorder="1" applyAlignment="1">
      <alignment horizontal="center" vertical="center" wrapText="1"/>
    </xf>
    <xf numFmtId="0" fontId="3" fillId="0" borderId="5" xfId="1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3" fillId="0" borderId="8" xfId="1" applyFont="1" applyFill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0" fontId="3" fillId="0" borderId="11" xfId="1" applyFont="1" applyFill="1" applyBorder="1" applyAlignment="1">
      <alignment horizontal="center" vertical="center" wrapText="1"/>
    </xf>
    <xf numFmtId="0" fontId="9" fillId="0" borderId="0" xfId="1" applyFont="1" applyFill="1" applyAlignment="1">
      <alignment horizontal="center" vertical="center"/>
    </xf>
    <xf numFmtId="0" fontId="10" fillId="0" borderId="3" xfId="1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/>
    </xf>
    <xf numFmtId="0" fontId="8" fillId="0" borderId="2" xfId="1" applyFont="1" applyFill="1" applyBorder="1" applyAlignment="1">
      <alignment horizontal="center" vertical="center" wrapText="1"/>
    </xf>
    <xf numFmtId="0" fontId="8" fillId="0" borderId="6" xfId="1" applyFont="1" applyFill="1" applyBorder="1" applyAlignment="1">
      <alignment horizontal="center" vertical="center" wrapText="1"/>
    </xf>
    <xf numFmtId="0" fontId="8" fillId="0" borderId="9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/>
    </xf>
    <xf numFmtId="0" fontId="4" fillId="0" borderId="0" xfId="1" applyFont="1" applyFill="1" applyAlignment="1">
      <alignment horizontal="right" vertical="center"/>
    </xf>
    <xf numFmtId="2" fontId="13" fillId="0" borderId="0" xfId="1" applyNumberFormat="1" applyFont="1" applyFill="1" applyAlignment="1">
      <alignment horizontal="left" vertical="center"/>
    </xf>
    <xf numFmtId="0" fontId="8" fillId="0" borderId="12" xfId="1" applyFont="1" applyFill="1" applyBorder="1" applyAlignment="1">
      <alignment horizontal="center" vertical="center" wrapText="1"/>
    </xf>
    <xf numFmtId="0" fontId="8" fillId="0" borderId="13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2" fontId="4" fillId="0" borderId="0" xfId="1" applyNumberFormat="1" applyFont="1" applyFill="1" applyAlignment="1">
      <alignment horizontal="left" vertical="center"/>
    </xf>
    <xf numFmtId="0" fontId="14" fillId="0" borderId="12" xfId="1" applyFont="1" applyFill="1" applyBorder="1" applyAlignment="1">
      <alignment horizontal="center"/>
    </xf>
    <xf numFmtId="0" fontId="14" fillId="0" borderId="13" xfId="1" applyFont="1" applyFill="1" applyBorder="1" applyAlignment="1">
      <alignment horizontal="center"/>
    </xf>
    <xf numFmtId="0" fontId="8" fillId="0" borderId="12" xfId="1" applyFont="1" applyFill="1" applyBorder="1" applyAlignment="1">
      <alignment horizontal="center"/>
    </xf>
    <xf numFmtId="0" fontId="8" fillId="0" borderId="13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center" vertical="center" wrapText="1"/>
    </xf>
    <xf numFmtId="0" fontId="2" fillId="0" borderId="6" xfId="1" applyFont="1" applyFill="1" applyBorder="1" applyAlignment="1">
      <alignment horizontal="center" vertical="center" wrapText="1"/>
    </xf>
    <xf numFmtId="0" fontId="2" fillId="0" borderId="9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left"/>
    </xf>
    <xf numFmtId="0" fontId="4" fillId="0" borderId="0" xfId="1" applyFont="1" applyFill="1" applyAlignment="1">
      <alignment horizontal="left"/>
    </xf>
    <xf numFmtId="2" fontId="13" fillId="0" borderId="0" xfId="1" quotePrefix="1" applyNumberFormat="1" applyFont="1" applyFill="1" applyAlignment="1">
      <alignment horizontal="left" vertical="center"/>
    </xf>
  </cellXfs>
  <cellStyles count="2">
    <cellStyle name="Normal 2" xfId="1"/>
    <cellStyle name="Обычный" xfId="0" builtinId="0"/>
  </cellStyles>
  <dxfs count="6"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40</xdr:row>
      <xdr:rowOff>190499</xdr:rowOff>
    </xdr:from>
    <xdr:to>
      <xdr:col>4</xdr:col>
      <xdr:colOff>0</xdr:colOff>
      <xdr:row>84</xdr:row>
      <xdr:rowOff>104828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4280" t="7837" r="30114"/>
        <a:stretch/>
      </xdr:blipFill>
      <xdr:spPr>
        <a:xfrm>
          <a:off x="28575" y="8305799"/>
          <a:ext cx="6057900" cy="871542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40</xdr:row>
      <xdr:rowOff>190500</xdr:rowOff>
    </xdr:from>
    <xdr:to>
      <xdr:col>10</xdr:col>
      <xdr:colOff>353913</xdr:colOff>
      <xdr:row>70</xdr:row>
      <xdr:rowOff>190500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8939" t="681" r="23390"/>
        <a:stretch/>
      </xdr:blipFill>
      <xdr:spPr>
        <a:xfrm>
          <a:off x="6134100" y="8305800"/>
          <a:ext cx="6268938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43</xdr:row>
      <xdr:rowOff>114299</xdr:rowOff>
    </xdr:from>
    <xdr:to>
      <xdr:col>10</xdr:col>
      <xdr:colOff>295275</xdr:colOff>
      <xdr:row>64</xdr:row>
      <xdr:rowOff>162675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9711" r="2557" b="29806"/>
        <a:stretch/>
      </xdr:blipFill>
      <xdr:spPr>
        <a:xfrm>
          <a:off x="28575" y="8829674"/>
          <a:ext cx="12315825" cy="42489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68</xdr:row>
      <xdr:rowOff>104774</xdr:rowOff>
    </xdr:from>
    <xdr:to>
      <xdr:col>10</xdr:col>
      <xdr:colOff>278843</xdr:colOff>
      <xdr:row>91</xdr:row>
      <xdr:rowOff>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6015" b="18222"/>
        <a:stretch/>
      </xdr:blipFill>
      <xdr:spPr>
        <a:xfrm>
          <a:off x="28575" y="13820774"/>
          <a:ext cx="12299393" cy="4495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Normal="50" zoomScaleSheetLayoutView="10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60" t="s">
        <v>191</v>
      </c>
      <c r="F1" s="60"/>
      <c r="G1" s="60"/>
      <c r="H1" s="60"/>
      <c r="I1" s="60"/>
      <c r="J1" s="60"/>
      <c r="L1" s="4" t="s">
        <v>0</v>
      </c>
      <c r="N1" s="5">
        <v>5</v>
      </c>
    </row>
    <row r="2" spans="1:38" ht="16.5" customHeight="1">
      <c r="D2" s="2"/>
      <c r="E2" s="60"/>
      <c r="F2" s="60"/>
      <c r="G2" s="60"/>
      <c r="H2" s="60"/>
      <c r="I2" s="60"/>
      <c r="J2" s="60"/>
      <c r="L2" s="8" t="e">
        <f ca="1">INDIRECT("лоты!C"&amp;SUM(N1,3))</f>
        <v>#REF!</v>
      </c>
      <c r="M2" s="9" t="s">
        <v>1</v>
      </c>
      <c r="N2" s="10"/>
      <c r="O2" s="11"/>
      <c r="P2" s="61" t="s">
        <v>2</v>
      </c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60"/>
      <c r="F3" s="60"/>
      <c r="G3" s="60"/>
      <c r="H3" s="60"/>
      <c r="I3" s="60"/>
      <c r="J3" s="60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486</v>
      </c>
      <c r="M4" s="9" t="s">
        <v>4</v>
      </c>
      <c r="N4" s="10"/>
      <c r="O4" s="11"/>
      <c r="P4" s="62" t="s">
        <v>5</v>
      </c>
      <c r="Q4" s="62" t="s">
        <v>6</v>
      </c>
      <c r="R4" s="62" t="s">
        <v>7</v>
      </c>
      <c r="S4" s="62" t="s">
        <v>8</v>
      </c>
      <c r="T4" s="62" t="s">
        <v>9</v>
      </c>
      <c r="U4" s="62" t="s">
        <v>10</v>
      </c>
      <c r="V4" s="62" t="s">
        <v>11</v>
      </c>
      <c r="W4" s="62" t="s">
        <v>12</v>
      </c>
      <c r="X4" s="66" t="s">
        <v>13</v>
      </c>
      <c r="Y4" s="67" t="s">
        <v>14</v>
      </c>
      <c r="Z4" s="68"/>
      <c r="AA4" s="67" t="s">
        <v>15</v>
      </c>
      <c r="AB4" s="68"/>
      <c r="AI4" s="12"/>
      <c r="AJ4" s="12"/>
      <c r="AK4" s="13"/>
      <c r="AL4" s="12"/>
    </row>
    <row r="5" spans="1:38" ht="15" customHeight="1">
      <c r="B5" s="73" t="s">
        <v>16</v>
      </c>
      <c r="C5" s="73"/>
      <c r="D5" s="73"/>
      <c r="E5" s="73"/>
      <c r="F5" s="73"/>
      <c r="G5" s="73"/>
      <c r="H5" s="73"/>
      <c r="I5" s="73"/>
      <c r="J5" s="73"/>
      <c r="L5" s="12">
        <v>505</v>
      </c>
      <c r="M5" s="12" t="s">
        <v>17</v>
      </c>
      <c r="N5" s="14"/>
      <c r="O5" s="11"/>
      <c r="P5" s="63"/>
      <c r="Q5" s="63"/>
      <c r="R5" s="63"/>
      <c r="S5" s="63"/>
      <c r="T5" s="63"/>
      <c r="U5" s="63"/>
      <c r="V5" s="63"/>
      <c r="W5" s="63"/>
      <c r="X5" s="66"/>
      <c r="Y5" s="69"/>
      <c r="Z5" s="70"/>
      <c r="AA5" s="69"/>
      <c r="AB5" s="70"/>
      <c r="AI5" s="12"/>
      <c r="AJ5" s="12"/>
      <c r="AK5" s="13"/>
      <c r="AL5" s="12"/>
    </row>
    <row r="6" spans="1:38" ht="15.75" customHeight="1">
      <c r="B6" s="73"/>
      <c r="C6" s="73"/>
      <c r="D6" s="73"/>
      <c r="E6" s="73"/>
      <c r="F6" s="73"/>
      <c r="G6" s="73"/>
      <c r="H6" s="73"/>
      <c r="I6" s="73"/>
      <c r="J6" s="73"/>
      <c r="L6" s="15">
        <v>997</v>
      </c>
      <c r="M6" s="9" t="s">
        <v>18</v>
      </c>
      <c r="N6" s="9"/>
      <c r="P6" s="63"/>
      <c r="Q6" s="63"/>
      <c r="R6" s="63"/>
      <c r="S6" s="63"/>
      <c r="T6" s="63"/>
      <c r="U6" s="63"/>
      <c r="V6" s="63"/>
      <c r="W6" s="63"/>
      <c r="X6" s="66"/>
      <c r="Y6" s="69"/>
      <c r="Z6" s="70"/>
      <c r="AA6" s="69"/>
      <c r="AB6" s="70"/>
      <c r="AI6" s="12"/>
      <c r="AJ6" s="12"/>
      <c r="AK6" s="13"/>
      <c r="AL6" s="12"/>
    </row>
    <row r="7" spans="1:38" ht="15.75" customHeight="1">
      <c r="A7" s="16"/>
      <c r="L7" s="12">
        <v>998</v>
      </c>
      <c r="M7" s="12" t="s">
        <v>19</v>
      </c>
      <c r="N7" s="12"/>
      <c r="P7" s="64"/>
      <c r="Q7" s="64"/>
      <c r="R7" s="64"/>
      <c r="S7" s="64"/>
      <c r="T7" s="64"/>
      <c r="U7" s="64"/>
      <c r="V7" s="64"/>
      <c r="W7" s="64"/>
      <c r="X7" s="66"/>
      <c r="Y7" s="71"/>
      <c r="Z7" s="72"/>
      <c r="AA7" s="71"/>
      <c r="AB7" s="72"/>
      <c r="AI7" s="12"/>
      <c r="AJ7" s="12"/>
      <c r="AK7" s="13"/>
      <c r="AL7" s="12"/>
    </row>
    <row r="8" spans="1:38" ht="15.75" customHeight="1">
      <c r="A8" s="16"/>
      <c r="B8" s="73" t="s">
        <v>20</v>
      </c>
      <c r="C8" s="73"/>
      <c r="D8" s="73"/>
      <c r="E8" s="73"/>
      <c r="F8" s="73"/>
      <c r="G8" s="73"/>
      <c r="H8" s="73"/>
      <c r="I8" s="73"/>
      <c r="J8" s="73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74" t="s">
        <v>22</v>
      </c>
      <c r="Z8" s="74"/>
      <c r="AA8" s="74" t="s">
        <v>23</v>
      </c>
      <c r="AB8" s="74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73"/>
      <c r="C9" s="73"/>
      <c r="D9" s="73"/>
      <c r="E9" s="73"/>
      <c r="F9" s="73"/>
      <c r="G9" s="73"/>
      <c r="H9" s="73"/>
      <c r="I9" s="73"/>
      <c r="J9" s="73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74" t="s">
        <v>22</v>
      </c>
      <c r="Z9" s="74"/>
      <c r="AA9" s="74" t="s">
        <v>23</v>
      </c>
      <c r="AB9" s="74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75" t="s">
        <v>26</v>
      </c>
      <c r="C10" s="75"/>
      <c r="D10" s="75"/>
      <c r="E10" s="75"/>
      <c r="F10" s="75"/>
      <c r="G10" s="75"/>
      <c r="H10" s="75"/>
      <c r="I10" s="75"/>
      <c r="J10" s="75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74" t="s">
        <v>28</v>
      </c>
      <c r="Z10" s="74"/>
      <c r="AA10" s="74" t="s">
        <v>29</v>
      </c>
      <c r="AB10" s="74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75"/>
      <c r="C11" s="75"/>
      <c r="D11" s="75"/>
      <c r="E11" s="75"/>
      <c r="F11" s="75"/>
      <c r="G11" s="75"/>
      <c r="H11" s="75"/>
      <c r="I11" s="75"/>
      <c r="J11" s="75"/>
      <c r="L11" s="12" t="e">
        <f>INDEX(C112:C219,MATCH(L9,C112:C219,0)-1)</f>
        <v>#N/A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74" t="s">
        <v>28</v>
      </c>
      <c r="Z11" s="74"/>
      <c r="AA11" s="74" t="s">
        <v>29</v>
      </c>
      <c r="AB11" s="74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>
        <v>26.241</v>
      </c>
      <c r="M13" s="12" t="s">
        <v>32</v>
      </c>
      <c r="N13" s="24">
        <f>L13-E39</f>
        <v>-0.17900000000000205</v>
      </c>
      <c r="O13" s="21"/>
      <c r="P13" s="65" t="s">
        <v>33</v>
      </c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73" t="s">
        <v>34</v>
      </c>
      <c r="C14" s="73"/>
      <c r="D14" s="73"/>
      <c r="E14" s="73"/>
      <c r="F14" s="73"/>
      <c r="G14" s="73"/>
      <c r="H14" s="73"/>
      <c r="I14" s="73"/>
      <c r="J14" s="73"/>
      <c r="L14" s="26">
        <v>13.039</v>
      </c>
      <c r="M14" s="1" t="s">
        <v>35</v>
      </c>
      <c r="N14" s="24">
        <f>L14-E35</f>
        <v>-9.9999999999944578E-4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73"/>
      <c r="C15" s="73"/>
      <c r="D15" s="73"/>
      <c r="E15" s="73"/>
      <c r="F15" s="73"/>
      <c r="G15" s="73"/>
      <c r="H15" s="73"/>
      <c r="I15" s="73"/>
      <c r="J15" s="73"/>
      <c r="L15" s="26">
        <v>13.202</v>
      </c>
      <c r="M15" s="12" t="s">
        <v>36</v>
      </c>
      <c r="N15" s="24">
        <f>L15-E37</f>
        <v>-0.17800000000000082</v>
      </c>
      <c r="O15" s="21"/>
      <c r="P15" s="79" t="s">
        <v>5</v>
      </c>
      <c r="Q15" s="79"/>
      <c r="R15" s="79"/>
      <c r="S15" s="79"/>
      <c r="T15" s="66" t="s">
        <v>37</v>
      </c>
      <c r="U15" s="66"/>
      <c r="V15" s="66"/>
      <c r="W15" s="66" t="s">
        <v>38</v>
      </c>
      <c r="X15" s="66"/>
      <c r="Y15" s="66"/>
      <c r="Z15" s="66" t="s">
        <v>39</v>
      </c>
      <c r="AA15" s="66"/>
      <c r="AB15" s="66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75" t="s">
        <v>40</v>
      </c>
      <c r="C16" s="75"/>
      <c r="D16" s="75"/>
      <c r="E16" s="75"/>
      <c r="F16" s="75"/>
      <c r="G16" s="75"/>
      <c r="H16" s="75"/>
      <c r="I16" s="75"/>
      <c r="J16" s="75"/>
      <c r="L16" s="20"/>
      <c r="M16" s="12"/>
      <c r="N16" s="12"/>
      <c r="O16" s="21"/>
      <c r="P16" s="79"/>
      <c r="Q16" s="79"/>
      <c r="R16" s="79"/>
      <c r="S16" s="79"/>
      <c r="T16" s="66"/>
      <c r="U16" s="66"/>
      <c r="V16" s="66"/>
      <c r="W16" s="66"/>
      <c r="X16" s="66"/>
      <c r="Y16" s="66"/>
      <c r="Z16" s="66"/>
      <c r="AA16" s="66"/>
      <c r="AB16" s="66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75"/>
      <c r="C17" s="75"/>
      <c r="D17" s="75"/>
      <c r="E17" s="75"/>
      <c r="F17" s="75"/>
      <c r="G17" s="75"/>
      <c r="H17" s="75"/>
      <c r="I17" s="75"/>
      <c r="J17" s="75"/>
      <c r="L17" s="12"/>
      <c r="M17" s="12"/>
      <c r="N17" s="12"/>
      <c r="O17" s="21"/>
      <c r="P17" s="79" t="s">
        <v>41</v>
      </c>
      <c r="Q17" s="79"/>
      <c r="R17" s="79"/>
      <c r="S17" s="79"/>
      <c r="T17" s="66" t="s">
        <v>42</v>
      </c>
      <c r="U17" s="66"/>
      <c r="V17" s="66"/>
      <c r="W17" s="66" t="s">
        <v>43</v>
      </c>
      <c r="X17" s="66"/>
      <c r="Y17" s="66"/>
      <c r="Z17" s="66" t="s">
        <v>41</v>
      </c>
      <c r="AA17" s="66"/>
      <c r="AB17" s="66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s">
        <v>44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73" t="s">
        <v>45</v>
      </c>
      <c r="C19" s="73"/>
      <c r="D19" s="73"/>
      <c r="E19" s="73"/>
      <c r="F19" s="73"/>
      <c r="G19" s="73"/>
      <c r="H19" s="73"/>
      <c r="I19" s="73"/>
      <c r="J19" s="73"/>
      <c r="L19" s="12"/>
      <c r="M19" s="12" t="s">
        <v>46</v>
      </c>
      <c r="N19" s="12"/>
      <c r="O19" s="21"/>
      <c r="P19" s="61" t="s">
        <v>47</v>
      </c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73"/>
      <c r="C20" s="73"/>
      <c r="D20" s="73"/>
      <c r="E20" s="73"/>
      <c r="F20" s="73"/>
      <c r="G20" s="73"/>
      <c r="H20" s="73"/>
      <c r="I20" s="73"/>
      <c r="J20" s="73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76" t="s">
        <v>5</v>
      </c>
      <c r="Q21" s="76" t="s">
        <v>56</v>
      </c>
      <c r="R21" s="82" t="s">
        <v>57</v>
      </c>
      <c r="S21" s="83"/>
      <c r="T21" s="82" t="s">
        <v>58</v>
      </c>
      <c r="U21" s="83"/>
      <c r="V21" s="32"/>
      <c r="W21" s="76" t="s">
        <v>5</v>
      </c>
      <c r="X21" s="76" t="s">
        <v>56</v>
      </c>
      <c r="Y21" s="82" t="s">
        <v>57</v>
      </c>
      <c r="Z21" s="83"/>
      <c r="AA21" s="82" t="s">
        <v>58</v>
      </c>
      <c r="AB21" s="83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75" t="s">
        <v>59</v>
      </c>
      <c r="C22" s="75"/>
      <c r="D22" s="75"/>
      <c r="E22" s="75"/>
      <c r="F22" s="75"/>
      <c r="G22" s="75"/>
      <c r="H22" s="75"/>
      <c r="I22" s="75"/>
      <c r="J22" s="75"/>
      <c r="P22" s="77"/>
      <c r="Q22" s="77"/>
      <c r="R22" s="76" t="s">
        <v>60</v>
      </c>
      <c r="S22" s="76" t="s">
        <v>61</v>
      </c>
      <c r="T22" s="76" t="s">
        <v>60</v>
      </c>
      <c r="U22" s="76" t="s">
        <v>61</v>
      </c>
      <c r="V22" s="32"/>
      <c r="W22" s="77"/>
      <c r="X22" s="77"/>
      <c r="Y22" s="76" t="s">
        <v>60</v>
      </c>
      <c r="Z22" s="76" t="s">
        <v>61</v>
      </c>
      <c r="AA22" s="76" t="s">
        <v>60</v>
      </c>
      <c r="AB22" s="76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75"/>
      <c r="C23" s="75"/>
      <c r="D23" s="75"/>
      <c r="E23" s="75"/>
      <c r="F23" s="75"/>
      <c r="G23" s="75"/>
      <c r="H23" s="75"/>
      <c r="I23" s="75"/>
      <c r="J23" s="75"/>
      <c r="P23" s="77"/>
      <c r="Q23" s="77"/>
      <c r="R23" s="77"/>
      <c r="S23" s="77"/>
      <c r="T23" s="77"/>
      <c r="U23" s="77"/>
      <c r="V23" s="32"/>
      <c r="W23" s="77"/>
      <c r="X23" s="77"/>
      <c r="Y23" s="77"/>
      <c r="Z23" s="77"/>
      <c r="AA23" s="77"/>
      <c r="AB23" s="77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77"/>
      <c r="Q24" s="77"/>
      <c r="R24" s="77"/>
      <c r="S24" s="77"/>
      <c r="T24" s="77"/>
      <c r="U24" s="77"/>
      <c r="V24" s="32"/>
      <c r="W24" s="77"/>
      <c r="X24" s="77"/>
      <c r="Y24" s="77"/>
      <c r="Z24" s="77"/>
      <c r="AA24" s="77"/>
      <c r="AB24" s="77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77"/>
      <c r="Q25" s="77"/>
      <c r="R25" s="77"/>
      <c r="S25" s="77"/>
      <c r="T25" s="77"/>
      <c r="U25" s="77"/>
      <c r="V25" s="32"/>
      <c r="W25" s="77"/>
      <c r="X25" s="77"/>
      <c r="Y25" s="77"/>
      <c r="Z25" s="77"/>
      <c r="AA25" s="77"/>
      <c r="AB25" s="77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75" t="s">
        <v>62</v>
      </c>
      <c r="C26" s="75"/>
      <c r="D26" s="75"/>
      <c r="E26" s="75"/>
      <c r="F26" s="75"/>
      <c r="G26" s="75"/>
      <c r="H26" s="75"/>
      <c r="I26" s="75"/>
      <c r="J26" s="75"/>
      <c r="P26" s="78"/>
      <c r="Q26" s="78"/>
      <c r="R26" s="78"/>
      <c r="S26" s="78"/>
      <c r="T26" s="78"/>
      <c r="U26" s="78"/>
      <c r="V26" s="33"/>
      <c r="W26" s="78"/>
      <c r="X26" s="78"/>
      <c r="Y26" s="78"/>
      <c r="Z26" s="78"/>
      <c r="AA26" s="78"/>
      <c r="AB26" s="78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75"/>
      <c r="C27" s="75"/>
      <c r="D27" s="75"/>
      <c r="E27" s="75"/>
      <c r="F27" s="75"/>
      <c r="G27" s="75"/>
      <c r="H27" s="75"/>
      <c r="I27" s="75"/>
      <c r="J27" s="75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75" t="s">
        <v>64</v>
      </c>
      <c r="C28" s="75"/>
      <c r="D28" s="75"/>
      <c r="E28" s="75"/>
      <c r="F28" s="75"/>
      <c r="G28" s="75"/>
      <c r="H28" s="75"/>
      <c r="I28" s="75"/>
      <c r="J28" s="75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75"/>
      <c r="C29" s="75"/>
      <c r="D29" s="75"/>
      <c r="E29" s="75"/>
      <c r="F29" s="75"/>
      <c r="G29" s="75"/>
      <c r="H29" s="75"/>
      <c r="I29" s="75"/>
      <c r="J29" s="75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75" t="s">
        <v>65</v>
      </c>
      <c r="C30" s="75"/>
      <c r="D30" s="75"/>
      <c r="E30" s="75"/>
      <c r="F30" s="75"/>
      <c r="G30" s="75"/>
      <c r="H30" s="75"/>
      <c r="I30" s="75"/>
      <c r="J30" s="75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75"/>
      <c r="C31" s="75"/>
      <c r="D31" s="75"/>
      <c r="E31" s="75"/>
      <c r="F31" s="75"/>
      <c r="G31" s="75"/>
      <c r="H31" s="75"/>
      <c r="I31" s="75"/>
      <c r="J31" s="75"/>
      <c r="M31" s="1">
        <v>31</v>
      </c>
      <c r="N31" s="1">
        <v>300</v>
      </c>
      <c r="P31" s="17">
        <v>1</v>
      </c>
      <c r="Q31" s="37">
        <v>0.20833333333333334</v>
      </c>
      <c r="R31" s="34">
        <v>1</v>
      </c>
      <c r="S31" s="34" t="s">
        <v>66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1</v>
      </c>
      <c r="Z31" s="34" t="s">
        <v>66</v>
      </c>
      <c r="AA31" s="34">
        <v>1</v>
      </c>
      <c r="AB31" s="34" t="s">
        <v>66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1</v>
      </c>
      <c r="S32" s="34" t="s">
        <v>66</v>
      </c>
      <c r="T32" s="34">
        <v>1</v>
      </c>
      <c r="U32" s="34" t="s">
        <v>66</v>
      </c>
      <c r="V32" s="33"/>
      <c r="W32" s="36">
        <v>2</v>
      </c>
      <c r="X32" s="41">
        <v>0.22916666666666666</v>
      </c>
      <c r="Y32" s="34">
        <v>1</v>
      </c>
      <c r="Z32" s="34" t="s">
        <v>66</v>
      </c>
      <c r="AA32" s="34">
        <v>1</v>
      </c>
      <c r="AB32" s="34" t="s">
        <v>66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73" t="s">
        <v>67</v>
      </c>
      <c r="C33" s="73"/>
      <c r="D33" s="73"/>
      <c r="E33" s="73"/>
      <c r="F33" s="73"/>
      <c r="G33" s="73"/>
      <c r="H33" s="73"/>
      <c r="I33" s="73"/>
      <c r="J33" s="73"/>
      <c r="M33" s="1">
        <v>33</v>
      </c>
      <c r="N33" s="40">
        <v>360</v>
      </c>
      <c r="P33" s="34">
        <v>1</v>
      </c>
      <c r="Q33" s="35">
        <v>0.25</v>
      </c>
      <c r="R33" s="34">
        <v>1</v>
      </c>
      <c r="S33" s="34" t="s">
        <v>66</v>
      </c>
      <c r="T33" s="34">
        <v>1</v>
      </c>
      <c r="U33" s="34" t="s">
        <v>66</v>
      </c>
      <c r="V33" s="33"/>
      <c r="W33" s="36">
        <v>2</v>
      </c>
      <c r="X33" s="41">
        <v>0.25</v>
      </c>
      <c r="Y33" s="34">
        <v>1</v>
      </c>
      <c r="Z33" s="34" t="s">
        <v>66</v>
      </c>
      <c r="AA33" s="34">
        <v>1</v>
      </c>
      <c r="AB33" s="34" t="s">
        <v>66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73"/>
      <c r="C34" s="73"/>
      <c r="D34" s="73"/>
      <c r="E34" s="73"/>
      <c r="F34" s="73"/>
      <c r="G34" s="73"/>
      <c r="H34" s="73"/>
      <c r="I34" s="73"/>
      <c r="J34" s="73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1</v>
      </c>
      <c r="S34" s="34" t="s">
        <v>66</v>
      </c>
      <c r="T34" s="34">
        <v>1</v>
      </c>
      <c r="U34" s="34" t="s">
        <v>66</v>
      </c>
      <c r="V34" s="33"/>
      <c r="W34" s="36">
        <v>2</v>
      </c>
      <c r="X34" s="41">
        <v>0.27083333333333331</v>
      </c>
      <c r="Y34" s="34">
        <v>1</v>
      </c>
      <c r="Z34" s="34" t="s">
        <v>66</v>
      </c>
      <c r="AA34" s="34">
        <v>1</v>
      </c>
      <c r="AB34" s="34" t="s">
        <v>66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80" t="s">
        <v>68</v>
      </c>
      <c r="C35" s="80"/>
      <c r="D35" s="80"/>
      <c r="E35" s="81">
        <f t="array" ref="E35">ROUND(MAX(IF(G104:G221=0,H104:H221)),2)</f>
        <v>13.04</v>
      </c>
      <c r="F35" s="16"/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4</v>
      </c>
      <c r="S35" s="34">
        <v>8</v>
      </c>
      <c r="T35" s="34">
        <v>4</v>
      </c>
      <c r="U35" s="34">
        <v>8</v>
      </c>
      <c r="V35" s="33"/>
      <c r="W35" s="36">
        <v>2</v>
      </c>
      <c r="X35" s="41">
        <v>0.29166666666666669</v>
      </c>
      <c r="Y35" s="34">
        <v>2</v>
      </c>
      <c r="Z35" s="34" t="s">
        <v>69</v>
      </c>
      <c r="AA35" s="34">
        <v>2</v>
      </c>
      <c r="AB35" s="34" t="s">
        <v>69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80"/>
      <c r="C36" s="80"/>
      <c r="D36" s="80"/>
      <c r="E36" s="81"/>
      <c r="F36" s="16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4</v>
      </c>
      <c r="S36" s="34">
        <v>8</v>
      </c>
      <c r="T36" s="34">
        <v>4</v>
      </c>
      <c r="U36" s="34">
        <v>8</v>
      </c>
      <c r="V36" s="32"/>
      <c r="W36" s="38">
        <v>2</v>
      </c>
      <c r="X36" s="39">
        <v>0.3125</v>
      </c>
      <c r="Y36" s="34">
        <v>1</v>
      </c>
      <c r="Z36" s="34" t="s">
        <v>69</v>
      </c>
      <c r="AA36" s="34">
        <v>1</v>
      </c>
      <c r="AB36" s="34" t="s">
        <v>69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80" t="s">
        <v>70</v>
      </c>
      <c r="C37" s="80"/>
      <c r="D37" s="80"/>
      <c r="E37" s="81">
        <f t="array" ref="E37">ROUND(MAX(IF(G104:G221=1,H104:H221)),2)</f>
        <v>13.38</v>
      </c>
      <c r="F37" s="16"/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4</v>
      </c>
      <c r="S37" s="34">
        <v>8</v>
      </c>
      <c r="T37" s="34">
        <v>4</v>
      </c>
      <c r="U37" s="34">
        <v>8</v>
      </c>
      <c r="V37" s="32"/>
      <c r="W37" s="38">
        <v>2</v>
      </c>
      <c r="X37" s="39">
        <v>0.33333333333333331</v>
      </c>
      <c r="Y37" s="34">
        <v>2</v>
      </c>
      <c r="Z37" s="34" t="s">
        <v>69</v>
      </c>
      <c r="AA37" s="34">
        <v>2</v>
      </c>
      <c r="AB37" s="34" t="s">
        <v>69</v>
      </c>
    </row>
    <row r="38" spans="1:38" ht="15.75" customHeight="1">
      <c r="A38" s="16"/>
      <c r="B38" s="80"/>
      <c r="C38" s="80"/>
      <c r="D38" s="80"/>
      <c r="E38" s="81"/>
      <c r="F38" s="42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4</v>
      </c>
      <c r="S38" s="34">
        <v>8</v>
      </c>
      <c r="T38" s="34">
        <v>4</v>
      </c>
      <c r="U38" s="34">
        <v>8</v>
      </c>
      <c r="V38" s="32"/>
      <c r="W38" s="38">
        <v>2</v>
      </c>
      <c r="X38" s="39">
        <v>0.35416666666666669</v>
      </c>
      <c r="Y38" s="34">
        <v>1</v>
      </c>
      <c r="Z38" s="34" t="s">
        <v>69</v>
      </c>
      <c r="AA38" s="34">
        <v>1</v>
      </c>
      <c r="AB38" s="34" t="s">
        <v>69</v>
      </c>
    </row>
    <row r="39" spans="1:38" ht="15.75" customHeight="1">
      <c r="A39" s="16"/>
      <c r="B39" s="80" t="s">
        <v>71</v>
      </c>
      <c r="C39" s="80"/>
      <c r="D39" s="80"/>
      <c r="E39" s="81">
        <f>SUM(E35:E38)</f>
        <v>26.42</v>
      </c>
      <c r="F39" s="16"/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4</v>
      </c>
      <c r="S39" s="34">
        <v>8</v>
      </c>
      <c r="T39" s="34">
        <v>4</v>
      </c>
      <c r="U39" s="34">
        <v>8</v>
      </c>
      <c r="V39" s="32"/>
      <c r="W39" s="38">
        <v>2</v>
      </c>
      <c r="X39" s="39">
        <v>0.375</v>
      </c>
      <c r="Y39" s="34">
        <v>2</v>
      </c>
      <c r="Z39" s="34" t="s">
        <v>69</v>
      </c>
      <c r="AA39" s="34">
        <v>2</v>
      </c>
      <c r="AB39" s="34" t="s">
        <v>69</v>
      </c>
    </row>
    <row r="40" spans="1:38" ht="15.75" customHeight="1">
      <c r="A40" s="16"/>
      <c r="B40" s="80"/>
      <c r="C40" s="80"/>
      <c r="D40" s="80"/>
      <c r="E40" s="81"/>
      <c r="F40" s="16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4</v>
      </c>
      <c r="S40" s="34">
        <v>8</v>
      </c>
      <c r="T40" s="34">
        <v>4</v>
      </c>
      <c r="U40" s="34">
        <v>8</v>
      </c>
      <c r="V40" s="32"/>
      <c r="W40" s="38">
        <v>2</v>
      </c>
      <c r="X40" s="39">
        <v>0.39583333333333331</v>
      </c>
      <c r="Y40" s="34">
        <v>1</v>
      </c>
      <c r="Z40" s="34" t="s">
        <v>69</v>
      </c>
      <c r="AA40" s="34">
        <v>1</v>
      </c>
      <c r="AB40" s="34" t="s">
        <v>69</v>
      </c>
    </row>
    <row r="41" spans="1:38" ht="15.75" customHeight="1">
      <c r="A41" s="16"/>
      <c r="B41" s="80"/>
      <c r="C41" s="80"/>
      <c r="D41" s="80"/>
      <c r="E41" s="85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2</v>
      </c>
      <c r="S41" s="34" t="s">
        <v>69</v>
      </c>
      <c r="T41" s="34">
        <v>2</v>
      </c>
      <c r="U41" s="34" t="s">
        <v>69</v>
      </c>
      <c r="V41" s="32"/>
      <c r="W41" s="38">
        <v>2</v>
      </c>
      <c r="X41" s="39">
        <v>0.41666666666666669</v>
      </c>
      <c r="Y41" s="34">
        <v>2</v>
      </c>
      <c r="Z41" s="34" t="s">
        <v>69</v>
      </c>
      <c r="AA41" s="34">
        <v>2</v>
      </c>
      <c r="AB41" s="34" t="s">
        <v>69</v>
      </c>
    </row>
    <row r="42" spans="1:38" ht="15.75" customHeight="1">
      <c r="A42" s="16"/>
      <c r="B42" s="80"/>
      <c r="C42" s="80"/>
      <c r="D42" s="80"/>
      <c r="E42" s="85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1</v>
      </c>
      <c r="S42" s="34" t="s">
        <v>69</v>
      </c>
      <c r="T42" s="34">
        <v>1</v>
      </c>
      <c r="U42" s="34" t="s">
        <v>69</v>
      </c>
      <c r="V42" s="32"/>
      <c r="W42" s="38">
        <v>2</v>
      </c>
      <c r="X42" s="39">
        <v>0.4375</v>
      </c>
      <c r="Y42" s="34">
        <v>1</v>
      </c>
      <c r="Z42" s="34" t="s">
        <v>69</v>
      </c>
      <c r="AA42" s="34">
        <v>1</v>
      </c>
      <c r="AB42" s="34" t="s">
        <v>69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2</v>
      </c>
      <c r="S43" s="34" t="s">
        <v>69</v>
      </c>
      <c r="T43" s="34">
        <v>2</v>
      </c>
      <c r="U43" s="34" t="s">
        <v>69</v>
      </c>
      <c r="V43" s="32"/>
      <c r="W43" s="38">
        <v>2</v>
      </c>
      <c r="X43" s="39">
        <v>0.45833333333333298</v>
      </c>
      <c r="Y43" s="34">
        <v>2</v>
      </c>
      <c r="Z43" s="34" t="s">
        <v>69</v>
      </c>
      <c r="AA43" s="34">
        <v>2</v>
      </c>
      <c r="AB43" s="34" t="s">
        <v>69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1</v>
      </c>
      <c r="S44" s="34" t="s">
        <v>69</v>
      </c>
      <c r="T44" s="34">
        <v>1</v>
      </c>
      <c r="U44" s="34" t="s">
        <v>69</v>
      </c>
      <c r="V44" s="32"/>
      <c r="W44" s="38">
        <v>2</v>
      </c>
      <c r="X44" s="39">
        <v>0.47916666666666702</v>
      </c>
      <c r="Y44" s="34">
        <v>1</v>
      </c>
      <c r="Z44" s="34" t="s">
        <v>69</v>
      </c>
      <c r="AA44" s="34">
        <v>1</v>
      </c>
      <c r="AB44" s="34" t="s">
        <v>69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2</v>
      </c>
      <c r="S45" s="34" t="s">
        <v>69</v>
      </c>
      <c r="T45" s="34">
        <v>2</v>
      </c>
      <c r="U45" s="34" t="s">
        <v>69</v>
      </c>
      <c r="V45" s="32"/>
      <c r="W45" s="38">
        <v>2</v>
      </c>
      <c r="X45" s="39">
        <v>0.5</v>
      </c>
      <c r="Y45" s="34">
        <v>2</v>
      </c>
      <c r="Z45" s="34" t="s">
        <v>69</v>
      </c>
      <c r="AA45" s="34">
        <v>2</v>
      </c>
      <c r="AB45" s="34" t="s">
        <v>69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1</v>
      </c>
      <c r="S46" s="34" t="s">
        <v>69</v>
      </c>
      <c r="T46" s="34">
        <v>1</v>
      </c>
      <c r="U46" s="34" t="s">
        <v>69</v>
      </c>
      <c r="V46" s="32"/>
      <c r="W46" s="38">
        <v>2</v>
      </c>
      <c r="X46" s="39">
        <v>0.52083333333333337</v>
      </c>
      <c r="Y46" s="34">
        <v>1</v>
      </c>
      <c r="Z46" s="34" t="s">
        <v>69</v>
      </c>
      <c r="AA46" s="34">
        <v>1</v>
      </c>
      <c r="AB46" s="34" t="s">
        <v>69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2</v>
      </c>
      <c r="S47" s="34" t="s">
        <v>69</v>
      </c>
      <c r="T47" s="34">
        <v>2</v>
      </c>
      <c r="U47" s="34" t="s">
        <v>69</v>
      </c>
      <c r="V47" s="32"/>
      <c r="W47" s="38">
        <v>2</v>
      </c>
      <c r="X47" s="39">
        <v>0.54166666666666663</v>
      </c>
      <c r="Y47" s="34">
        <v>2</v>
      </c>
      <c r="Z47" s="34" t="s">
        <v>69</v>
      </c>
      <c r="AA47" s="34">
        <v>2</v>
      </c>
      <c r="AB47" s="34" t="s">
        <v>69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1</v>
      </c>
      <c r="S48" s="34" t="s">
        <v>69</v>
      </c>
      <c r="T48" s="34">
        <v>1</v>
      </c>
      <c r="U48" s="34" t="s">
        <v>69</v>
      </c>
      <c r="V48" s="32"/>
      <c r="W48" s="38">
        <v>2</v>
      </c>
      <c r="X48" s="39">
        <v>0.5625</v>
      </c>
      <c r="Y48" s="34">
        <v>1</v>
      </c>
      <c r="Z48" s="34" t="s">
        <v>69</v>
      </c>
      <c r="AA48" s="34">
        <v>1</v>
      </c>
      <c r="AB48" s="34" t="s">
        <v>69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2</v>
      </c>
      <c r="S49" s="34" t="s">
        <v>69</v>
      </c>
      <c r="T49" s="34">
        <v>2</v>
      </c>
      <c r="U49" s="34" t="s">
        <v>69</v>
      </c>
      <c r="V49" s="32"/>
      <c r="W49" s="38">
        <v>2</v>
      </c>
      <c r="X49" s="39">
        <v>0.58333333333333337</v>
      </c>
      <c r="Y49" s="34">
        <v>2</v>
      </c>
      <c r="Z49" s="34" t="s">
        <v>69</v>
      </c>
      <c r="AA49" s="34">
        <v>2</v>
      </c>
      <c r="AB49" s="34" t="s">
        <v>69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1</v>
      </c>
      <c r="S50" s="34" t="s">
        <v>69</v>
      </c>
      <c r="T50" s="34">
        <v>1</v>
      </c>
      <c r="U50" s="34" t="s">
        <v>69</v>
      </c>
      <c r="V50" s="32"/>
      <c r="W50" s="38">
        <v>2</v>
      </c>
      <c r="X50" s="39">
        <v>0.60416666666666663</v>
      </c>
      <c r="Y50" s="34">
        <v>1</v>
      </c>
      <c r="Z50" s="34" t="s">
        <v>69</v>
      </c>
      <c r="AA50" s="34">
        <v>1</v>
      </c>
      <c r="AB50" s="34" t="s">
        <v>69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2</v>
      </c>
      <c r="S51" s="34" t="s">
        <v>69</v>
      </c>
      <c r="T51" s="34">
        <v>2</v>
      </c>
      <c r="U51" s="34" t="s">
        <v>69</v>
      </c>
      <c r="V51" s="32"/>
      <c r="W51" s="38">
        <v>2</v>
      </c>
      <c r="X51" s="39">
        <v>0.625</v>
      </c>
      <c r="Y51" s="34">
        <v>2</v>
      </c>
      <c r="Z51" s="34" t="s">
        <v>69</v>
      </c>
      <c r="AA51" s="34">
        <v>2</v>
      </c>
      <c r="AB51" s="34" t="s">
        <v>69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1</v>
      </c>
      <c r="S52" s="34" t="s">
        <v>69</v>
      </c>
      <c r="T52" s="34">
        <v>1</v>
      </c>
      <c r="U52" s="34" t="s">
        <v>69</v>
      </c>
      <c r="V52" s="32"/>
      <c r="W52" s="38">
        <v>2</v>
      </c>
      <c r="X52" s="39">
        <v>0.64583333333333337</v>
      </c>
      <c r="Y52" s="34">
        <v>1</v>
      </c>
      <c r="Z52" s="34" t="s">
        <v>69</v>
      </c>
      <c r="AA52" s="34">
        <v>1</v>
      </c>
      <c r="AB52" s="34" t="s">
        <v>69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2</v>
      </c>
      <c r="S53" s="34" t="s">
        <v>72</v>
      </c>
      <c r="T53" s="34">
        <v>2</v>
      </c>
      <c r="U53" s="34" t="s">
        <v>72</v>
      </c>
      <c r="V53" s="32"/>
      <c r="W53" s="38">
        <v>2</v>
      </c>
      <c r="X53" s="39">
        <v>0.66666666666666663</v>
      </c>
      <c r="Y53" s="34">
        <v>2</v>
      </c>
      <c r="Z53" s="34" t="s">
        <v>69</v>
      </c>
      <c r="AA53" s="34">
        <v>2</v>
      </c>
      <c r="AB53" s="34" t="s">
        <v>69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2</v>
      </c>
      <c r="S54" s="34" t="s">
        <v>72</v>
      </c>
      <c r="T54" s="34">
        <v>2</v>
      </c>
      <c r="U54" s="34" t="s">
        <v>72</v>
      </c>
      <c r="V54" s="32"/>
      <c r="W54" s="38">
        <v>2</v>
      </c>
      <c r="X54" s="39">
        <v>0.6875</v>
      </c>
      <c r="Y54" s="34">
        <v>1</v>
      </c>
      <c r="Z54" s="34" t="s">
        <v>69</v>
      </c>
      <c r="AA54" s="34">
        <v>1</v>
      </c>
      <c r="AB54" s="34" t="s">
        <v>69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2</v>
      </c>
      <c r="S55" s="34" t="s">
        <v>72</v>
      </c>
      <c r="T55" s="34">
        <v>2</v>
      </c>
      <c r="U55" s="34" t="s">
        <v>72</v>
      </c>
      <c r="V55" s="32"/>
      <c r="W55" s="38">
        <v>2</v>
      </c>
      <c r="X55" s="39">
        <v>0.70833333333333337</v>
      </c>
      <c r="Y55" s="34">
        <v>2</v>
      </c>
      <c r="Z55" s="34" t="s">
        <v>69</v>
      </c>
      <c r="AA55" s="34">
        <v>2</v>
      </c>
      <c r="AB55" s="34" t="s">
        <v>69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2</v>
      </c>
      <c r="S56" s="34" t="s">
        <v>72</v>
      </c>
      <c r="T56" s="34">
        <v>2</v>
      </c>
      <c r="U56" s="34" t="s">
        <v>72</v>
      </c>
      <c r="V56" s="32"/>
      <c r="W56" s="38">
        <v>2</v>
      </c>
      <c r="X56" s="39">
        <v>0.72916666666666663</v>
      </c>
      <c r="Y56" s="34">
        <v>1</v>
      </c>
      <c r="Z56" s="34" t="s">
        <v>69</v>
      </c>
      <c r="AA56" s="34">
        <v>1</v>
      </c>
      <c r="AB56" s="34" t="s">
        <v>69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2</v>
      </c>
      <c r="S57" s="34" t="s">
        <v>72</v>
      </c>
      <c r="T57" s="34">
        <v>2</v>
      </c>
      <c r="U57" s="34" t="s">
        <v>72</v>
      </c>
      <c r="V57" s="32"/>
      <c r="W57" s="38">
        <v>2</v>
      </c>
      <c r="X57" s="39">
        <v>0.75</v>
      </c>
      <c r="Y57" s="34">
        <v>2</v>
      </c>
      <c r="Z57" s="34" t="s">
        <v>69</v>
      </c>
      <c r="AA57" s="34">
        <v>2</v>
      </c>
      <c r="AB57" s="34" t="s">
        <v>69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2</v>
      </c>
      <c r="S58" s="34" t="s">
        <v>72</v>
      </c>
      <c r="T58" s="34">
        <v>2</v>
      </c>
      <c r="U58" s="34" t="s">
        <v>72</v>
      </c>
      <c r="V58" s="32"/>
      <c r="W58" s="38">
        <v>2</v>
      </c>
      <c r="X58" s="39">
        <v>0.77083333333333337</v>
      </c>
      <c r="Y58" s="34">
        <v>1</v>
      </c>
      <c r="Z58" s="34" t="s">
        <v>69</v>
      </c>
      <c r="AA58" s="34">
        <v>1</v>
      </c>
      <c r="AB58" s="34" t="s">
        <v>69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2</v>
      </c>
      <c r="S59" s="34" t="s">
        <v>72</v>
      </c>
      <c r="T59" s="34">
        <v>2</v>
      </c>
      <c r="U59" s="34" t="s">
        <v>72</v>
      </c>
      <c r="V59" s="32"/>
      <c r="W59" s="38">
        <v>2</v>
      </c>
      <c r="X59" s="39">
        <v>0.79166666666666663</v>
      </c>
      <c r="Y59" s="34">
        <v>2</v>
      </c>
      <c r="Z59" s="34" t="s">
        <v>69</v>
      </c>
      <c r="AA59" s="34">
        <v>2</v>
      </c>
      <c r="AB59" s="34" t="s">
        <v>69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2</v>
      </c>
      <c r="S60" s="34" t="s">
        <v>72</v>
      </c>
      <c r="T60" s="34">
        <v>2</v>
      </c>
      <c r="U60" s="34" t="s">
        <v>72</v>
      </c>
      <c r="V60" s="32"/>
      <c r="W60" s="38">
        <v>2</v>
      </c>
      <c r="X60" s="39">
        <v>0.8125</v>
      </c>
      <c r="Y60" s="34">
        <v>1</v>
      </c>
      <c r="Z60" s="34" t="s">
        <v>69</v>
      </c>
      <c r="AA60" s="34">
        <v>1</v>
      </c>
      <c r="AB60" s="34" t="s">
        <v>69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1</v>
      </c>
      <c r="S61" s="34" t="s">
        <v>66</v>
      </c>
      <c r="T61" s="34">
        <v>1</v>
      </c>
      <c r="U61" s="34" t="s">
        <v>66</v>
      </c>
      <c r="V61" s="32"/>
      <c r="W61" s="38">
        <v>2</v>
      </c>
      <c r="X61" s="39">
        <v>0.83333333333333337</v>
      </c>
      <c r="Y61" s="34">
        <v>1</v>
      </c>
      <c r="Z61" s="34" t="s">
        <v>66</v>
      </c>
      <c r="AA61" s="34">
        <v>1</v>
      </c>
      <c r="AB61" s="34" t="s">
        <v>66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1</v>
      </c>
      <c r="S62" s="34" t="s">
        <v>66</v>
      </c>
      <c r="T62" s="34">
        <v>1</v>
      </c>
      <c r="U62" s="34" t="s">
        <v>66</v>
      </c>
      <c r="V62" s="32"/>
      <c r="W62" s="38">
        <v>2</v>
      </c>
      <c r="X62" s="39">
        <v>0.85416666666666663</v>
      </c>
      <c r="Y62" s="34">
        <v>1</v>
      </c>
      <c r="Z62" s="34" t="s">
        <v>66</v>
      </c>
      <c r="AA62" s="34">
        <v>1</v>
      </c>
      <c r="AB62" s="34" t="s">
        <v>66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1</v>
      </c>
      <c r="S63" s="34" t="s">
        <v>66</v>
      </c>
      <c r="T63" s="34">
        <v>1</v>
      </c>
      <c r="U63" s="34" t="s">
        <v>66</v>
      </c>
      <c r="V63" s="32"/>
      <c r="W63" s="38">
        <v>2</v>
      </c>
      <c r="X63" s="39">
        <v>0.875</v>
      </c>
      <c r="Y63" s="34">
        <v>1</v>
      </c>
      <c r="Z63" s="34" t="s">
        <v>66</v>
      </c>
      <c r="AA63" s="34">
        <v>1</v>
      </c>
      <c r="AB63" s="34" t="s">
        <v>66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1</v>
      </c>
      <c r="S64" s="34" t="s">
        <v>66</v>
      </c>
      <c r="T64" s="34">
        <v>1</v>
      </c>
      <c r="U64" s="34" t="s">
        <v>66</v>
      </c>
      <c r="V64" s="32"/>
      <c r="W64" s="38">
        <v>2</v>
      </c>
      <c r="X64" s="39">
        <v>0.89583333333333304</v>
      </c>
      <c r="Y64" s="34">
        <v>1</v>
      </c>
      <c r="Z64" s="34" t="s">
        <v>66</v>
      </c>
      <c r="AA64" s="34">
        <v>1</v>
      </c>
      <c r="AB64" s="34" t="s">
        <v>66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1</v>
      </c>
      <c r="S65" s="34" t="s">
        <v>66</v>
      </c>
      <c r="T65" s="34">
        <v>1</v>
      </c>
      <c r="U65" s="34" t="s">
        <v>66</v>
      </c>
      <c r="V65" s="32"/>
      <c r="W65" s="38">
        <v>2</v>
      </c>
      <c r="X65" s="39">
        <v>0.91666666666666663</v>
      </c>
      <c r="Y65" s="34">
        <v>1</v>
      </c>
      <c r="Z65" s="34" t="s">
        <v>66</v>
      </c>
      <c r="AA65" s="34">
        <v>1</v>
      </c>
      <c r="AB65" s="34" t="s">
        <v>66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66</v>
      </c>
      <c r="T66" s="34">
        <v>1</v>
      </c>
      <c r="U66" s="34" t="s">
        <v>66</v>
      </c>
      <c r="V66" s="32"/>
      <c r="W66" s="38">
        <v>2</v>
      </c>
      <c r="X66" s="39">
        <v>0.9375</v>
      </c>
      <c r="Y66" s="34">
        <v>1</v>
      </c>
      <c r="Z66" s="34" t="s">
        <v>66</v>
      </c>
      <c r="AA66" s="34">
        <v>1</v>
      </c>
      <c r="AB66" s="34" t="s">
        <v>66</v>
      </c>
      <c r="AH66" s="1"/>
    </row>
    <row r="67" spans="1:34" ht="15.75" customHeight="1">
      <c r="A67" s="16"/>
      <c r="B67" s="16"/>
      <c r="C67" s="16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1</v>
      </c>
      <c r="S67" s="34" t="s">
        <v>66</v>
      </c>
      <c r="T67" s="34">
        <v>1</v>
      </c>
      <c r="U67" s="34" t="s">
        <v>66</v>
      </c>
      <c r="V67" s="32"/>
      <c r="W67" s="38">
        <v>2</v>
      </c>
      <c r="X67" s="39">
        <v>0.95833333333333337</v>
      </c>
      <c r="Y67" s="34">
        <v>1</v>
      </c>
      <c r="Z67" s="34" t="s">
        <v>66</v>
      </c>
      <c r="AA67" s="34">
        <v>1</v>
      </c>
      <c r="AB67" s="34" t="s">
        <v>66</v>
      </c>
      <c r="AH67" s="1"/>
    </row>
    <row r="68" spans="1:34" ht="15.75" customHeight="1">
      <c r="A68" s="16"/>
      <c r="B68" s="16"/>
      <c r="C68" s="16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1</v>
      </c>
      <c r="S68" s="34" t="s">
        <v>66</v>
      </c>
      <c r="T68" s="34">
        <v>1</v>
      </c>
      <c r="U68" s="34" t="s">
        <v>66</v>
      </c>
      <c r="V68" s="32"/>
      <c r="W68" s="38">
        <v>2</v>
      </c>
      <c r="X68" s="39">
        <v>0.97916666666666663</v>
      </c>
      <c r="Y68" s="34">
        <v>1</v>
      </c>
      <c r="Z68" s="34" t="s">
        <v>66</v>
      </c>
      <c r="AA68" s="34">
        <v>1</v>
      </c>
      <c r="AB68" s="34" t="s">
        <v>66</v>
      </c>
      <c r="AH68" s="1"/>
    </row>
    <row r="69" spans="1:34" ht="15.75" customHeight="1">
      <c r="A69" s="16"/>
      <c r="B69" s="16"/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1</v>
      </c>
      <c r="S69" s="34" t="s">
        <v>66</v>
      </c>
      <c r="T69" s="34">
        <v>1</v>
      </c>
      <c r="U69" s="34" t="s">
        <v>66</v>
      </c>
      <c r="V69" s="32"/>
      <c r="W69" s="38">
        <v>2</v>
      </c>
      <c r="X69" s="39">
        <v>0</v>
      </c>
      <c r="Y69" s="34">
        <v>1</v>
      </c>
      <c r="Z69" s="34" t="s">
        <v>66</v>
      </c>
      <c r="AA69" s="34">
        <v>1</v>
      </c>
      <c r="AB69" s="34" t="s">
        <v>66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0</v>
      </c>
      <c r="S70" s="34" t="s">
        <v>63</v>
      </c>
      <c r="T70" s="34">
        <v>1</v>
      </c>
      <c r="U70" s="34" t="s">
        <v>66</v>
      </c>
      <c r="V70" s="32"/>
      <c r="W70" s="38">
        <v>2</v>
      </c>
      <c r="X70" s="39">
        <v>2.0833333333333332E-2</v>
      </c>
      <c r="Y70" s="34">
        <v>1</v>
      </c>
      <c r="Z70" s="34" t="s">
        <v>66</v>
      </c>
      <c r="AA70" s="34">
        <v>1</v>
      </c>
      <c r="AB70" s="34" t="s">
        <v>66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0</v>
      </c>
      <c r="S71" s="34" t="s">
        <v>63</v>
      </c>
      <c r="T71" s="34">
        <v>0</v>
      </c>
      <c r="U71" s="34" t="s">
        <v>63</v>
      </c>
      <c r="V71" s="32"/>
      <c r="W71" s="38">
        <v>2</v>
      </c>
      <c r="X71" s="39">
        <v>4.1666666666666699E-2</v>
      </c>
      <c r="Y71" s="34">
        <v>1</v>
      </c>
      <c r="Z71" s="34" t="s">
        <v>66</v>
      </c>
      <c r="AA71" s="34">
        <v>1</v>
      </c>
      <c r="AB71" s="34" t="s">
        <v>66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86" t="s">
        <v>60</v>
      </c>
      <c r="Q75" s="87"/>
      <c r="R75" s="44">
        <f>SUM(R27:R74)</f>
        <v>71</v>
      </c>
      <c r="S75" s="44"/>
      <c r="T75" s="44">
        <f>SUM(T27:T74)</f>
        <v>71</v>
      </c>
      <c r="U75" s="44"/>
      <c r="V75" s="32"/>
      <c r="W75" s="88" t="s">
        <v>60</v>
      </c>
      <c r="X75" s="89"/>
      <c r="Y75" s="44">
        <f>SUM(Y27:Y74)</f>
        <v>54</v>
      </c>
      <c r="Z75" s="44"/>
      <c r="AA75" s="44">
        <f>SUM(AA27:AA74)</f>
        <v>54</v>
      </c>
      <c r="AB75" s="44"/>
      <c r="AH75" s="1"/>
    </row>
    <row r="76" spans="1:34" ht="15.75" customHeight="1">
      <c r="P76" s="55"/>
      <c r="Q76" s="55"/>
      <c r="R76" s="56"/>
      <c r="S76" s="56"/>
      <c r="T76" s="56"/>
      <c r="U76" s="56"/>
      <c r="V76" s="32"/>
      <c r="W76" s="56"/>
      <c r="X76" s="56"/>
      <c r="Y76" s="56"/>
      <c r="Z76" s="56"/>
      <c r="AA76" s="56"/>
      <c r="AB76" s="56"/>
      <c r="AH76" s="1"/>
    </row>
    <row r="77" spans="1:34" ht="15.75" customHeight="1">
      <c r="P77" s="55"/>
      <c r="Q77" s="55"/>
      <c r="R77" s="56"/>
      <c r="S77" s="56"/>
      <c r="T77" s="56"/>
      <c r="U77" s="56"/>
      <c r="V77" s="32"/>
      <c r="W77" s="56"/>
      <c r="X77" s="56"/>
      <c r="Y77" s="56"/>
      <c r="Z77" s="56"/>
      <c r="AA77" s="56"/>
      <c r="AB77" s="56"/>
      <c r="AH77" s="1"/>
    </row>
    <row r="78" spans="1:34" ht="15.75" customHeight="1">
      <c r="P78" s="55"/>
      <c r="Q78" s="55"/>
      <c r="R78" s="56"/>
      <c r="S78" s="56"/>
      <c r="T78" s="56"/>
      <c r="U78" s="56"/>
      <c r="V78" s="32"/>
      <c r="W78" s="56"/>
      <c r="X78" s="56"/>
      <c r="Y78" s="56"/>
      <c r="Z78" s="56"/>
      <c r="AA78" s="56"/>
      <c r="AB78" s="56"/>
      <c r="AH78" s="1"/>
    </row>
    <row r="79" spans="1:34" ht="15.75" customHeight="1">
      <c r="P79" s="55"/>
      <c r="Q79" s="55"/>
      <c r="R79" s="56"/>
      <c r="S79" s="56"/>
      <c r="T79" s="56"/>
      <c r="U79" s="56"/>
      <c r="V79" s="32"/>
      <c r="W79" s="56"/>
      <c r="X79" s="56"/>
      <c r="Y79" s="56"/>
      <c r="Z79" s="56"/>
      <c r="AA79" s="56"/>
      <c r="AB79" s="56"/>
      <c r="AH79" s="1"/>
    </row>
    <row r="80" spans="1:34" ht="15.75" customHeight="1">
      <c r="P80" s="55"/>
      <c r="Q80" s="55"/>
      <c r="R80" s="56"/>
      <c r="S80" s="56"/>
      <c r="T80" s="56"/>
      <c r="U80" s="56"/>
      <c r="V80" s="32"/>
      <c r="W80" s="56"/>
      <c r="X80" s="56"/>
      <c r="Y80" s="56"/>
      <c r="Z80" s="56"/>
      <c r="AA80" s="56"/>
      <c r="AB80" s="56"/>
      <c r="AH80" s="1"/>
    </row>
    <row r="81" spans="16:34" ht="15.75" customHeight="1">
      <c r="P81" s="55"/>
      <c r="Q81" s="55"/>
      <c r="R81" s="56"/>
      <c r="S81" s="56"/>
      <c r="T81" s="56"/>
      <c r="U81" s="56"/>
      <c r="V81" s="32"/>
      <c r="W81" s="56"/>
      <c r="X81" s="56"/>
      <c r="Y81" s="56"/>
      <c r="Z81" s="56"/>
      <c r="AA81" s="56"/>
      <c r="AB81" s="56"/>
      <c r="AH81" s="1"/>
    </row>
    <row r="82" spans="16:34" ht="15.75" customHeight="1">
      <c r="P82" s="55"/>
      <c r="Q82" s="55"/>
      <c r="R82" s="56"/>
      <c r="S82" s="56"/>
      <c r="T82" s="56"/>
      <c r="U82" s="56"/>
      <c r="V82" s="32"/>
      <c r="W82" s="56"/>
      <c r="X82" s="56"/>
      <c r="Y82" s="56"/>
      <c r="Z82" s="56"/>
      <c r="AA82" s="56"/>
      <c r="AB82" s="56"/>
      <c r="AH82" s="1"/>
    </row>
    <row r="83" spans="16:34" ht="15.75" customHeight="1">
      <c r="P83" s="55"/>
      <c r="Q83" s="55"/>
      <c r="R83" s="56"/>
      <c r="S83" s="56"/>
      <c r="T83" s="56"/>
      <c r="U83" s="56"/>
      <c r="V83" s="32"/>
      <c r="W83" s="56"/>
      <c r="X83" s="56"/>
      <c r="Y83" s="56"/>
      <c r="Z83" s="56"/>
      <c r="AA83" s="56"/>
      <c r="AB83" s="56"/>
      <c r="AH83" s="1"/>
    </row>
    <row r="84" spans="16:34" ht="15.75" customHeight="1">
      <c r="P84" s="55"/>
      <c r="Q84" s="55"/>
      <c r="R84" s="56"/>
      <c r="S84" s="56"/>
      <c r="T84" s="56"/>
      <c r="U84" s="56"/>
      <c r="V84" s="32"/>
      <c r="W84" s="56"/>
      <c r="X84" s="56"/>
      <c r="Y84" s="56"/>
      <c r="Z84" s="56"/>
      <c r="AA84" s="56"/>
      <c r="AB84" s="56"/>
      <c r="AH84" s="1"/>
    </row>
    <row r="85" spans="16:34" ht="15.75" customHeight="1">
      <c r="P85" s="55"/>
      <c r="Q85" s="55"/>
      <c r="R85" s="56"/>
      <c r="S85" s="56"/>
      <c r="T85" s="56"/>
      <c r="U85" s="56"/>
      <c r="V85" s="32"/>
      <c r="W85" s="56"/>
      <c r="X85" s="56"/>
      <c r="Y85" s="56"/>
      <c r="Z85" s="56"/>
      <c r="AA85" s="56"/>
      <c r="AB85" s="56"/>
      <c r="AH85" s="1"/>
    </row>
    <row r="86" spans="16:34" ht="15.75" customHeight="1">
      <c r="P86" s="55"/>
      <c r="Q86" s="55"/>
      <c r="R86" s="56"/>
      <c r="S86" s="56"/>
      <c r="T86" s="56"/>
      <c r="U86" s="56"/>
      <c r="V86" s="32"/>
      <c r="W86" s="56"/>
      <c r="X86" s="56"/>
      <c r="Y86" s="56"/>
      <c r="Z86" s="56"/>
      <c r="AA86" s="56"/>
      <c r="AB86" s="56"/>
      <c r="AH86" s="1"/>
    </row>
    <row r="87" spans="16:34" ht="15.75" customHeight="1">
      <c r="P87" s="55"/>
      <c r="Q87" s="55"/>
      <c r="R87" s="56"/>
      <c r="S87" s="56"/>
      <c r="T87" s="56"/>
      <c r="U87" s="56"/>
      <c r="V87" s="32"/>
      <c r="W87" s="56"/>
      <c r="X87" s="56"/>
      <c r="Y87" s="56"/>
      <c r="Z87" s="56"/>
      <c r="AA87" s="56"/>
      <c r="AB87" s="56"/>
      <c r="AH87" s="1"/>
    </row>
    <row r="88" spans="16:34" ht="15.75" customHeight="1">
      <c r="P88" s="55"/>
      <c r="Q88" s="55"/>
      <c r="R88" s="56"/>
      <c r="S88" s="56"/>
      <c r="T88" s="56"/>
      <c r="U88" s="56"/>
      <c r="V88" s="32"/>
      <c r="W88" s="56"/>
      <c r="X88" s="56"/>
      <c r="Y88" s="56"/>
      <c r="Z88" s="56"/>
      <c r="AA88" s="56"/>
      <c r="AB88" s="56"/>
      <c r="AH88" s="1"/>
    </row>
    <row r="89" spans="16:34" ht="15.75" customHeight="1">
      <c r="P89" s="55"/>
      <c r="Q89" s="55"/>
      <c r="R89" s="56"/>
      <c r="S89" s="56"/>
      <c r="T89" s="56"/>
      <c r="U89" s="56"/>
      <c r="V89" s="32"/>
      <c r="W89" s="56"/>
      <c r="X89" s="56"/>
      <c r="Y89" s="56"/>
      <c r="Z89" s="56"/>
      <c r="AA89" s="56"/>
      <c r="AB89" s="56"/>
      <c r="AH89" s="1"/>
    </row>
    <row r="90" spans="16:34" ht="15.75" customHeight="1">
      <c r="P90" s="55"/>
      <c r="Q90" s="55"/>
      <c r="R90" s="56"/>
      <c r="S90" s="56"/>
      <c r="T90" s="56"/>
      <c r="U90" s="56"/>
      <c r="V90" s="32"/>
      <c r="W90" s="56"/>
      <c r="X90" s="56"/>
      <c r="Y90" s="56"/>
      <c r="Z90" s="56"/>
      <c r="AA90" s="56"/>
      <c r="AB90" s="56"/>
      <c r="AH90" s="1"/>
    </row>
    <row r="91" spans="16:34" ht="15.75" customHeight="1">
      <c r="P91" s="55"/>
      <c r="Q91" s="55"/>
      <c r="R91" s="56"/>
      <c r="S91" s="56"/>
      <c r="T91" s="56"/>
      <c r="U91" s="56"/>
      <c r="V91" s="32"/>
      <c r="W91" s="56"/>
      <c r="X91" s="56"/>
      <c r="Y91" s="56"/>
      <c r="Z91" s="56"/>
      <c r="AA91" s="56"/>
      <c r="AB91" s="56"/>
      <c r="AH91" s="1"/>
    </row>
    <row r="92" spans="16:34" ht="15.75" customHeight="1">
      <c r="P92" s="55"/>
      <c r="Q92" s="55"/>
      <c r="R92" s="56"/>
      <c r="S92" s="56"/>
      <c r="T92" s="56"/>
      <c r="U92" s="56"/>
      <c r="V92" s="32"/>
      <c r="W92" s="56"/>
      <c r="X92" s="56"/>
      <c r="Y92" s="56"/>
      <c r="Z92" s="56"/>
      <c r="AA92" s="56"/>
      <c r="AB92" s="56"/>
      <c r="AH92" s="1"/>
    </row>
    <row r="93" spans="16:34" ht="15.75" customHeight="1">
      <c r="P93" s="55"/>
      <c r="Q93" s="55"/>
      <c r="R93" s="56"/>
      <c r="S93" s="56"/>
      <c r="T93" s="56"/>
      <c r="U93" s="56"/>
      <c r="V93" s="32"/>
      <c r="W93" s="56"/>
      <c r="X93" s="56"/>
      <c r="Y93" s="56"/>
      <c r="Z93" s="56"/>
      <c r="AA93" s="56"/>
      <c r="AB93" s="56"/>
      <c r="AH93" s="1"/>
    </row>
    <row r="94" spans="16:34" ht="15.75" customHeight="1">
      <c r="P94" s="55"/>
      <c r="Q94" s="55"/>
      <c r="R94" s="56"/>
      <c r="S94" s="56"/>
      <c r="T94" s="56"/>
      <c r="U94" s="56"/>
      <c r="V94" s="32"/>
      <c r="W94" s="56"/>
      <c r="X94" s="56"/>
      <c r="Y94" s="56"/>
      <c r="Z94" s="56"/>
      <c r="AA94" s="56"/>
      <c r="AB94" s="56"/>
      <c r="AH94" s="1"/>
    </row>
    <row r="95" spans="16:34" ht="15.75" customHeight="1">
      <c r="P95" s="55"/>
      <c r="Q95" s="55"/>
      <c r="R95" s="56"/>
      <c r="S95" s="56"/>
      <c r="T95" s="56"/>
      <c r="U95" s="56"/>
      <c r="V95" s="32"/>
      <c r="W95" s="56"/>
      <c r="X95" s="56"/>
      <c r="Y95" s="56"/>
      <c r="Z95" s="56"/>
      <c r="AA95" s="56"/>
      <c r="AB95" s="56"/>
      <c r="AH95" s="1"/>
    </row>
    <row r="96" spans="16:34" ht="15.75" customHeight="1">
      <c r="P96" s="55"/>
      <c r="Q96" s="55"/>
      <c r="R96" s="56"/>
      <c r="S96" s="56"/>
      <c r="T96" s="56"/>
      <c r="U96" s="56"/>
      <c r="V96" s="32"/>
      <c r="W96" s="56"/>
      <c r="X96" s="56"/>
      <c r="Y96" s="56"/>
      <c r="Z96" s="56"/>
      <c r="AA96" s="56"/>
      <c r="AB96" s="56"/>
      <c r="AH96" s="1"/>
    </row>
    <row r="97" spans="2:34" ht="15.75" customHeight="1">
      <c r="P97" s="55"/>
      <c r="Q97" s="55"/>
      <c r="R97" s="56"/>
      <c r="S97" s="56"/>
      <c r="T97" s="56"/>
      <c r="U97" s="56"/>
      <c r="V97" s="32"/>
      <c r="W97" s="56"/>
      <c r="X97" s="56"/>
      <c r="Y97" s="56"/>
      <c r="Z97" s="56"/>
      <c r="AA97" s="56"/>
      <c r="AB97" s="56"/>
      <c r="AH97" s="1"/>
    </row>
    <row r="98" spans="2:34" ht="15.75" customHeight="1">
      <c r="P98" s="55"/>
      <c r="Q98" s="55"/>
      <c r="R98" s="56"/>
      <c r="S98" s="56"/>
      <c r="T98" s="56"/>
      <c r="U98" s="56"/>
      <c r="V98" s="32"/>
      <c r="W98" s="56"/>
      <c r="X98" s="56"/>
      <c r="Y98" s="56"/>
      <c r="Z98" s="56"/>
      <c r="AA98" s="56"/>
      <c r="AB98" s="56"/>
      <c r="AH98" s="1"/>
    </row>
    <row r="99" spans="2:34" ht="15.75" customHeight="1">
      <c r="P99" s="55"/>
      <c r="Q99" s="55"/>
      <c r="R99" s="56"/>
      <c r="S99" s="56"/>
      <c r="T99" s="56"/>
      <c r="U99" s="56"/>
      <c r="V99" s="32"/>
      <c r="W99" s="56"/>
      <c r="X99" s="56"/>
      <c r="Y99" s="56"/>
      <c r="Z99" s="56"/>
      <c r="AA99" s="56"/>
      <c r="AB99" s="56"/>
      <c r="AH99" s="1"/>
    </row>
    <row r="100" spans="2:34" ht="15.75" customHeight="1">
      <c r="P100" s="55"/>
      <c r="Q100" s="55"/>
      <c r="R100" s="56"/>
      <c r="S100" s="56"/>
      <c r="T100" s="56"/>
      <c r="U100" s="56"/>
      <c r="V100" s="32"/>
      <c r="W100" s="56"/>
      <c r="X100" s="56"/>
      <c r="Y100" s="56"/>
      <c r="Z100" s="56"/>
      <c r="AA100" s="56"/>
      <c r="AB100" s="56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61" t="s">
        <v>73</v>
      </c>
      <c r="E102" s="61"/>
      <c r="F102" s="61"/>
      <c r="G102" s="61"/>
      <c r="H102" s="61"/>
      <c r="I102" s="61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84" t="s">
        <v>74</v>
      </c>
      <c r="C104" s="90" t="s">
        <v>75</v>
      </c>
      <c r="D104" s="84" t="s">
        <v>76</v>
      </c>
      <c r="E104" s="84" t="s">
        <v>77</v>
      </c>
      <c r="F104" s="84" t="s">
        <v>78</v>
      </c>
      <c r="G104" s="84" t="s">
        <v>79</v>
      </c>
      <c r="H104" s="84" t="s">
        <v>80</v>
      </c>
      <c r="I104" s="84" t="s">
        <v>81</v>
      </c>
      <c r="J104" s="84" t="s">
        <v>82</v>
      </c>
      <c r="P104" s="76" t="s">
        <v>5</v>
      </c>
      <c r="Q104" s="76" t="s">
        <v>56</v>
      </c>
      <c r="R104" s="82" t="s">
        <v>57</v>
      </c>
      <c r="S104" s="83"/>
      <c r="T104" s="82" t="s">
        <v>58</v>
      </c>
      <c r="U104" s="83"/>
      <c r="V104" s="32"/>
      <c r="W104" s="76" t="s">
        <v>5</v>
      </c>
      <c r="X104" s="76" t="s">
        <v>56</v>
      </c>
      <c r="Y104" s="82" t="s">
        <v>57</v>
      </c>
      <c r="Z104" s="83"/>
      <c r="AA104" s="82" t="s">
        <v>58</v>
      </c>
      <c r="AB104" s="83"/>
      <c r="AH104" s="1"/>
    </row>
    <row r="105" spans="2:34" ht="15.75" customHeight="1">
      <c r="B105" s="84"/>
      <c r="C105" s="91"/>
      <c r="D105" s="84"/>
      <c r="E105" s="84"/>
      <c r="F105" s="84"/>
      <c r="G105" s="84"/>
      <c r="H105" s="84"/>
      <c r="I105" s="84"/>
      <c r="J105" s="84"/>
      <c r="P105" s="77"/>
      <c r="Q105" s="77"/>
      <c r="R105" s="76" t="s">
        <v>60</v>
      </c>
      <c r="S105" s="76" t="s">
        <v>61</v>
      </c>
      <c r="T105" s="76" t="s">
        <v>83</v>
      </c>
      <c r="U105" s="76" t="s">
        <v>61</v>
      </c>
      <c r="V105" s="32"/>
      <c r="W105" s="77"/>
      <c r="X105" s="77"/>
      <c r="Y105" s="76" t="s">
        <v>60</v>
      </c>
      <c r="Z105" s="76" t="s">
        <v>61</v>
      </c>
      <c r="AA105" s="76" t="s">
        <v>60</v>
      </c>
      <c r="AB105" s="76" t="s">
        <v>61</v>
      </c>
      <c r="AH105" s="1"/>
    </row>
    <row r="106" spans="2:34" ht="15.75" customHeight="1">
      <c r="B106" s="84"/>
      <c r="C106" s="91"/>
      <c r="D106" s="84"/>
      <c r="E106" s="84"/>
      <c r="F106" s="84"/>
      <c r="G106" s="84"/>
      <c r="H106" s="84"/>
      <c r="I106" s="84"/>
      <c r="J106" s="84"/>
      <c r="P106" s="77"/>
      <c r="Q106" s="77"/>
      <c r="R106" s="77"/>
      <c r="S106" s="77"/>
      <c r="T106" s="77"/>
      <c r="U106" s="77"/>
      <c r="V106" s="32"/>
      <c r="W106" s="77"/>
      <c r="X106" s="77"/>
      <c r="Y106" s="77"/>
      <c r="Z106" s="77"/>
      <c r="AA106" s="77"/>
      <c r="AB106" s="77"/>
    </row>
    <row r="107" spans="2:34" ht="15.75" customHeight="1">
      <c r="B107" s="84"/>
      <c r="C107" s="91"/>
      <c r="D107" s="84"/>
      <c r="E107" s="84"/>
      <c r="F107" s="84"/>
      <c r="G107" s="84"/>
      <c r="H107" s="84"/>
      <c r="I107" s="84"/>
      <c r="J107" s="84"/>
      <c r="P107" s="77"/>
      <c r="Q107" s="77"/>
      <c r="R107" s="77"/>
      <c r="S107" s="77"/>
      <c r="T107" s="77"/>
      <c r="U107" s="77"/>
      <c r="V107" s="32"/>
      <c r="W107" s="77"/>
      <c r="X107" s="77"/>
      <c r="Y107" s="77"/>
      <c r="Z107" s="77"/>
      <c r="AA107" s="77"/>
      <c r="AB107" s="77"/>
    </row>
    <row r="108" spans="2:34" ht="15.75" customHeight="1">
      <c r="B108" s="84"/>
      <c r="C108" s="91"/>
      <c r="D108" s="84"/>
      <c r="E108" s="84"/>
      <c r="F108" s="84"/>
      <c r="G108" s="84"/>
      <c r="H108" s="84"/>
      <c r="I108" s="84"/>
      <c r="J108" s="84"/>
      <c r="P108" s="77"/>
      <c r="Q108" s="77"/>
      <c r="R108" s="77"/>
      <c r="S108" s="77"/>
      <c r="T108" s="77"/>
      <c r="U108" s="77"/>
      <c r="V108" s="32"/>
      <c r="W108" s="77"/>
      <c r="X108" s="77"/>
      <c r="Y108" s="77"/>
      <c r="Z108" s="77"/>
      <c r="AA108" s="77"/>
      <c r="AB108" s="77"/>
    </row>
    <row r="109" spans="2:34" ht="15.75" customHeight="1">
      <c r="B109" s="84"/>
      <c r="C109" s="91"/>
      <c r="D109" s="84"/>
      <c r="E109" s="84"/>
      <c r="F109" s="84"/>
      <c r="G109" s="84"/>
      <c r="H109" s="84"/>
      <c r="I109" s="84"/>
      <c r="J109" s="84"/>
      <c r="P109" s="78"/>
      <c r="Q109" s="78"/>
      <c r="R109" s="78"/>
      <c r="S109" s="78"/>
      <c r="T109" s="78"/>
      <c r="U109" s="78"/>
      <c r="V109" s="32"/>
      <c r="W109" s="78"/>
      <c r="X109" s="78"/>
      <c r="Y109" s="78"/>
      <c r="Z109" s="78"/>
      <c r="AA109" s="78"/>
      <c r="AB109" s="78"/>
    </row>
    <row r="110" spans="2:34" ht="15.75" customHeight="1">
      <c r="B110" s="84"/>
      <c r="C110" s="91"/>
      <c r="D110" s="84"/>
      <c r="E110" s="84"/>
      <c r="F110" s="84"/>
      <c r="G110" s="84"/>
      <c r="H110" s="84"/>
      <c r="I110" s="84"/>
      <c r="J110" s="84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84"/>
      <c r="C111" s="92"/>
      <c r="D111" s="84"/>
      <c r="E111" s="84"/>
      <c r="F111" s="84"/>
      <c r="G111" s="84"/>
      <c r="H111" s="84"/>
      <c r="I111" s="84"/>
      <c r="J111" s="84"/>
      <c r="L111" s="1" t="s">
        <v>84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13">
        <v>1</v>
      </c>
      <c r="C112" s="50" t="s">
        <v>85</v>
      </c>
      <c r="D112" s="50" t="s">
        <v>86</v>
      </c>
      <c r="E112" s="51">
        <v>55.6444521606888</v>
      </c>
      <c r="F112" s="51">
        <v>37.707083619425298</v>
      </c>
      <c r="G112" s="50">
        <v>0</v>
      </c>
      <c r="H112" s="58">
        <v>0</v>
      </c>
      <c r="I112" s="59">
        <v>0</v>
      </c>
      <c r="J112" s="50"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13">
        <v>2</v>
      </c>
      <c r="C113" s="50" t="s">
        <v>87</v>
      </c>
      <c r="D113" s="50" t="s">
        <v>86</v>
      </c>
      <c r="E113" s="51">
        <v>55.642477530289597</v>
      </c>
      <c r="F113" s="51">
        <v>37.710675114809803</v>
      </c>
      <c r="G113" s="50">
        <v>0</v>
      </c>
      <c r="H113" s="58">
        <v>0.59599999999999997</v>
      </c>
      <c r="I113" s="59">
        <v>0.59599999999999997</v>
      </c>
      <c r="J113" s="50"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2"/>
    </row>
    <row r="114" spans="2:34" ht="15.75" customHeight="1">
      <c r="B114" s="13">
        <v>3</v>
      </c>
      <c r="C114" s="50" t="s">
        <v>88</v>
      </c>
      <c r="D114" s="50" t="s">
        <v>89</v>
      </c>
      <c r="E114" s="51">
        <v>55.642175786803101</v>
      </c>
      <c r="F114" s="51">
        <v>37.7152484806237</v>
      </c>
      <c r="G114" s="50">
        <v>0</v>
      </c>
      <c r="H114" s="58">
        <v>0.84699999999999998</v>
      </c>
      <c r="I114" s="59">
        <v>0.251</v>
      </c>
      <c r="J114" s="50"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1</v>
      </c>
      <c r="S114" s="17" t="s">
        <v>66</v>
      </c>
      <c r="T114" s="17">
        <v>1</v>
      </c>
      <c r="U114" s="17" t="s">
        <v>66</v>
      </c>
      <c r="V114" s="32"/>
      <c r="W114" s="38">
        <v>4</v>
      </c>
      <c r="X114" s="37">
        <v>0.20833333333333334</v>
      </c>
      <c r="Y114" s="17">
        <v>1</v>
      </c>
      <c r="Z114" s="17" t="s">
        <v>66</v>
      </c>
      <c r="AA114" s="17">
        <v>1</v>
      </c>
      <c r="AB114" s="17" t="s">
        <v>66</v>
      </c>
      <c r="AH114" s="52"/>
    </row>
    <row r="115" spans="2:34" ht="15.75" customHeight="1">
      <c r="B115" s="13">
        <v>4</v>
      </c>
      <c r="C115" s="50" t="s">
        <v>90</v>
      </c>
      <c r="D115" s="50" t="s">
        <v>89</v>
      </c>
      <c r="E115" s="51">
        <v>55.642542826361002</v>
      </c>
      <c r="F115" s="51">
        <v>37.719691674553303</v>
      </c>
      <c r="G115" s="50">
        <v>0</v>
      </c>
      <c r="H115" s="58">
        <v>1.169</v>
      </c>
      <c r="I115" s="59">
        <v>0.32200000000000001</v>
      </c>
      <c r="J115" s="50"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1</v>
      </c>
      <c r="S115" s="17" t="s">
        <v>66</v>
      </c>
      <c r="T115" s="17">
        <v>1</v>
      </c>
      <c r="U115" s="17" t="s">
        <v>66</v>
      </c>
      <c r="V115" s="32"/>
      <c r="W115" s="38">
        <v>4</v>
      </c>
      <c r="X115" s="37">
        <v>0.22916666666666666</v>
      </c>
      <c r="Y115" s="17">
        <v>1</v>
      </c>
      <c r="Z115" s="17" t="s">
        <v>66</v>
      </c>
      <c r="AA115" s="17">
        <v>1</v>
      </c>
      <c r="AB115" s="17" t="s">
        <v>66</v>
      </c>
      <c r="AH115" s="52"/>
    </row>
    <row r="116" spans="2:34" ht="15.75" customHeight="1">
      <c r="B116" s="13">
        <v>5</v>
      </c>
      <c r="C116" s="50" t="s">
        <v>91</v>
      </c>
      <c r="D116" s="50" t="s">
        <v>89</v>
      </c>
      <c r="E116" s="51">
        <v>55.6430930965942</v>
      </c>
      <c r="F116" s="51">
        <v>37.725908595564299</v>
      </c>
      <c r="G116" s="50">
        <v>0</v>
      </c>
      <c r="H116" s="58">
        <v>1.5660000000000001</v>
      </c>
      <c r="I116" s="59">
        <v>0.39700000000000002</v>
      </c>
      <c r="J116" s="50"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1</v>
      </c>
      <c r="S116" s="17" t="s">
        <v>69</v>
      </c>
      <c r="T116" s="17">
        <v>1</v>
      </c>
      <c r="U116" s="17" t="s">
        <v>69</v>
      </c>
      <c r="V116" s="32"/>
      <c r="W116" s="38">
        <v>4</v>
      </c>
      <c r="X116" s="37">
        <v>0.25</v>
      </c>
      <c r="Y116" s="17">
        <v>1</v>
      </c>
      <c r="Z116" s="17" t="s">
        <v>66</v>
      </c>
      <c r="AA116" s="17">
        <v>1</v>
      </c>
      <c r="AB116" s="17" t="s">
        <v>66</v>
      </c>
      <c r="AH116" s="52"/>
    </row>
    <row r="117" spans="2:34" ht="15.75" customHeight="1">
      <c r="B117" s="13">
        <v>6</v>
      </c>
      <c r="C117" s="50" t="s">
        <v>92</v>
      </c>
      <c r="D117" s="50" t="s">
        <v>89</v>
      </c>
      <c r="E117" s="51">
        <v>55.643128236028097</v>
      </c>
      <c r="F117" s="51">
        <v>37.734647663137302</v>
      </c>
      <c r="G117" s="50">
        <v>0</v>
      </c>
      <c r="H117" s="58">
        <v>2.117</v>
      </c>
      <c r="I117" s="59">
        <v>0.55100000000000005</v>
      </c>
      <c r="J117" s="50"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2</v>
      </c>
      <c r="S117" s="17" t="s">
        <v>69</v>
      </c>
      <c r="T117" s="17">
        <v>2</v>
      </c>
      <c r="U117" s="17" t="s">
        <v>69</v>
      </c>
      <c r="V117" s="32"/>
      <c r="W117" s="38">
        <v>4</v>
      </c>
      <c r="X117" s="37">
        <v>0.27083333333333331</v>
      </c>
      <c r="Y117" s="17">
        <v>1</v>
      </c>
      <c r="Z117" s="17" t="s">
        <v>66</v>
      </c>
      <c r="AA117" s="17">
        <v>1</v>
      </c>
      <c r="AB117" s="17" t="s">
        <v>66</v>
      </c>
      <c r="AH117" s="52"/>
    </row>
    <row r="118" spans="2:34" ht="15.75" customHeight="1">
      <c r="B118" s="13">
        <v>7</v>
      </c>
      <c r="C118" s="50" t="s">
        <v>93</v>
      </c>
      <c r="D118" s="50" t="s">
        <v>89</v>
      </c>
      <c r="E118" s="51">
        <v>55.643007861197098</v>
      </c>
      <c r="F118" s="51">
        <v>37.743055401865199</v>
      </c>
      <c r="G118" s="50">
        <v>0</v>
      </c>
      <c r="H118" s="58">
        <v>2.649</v>
      </c>
      <c r="I118" s="59">
        <v>0.53200000000000003</v>
      </c>
      <c r="J118" s="50"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4</v>
      </c>
      <c r="S118" s="17">
        <v>9</v>
      </c>
      <c r="T118" s="17">
        <v>4</v>
      </c>
      <c r="U118" s="17">
        <v>9</v>
      </c>
      <c r="V118" s="32"/>
      <c r="W118" s="38">
        <v>4</v>
      </c>
      <c r="X118" s="37">
        <v>0.29166666666666669</v>
      </c>
      <c r="Y118" s="17">
        <v>2</v>
      </c>
      <c r="Z118" s="17" t="s">
        <v>69</v>
      </c>
      <c r="AA118" s="17">
        <v>2</v>
      </c>
      <c r="AB118" s="17" t="s">
        <v>69</v>
      </c>
      <c r="AH118" s="52"/>
    </row>
    <row r="119" spans="2:34" ht="15.75" customHeight="1">
      <c r="B119" s="13">
        <v>8</v>
      </c>
      <c r="C119" s="50" t="s">
        <v>94</v>
      </c>
      <c r="D119" s="50" t="s">
        <v>95</v>
      </c>
      <c r="E119" s="51">
        <v>55.643890837868</v>
      </c>
      <c r="F119" s="51">
        <v>37.745037362798499</v>
      </c>
      <c r="G119" s="50">
        <v>0</v>
      </c>
      <c r="H119" s="58">
        <v>2.8450000000000002</v>
      </c>
      <c r="I119" s="59">
        <v>0.19600000000000001</v>
      </c>
      <c r="J119" s="50"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3</v>
      </c>
      <c r="S119" s="17">
        <v>9</v>
      </c>
      <c r="T119" s="17">
        <v>3</v>
      </c>
      <c r="U119" s="17">
        <v>9</v>
      </c>
      <c r="V119" s="32"/>
      <c r="W119" s="38">
        <v>4</v>
      </c>
      <c r="X119" s="37">
        <v>0.3125</v>
      </c>
      <c r="Y119" s="17">
        <v>1</v>
      </c>
      <c r="Z119" s="17" t="s">
        <v>69</v>
      </c>
      <c r="AA119" s="17">
        <v>1</v>
      </c>
      <c r="AB119" s="17" t="s">
        <v>69</v>
      </c>
      <c r="AH119" s="52"/>
    </row>
    <row r="120" spans="2:34" ht="15.75" customHeight="1">
      <c r="B120" s="13">
        <v>9</v>
      </c>
      <c r="C120" s="50" t="s">
        <v>96</v>
      </c>
      <c r="D120" s="50" t="s">
        <v>97</v>
      </c>
      <c r="E120" s="51">
        <v>55.648199109422102</v>
      </c>
      <c r="F120" s="51">
        <v>37.741724471983801</v>
      </c>
      <c r="G120" s="50">
        <v>0</v>
      </c>
      <c r="H120" s="58">
        <v>3.427</v>
      </c>
      <c r="I120" s="59">
        <v>0.58199999999999996</v>
      </c>
      <c r="J120" s="50">
        <v>9</v>
      </c>
      <c r="L120" s="12">
        <v>9</v>
      </c>
      <c r="M120" s="50">
        <v>9</v>
      </c>
      <c r="N120" s="50">
        <v>0</v>
      </c>
      <c r="O120" s="21"/>
      <c r="P120" s="17">
        <v>3</v>
      </c>
      <c r="Q120" s="37">
        <v>0.33333333333333331</v>
      </c>
      <c r="R120" s="17">
        <v>4</v>
      </c>
      <c r="S120" s="17">
        <v>9</v>
      </c>
      <c r="T120" s="17">
        <v>4</v>
      </c>
      <c r="U120" s="17">
        <v>9</v>
      </c>
      <c r="V120" s="32"/>
      <c r="W120" s="38">
        <v>4</v>
      </c>
      <c r="X120" s="37">
        <v>0.33333333333333331</v>
      </c>
      <c r="Y120" s="17">
        <v>2</v>
      </c>
      <c r="Z120" s="17" t="s">
        <v>69</v>
      </c>
      <c r="AA120" s="17">
        <v>2</v>
      </c>
      <c r="AB120" s="17" t="s">
        <v>69</v>
      </c>
      <c r="AH120" s="52"/>
    </row>
    <row r="121" spans="2:34" ht="15.75" customHeight="1">
      <c r="B121" s="13">
        <v>10</v>
      </c>
      <c r="C121" s="50" t="s">
        <v>98</v>
      </c>
      <c r="D121" s="50" t="s">
        <v>97</v>
      </c>
      <c r="E121" s="51">
        <v>55.647132664655601</v>
      </c>
      <c r="F121" s="51">
        <v>37.7394044452545</v>
      </c>
      <c r="G121" s="50">
        <v>0</v>
      </c>
      <c r="H121" s="58">
        <v>3.677</v>
      </c>
      <c r="I121" s="59">
        <v>0.25</v>
      </c>
      <c r="J121" s="50">
        <v>10</v>
      </c>
      <c r="L121" s="12">
        <v>10</v>
      </c>
      <c r="M121" s="50">
        <v>10</v>
      </c>
      <c r="N121" s="50">
        <v>0</v>
      </c>
      <c r="O121" s="21"/>
      <c r="P121" s="17">
        <v>3</v>
      </c>
      <c r="Q121" s="37">
        <v>0.35416666666666669</v>
      </c>
      <c r="R121" s="17">
        <v>3</v>
      </c>
      <c r="S121" s="17">
        <v>9</v>
      </c>
      <c r="T121" s="17">
        <v>3</v>
      </c>
      <c r="U121" s="17">
        <v>9</v>
      </c>
      <c r="V121" s="32"/>
      <c r="W121" s="38">
        <v>4</v>
      </c>
      <c r="X121" s="37">
        <v>0.35416666666666669</v>
      </c>
      <c r="Y121" s="17">
        <v>1</v>
      </c>
      <c r="Z121" s="17" t="s">
        <v>69</v>
      </c>
      <c r="AA121" s="17">
        <v>1</v>
      </c>
      <c r="AB121" s="17" t="s">
        <v>69</v>
      </c>
      <c r="AH121" s="52"/>
    </row>
    <row r="122" spans="2:34" ht="15.75" customHeight="1">
      <c r="B122" s="13">
        <v>11</v>
      </c>
      <c r="C122" s="50" t="s">
        <v>99</v>
      </c>
      <c r="D122" s="50" t="s">
        <v>97</v>
      </c>
      <c r="E122" s="51">
        <v>55.646680428235101</v>
      </c>
      <c r="F122" s="51">
        <v>37.733440131904104</v>
      </c>
      <c r="G122" s="50">
        <v>0</v>
      </c>
      <c r="H122" s="58">
        <v>4.0579999999999998</v>
      </c>
      <c r="I122" s="59">
        <v>0.38100000000000001</v>
      </c>
      <c r="J122" s="50">
        <v>11</v>
      </c>
      <c r="L122" s="12">
        <v>11</v>
      </c>
      <c r="M122" s="50">
        <v>11</v>
      </c>
      <c r="N122" s="50">
        <v>0</v>
      </c>
      <c r="O122" s="21"/>
      <c r="P122" s="17">
        <v>3</v>
      </c>
      <c r="Q122" s="37">
        <v>0.375</v>
      </c>
      <c r="R122" s="17">
        <v>4</v>
      </c>
      <c r="S122" s="17">
        <v>9</v>
      </c>
      <c r="T122" s="17">
        <v>4</v>
      </c>
      <c r="U122" s="17">
        <v>9</v>
      </c>
      <c r="V122" s="32"/>
      <c r="W122" s="38">
        <v>4</v>
      </c>
      <c r="X122" s="37">
        <v>0.375</v>
      </c>
      <c r="Y122" s="17">
        <v>2</v>
      </c>
      <c r="Z122" s="17" t="s">
        <v>69</v>
      </c>
      <c r="AA122" s="17">
        <v>2</v>
      </c>
      <c r="AB122" s="17" t="s">
        <v>69</v>
      </c>
      <c r="AH122" s="52"/>
    </row>
    <row r="123" spans="2:34" ht="15.75" customHeight="1">
      <c r="B123" s="13">
        <v>12</v>
      </c>
      <c r="C123" s="50" t="s">
        <v>100</v>
      </c>
      <c r="D123" s="50" t="s">
        <v>97</v>
      </c>
      <c r="E123" s="51">
        <v>55.646442042824802</v>
      </c>
      <c r="F123" s="51">
        <v>37.724920470362797</v>
      </c>
      <c r="G123" s="50">
        <v>0</v>
      </c>
      <c r="H123" s="58">
        <v>4.5949999999999998</v>
      </c>
      <c r="I123" s="59">
        <v>0.53700000000000003</v>
      </c>
      <c r="J123" s="50">
        <v>12</v>
      </c>
      <c r="L123" s="12">
        <v>12</v>
      </c>
      <c r="M123" s="50">
        <v>12</v>
      </c>
      <c r="N123" s="50">
        <v>0</v>
      </c>
      <c r="O123" s="21"/>
      <c r="P123" s="17">
        <v>3</v>
      </c>
      <c r="Q123" s="37">
        <v>0.39583333333333331</v>
      </c>
      <c r="R123" s="17">
        <v>3</v>
      </c>
      <c r="S123" s="17">
        <v>9</v>
      </c>
      <c r="T123" s="17">
        <v>3</v>
      </c>
      <c r="U123" s="17">
        <v>9</v>
      </c>
      <c r="V123" s="32"/>
      <c r="W123" s="38">
        <v>4</v>
      </c>
      <c r="X123" s="37">
        <v>0.39583333333333331</v>
      </c>
      <c r="Y123" s="17">
        <v>1</v>
      </c>
      <c r="Z123" s="17" t="s">
        <v>69</v>
      </c>
      <c r="AA123" s="17">
        <v>1</v>
      </c>
      <c r="AB123" s="17" t="s">
        <v>69</v>
      </c>
      <c r="AH123" s="52"/>
    </row>
    <row r="124" spans="2:34" ht="15.75" customHeight="1">
      <c r="B124" s="13">
        <v>13</v>
      </c>
      <c r="C124" s="50" t="s">
        <v>101</v>
      </c>
      <c r="D124" s="50" t="s">
        <v>97</v>
      </c>
      <c r="E124" s="51">
        <v>55.646282001443303</v>
      </c>
      <c r="F124" s="51">
        <v>37.718467759669501</v>
      </c>
      <c r="G124" s="50">
        <v>0</v>
      </c>
      <c r="H124" s="58">
        <v>5.0019999999999998</v>
      </c>
      <c r="I124" s="59">
        <v>0.40699999999999997</v>
      </c>
      <c r="J124" s="50">
        <v>13</v>
      </c>
      <c r="L124" s="12">
        <v>13</v>
      </c>
      <c r="M124" s="50">
        <v>13</v>
      </c>
      <c r="N124" s="50">
        <v>0</v>
      </c>
      <c r="O124" s="21"/>
      <c r="P124" s="17">
        <v>3</v>
      </c>
      <c r="Q124" s="37">
        <v>0.41666666666666669</v>
      </c>
      <c r="R124" s="17">
        <v>1</v>
      </c>
      <c r="S124" s="17" t="s">
        <v>69</v>
      </c>
      <c r="T124" s="17">
        <v>1</v>
      </c>
      <c r="U124" s="17" t="s">
        <v>69</v>
      </c>
      <c r="V124" s="32"/>
      <c r="W124" s="38">
        <v>4</v>
      </c>
      <c r="X124" s="37">
        <v>0.41666666666666669</v>
      </c>
      <c r="Y124" s="17">
        <v>2</v>
      </c>
      <c r="Z124" s="17" t="s">
        <v>69</v>
      </c>
      <c r="AA124" s="17">
        <v>2</v>
      </c>
      <c r="AB124" s="17" t="s">
        <v>69</v>
      </c>
      <c r="AH124" s="52"/>
    </row>
    <row r="125" spans="2:34" ht="15.75" customHeight="1">
      <c r="B125" s="13">
        <v>14</v>
      </c>
      <c r="C125" s="50" t="s">
        <v>102</v>
      </c>
      <c r="D125" s="50" t="s">
        <v>97</v>
      </c>
      <c r="E125" s="51">
        <v>55.646328158626503</v>
      </c>
      <c r="F125" s="51">
        <v>37.714079916328799</v>
      </c>
      <c r="G125" s="50">
        <v>0</v>
      </c>
      <c r="H125" s="58">
        <v>5.28</v>
      </c>
      <c r="I125" s="59">
        <v>0.27800000000000002</v>
      </c>
      <c r="J125" s="50">
        <v>14</v>
      </c>
      <c r="L125" s="12">
        <v>14</v>
      </c>
      <c r="M125" s="50">
        <v>14</v>
      </c>
      <c r="N125" s="50">
        <v>0</v>
      </c>
      <c r="O125" s="21"/>
      <c r="P125" s="17">
        <v>3</v>
      </c>
      <c r="Q125" s="37">
        <v>0.4375</v>
      </c>
      <c r="R125" s="17">
        <v>2</v>
      </c>
      <c r="S125" s="17" t="s">
        <v>69</v>
      </c>
      <c r="T125" s="17">
        <v>2</v>
      </c>
      <c r="U125" s="17" t="s">
        <v>69</v>
      </c>
      <c r="V125" s="32"/>
      <c r="W125" s="38">
        <v>4</v>
      </c>
      <c r="X125" s="37">
        <v>0.4375</v>
      </c>
      <c r="Y125" s="17">
        <v>1</v>
      </c>
      <c r="Z125" s="17" t="s">
        <v>69</v>
      </c>
      <c r="AA125" s="17">
        <v>1</v>
      </c>
      <c r="AB125" s="17" t="s">
        <v>69</v>
      </c>
      <c r="AH125" s="52"/>
    </row>
    <row r="126" spans="2:34" ht="15.75" customHeight="1">
      <c r="B126" s="13">
        <v>15</v>
      </c>
      <c r="C126" s="50" t="s">
        <v>103</v>
      </c>
      <c r="D126" s="50" t="s">
        <v>86</v>
      </c>
      <c r="E126" s="51">
        <v>55.648103302801601</v>
      </c>
      <c r="F126" s="51">
        <v>37.7142143329337</v>
      </c>
      <c r="G126" s="50">
        <v>0</v>
      </c>
      <c r="H126" s="58">
        <v>5.5830000000000002</v>
      </c>
      <c r="I126" s="59">
        <v>0.30299999999999999</v>
      </c>
      <c r="J126" s="50">
        <v>15</v>
      </c>
      <c r="L126" s="12">
        <v>15</v>
      </c>
      <c r="M126" s="50">
        <v>15</v>
      </c>
      <c r="N126" s="50">
        <v>0</v>
      </c>
      <c r="O126" s="21"/>
      <c r="P126" s="17">
        <v>3</v>
      </c>
      <c r="Q126" s="37">
        <v>0.45833333333333298</v>
      </c>
      <c r="R126" s="17">
        <v>1</v>
      </c>
      <c r="S126" s="17" t="s">
        <v>69</v>
      </c>
      <c r="T126" s="17">
        <v>1</v>
      </c>
      <c r="U126" s="17" t="s">
        <v>69</v>
      </c>
      <c r="V126" s="32"/>
      <c r="W126" s="38">
        <v>4</v>
      </c>
      <c r="X126" s="37">
        <v>0.45833333333333298</v>
      </c>
      <c r="Y126" s="17">
        <v>2</v>
      </c>
      <c r="Z126" s="17" t="s">
        <v>69</v>
      </c>
      <c r="AA126" s="17">
        <v>2</v>
      </c>
      <c r="AB126" s="17" t="s">
        <v>69</v>
      </c>
      <c r="AH126" s="52"/>
    </row>
    <row r="127" spans="2:34" ht="15.75" customHeight="1">
      <c r="B127" s="13">
        <v>16</v>
      </c>
      <c r="C127" s="50" t="s">
        <v>104</v>
      </c>
      <c r="D127" s="50" t="s">
        <v>86</v>
      </c>
      <c r="E127" s="51">
        <v>55.650494369492797</v>
      </c>
      <c r="F127" s="51">
        <v>37.717625823781802</v>
      </c>
      <c r="G127" s="50">
        <v>0</v>
      </c>
      <c r="H127" s="58">
        <v>5.9249999999999998</v>
      </c>
      <c r="I127" s="59">
        <v>0.34200000000000003</v>
      </c>
      <c r="J127" s="50">
        <v>16</v>
      </c>
      <c r="L127" s="12">
        <v>16</v>
      </c>
      <c r="M127" s="50">
        <v>16</v>
      </c>
      <c r="N127" s="50">
        <v>0</v>
      </c>
      <c r="O127" s="21"/>
      <c r="P127" s="17">
        <v>3</v>
      </c>
      <c r="Q127" s="37">
        <v>0.47916666666666702</v>
      </c>
      <c r="R127" s="17">
        <v>2</v>
      </c>
      <c r="S127" s="17" t="s">
        <v>69</v>
      </c>
      <c r="T127" s="17">
        <v>2</v>
      </c>
      <c r="U127" s="17" t="s">
        <v>69</v>
      </c>
      <c r="V127" s="32"/>
      <c r="W127" s="38">
        <v>4</v>
      </c>
      <c r="X127" s="37">
        <v>0.47916666666666702</v>
      </c>
      <c r="Y127" s="17">
        <v>1</v>
      </c>
      <c r="Z127" s="17" t="s">
        <v>69</v>
      </c>
      <c r="AA127" s="17">
        <v>1</v>
      </c>
      <c r="AB127" s="17" t="s">
        <v>69</v>
      </c>
      <c r="AH127" s="52"/>
    </row>
    <row r="128" spans="2:34" ht="15.75" customHeight="1">
      <c r="B128" s="13">
        <v>17</v>
      </c>
      <c r="C128" s="50" t="s">
        <v>105</v>
      </c>
      <c r="D128" s="50" t="s">
        <v>106</v>
      </c>
      <c r="E128" s="51">
        <v>55.6533428025717</v>
      </c>
      <c r="F128" s="51">
        <v>37.721751348945098</v>
      </c>
      <c r="G128" s="50">
        <v>0</v>
      </c>
      <c r="H128" s="58">
        <v>6.3339999999999996</v>
      </c>
      <c r="I128" s="59">
        <v>0.40899999999999997</v>
      </c>
      <c r="J128" s="50">
        <v>17</v>
      </c>
      <c r="L128" s="12">
        <v>17</v>
      </c>
      <c r="M128" s="50">
        <v>17</v>
      </c>
      <c r="N128" s="50">
        <v>0</v>
      </c>
      <c r="O128" s="21"/>
      <c r="P128" s="17">
        <v>3</v>
      </c>
      <c r="Q128" s="37">
        <v>0.5</v>
      </c>
      <c r="R128" s="17">
        <v>1</v>
      </c>
      <c r="S128" s="17" t="s">
        <v>69</v>
      </c>
      <c r="T128" s="17">
        <v>1</v>
      </c>
      <c r="U128" s="17" t="s">
        <v>69</v>
      </c>
      <c r="V128" s="32"/>
      <c r="W128" s="38">
        <v>4</v>
      </c>
      <c r="X128" s="37">
        <v>0.5</v>
      </c>
      <c r="Y128" s="17">
        <v>2</v>
      </c>
      <c r="Z128" s="17" t="s">
        <v>69</v>
      </c>
      <c r="AA128" s="17">
        <v>2</v>
      </c>
      <c r="AB128" s="17" t="s">
        <v>69</v>
      </c>
      <c r="AH128" s="52"/>
    </row>
    <row r="129" spans="2:34" ht="15.75" customHeight="1">
      <c r="B129" s="13">
        <v>18</v>
      </c>
      <c r="C129" s="50" t="s">
        <v>107</v>
      </c>
      <c r="D129" s="50" t="s">
        <v>106</v>
      </c>
      <c r="E129" s="51">
        <v>55.654816834052397</v>
      </c>
      <c r="F129" s="51">
        <v>37.723826527425999</v>
      </c>
      <c r="G129" s="50">
        <v>0</v>
      </c>
      <c r="H129" s="58">
        <v>6.5439999999999996</v>
      </c>
      <c r="I129" s="59">
        <v>0.21</v>
      </c>
      <c r="J129" s="50">
        <v>18</v>
      </c>
      <c r="L129" s="12">
        <v>18</v>
      </c>
      <c r="M129" s="50">
        <v>18</v>
      </c>
      <c r="N129" s="50">
        <v>0</v>
      </c>
      <c r="O129" s="21"/>
      <c r="P129" s="17">
        <v>3</v>
      </c>
      <c r="Q129" s="37">
        <v>0.52083333333333337</v>
      </c>
      <c r="R129" s="17">
        <v>2</v>
      </c>
      <c r="S129" s="17" t="s">
        <v>69</v>
      </c>
      <c r="T129" s="17">
        <v>2</v>
      </c>
      <c r="U129" s="17" t="s">
        <v>69</v>
      </c>
      <c r="V129" s="32"/>
      <c r="W129" s="38">
        <v>4</v>
      </c>
      <c r="X129" s="37">
        <v>0.52083333333333337</v>
      </c>
      <c r="Y129" s="17">
        <v>1</v>
      </c>
      <c r="Z129" s="17" t="s">
        <v>69</v>
      </c>
      <c r="AA129" s="17">
        <v>1</v>
      </c>
      <c r="AB129" s="17" t="s">
        <v>69</v>
      </c>
      <c r="AH129" s="52"/>
    </row>
    <row r="130" spans="2:34" ht="15.75" customHeight="1">
      <c r="B130" s="13">
        <v>19</v>
      </c>
      <c r="C130" s="50" t="s">
        <v>108</v>
      </c>
      <c r="D130" s="50" t="s">
        <v>106</v>
      </c>
      <c r="E130" s="51">
        <v>55.6577021461258</v>
      </c>
      <c r="F130" s="51">
        <v>37.730719711470201</v>
      </c>
      <c r="G130" s="50">
        <v>0</v>
      </c>
      <c r="H130" s="58">
        <v>7.0869999999999997</v>
      </c>
      <c r="I130" s="59">
        <v>0.54300000000000004</v>
      </c>
      <c r="J130" s="50">
        <v>19</v>
      </c>
      <c r="L130" s="12">
        <v>19</v>
      </c>
      <c r="M130" s="50">
        <v>19</v>
      </c>
      <c r="N130" s="50">
        <v>0</v>
      </c>
      <c r="O130" s="21" t="s">
        <v>109</v>
      </c>
      <c r="P130" s="17">
        <v>3</v>
      </c>
      <c r="Q130" s="37">
        <v>0.54166666666666663</v>
      </c>
      <c r="R130" s="17">
        <v>1</v>
      </c>
      <c r="S130" s="17" t="s">
        <v>69</v>
      </c>
      <c r="T130" s="17">
        <v>1</v>
      </c>
      <c r="U130" s="17" t="s">
        <v>69</v>
      </c>
      <c r="V130" s="32"/>
      <c r="W130" s="38">
        <v>4</v>
      </c>
      <c r="X130" s="37">
        <v>0.54166666666666663</v>
      </c>
      <c r="Y130" s="17">
        <v>2</v>
      </c>
      <c r="Z130" s="17" t="s">
        <v>69</v>
      </c>
      <c r="AA130" s="17">
        <v>2</v>
      </c>
      <c r="AB130" s="17" t="s">
        <v>69</v>
      </c>
      <c r="AH130" s="52"/>
    </row>
    <row r="131" spans="2:34" ht="15.75" customHeight="1">
      <c r="B131" s="13">
        <v>20</v>
      </c>
      <c r="C131" s="50" t="s">
        <v>110</v>
      </c>
      <c r="D131" s="50" t="s">
        <v>106</v>
      </c>
      <c r="E131" s="51">
        <v>55.659471294453702</v>
      </c>
      <c r="F131" s="51">
        <v>37.735502942318</v>
      </c>
      <c r="G131" s="50">
        <v>0</v>
      </c>
      <c r="H131" s="58">
        <v>7.4489999999999998</v>
      </c>
      <c r="I131" s="59">
        <v>0.36199999999999999</v>
      </c>
      <c r="J131" s="50">
        <v>20</v>
      </c>
      <c r="L131" s="12">
        <v>20</v>
      </c>
      <c r="M131" s="50">
        <v>20</v>
      </c>
      <c r="N131" s="50">
        <v>0</v>
      </c>
      <c r="O131" s="21"/>
      <c r="P131" s="17">
        <v>3</v>
      </c>
      <c r="Q131" s="37">
        <v>0.5625</v>
      </c>
      <c r="R131" s="17">
        <v>2</v>
      </c>
      <c r="S131" s="17" t="s">
        <v>69</v>
      </c>
      <c r="T131" s="17">
        <v>2</v>
      </c>
      <c r="U131" s="17" t="s">
        <v>69</v>
      </c>
      <c r="V131" s="32"/>
      <c r="W131" s="38">
        <v>4</v>
      </c>
      <c r="X131" s="37">
        <v>0.5625</v>
      </c>
      <c r="Y131" s="17">
        <v>1</v>
      </c>
      <c r="Z131" s="17" t="s">
        <v>69</v>
      </c>
      <c r="AA131" s="17">
        <v>1</v>
      </c>
      <c r="AB131" s="17" t="s">
        <v>69</v>
      </c>
      <c r="AH131" s="52"/>
    </row>
    <row r="132" spans="2:34" ht="15.75" customHeight="1">
      <c r="B132" s="13">
        <v>21</v>
      </c>
      <c r="C132" s="50" t="s">
        <v>111</v>
      </c>
      <c r="D132" s="50" t="s">
        <v>95</v>
      </c>
      <c r="E132" s="51">
        <v>55.662873752252302</v>
      </c>
      <c r="F132" s="51">
        <v>37.741664316816198</v>
      </c>
      <c r="G132" s="50">
        <v>0</v>
      </c>
      <c r="H132" s="58">
        <v>8.1790000000000003</v>
      </c>
      <c r="I132" s="59">
        <v>0.73</v>
      </c>
      <c r="J132" s="50">
        <v>21</v>
      </c>
      <c r="L132" s="12">
        <v>21</v>
      </c>
      <c r="M132" s="50">
        <v>21</v>
      </c>
      <c r="N132" s="50">
        <v>0</v>
      </c>
      <c r="O132" s="21"/>
      <c r="P132" s="17">
        <v>3</v>
      </c>
      <c r="Q132" s="37">
        <v>0.58333333333333337</v>
      </c>
      <c r="R132" s="17">
        <v>1</v>
      </c>
      <c r="S132" s="17" t="s">
        <v>69</v>
      </c>
      <c r="T132" s="17">
        <v>1</v>
      </c>
      <c r="U132" s="17" t="s">
        <v>69</v>
      </c>
      <c r="V132" s="32"/>
      <c r="W132" s="38">
        <v>4</v>
      </c>
      <c r="X132" s="37">
        <v>0.58333333333333337</v>
      </c>
      <c r="Y132" s="17">
        <v>2</v>
      </c>
      <c r="Z132" s="17" t="s">
        <v>69</v>
      </c>
      <c r="AA132" s="17">
        <v>2</v>
      </c>
      <c r="AB132" s="17" t="s">
        <v>69</v>
      </c>
      <c r="AH132" s="52"/>
    </row>
    <row r="133" spans="2:34" ht="15.75" customHeight="1">
      <c r="B133" s="13">
        <v>22</v>
      </c>
      <c r="C133" s="50" t="s">
        <v>112</v>
      </c>
      <c r="D133" s="50" t="s">
        <v>95</v>
      </c>
      <c r="E133" s="51">
        <v>55.6663483178544</v>
      </c>
      <c r="F133" s="51">
        <v>37.741052140291401</v>
      </c>
      <c r="G133" s="50">
        <v>0</v>
      </c>
      <c r="H133" s="58">
        <v>8.5679999999999996</v>
      </c>
      <c r="I133" s="59">
        <v>0.38900000000000001</v>
      </c>
      <c r="J133" s="50">
        <v>22</v>
      </c>
      <c r="L133" s="12">
        <v>22</v>
      </c>
      <c r="M133" s="50">
        <v>22</v>
      </c>
      <c r="N133" s="50">
        <v>0</v>
      </c>
      <c r="O133" s="21"/>
      <c r="P133" s="17">
        <v>3</v>
      </c>
      <c r="Q133" s="37">
        <v>0.60416666666666663</v>
      </c>
      <c r="R133" s="17">
        <v>2</v>
      </c>
      <c r="S133" s="17" t="s">
        <v>69</v>
      </c>
      <c r="T133" s="17">
        <v>2</v>
      </c>
      <c r="U133" s="17" t="s">
        <v>69</v>
      </c>
      <c r="V133" s="32"/>
      <c r="W133" s="38">
        <v>4</v>
      </c>
      <c r="X133" s="37">
        <v>0.60416666666666663</v>
      </c>
      <c r="Y133" s="17">
        <v>1</v>
      </c>
      <c r="Z133" s="17" t="s">
        <v>69</v>
      </c>
      <c r="AA133" s="17">
        <v>1</v>
      </c>
      <c r="AB133" s="17" t="s">
        <v>69</v>
      </c>
      <c r="AH133" s="52"/>
    </row>
    <row r="134" spans="2:34" ht="15.75" customHeight="1">
      <c r="B134" s="13">
        <v>23</v>
      </c>
      <c r="C134" s="50" t="s">
        <v>113</v>
      </c>
      <c r="D134" s="50" t="s">
        <v>95</v>
      </c>
      <c r="E134" s="51">
        <v>55.669877656852798</v>
      </c>
      <c r="F134" s="51">
        <v>37.740385871998797</v>
      </c>
      <c r="G134" s="50">
        <v>0</v>
      </c>
      <c r="H134" s="58">
        <v>8.9629999999999992</v>
      </c>
      <c r="I134" s="59">
        <v>0.39500000000000002</v>
      </c>
      <c r="J134" s="50">
        <v>23</v>
      </c>
      <c r="L134" s="12">
        <v>23</v>
      </c>
      <c r="M134" s="50">
        <v>23</v>
      </c>
      <c r="N134" s="50">
        <v>0</v>
      </c>
      <c r="O134" s="21"/>
      <c r="P134" s="17">
        <v>3</v>
      </c>
      <c r="Q134" s="37">
        <v>0.625</v>
      </c>
      <c r="R134" s="17">
        <v>1</v>
      </c>
      <c r="S134" s="17" t="s">
        <v>69</v>
      </c>
      <c r="T134" s="17">
        <v>1</v>
      </c>
      <c r="U134" s="17" t="s">
        <v>69</v>
      </c>
      <c r="V134" s="32"/>
      <c r="W134" s="38">
        <v>4</v>
      </c>
      <c r="X134" s="37">
        <v>0.625</v>
      </c>
      <c r="Y134" s="17">
        <v>2</v>
      </c>
      <c r="Z134" s="17" t="s">
        <v>69</v>
      </c>
      <c r="AA134" s="17">
        <v>2</v>
      </c>
      <c r="AB134" s="17" t="s">
        <v>69</v>
      </c>
      <c r="AH134" s="52"/>
    </row>
    <row r="135" spans="2:34" ht="15.75" customHeight="1">
      <c r="B135" s="13">
        <v>24</v>
      </c>
      <c r="C135" s="50" t="s">
        <v>114</v>
      </c>
      <c r="D135" s="50" t="s">
        <v>95</v>
      </c>
      <c r="E135" s="51">
        <v>55.672612872219297</v>
      </c>
      <c r="F135" s="51">
        <v>37.739901329848799</v>
      </c>
      <c r="G135" s="50">
        <v>0</v>
      </c>
      <c r="H135" s="58">
        <v>9.2690000000000001</v>
      </c>
      <c r="I135" s="59">
        <v>0.30599999999999999</v>
      </c>
      <c r="J135" s="50">
        <v>24</v>
      </c>
      <c r="L135" s="12">
        <v>24</v>
      </c>
      <c r="M135" s="50">
        <v>24</v>
      </c>
      <c r="N135" s="50">
        <v>0</v>
      </c>
      <c r="O135" s="21"/>
      <c r="P135" s="17">
        <v>3</v>
      </c>
      <c r="Q135" s="37">
        <v>0.64583333333333337</v>
      </c>
      <c r="R135" s="17">
        <v>2</v>
      </c>
      <c r="S135" s="17" t="s">
        <v>69</v>
      </c>
      <c r="T135" s="17">
        <v>2</v>
      </c>
      <c r="U135" s="17" t="s">
        <v>69</v>
      </c>
      <c r="V135" s="32"/>
      <c r="W135" s="38">
        <v>4</v>
      </c>
      <c r="X135" s="37">
        <v>0.64583333333333337</v>
      </c>
      <c r="Y135" s="17">
        <v>1</v>
      </c>
      <c r="Z135" s="17" t="s">
        <v>69</v>
      </c>
      <c r="AA135" s="17">
        <v>1</v>
      </c>
      <c r="AB135" s="17" t="s">
        <v>69</v>
      </c>
      <c r="AH135" s="52"/>
    </row>
    <row r="136" spans="2:34" ht="15.75" customHeight="1">
      <c r="B136" s="13">
        <v>25</v>
      </c>
      <c r="C136" s="50" t="s">
        <v>115</v>
      </c>
      <c r="D136" s="50" t="s">
        <v>95</v>
      </c>
      <c r="E136" s="51">
        <v>55.677050762473598</v>
      </c>
      <c r="F136" s="51">
        <v>37.739137285157902</v>
      </c>
      <c r="G136" s="50">
        <v>0</v>
      </c>
      <c r="H136" s="58">
        <v>9.7650000000000006</v>
      </c>
      <c r="I136" s="59">
        <v>0.496</v>
      </c>
      <c r="J136" s="50">
        <v>25</v>
      </c>
      <c r="L136" s="12">
        <v>25</v>
      </c>
      <c r="M136" s="50">
        <v>25</v>
      </c>
      <c r="N136" s="50">
        <v>0</v>
      </c>
      <c r="O136" s="21"/>
      <c r="P136" s="17">
        <v>3</v>
      </c>
      <c r="Q136" s="37">
        <v>0.66666666666666663</v>
      </c>
      <c r="R136" s="17">
        <v>1</v>
      </c>
      <c r="S136" s="17" t="s">
        <v>69</v>
      </c>
      <c r="T136" s="17">
        <v>1</v>
      </c>
      <c r="U136" s="17" t="s">
        <v>69</v>
      </c>
      <c r="V136" s="32"/>
      <c r="W136" s="38">
        <v>4</v>
      </c>
      <c r="X136" s="37">
        <v>0.66666666666666663</v>
      </c>
      <c r="Y136" s="17">
        <v>2</v>
      </c>
      <c r="Z136" s="17" t="s">
        <v>69</v>
      </c>
      <c r="AA136" s="17">
        <v>2</v>
      </c>
      <c r="AB136" s="17" t="s">
        <v>69</v>
      </c>
      <c r="AH136" s="52"/>
    </row>
    <row r="137" spans="2:34" ht="15.75" customHeight="1">
      <c r="B137" s="13">
        <v>26</v>
      </c>
      <c r="C137" s="50" t="s">
        <v>116</v>
      </c>
      <c r="D137" s="50" t="s">
        <v>95</v>
      </c>
      <c r="E137" s="51">
        <v>55.6804616726223</v>
      </c>
      <c r="F137" s="51">
        <v>37.738487049651802</v>
      </c>
      <c r="G137" s="50">
        <v>0</v>
      </c>
      <c r="H137" s="58">
        <v>10.147</v>
      </c>
      <c r="I137" s="59">
        <v>0.38200000000000001</v>
      </c>
      <c r="J137" s="50">
        <v>26</v>
      </c>
      <c r="L137" s="12">
        <v>26</v>
      </c>
      <c r="M137" s="50">
        <v>26</v>
      </c>
      <c r="N137" s="50">
        <v>0</v>
      </c>
      <c r="O137" s="21"/>
      <c r="P137" s="17">
        <v>3</v>
      </c>
      <c r="Q137" s="37">
        <v>0.6875</v>
      </c>
      <c r="R137" s="17">
        <v>2</v>
      </c>
      <c r="S137" s="17" t="s">
        <v>69</v>
      </c>
      <c r="T137" s="17">
        <v>2</v>
      </c>
      <c r="U137" s="17" t="s">
        <v>69</v>
      </c>
      <c r="V137" s="32"/>
      <c r="W137" s="38">
        <v>4</v>
      </c>
      <c r="X137" s="37">
        <v>0.6875</v>
      </c>
      <c r="Y137" s="17">
        <v>1</v>
      </c>
      <c r="Z137" s="17" t="s">
        <v>69</v>
      </c>
      <c r="AA137" s="17">
        <v>1</v>
      </c>
      <c r="AB137" s="17" t="s">
        <v>69</v>
      </c>
      <c r="AH137" s="52"/>
    </row>
    <row r="138" spans="2:34" ht="15.75" customHeight="1">
      <c r="B138" s="13">
        <v>27</v>
      </c>
      <c r="C138" s="50" t="s">
        <v>117</v>
      </c>
      <c r="D138" s="50" t="s">
        <v>95</v>
      </c>
      <c r="E138" s="51">
        <v>55.6852849428616</v>
      </c>
      <c r="F138" s="51">
        <v>37.737582771468503</v>
      </c>
      <c r="G138" s="50">
        <v>0</v>
      </c>
      <c r="H138" s="58">
        <v>10.686999999999999</v>
      </c>
      <c r="I138" s="59">
        <v>0.54</v>
      </c>
      <c r="J138" s="50">
        <v>27</v>
      </c>
      <c r="L138" s="12">
        <v>27</v>
      </c>
      <c r="M138" s="50">
        <v>27</v>
      </c>
      <c r="N138" s="50">
        <v>0</v>
      </c>
      <c r="O138" s="21"/>
      <c r="P138" s="17">
        <v>3</v>
      </c>
      <c r="Q138" s="37">
        <v>0.70833333333333337</v>
      </c>
      <c r="R138" s="17">
        <v>1</v>
      </c>
      <c r="S138" s="17" t="s">
        <v>69</v>
      </c>
      <c r="T138" s="17">
        <v>1</v>
      </c>
      <c r="U138" s="17" t="s">
        <v>69</v>
      </c>
      <c r="V138" s="32"/>
      <c r="W138" s="38">
        <v>4</v>
      </c>
      <c r="X138" s="37">
        <v>0.70833333333333337</v>
      </c>
      <c r="Y138" s="17">
        <v>2</v>
      </c>
      <c r="Z138" s="17" t="s">
        <v>69</v>
      </c>
      <c r="AA138" s="17">
        <v>2</v>
      </c>
      <c r="AB138" s="17" t="s">
        <v>69</v>
      </c>
      <c r="AH138" s="52"/>
    </row>
    <row r="139" spans="2:34" ht="15.75" customHeight="1">
      <c r="B139" s="13">
        <v>28</v>
      </c>
      <c r="C139" s="50" t="s">
        <v>118</v>
      </c>
      <c r="D139" s="50" t="s">
        <v>95</v>
      </c>
      <c r="E139" s="51">
        <v>55.689753145533402</v>
      </c>
      <c r="F139" s="51">
        <v>37.736256627243002</v>
      </c>
      <c r="G139" s="50">
        <v>0</v>
      </c>
      <c r="H139" s="58">
        <v>11.192</v>
      </c>
      <c r="I139" s="59">
        <v>0.505</v>
      </c>
      <c r="J139" s="50">
        <v>28</v>
      </c>
      <c r="L139" s="12">
        <v>28</v>
      </c>
      <c r="M139" s="50">
        <v>28</v>
      </c>
      <c r="N139" s="50">
        <v>0</v>
      </c>
      <c r="O139" s="21"/>
      <c r="P139" s="17">
        <v>3</v>
      </c>
      <c r="Q139" s="37">
        <v>0.72916666666666663</v>
      </c>
      <c r="R139" s="17">
        <v>2</v>
      </c>
      <c r="S139" s="17" t="s">
        <v>69</v>
      </c>
      <c r="T139" s="17">
        <v>2</v>
      </c>
      <c r="U139" s="17" t="s">
        <v>69</v>
      </c>
      <c r="V139" s="32"/>
      <c r="W139" s="38">
        <v>4</v>
      </c>
      <c r="X139" s="37">
        <v>0.72916666666666663</v>
      </c>
      <c r="Y139" s="17">
        <v>1</v>
      </c>
      <c r="Z139" s="17" t="s">
        <v>69</v>
      </c>
      <c r="AA139" s="17">
        <v>1</v>
      </c>
      <c r="AB139" s="17" t="s">
        <v>69</v>
      </c>
      <c r="AH139" s="52"/>
    </row>
    <row r="140" spans="2:34" ht="15.75" customHeight="1">
      <c r="B140" s="13">
        <v>29</v>
      </c>
      <c r="C140" s="50" t="s">
        <v>119</v>
      </c>
      <c r="D140" s="50" t="s">
        <v>95</v>
      </c>
      <c r="E140" s="51">
        <v>55.691969788804698</v>
      </c>
      <c r="F140" s="51">
        <v>37.735448198121198</v>
      </c>
      <c r="G140" s="50">
        <v>0</v>
      </c>
      <c r="H140" s="58">
        <v>11.444000000000001</v>
      </c>
      <c r="I140" s="59">
        <v>0.252</v>
      </c>
      <c r="J140" s="50">
        <v>29</v>
      </c>
      <c r="L140" s="12">
        <v>29</v>
      </c>
      <c r="M140" s="50">
        <v>29</v>
      </c>
      <c r="N140" s="50">
        <v>0</v>
      </c>
      <c r="O140" s="21"/>
      <c r="P140" s="17">
        <v>3</v>
      </c>
      <c r="Q140" s="37">
        <v>0.75</v>
      </c>
      <c r="R140" s="17">
        <v>1</v>
      </c>
      <c r="S140" s="17" t="s">
        <v>69</v>
      </c>
      <c r="T140" s="17">
        <v>1</v>
      </c>
      <c r="U140" s="17" t="s">
        <v>69</v>
      </c>
      <c r="V140" s="32"/>
      <c r="W140" s="38">
        <v>4</v>
      </c>
      <c r="X140" s="37">
        <v>0.75</v>
      </c>
      <c r="Y140" s="17">
        <v>2</v>
      </c>
      <c r="Z140" s="17" t="s">
        <v>69</v>
      </c>
      <c r="AA140" s="17">
        <v>2</v>
      </c>
      <c r="AB140" s="17" t="s">
        <v>69</v>
      </c>
      <c r="AH140" s="52"/>
    </row>
    <row r="141" spans="2:34" ht="15.75" customHeight="1">
      <c r="B141" s="13">
        <v>30</v>
      </c>
      <c r="C141" s="50" t="s">
        <v>120</v>
      </c>
      <c r="D141" s="50" t="s">
        <v>95</v>
      </c>
      <c r="E141" s="51">
        <v>55.696580505671498</v>
      </c>
      <c r="F141" s="51">
        <v>37.733758430325501</v>
      </c>
      <c r="G141" s="50">
        <v>0</v>
      </c>
      <c r="H141" s="58">
        <v>11.968</v>
      </c>
      <c r="I141" s="59">
        <v>0.52400000000000002</v>
      </c>
      <c r="J141" s="50">
        <v>30</v>
      </c>
      <c r="L141" s="12">
        <v>30</v>
      </c>
      <c r="M141" s="50">
        <v>30</v>
      </c>
      <c r="N141" s="50">
        <v>0</v>
      </c>
      <c r="O141" s="21"/>
      <c r="P141" s="17">
        <v>3</v>
      </c>
      <c r="Q141" s="37">
        <v>0.77083333333333337</v>
      </c>
      <c r="R141" s="17">
        <v>2</v>
      </c>
      <c r="S141" s="17" t="s">
        <v>72</v>
      </c>
      <c r="T141" s="17">
        <v>2</v>
      </c>
      <c r="U141" s="17" t="s">
        <v>72</v>
      </c>
      <c r="V141" s="32"/>
      <c r="W141" s="38">
        <v>4</v>
      </c>
      <c r="X141" s="37">
        <v>0.77083333333333337</v>
      </c>
      <c r="Y141" s="17">
        <v>1</v>
      </c>
      <c r="Z141" s="17" t="s">
        <v>69</v>
      </c>
      <c r="AA141" s="17">
        <v>1</v>
      </c>
      <c r="AB141" s="17" t="s">
        <v>69</v>
      </c>
      <c r="AH141" s="52"/>
    </row>
    <row r="142" spans="2:34" ht="15.75" customHeight="1">
      <c r="B142" s="13">
        <v>31</v>
      </c>
      <c r="C142" s="50" t="s">
        <v>121</v>
      </c>
      <c r="D142" s="50" t="s">
        <v>95</v>
      </c>
      <c r="E142" s="51">
        <v>55.701577138917699</v>
      </c>
      <c r="F142" s="51">
        <v>37.732484549550001</v>
      </c>
      <c r="G142" s="50">
        <v>0</v>
      </c>
      <c r="H142" s="58">
        <v>12.53</v>
      </c>
      <c r="I142" s="59">
        <v>0.56200000000000006</v>
      </c>
      <c r="J142" s="50">
        <v>31</v>
      </c>
      <c r="L142" s="12">
        <v>31</v>
      </c>
      <c r="M142" s="50">
        <v>31</v>
      </c>
      <c r="N142" s="50">
        <v>0</v>
      </c>
      <c r="O142" s="21"/>
      <c r="P142" s="17">
        <v>3</v>
      </c>
      <c r="Q142" s="37">
        <v>0.79166666666666663</v>
      </c>
      <c r="R142" s="17">
        <v>2</v>
      </c>
      <c r="S142" s="17" t="s">
        <v>72</v>
      </c>
      <c r="T142" s="17">
        <v>2</v>
      </c>
      <c r="U142" s="17" t="s">
        <v>72</v>
      </c>
      <c r="V142" s="32"/>
      <c r="W142" s="38">
        <v>4</v>
      </c>
      <c r="X142" s="37">
        <v>0.79166666666666663</v>
      </c>
      <c r="Y142" s="17">
        <v>1</v>
      </c>
      <c r="Z142" s="17" t="s">
        <v>66</v>
      </c>
      <c r="AA142" s="17">
        <v>1</v>
      </c>
      <c r="AB142" s="17" t="s">
        <v>66</v>
      </c>
      <c r="AH142" s="52"/>
    </row>
    <row r="143" spans="2:34" ht="15.75" customHeight="1">
      <c r="B143" s="13">
        <v>32</v>
      </c>
      <c r="C143" s="50" t="s">
        <v>122</v>
      </c>
      <c r="D143" s="50" t="s">
        <v>95</v>
      </c>
      <c r="E143" s="51">
        <v>55.706099588291998</v>
      </c>
      <c r="F143" s="51">
        <v>37.7313577877635</v>
      </c>
      <c r="G143" s="50">
        <v>0</v>
      </c>
      <c r="H143" s="58">
        <v>13.039</v>
      </c>
      <c r="I143" s="59">
        <v>0.50900000000000001</v>
      </c>
      <c r="J143" s="50">
        <v>32</v>
      </c>
      <c r="L143" s="12">
        <v>32</v>
      </c>
      <c r="M143" s="50">
        <v>32</v>
      </c>
      <c r="N143" s="50">
        <v>0</v>
      </c>
      <c r="O143" s="21"/>
      <c r="P143" s="17">
        <v>3</v>
      </c>
      <c r="Q143" s="37">
        <v>0.8125</v>
      </c>
      <c r="R143" s="17">
        <v>2</v>
      </c>
      <c r="S143" s="17" t="s">
        <v>72</v>
      </c>
      <c r="T143" s="17">
        <v>2</v>
      </c>
      <c r="U143" s="17" t="s">
        <v>72</v>
      </c>
      <c r="V143" s="32"/>
      <c r="W143" s="38">
        <v>4</v>
      </c>
      <c r="X143" s="37">
        <v>0.8125</v>
      </c>
      <c r="Y143" s="17">
        <v>1</v>
      </c>
      <c r="Z143" s="17" t="s">
        <v>66</v>
      </c>
      <c r="AA143" s="17">
        <v>1</v>
      </c>
      <c r="AB143" s="17" t="s">
        <v>66</v>
      </c>
      <c r="AH143" s="52"/>
    </row>
    <row r="144" spans="2:34" ht="15.75" customHeight="1">
      <c r="B144" s="13">
        <v>33</v>
      </c>
      <c r="C144" s="50" t="s">
        <v>122</v>
      </c>
      <c r="D144" s="50" t="s">
        <v>95</v>
      </c>
      <c r="E144" s="51">
        <v>55.706099588291998</v>
      </c>
      <c r="F144" s="51">
        <v>37.7313577877635</v>
      </c>
      <c r="G144" s="50">
        <v>1</v>
      </c>
      <c r="H144" s="58">
        <v>0</v>
      </c>
      <c r="I144" s="59">
        <v>0</v>
      </c>
      <c r="J144" s="50">
        <v>1</v>
      </c>
      <c r="L144" s="12">
        <v>33</v>
      </c>
      <c r="M144" s="50">
        <v>33</v>
      </c>
      <c r="N144" s="50">
        <v>0</v>
      </c>
      <c r="O144" s="21"/>
      <c r="P144" s="17">
        <v>3</v>
      </c>
      <c r="Q144" s="37">
        <v>0.83333333333333337</v>
      </c>
      <c r="R144" s="17">
        <v>1</v>
      </c>
      <c r="S144" s="17" t="s">
        <v>69</v>
      </c>
      <c r="T144" s="17">
        <v>1</v>
      </c>
      <c r="U144" s="17" t="s">
        <v>69</v>
      </c>
      <c r="V144" s="32"/>
      <c r="W144" s="38">
        <v>4</v>
      </c>
      <c r="X144" s="37">
        <v>0.83333333333333337</v>
      </c>
      <c r="Y144" s="17">
        <v>1</v>
      </c>
      <c r="Z144" s="17" t="s">
        <v>66</v>
      </c>
      <c r="AA144" s="17">
        <v>1</v>
      </c>
      <c r="AB144" s="17" t="s">
        <v>66</v>
      </c>
      <c r="AH144" s="52"/>
    </row>
    <row r="145" spans="2:34" ht="15.75" customHeight="1">
      <c r="B145" s="13">
        <v>34</v>
      </c>
      <c r="C145" s="50" t="s">
        <v>123</v>
      </c>
      <c r="D145" s="50" t="s">
        <v>95</v>
      </c>
      <c r="E145" s="51">
        <v>55.707152743452902</v>
      </c>
      <c r="F145" s="51">
        <v>37.730582842080302</v>
      </c>
      <c r="G145" s="50">
        <v>1</v>
      </c>
      <c r="H145" s="58">
        <v>0.61499999999999999</v>
      </c>
      <c r="I145" s="59">
        <v>0.61499999999999999</v>
      </c>
      <c r="J145" s="50">
        <v>2</v>
      </c>
      <c r="L145" s="12">
        <v>34</v>
      </c>
      <c r="M145" s="50">
        <v>999</v>
      </c>
      <c r="N145" s="50">
        <v>0</v>
      </c>
      <c r="O145" s="21"/>
      <c r="P145" s="17">
        <v>3</v>
      </c>
      <c r="Q145" s="37">
        <v>0.85416666666666663</v>
      </c>
      <c r="R145" s="17">
        <v>2</v>
      </c>
      <c r="S145" s="17" t="s">
        <v>69</v>
      </c>
      <c r="T145" s="17">
        <v>2</v>
      </c>
      <c r="U145" s="17" t="s">
        <v>69</v>
      </c>
      <c r="V145" s="32"/>
      <c r="W145" s="38">
        <v>4</v>
      </c>
      <c r="X145" s="37">
        <v>0.85416666666666663</v>
      </c>
      <c r="Y145" s="17">
        <v>1</v>
      </c>
      <c r="Z145" s="17" t="s">
        <v>66</v>
      </c>
      <c r="AA145" s="17">
        <v>1</v>
      </c>
      <c r="AB145" s="17" t="s">
        <v>66</v>
      </c>
      <c r="AH145" s="52"/>
    </row>
    <row r="146" spans="2:34" ht="15.75" customHeight="1">
      <c r="B146" s="13">
        <v>35</v>
      </c>
      <c r="C146" s="50" t="s">
        <v>121</v>
      </c>
      <c r="D146" s="50" t="s">
        <v>95</v>
      </c>
      <c r="E146" s="51">
        <v>55.700541197045702</v>
      </c>
      <c r="F146" s="51">
        <v>37.732397588283398</v>
      </c>
      <c r="G146" s="50">
        <v>1</v>
      </c>
      <c r="H146" s="58">
        <v>1.36</v>
      </c>
      <c r="I146" s="59">
        <v>0.745</v>
      </c>
      <c r="J146" s="50">
        <v>3</v>
      </c>
      <c r="L146" s="12">
        <v>35</v>
      </c>
      <c r="M146" s="50">
        <v>0</v>
      </c>
      <c r="N146" s="50">
        <v>1</v>
      </c>
      <c r="O146" s="21"/>
      <c r="P146" s="17">
        <v>3</v>
      </c>
      <c r="Q146" s="37">
        <v>0.875</v>
      </c>
      <c r="R146" s="17">
        <v>1</v>
      </c>
      <c r="S146" s="17" t="s">
        <v>69</v>
      </c>
      <c r="T146" s="17">
        <v>1</v>
      </c>
      <c r="U146" s="17" t="s">
        <v>69</v>
      </c>
      <c r="V146" s="32"/>
      <c r="W146" s="38">
        <v>4</v>
      </c>
      <c r="X146" s="37">
        <v>0.875</v>
      </c>
      <c r="Y146" s="17">
        <v>1</v>
      </c>
      <c r="Z146" s="17" t="s">
        <v>66</v>
      </c>
      <c r="AA146" s="17">
        <v>1</v>
      </c>
      <c r="AB146" s="17" t="s">
        <v>66</v>
      </c>
      <c r="AH146" s="52"/>
    </row>
    <row r="147" spans="2:34" ht="15.75" customHeight="1">
      <c r="B147" s="13">
        <v>36</v>
      </c>
      <c r="C147" s="50" t="s">
        <v>120</v>
      </c>
      <c r="D147" s="50" t="s">
        <v>95</v>
      </c>
      <c r="E147" s="51">
        <v>55.695848170537502</v>
      </c>
      <c r="F147" s="51">
        <v>37.733613208549002</v>
      </c>
      <c r="G147" s="50">
        <v>1</v>
      </c>
      <c r="H147" s="58">
        <v>1.889</v>
      </c>
      <c r="I147" s="59">
        <v>0.52900000000000003</v>
      </c>
      <c r="J147" s="50">
        <v>4</v>
      </c>
      <c r="L147" s="12">
        <v>36</v>
      </c>
      <c r="M147" s="50">
        <v>0</v>
      </c>
      <c r="N147" s="50">
        <v>2</v>
      </c>
      <c r="O147" s="21"/>
      <c r="P147" s="17">
        <v>3</v>
      </c>
      <c r="Q147" s="37">
        <v>0.89583333333333304</v>
      </c>
      <c r="R147" s="17">
        <v>2</v>
      </c>
      <c r="S147" s="17" t="s">
        <v>69</v>
      </c>
      <c r="T147" s="17">
        <v>2</v>
      </c>
      <c r="U147" s="17" t="s">
        <v>69</v>
      </c>
      <c r="V147" s="32"/>
      <c r="W147" s="38">
        <v>4</v>
      </c>
      <c r="X147" s="37">
        <v>0.89583333333333304</v>
      </c>
      <c r="Y147" s="17">
        <v>1</v>
      </c>
      <c r="Z147" s="17" t="s">
        <v>66</v>
      </c>
      <c r="AA147" s="17">
        <v>1</v>
      </c>
      <c r="AB147" s="17" t="s">
        <v>66</v>
      </c>
      <c r="AH147" s="52"/>
    </row>
    <row r="148" spans="2:34" ht="15.75" customHeight="1">
      <c r="B148" s="13">
        <v>37</v>
      </c>
      <c r="C148" s="50" t="s">
        <v>119</v>
      </c>
      <c r="D148" s="50" t="s">
        <v>95</v>
      </c>
      <c r="E148" s="51">
        <v>55.692047750887497</v>
      </c>
      <c r="F148" s="51">
        <v>37.735049781578503</v>
      </c>
      <c r="G148" s="50">
        <v>1</v>
      </c>
      <c r="H148" s="58">
        <v>2.3210000000000002</v>
      </c>
      <c r="I148" s="59">
        <v>0.432</v>
      </c>
      <c r="J148" s="50">
        <v>5</v>
      </c>
      <c r="L148" s="12">
        <v>37</v>
      </c>
      <c r="M148" s="50">
        <v>0</v>
      </c>
      <c r="N148" s="50">
        <v>3</v>
      </c>
      <c r="O148" s="21"/>
      <c r="P148" s="17">
        <v>3</v>
      </c>
      <c r="Q148" s="37">
        <v>0.91666666666666663</v>
      </c>
      <c r="R148" s="17">
        <v>1</v>
      </c>
      <c r="S148" s="17" t="s">
        <v>69</v>
      </c>
      <c r="T148" s="17">
        <v>1</v>
      </c>
      <c r="U148" s="17" t="s">
        <v>69</v>
      </c>
      <c r="V148" s="32"/>
      <c r="W148" s="38">
        <v>4</v>
      </c>
      <c r="X148" s="37">
        <v>0.91666666666666663</v>
      </c>
      <c r="Y148" s="17">
        <v>1</v>
      </c>
      <c r="Z148" s="17" t="s">
        <v>66</v>
      </c>
      <c r="AA148" s="17">
        <v>1</v>
      </c>
      <c r="AB148" s="17" t="s">
        <v>66</v>
      </c>
      <c r="AH148" s="52"/>
    </row>
    <row r="149" spans="2:34" ht="15.75" customHeight="1">
      <c r="B149" s="13">
        <v>38</v>
      </c>
      <c r="C149" s="50" t="s">
        <v>118</v>
      </c>
      <c r="D149" s="50" t="s">
        <v>95</v>
      </c>
      <c r="E149" s="51">
        <v>55.689137712921799</v>
      </c>
      <c r="F149" s="51">
        <v>37.736138483109698</v>
      </c>
      <c r="G149" s="50">
        <v>1</v>
      </c>
      <c r="H149" s="58">
        <v>2.6520000000000001</v>
      </c>
      <c r="I149" s="59">
        <v>0.33100000000000002</v>
      </c>
      <c r="J149" s="50">
        <v>6</v>
      </c>
      <c r="L149" s="12">
        <v>38</v>
      </c>
      <c r="M149" s="50">
        <v>0</v>
      </c>
      <c r="N149" s="50">
        <v>4</v>
      </c>
      <c r="O149" s="21"/>
      <c r="P149" s="17">
        <v>3</v>
      </c>
      <c r="Q149" s="37">
        <v>0.9375</v>
      </c>
      <c r="R149" s="17">
        <v>2</v>
      </c>
      <c r="S149" s="17" t="s">
        <v>69</v>
      </c>
      <c r="T149" s="17">
        <v>2</v>
      </c>
      <c r="U149" s="17" t="s">
        <v>69</v>
      </c>
      <c r="V149" s="32"/>
      <c r="W149" s="38">
        <v>4</v>
      </c>
      <c r="X149" s="37">
        <v>0.9375</v>
      </c>
      <c r="Y149" s="17">
        <v>1</v>
      </c>
      <c r="Z149" s="17" t="s">
        <v>66</v>
      </c>
      <c r="AA149" s="17">
        <v>1</v>
      </c>
      <c r="AB149" s="17" t="s">
        <v>66</v>
      </c>
      <c r="AH149" s="52"/>
    </row>
    <row r="150" spans="2:34" ht="15.75" customHeight="1">
      <c r="B150" s="13">
        <v>39</v>
      </c>
      <c r="C150" s="50" t="s">
        <v>117</v>
      </c>
      <c r="D150" s="50" t="s">
        <v>95</v>
      </c>
      <c r="E150" s="51">
        <v>55.684541616774602</v>
      </c>
      <c r="F150" s="51">
        <v>37.737363383934301</v>
      </c>
      <c r="G150" s="50">
        <v>1</v>
      </c>
      <c r="H150" s="58">
        <v>3.1709999999999998</v>
      </c>
      <c r="I150" s="59">
        <v>0.51900000000000002</v>
      </c>
      <c r="J150" s="50">
        <v>7</v>
      </c>
      <c r="L150" s="12">
        <v>39</v>
      </c>
      <c r="M150" s="50">
        <v>0</v>
      </c>
      <c r="N150" s="50">
        <v>5</v>
      </c>
      <c r="O150" s="21"/>
      <c r="P150" s="17">
        <v>3</v>
      </c>
      <c r="Q150" s="37">
        <v>0.95833333333333337</v>
      </c>
      <c r="R150" s="17">
        <v>1</v>
      </c>
      <c r="S150" s="17" t="s">
        <v>66</v>
      </c>
      <c r="T150" s="17">
        <v>1</v>
      </c>
      <c r="U150" s="17" t="s">
        <v>66</v>
      </c>
      <c r="V150" s="32"/>
      <c r="W150" s="38">
        <v>4</v>
      </c>
      <c r="X150" s="37">
        <v>0.95833333333333337</v>
      </c>
      <c r="Y150" s="17">
        <v>1</v>
      </c>
      <c r="Z150" s="17" t="s">
        <v>66</v>
      </c>
      <c r="AA150" s="17">
        <v>1</v>
      </c>
      <c r="AB150" s="17" t="s">
        <v>66</v>
      </c>
      <c r="AH150" s="52"/>
    </row>
    <row r="151" spans="2:34" ht="15.75" customHeight="1">
      <c r="B151" s="13">
        <v>40</v>
      </c>
      <c r="C151" s="50" t="s">
        <v>116</v>
      </c>
      <c r="D151" s="50" t="s">
        <v>95</v>
      </c>
      <c r="E151" s="51">
        <v>55.679708951746697</v>
      </c>
      <c r="F151" s="51">
        <v>37.738212534322599</v>
      </c>
      <c r="G151" s="50">
        <v>1</v>
      </c>
      <c r="H151" s="58">
        <v>3.7120000000000002</v>
      </c>
      <c r="I151" s="59">
        <v>0.54100000000000004</v>
      </c>
      <c r="J151" s="50">
        <v>8</v>
      </c>
      <c r="L151" s="12">
        <v>40</v>
      </c>
      <c r="M151" s="50">
        <v>0</v>
      </c>
      <c r="N151" s="50">
        <v>6</v>
      </c>
      <c r="O151" s="21"/>
      <c r="P151" s="17">
        <v>3</v>
      </c>
      <c r="Q151" s="37">
        <v>0.97916666666666663</v>
      </c>
      <c r="R151" s="17">
        <v>1</v>
      </c>
      <c r="S151" s="17" t="s">
        <v>66</v>
      </c>
      <c r="T151" s="17">
        <v>1</v>
      </c>
      <c r="U151" s="17" t="s">
        <v>66</v>
      </c>
      <c r="V151" s="32"/>
      <c r="W151" s="38">
        <v>4</v>
      </c>
      <c r="X151" s="37">
        <v>0.97916666666666663</v>
      </c>
      <c r="Y151" s="17">
        <v>1</v>
      </c>
      <c r="Z151" s="17" t="s">
        <v>66</v>
      </c>
      <c r="AA151" s="17">
        <v>1</v>
      </c>
      <c r="AB151" s="17" t="s">
        <v>66</v>
      </c>
      <c r="AH151" s="52"/>
    </row>
    <row r="152" spans="2:34" ht="15.75" customHeight="1">
      <c r="B152" s="13">
        <v>41</v>
      </c>
      <c r="C152" s="50" t="s">
        <v>115</v>
      </c>
      <c r="D152" s="50" t="s">
        <v>95</v>
      </c>
      <c r="E152" s="51">
        <v>55.676332903277903</v>
      </c>
      <c r="F152" s="51">
        <v>37.738783216999401</v>
      </c>
      <c r="G152" s="50">
        <v>1</v>
      </c>
      <c r="H152" s="58">
        <v>4.0890000000000004</v>
      </c>
      <c r="I152" s="59">
        <v>0.377</v>
      </c>
      <c r="J152" s="50">
        <v>9</v>
      </c>
      <c r="L152" s="12">
        <v>41</v>
      </c>
      <c r="M152" s="50">
        <v>0</v>
      </c>
      <c r="N152" s="50">
        <v>7</v>
      </c>
      <c r="O152" s="21"/>
      <c r="P152" s="17">
        <v>3</v>
      </c>
      <c r="Q152" s="37">
        <v>0</v>
      </c>
      <c r="R152" s="17">
        <v>1</v>
      </c>
      <c r="S152" s="17" t="s">
        <v>66</v>
      </c>
      <c r="T152" s="17">
        <v>1</v>
      </c>
      <c r="U152" s="17" t="s">
        <v>66</v>
      </c>
      <c r="V152" s="32"/>
      <c r="W152" s="38">
        <v>4</v>
      </c>
      <c r="X152" s="37">
        <v>0</v>
      </c>
      <c r="Y152" s="17">
        <v>1</v>
      </c>
      <c r="Z152" s="17" t="s">
        <v>66</v>
      </c>
      <c r="AA152" s="17">
        <v>1</v>
      </c>
      <c r="AB152" s="17" t="s">
        <v>66</v>
      </c>
      <c r="AH152" s="52"/>
    </row>
    <row r="153" spans="2:34" ht="15.75" customHeight="1">
      <c r="B153" s="13">
        <v>42</v>
      </c>
      <c r="C153" s="50" t="s">
        <v>114</v>
      </c>
      <c r="D153" s="50" t="s">
        <v>95</v>
      </c>
      <c r="E153" s="51">
        <v>55.6719305097632</v>
      </c>
      <c r="F153" s="51">
        <v>37.7395617292661</v>
      </c>
      <c r="G153" s="50">
        <v>1</v>
      </c>
      <c r="H153" s="59">
        <v>4.5819999999999999</v>
      </c>
      <c r="I153" s="59">
        <v>0.49299999999999999</v>
      </c>
      <c r="J153" s="50">
        <v>10</v>
      </c>
      <c r="L153" s="12">
        <v>42</v>
      </c>
      <c r="M153" s="50">
        <v>0</v>
      </c>
      <c r="N153" s="50">
        <v>8</v>
      </c>
      <c r="O153" s="21"/>
      <c r="P153" s="17">
        <v>3</v>
      </c>
      <c r="Q153" s="37">
        <v>2.0833333333333332E-2</v>
      </c>
      <c r="R153" s="17">
        <v>0</v>
      </c>
      <c r="S153" s="17" t="s">
        <v>63</v>
      </c>
      <c r="T153" s="17">
        <v>0</v>
      </c>
      <c r="U153" s="17" t="s">
        <v>63</v>
      </c>
      <c r="V153" s="32"/>
      <c r="W153" s="38">
        <v>4</v>
      </c>
      <c r="X153" s="37">
        <v>2.0833333333333332E-2</v>
      </c>
      <c r="Y153" s="17">
        <v>1</v>
      </c>
      <c r="Z153" s="17" t="s">
        <v>66</v>
      </c>
      <c r="AA153" s="17">
        <v>1</v>
      </c>
      <c r="AB153" s="17" t="s">
        <v>66</v>
      </c>
      <c r="AH153" s="52"/>
    </row>
    <row r="154" spans="2:34" ht="15.75" customHeight="1">
      <c r="B154" s="13">
        <v>43</v>
      </c>
      <c r="C154" s="50" t="s">
        <v>113</v>
      </c>
      <c r="D154" s="50" t="s">
        <v>95</v>
      </c>
      <c r="E154" s="51">
        <v>55.668098063344097</v>
      </c>
      <c r="F154" s="51">
        <v>37.740265803507597</v>
      </c>
      <c r="G154" s="50">
        <v>1</v>
      </c>
      <c r="H154" s="59">
        <v>5.0110000000000001</v>
      </c>
      <c r="I154" s="59">
        <v>0.42899999999999999</v>
      </c>
      <c r="J154" s="50">
        <v>11</v>
      </c>
      <c r="L154" s="12">
        <v>43</v>
      </c>
      <c r="M154" s="50">
        <v>0</v>
      </c>
      <c r="N154" s="50">
        <v>9</v>
      </c>
      <c r="O154" s="21"/>
      <c r="P154" s="17">
        <v>3</v>
      </c>
      <c r="Q154" s="37">
        <v>4.1666666666666699E-2</v>
      </c>
      <c r="R154" s="17">
        <v>0</v>
      </c>
      <c r="S154" s="17" t="s">
        <v>63</v>
      </c>
      <c r="T154" s="17">
        <v>0</v>
      </c>
      <c r="U154" s="17" t="s">
        <v>63</v>
      </c>
      <c r="V154" s="32"/>
      <c r="W154" s="38">
        <v>4</v>
      </c>
      <c r="X154" s="37">
        <v>4.1666666666666699E-2</v>
      </c>
      <c r="Y154" s="17">
        <v>1</v>
      </c>
      <c r="Z154" s="17" t="s">
        <v>66</v>
      </c>
      <c r="AA154" s="17">
        <v>1</v>
      </c>
      <c r="AB154" s="17" t="s">
        <v>66</v>
      </c>
      <c r="AH154" s="52"/>
    </row>
    <row r="155" spans="2:34" ht="15.75" customHeight="1">
      <c r="B155" s="13">
        <v>44</v>
      </c>
      <c r="C155" s="50" t="s">
        <v>112</v>
      </c>
      <c r="D155" s="50" t="s">
        <v>95</v>
      </c>
      <c r="E155" s="51">
        <v>55.665552064611198</v>
      </c>
      <c r="F155" s="51">
        <v>37.740755383663803</v>
      </c>
      <c r="G155" s="50">
        <v>1</v>
      </c>
      <c r="H155" s="59">
        <v>5.2960000000000003</v>
      </c>
      <c r="I155" s="59">
        <v>0.28499999999999998</v>
      </c>
      <c r="J155" s="50">
        <v>12</v>
      </c>
      <c r="L155" s="12">
        <v>44</v>
      </c>
      <c r="M155" s="50">
        <v>0</v>
      </c>
      <c r="N155" s="50">
        <v>10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13"/>
    </row>
    <row r="156" spans="2:34" ht="15.75" customHeight="1">
      <c r="B156" s="13">
        <v>45</v>
      </c>
      <c r="C156" s="50" t="s">
        <v>111</v>
      </c>
      <c r="D156" s="50" t="s">
        <v>95</v>
      </c>
      <c r="E156" s="51">
        <v>55.663282995046799</v>
      </c>
      <c r="F156" s="51">
        <v>37.741138252357203</v>
      </c>
      <c r="G156" s="50">
        <v>1</v>
      </c>
      <c r="H156" s="59">
        <v>5.55</v>
      </c>
      <c r="I156" s="59">
        <v>0.254</v>
      </c>
      <c r="J156" s="50">
        <v>13</v>
      </c>
      <c r="L156" s="12">
        <v>45</v>
      </c>
      <c r="M156" s="50">
        <v>0</v>
      </c>
      <c r="N156" s="50">
        <v>11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13">
        <v>46</v>
      </c>
      <c r="C157" s="50" t="s">
        <v>110</v>
      </c>
      <c r="D157" s="50" t="s">
        <v>106</v>
      </c>
      <c r="E157" s="51">
        <v>55.659574114650702</v>
      </c>
      <c r="F157" s="51">
        <v>37.735036606243703</v>
      </c>
      <c r="G157" s="50">
        <v>1</v>
      </c>
      <c r="H157" s="59">
        <v>6.17</v>
      </c>
      <c r="I157" s="59">
        <v>0.62000000000000011</v>
      </c>
      <c r="J157" s="50">
        <v>14</v>
      </c>
      <c r="L157" s="12">
        <v>46</v>
      </c>
      <c r="M157" s="50">
        <v>0</v>
      </c>
      <c r="N157" s="50">
        <v>12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13">
        <v>47</v>
      </c>
      <c r="C158" s="50" t="s">
        <v>108</v>
      </c>
      <c r="D158" s="50" t="s">
        <v>106</v>
      </c>
      <c r="E158" s="51">
        <v>55.657434883581203</v>
      </c>
      <c r="F158" s="51">
        <v>37.729453542147702</v>
      </c>
      <c r="G158" s="50">
        <v>1</v>
      </c>
      <c r="H158" s="59">
        <v>6.5940000000000003</v>
      </c>
      <c r="I158" s="59">
        <v>0.42399999999999999</v>
      </c>
      <c r="J158" s="50">
        <v>15</v>
      </c>
      <c r="L158" s="12">
        <v>47</v>
      </c>
      <c r="M158" s="50">
        <v>0</v>
      </c>
      <c r="N158" s="50">
        <v>13</v>
      </c>
      <c r="O158" s="21"/>
      <c r="P158" s="86" t="s">
        <v>60</v>
      </c>
      <c r="Q158" s="87"/>
      <c r="R158" s="44">
        <f>SUM(R110:R157)</f>
        <v>69</v>
      </c>
      <c r="S158" s="44"/>
      <c r="T158" s="44">
        <f>SUM(T110:T157)</f>
        <v>69</v>
      </c>
      <c r="U158" s="44"/>
      <c r="V158" s="53"/>
      <c r="W158" s="88" t="s">
        <v>60</v>
      </c>
      <c r="X158" s="89"/>
      <c r="Y158" s="44">
        <f>SUM(Y110:Y157)</f>
        <v>53</v>
      </c>
      <c r="Z158" s="44"/>
      <c r="AA158" s="44">
        <f>SUM(AA110:AA157)</f>
        <v>53</v>
      </c>
      <c r="AB158" s="44"/>
      <c r="AH158" s="13"/>
    </row>
    <row r="159" spans="2:34" ht="15.75" customHeight="1">
      <c r="B159" s="13">
        <v>48</v>
      </c>
      <c r="C159" s="50" t="s">
        <v>107</v>
      </c>
      <c r="D159" s="50" t="s">
        <v>106</v>
      </c>
      <c r="E159" s="51">
        <v>55.654572525424797</v>
      </c>
      <c r="F159" s="51">
        <v>37.723176216610803</v>
      </c>
      <c r="G159" s="50">
        <v>1</v>
      </c>
      <c r="H159" s="59">
        <v>7.1040000000000001</v>
      </c>
      <c r="I159" s="59">
        <v>0.51</v>
      </c>
      <c r="J159" s="50">
        <v>16</v>
      </c>
      <c r="L159" s="12">
        <v>48</v>
      </c>
      <c r="M159" s="50">
        <v>0</v>
      </c>
      <c r="N159" s="50">
        <v>14</v>
      </c>
      <c r="O159" s="21"/>
      <c r="P159" s="54"/>
      <c r="Q159" s="32"/>
      <c r="R159" s="32"/>
      <c r="S159" s="32"/>
      <c r="T159" s="45"/>
      <c r="U159" s="32"/>
      <c r="V159" s="32"/>
      <c r="W159" s="32"/>
      <c r="X159" s="54"/>
      <c r="Y159" s="54"/>
      <c r="Z159" s="54"/>
      <c r="AA159" s="54"/>
      <c r="AB159" s="54"/>
      <c r="AH159" s="13"/>
    </row>
    <row r="160" spans="2:34" ht="15.75" customHeight="1">
      <c r="B160" s="13">
        <v>49</v>
      </c>
      <c r="C160" s="50" t="s">
        <v>124</v>
      </c>
      <c r="D160" s="50" t="s">
        <v>86</v>
      </c>
      <c r="E160" s="51">
        <v>55.6526371810453</v>
      </c>
      <c r="F160" s="51">
        <v>37.720402602163396</v>
      </c>
      <c r="G160" s="50">
        <v>1</v>
      </c>
      <c r="H160" s="59">
        <v>7.3810000000000002</v>
      </c>
      <c r="I160" s="59">
        <v>0.27700000000000002</v>
      </c>
      <c r="J160" s="50">
        <v>17</v>
      </c>
      <c r="L160" s="12">
        <v>49</v>
      </c>
      <c r="M160" s="50">
        <v>0</v>
      </c>
      <c r="N160" s="50">
        <v>15</v>
      </c>
      <c r="O160" s="21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H160" s="13"/>
    </row>
    <row r="161" spans="2:34" ht="15.75" customHeight="1">
      <c r="B161" s="13">
        <v>50</v>
      </c>
      <c r="C161" s="50" t="s">
        <v>104</v>
      </c>
      <c r="D161" s="50" t="s">
        <v>86</v>
      </c>
      <c r="E161" s="51">
        <v>55.650289895031698</v>
      </c>
      <c r="F161" s="51">
        <v>37.717053693097498</v>
      </c>
      <c r="G161" s="50">
        <v>1</v>
      </c>
      <c r="H161" s="59">
        <v>7.7169999999999996</v>
      </c>
      <c r="I161" s="59">
        <v>0.33600000000000002</v>
      </c>
      <c r="J161" s="50">
        <v>18</v>
      </c>
      <c r="L161" s="12">
        <v>50</v>
      </c>
      <c r="M161" s="50">
        <v>0</v>
      </c>
      <c r="N161" s="50">
        <v>16</v>
      </c>
      <c r="O161" s="21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H161" s="13"/>
    </row>
    <row r="162" spans="2:34" ht="15.75" customHeight="1">
      <c r="B162" s="13">
        <v>51</v>
      </c>
      <c r="C162" s="50" t="s">
        <v>103</v>
      </c>
      <c r="D162" s="50" t="s">
        <v>86</v>
      </c>
      <c r="E162" s="51">
        <v>55.647835121751903</v>
      </c>
      <c r="F162" s="51">
        <v>37.713482232235798</v>
      </c>
      <c r="G162" s="50">
        <v>1</v>
      </c>
      <c r="H162" s="59">
        <v>8.0709999999999997</v>
      </c>
      <c r="I162" s="59">
        <v>0.35399999999999998</v>
      </c>
      <c r="J162" s="50">
        <v>19</v>
      </c>
      <c r="L162" s="12">
        <v>51</v>
      </c>
      <c r="M162" s="50">
        <v>0</v>
      </c>
      <c r="N162" s="50">
        <v>17</v>
      </c>
      <c r="O162" s="21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H162" s="13"/>
    </row>
    <row r="163" spans="2:34" ht="15.75" customHeight="1">
      <c r="B163" s="13">
        <v>52</v>
      </c>
      <c r="C163" s="50" t="s">
        <v>102</v>
      </c>
      <c r="D163" s="50" t="s">
        <v>97</v>
      </c>
      <c r="E163" s="51">
        <v>55.6461022027677</v>
      </c>
      <c r="F163" s="51">
        <v>37.714315701491103</v>
      </c>
      <c r="G163" s="50">
        <v>1</v>
      </c>
      <c r="H163" s="59">
        <v>8.36</v>
      </c>
      <c r="I163" s="59">
        <v>0.28899999999999998</v>
      </c>
      <c r="J163" s="50">
        <v>20</v>
      </c>
      <c r="L163" s="12">
        <v>52</v>
      </c>
      <c r="M163" s="50">
        <v>0</v>
      </c>
      <c r="N163" s="50">
        <v>18</v>
      </c>
      <c r="O163" s="21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H163" s="13"/>
    </row>
    <row r="164" spans="2:34" ht="15.75" customHeight="1">
      <c r="B164" s="13">
        <v>53</v>
      </c>
      <c r="C164" s="50" t="s">
        <v>101</v>
      </c>
      <c r="D164" s="50" t="s">
        <v>97</v>
      </c>
      <c r="E164" s="51">
        <v>55.646113407694401</v>
      </c>
      <c r="F164" s="51">
        <v>37.719134768790603</v>
      </c>
      <c r="G164" s="50">
        <v>1</v>
      </c>
      <c r="H164" s="59">
        <v>8.6630000000000003</v>
      </c>
      <c r="I164" s="59">
        <v>0.30299999999999999</v>
      </c>
      <c r="J164" s="50">
        <v>21</v>
      </c>
      <c r="L164" s="12">
        <v>53</v>
      </c>
      <c r="M164" s="50">
        <v>0</v>
      </c>
      <c r="N164" s="50">
        <v>19</v>
      </c>
      <c r="O164" s="21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H164" s="13"/>
    </row>
    <row r="165" spans="2:34" ht="15.75" customHeight="1">
      <c r="B165" s="13">
        <v>54</v>
      </c>
      <c r="C165" s="50" t="s">
        <v>100</v>
      </c>
      <c r="D165" s="50" t="s">
        <v>97</v>
      </c>
      <c r="E165" s="51">
        <v>55.646336339603302</v>
      </c>
      <c r="F165" s="51">
        <v>37.72792166771</v>
      </c>
      <c r="G165" s="50">
        <v>1</v>
      </c>
      <c r="H165" s="59">
        <v>9.2170000000000005</v>
      </c>
      <c r="I165" s="59">
        <v>0.55400000000000005</v>
      </c>
      <c r="J165" s="50">
        <v>22</v>
      </c>
      <c r="L165" s="12">
        <v>54</v>
      </c>
      <c r="M165" s="50">
        <v>0</v>
      </c>
      <c r="N165" s="50">
        <v>20</v>
      </c>
      <c r="O165" s="21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H165" s="13"/>
    </row>
    <row r="166" spans="2:34" ht="15.75" customHeight="1">
      <c r="B166" s="13">
        <v>55</v>
      </c>
      <c r="C166" s="50" t="s">
        <v>99</v>
      </c>
      <c r="D166" s="50" t="s">
        <v>97</v>
      </c>
      <c r="E166" s="51">
        <v>55.646459727258197</v>
      </c>
      <c r="F166" s="51">
        <v>37.732540071613599</v>
      </c>
      <c r="G166" s="50">
        <v>1</v>
      </c>
      <c r="H166" s="59">
        <v>9.5079999999999991</v>
      </c>
      <c r="I166" s="59">
        <v>0.29099999999999998</v>
      </c>
      <c r="J166" s="50">
        <v>23</v>
      </c>
      <c r="L166" s="12">
        <v>55</v>
      </c>
      <c r="M166" s="50">
        <v>0</v>
      </c>
      <c r="N166" s="50">
        <v>21</v>
      </c>
      <c r="O166" s="21"/>
      <c r="P166" s="54"/>
      <c r="Q166" s="32"/>
      <c r="R166" s="32"/>
      <c r="S166" s="32"/>
      <c r="T166" s="32"/>
      <c r="U166" s="32"/>
      <c r="V166" s="32"/>
      <c r="W166" s="32"/>
      <c r="X166" s="54"/>
      <c r="Y166" s="54"/>
      <c r="Z166" s="54"/>
      <c r="AA166" s="54"/>
      <c r="AB166" s="54"/>
      <c r="AH166" s="13"/>
    </row>
    <row r="167" spans="2:34" ht="15.75" customHeight="1">
      <c r="B167" s="13">
        <v>56</v>
      </c>
      <c r="C167" s="50" t="s">
        <v>98</v>
      </c>
      <c r="D167" s="50" t="s">
        <v>97</v>
      </c>
      <c r="E167" s="51">
        <v>55.646741801467599</v>
      </c>
      <c r="F167" s="51">
        <v>37.737633380275703</v>
      </c>
      <c r="G167" s="50">
        <v>1</v>
      </c>
      <c r="H167" s="59">
        <v>9.8309999999999995</v>
      </c>
      <c r="I167" s="59">
        <v>0.32300000000000001</v>
      </c>
      <c r="J167" s="50">
        <v>24</v>
      </c>
      <c r="L167" s="12">
        <v>56</v>
      </c>
      <c r="M167" s="50">
        <v>0</v>
      </c>
      <c r="N167" s="50">
        <v>22</v>
      </c>
      <c r="O167" s="21"/>
      <c r="P167" s="54"/>
      <c r="Q167" s="32"/>
      <c r="R167" s="32"/>
      <c r="S167" s="32"/>
      <c r="T167" s="32"/>
      <c r="U167" s="32"/>
      <c r="V167" s="32"/>
      <c r="W167" s="32"/>
      <c r="X167" s="54"/>
      <c r="Y167" s="54"/>
      <c r="Z167" s="54"/>
      <c r="AA167" s="54"/>
      <c r="AB167" s="54"/>
      <c r="AH167" s="13"/>
    </row>
    <row r="168" spans="2:34" ht="15.75" customHeight="1">
      <c r="B168" s="13">
        <v>57</v>
      </c>
      <c r="C168" s="50" t="s">
        <v>96</v>
      </c>
      <c r="D168" s="50" t="s">
        <v>97</v>
      </c>
      <c r="E168" s="51">
        <v>55.6479202217606</v>
      </c>
      <c r="F168" s="51">
        <v>37.740787695182703</v>
      </c>
      <c r="G168" s="50">
        <v>1</v>
      </c>
      <c r="H168" s="59">
        <v>10.124000000000001</v>
      </c>
      <c r="I168" s="59">
        <v>0.29299999999999998</v>
      </c>
      <c r="J168" s="50">
        <v>25</v>
      </c>
      <c r="L168" s="12">
        <v>57</v>
      </c>
      <c r="M168" s="50">
        <v>0</v>
      </c>
      <c r="N168" s="50">
        <v>23</v>
      </c>
      <c r="O168" s="21"/>
      <c r="P168" s="54"/>
      <c r="Q168" s="32"/>
      <c r="R168" s="32"/>
      <c r="S168" s="32"/>
      <c r="T168" s="32"/>
      <c r="U168" s="32"/>
      <c r="V168" s="32"/>
      <c r="W168" s="32"/>
      <c r="X168" s="54"/>
      <c r="Y168" s="54"/>
      <c r="Z168" s="54"/>
      <c r="AA168" s="54"/>
      <c r="AB168" s="54"/>
      <c r="AH168" s="13"/>
    </row>
    <row r="169" spans="2:34" ht="15.75" customHeight="1">
      <c r="B169" s="13">
        <v>58</v>
      </c>
      <c r="C169" s="50" t="s">
        <v>125</v>
      </c>
      <c r="D169" s="50" t="s">
        <v>95</v>
      </c>
      <c r="E169" s="51">
        <v>55.646729765859902</v>
      </c>
      <c r="F169" s="51">
        <v>37.743747235632704</v>
      </c>
      <c r="G169" s="50">
        <v>1</v>
      </c>
      <c r="H169" s="59">
        <v>10.446999999999999</v>
      </c>
      <c r="I169" s="59">
        <v>0.32300000000000001</v>
      </c>
      <c r="J169" s="50">
        <v>26</v>
      </c>
      <c r="L169" s="12">
        <v>58</v>
      </c>
      <c r="M169" s="50">
        <v>0</v>
      </c>
      <c r="N169" s="50">
        <v>24</v>
      </c>
      <c r="O169" s="21"/>
      <c r="P169" s="54"/>
      <c r="Q169" s="32"/>
      <c r="R169" s="32"/>
      <c r="S169" s="32"/>
      <c r="T169" s="32"/>
      <c r="U169" s="32"/>
      <c r="V169" s="32"/>
      <c r="W169" s="32"/>
      <c r="X169" s="54"/>
      <c r="Y169" s="54"/>
      <c r="Z169" s="54"/>
      <c r="AA169" s="54"/>
      <c r="AB169" s="54"/>
      <c r="AH169" s="13"/>
    </row>
    <row r="170" spans="2:34" ht="15.75" customHeight="1">
      <c r="B170" s="13">
        <v>59</v>
      </c>
      <c r="C170" s="50" t="s">
        <v>94</v>
      </c>
      <c r="D170" s="50" t="s">
        <v>89</v>
      </c>
      <c r="E170" s="51">
        <v>55.643309007313299</v>
      </c>
      <c r="F170" s="51">
        <v>37.743901547852303</v>
      </c>
      <c r="G170" s="50">
        <v>1</v>
      </c>
      <c r="H170" s="59">
        <v>10.891999999999999</v>
      </c>
      <c r="I170" s="59">
        <v>0.44500000000000001</v>
      </c>
      <c r="J170" s="50">
        <v>27</v>
      </c>
      <c r="L170" s="12">
        <v>59</v>
      </c>
      <c r="M170" s="50">
        <v>0</v>
      </c>
      <c r="N170" s="50">
        <v>25</v>
      </c>
      <c r="O170" s="21"/>
      <c r="P170" s="54"/>
      <c r="Q170" s="32"/>
      <c r="R170" s="32"/>
      <c r="S170" s="32"/>
      <c r="T170" s="32"/>
      <c r="U170" s="32"/>
      <c r="V170" s="32"/>
      <c r="W170" s="32"/>
      <c r="X170" s="54"/>
      <c r="Y170" s="54"/>
      <c r="Z170" s="54"/>
      <c r="AA170" s="54"/>
      <c r="AB170" s="54"/>
      <c r="AH170" s="1"/>
    </row>
    <row r="171" spans="2:34" ht="15.75" customHeight="1">
      <c r="B171" s="13">
        <v>60</v>
      </c>
      <c r="C171" s="50" t="s">
        <v>93</v>
      </c>
      <c r="D171" s="50" t="s">
        <v>89</v>
      </c>
      <c r="E171" s="51">
        <v>55.643114139077298</v>
      </c>
      <c r="F171" s="51">
        <v>37.742290317017698</v>
      </c>
      <c r="G171" s="50">
        <v>1</v>
      </c>
      <c r="H171" s="59">
        <v>10.996</v>
      </c>
      <c r="I171" s="59">
        <v>0.104</v>
      </c>
      <c r="J171" s="50">
        <v>28</v>
      </c>
      <c r="L171" s="12">
        <v>60</v>
      </c>
      <c r="M171" s="50">
        <v>0</v>
      </c>
      <c r="N171" s="50">
        <v>26</v>
      </c>
      <c r="O171" s="21"/>
      <c r="P171" s="54"/>
      <c r="Q171" s="32"/>
      <c r="R171" s="32"/>
      <c r="S171" s="32"/>
      <c r="T171" s="32"/>
      <c r="U171" s="32"/>
      <c r="V171" s="32"/>
      <c r="W171" s="32"/>
      <c r="X171" s="54"/>
      <c r="Y171" s="54"/>
      <c r="Z171" s="54"/>
      <c r="AA171" s="54"/>
      <c r="AB171" s="54"/>
      <c r="AH171" s="1"/>
    </row>
    <row r="172" spans="2:34" ht="15.75" customHeight="1">
      <c r="B172" s="13">
        <v>61</v>
      </c>
      <c r="C172" s="50" t="s">
        <v>92</v>
      </c>
      <c r="D172" s="50" t="s">
        <v>89</v>
      </c>
      <c r="E172" s="51">
        <v>55.643345406740998</v>
      </c>
      <c r="F172" s="51">
        <v>37.7337077065364</v>
      </c>
      <c r="G172" s="50">
        <v>1</v>
      </c>
      <c r="H172" s="59">
        <v>11.54</v>
      </c>
      <c r="I172" s="59">
        <v>0.54400000000000004</v>
      </c>
      <c r="J172" s="50">
        <v>29</v>
      </c>
      <c r="L172" s="12">
        <v>61</v>
      </c>
      <c r="M172" s="50">
        <v>0</v>
      </c>
      <c r="N172" s="50">
        <v>27</v>
      </c>
      <c r="O172" s="21"/>
      <c r="P172" s="54"/>
      <c r="Q172" s="32"/>
      <c r="R172" s="32"/>
      <c r="S172" s="32"/>
      <c r="T172" s="32"/>
      <c r="U172" s="32"/>
      <c r="V172" s="32"/>
      <c r="W172" s="32"/>
      <c r="X172" s="54"/>
      <c r="Y172" s="54"/>
      <c r="Z172" s="54"/>
      <c r="AA172" s="54"/>
      <c r="AB172" s="54"/>
      <c r="AH172" s="1"/>
    </row>
    <row r="173" spans="2:34" ht="15.75" customHeight="1">
      <c r="B173" s="13">
        <v>62</v>
      </c>
      <c r="C173" s="50" t="s">
        <v>91</v>
      </c>
      <c r="D173" s="50" t="s">
        <v>89</v>
      </c>
      <c r="E173" s="51">
        <v>55.643284946969501</v>
      </c>
      <c r="F173" s="51">
        <v>37.726480372314597</v>
      </c>
      <c r="G173" s="50">
        <v>1</v>
      </c>
      <c r="H173" s="59">
        <v>11.994</v>
      </c>
      <c r="I173" s="59">
        <v>0.45400000000000001</v>
      </c>
      <c r="J173" s="50">
        <v>30</v>
      </c>
      <c r="L173" s="12">
        <v>62</v>
      </c>
      <c r="M173" s="50">
        <v>0</v>
      </c>
      <c r="N173" s="50">
        <v>28</v>
      </c>
      <c r="O173" s="21"/>
      <c r="P173" s="54"/>
      <c r="Q173" s="32"/>
      <c r="R173" s="32"/>
      <c r="S173" s="32"/>
      <c r="T173" s="32"/>
      <c r="U173" s="32"/>
      <c r="V173" s="32"/>
      <c r="W173" s="32"/>
      <c r="X173" s="54"/>
      <c r="Y173" s="54"/>
      <c r="Z173" s="54"/>
      <c r="AA173" s="54"/>
      <c r="AB173" s="54"/>
      <c r="AH173" s="1"/>
    </row>
    <row r="174" spans="2:34" ht="15.75" customHeight="1">
      <c r="B174" s="13">
        <v>63</v>
      </c>
      <c r="C174" s="50" t="s">
        <v>90</v>
      </c>
      <c r="D174" s="50" t="s">
        <v>89</v>
      </c>
      <c r="E174" s="51">
        <v>55.6426637613</v>
      </c>
      <c r="F174" s="51">
        <v>37.719112460910303</v>
      </c>
      <c r="G174" s="50">
        <v>1</v>
      </c>
      <c r="H174" s="59">
        <v>12.462999999999999</v>
      </c>
      <c r="I174" s="59">
        <v>0.46899999999999997</v>
      </c>
      <c r="J174" s="50">
        <v>31</v>
      </c>
      <c r="L174" s="12">
        <v>63</v>
      </c>
      <c r="M174" s="50">
        <v>0</v>
      </c>
      <c r="N174" s="50">
        <v>29</v>
      </c>
      <c r="O174" s="21"/>
      <c r="P174" s="54"/>
      <c r="Q174" s="32"/>
      <c r="R174" s="32"/>
      <c r="S174" s="32"/>
      <c r="T174" s="32"/>
      <c r="U174" s="32"/>
      <c r="V174" s="32"/>
      <c r="W174" s="32"/>
      <c r="X174" s="54"/>
      <c r="Y174" s="54"/>
      <c r="Z174" s="54"/>
      <c r="AA174" s="54"/>
      <c r="AB174" s="54"/>
      <c r="AH174" s="1"/>
    </row>
    <row r="175" spans="2:34" ht="15.75" customHeight="1">
      <c r="B175" s="13">
        <v>64</v>
      </c>
      <c r="C175" s="50" t="s">
        <v>88</v>
      </c>
      <c r="D175" s="50" t="s">
        <v>89</v>
      </c>
      <c r="E175" s="51">
        <v>55.642319055836502</v>
      </c>
      <c r="F175" s="51">
        <v>37.714715976284801</v>
      </c>
      <c r="G175" s="50">
        <v>1</v>
      </c>
      <c r="H175" s="59">
        <v>12.744</v>
      </c>
      <c r="I175" s="59">
        <v>0.28100000000000003</v>
      </c>
      <c r="J175" s="50">
        <v>32</v>
      </c>
      <c r="L175" s="12">
        <v>64</v>
      </c>
      <c r="M175" s="50">
        <v>0</v>
      </c>
      <c r="N175" s="50">
        <v>30</v>
      </c>
      <c r="O175" s="21"/>
      <c r="P175" s="54"/>
      <c r="Q175" s="32"/>
      <c r="R175" s="32"/>
      <c r="S175" s="32"/>
      <c r="T175" s="32"/>
      <c r="U175" s="32"/>
      <c r="V175" s="32"/>
      <c r="W175" s="32"/>
      <c r="X175" s="54"/>
      <c r="Y175" s="54"/>
      <c r="Z175" s="54"/>
      <c r="AA175" s="54"/>
      <c r="AB175" s="54"/>
      <c r="AH175" s="1"/>
    </row>
    <row r="176" spans="2:34" ht="15.75" customHeight="1">
      <c r="B176" s="13">
        <v>65</v>
      </c>
      <c r="C176" s="50" t="s">
        <v>126</v>
      </c>
      <c r="D176" s="50" t="s">
        <v>89</v>
      </c>
      <c r="E176" s="51">
        <v>55.64281565732</v>
      </c>
      <c r="F176" s="51">
        <v>37.709818541144699</v>
      </c>
      <c r="G176" s="50">
        <v>1</v>
      </c>
      <c r="H176" s="59">
        <v>13.061</v>
      </c>
      <c r="I176" s="59">
        <v>0.317</v>
      </c>
      <c r="J176" s="50">
        <v>33</v>
      </c>
      <c r="L176" s="12">
        <v>65</v>
      </c>
      <c r="M176" s="50">
        <v>0</v>
      </c>
      <c r="N176" s="50">
        <v>31</v>
      </c>
      <c r="O176" s="21"/>
      <c r="P176" s="54"/>
      <c r="Q176" s="32"/>
      <c r="R176" s="32"/>
      <c r="S176" s="32"/>
      <c r="T176" s="32"/>
      <c r="U176" s="32"/>
      <c r="V176" s="32"/>
      <c r="W176" s="32"/>
      <c r="X176" s="54"/>
      <c r="Y176" s="54"/>
      <c r="Z176" s="54"/>
      <c r="AA176" s="54"/>
      <c r="AB176" s="54"/>
      <c r="AH176" s="1"/>
    </row>
    <row r="177" spans="2:34" ht="15.75" customHeight="1">
      <c r="B177" s="13">
        <v>66</v>
      </c>
      <c r="C177" s="50" t="s">
        <v>85</v>
      </c>
      <c r="D177" s="50" t="s">
        <v>89</v>
      </c>
      <c r="E177" s="51">
        <v>55.6444521606888</v>
      </c>
      <c r="F177" s="51">
        <v>37.707083619425298</v>
      </c>
      <c r="G177" s="50">
        <v>1</v>
      </c>
      <c r="H177" s="59">
        <v>13.377000000000001</v>
      </c>
      <c r="I177" s="59">
        <v>0.316</v>
      </c>
      <c r="J177" s="50">
        <v>34</v>
      </c>
      <c r="L177" s="12">
        <v>66</v>
      </c>
      <c r="M177" s="50">
        <v>0</v>
      </c>
      <c r="N177" s="50">
        <v>32</v>
      </c>
      <c r="O177" s="21"/>
      <c r="P177" s="54"/>
      <c r="Q177" s="32"/>
      <c r="R177" s="32"/>
      <c r="S177" s="32"/>
      <c r="T177" s="32"/>
      <c r="U177" s="32"/>
      <c r="V177" s="32"/>
      <c r="W177" s="32"/>
      <c r="X177" s="54"/>
      <c r="Y177" s="54"/>
      <c r="Z177" s="54"/>
      <c r="AA177" s="54"/>
      <c r="AB177" s="54"/>
      <c r="AH177" s="1"/>
    </row>
    <row r="178" spans="2:34" ht="15.75" customHeight="1">
      <c r="B178" s="13" t="s">
        <v>109</v>
      </c>
      <c r="C178" s="50" t="s">
        <v>109</v>
      </c>
      <c r="D178" s="50" t="s">
        <v>109</v>
      </c>
      <c r="E178" s="51" t="s">
        <v>109</v>
      </c>
      <c r="F178" s="51" t="s">
        <v>109</v>
      </c>
      <c r="G178" s="50" t="s">
        <v>109</v>
      </c>
      <c r="H178" s="59" t="s">
        <v>109</v>
      </c>
      <c r="I178" s="59" t="s">
        <v>109</v>
      </c>
      <c r="J178" s="50" t="s">
        <v>109</v>
      </c>
      <c r="L178" s="12">
        <v>67</v>
      </c>
      <c r="M178" s="50">
        <v>0</v>
      </c>
      <c r="N178" s="50">
        <v>999</v>
      </c>
      <c r="O178" s="21"/>
      <c r="P178" s="54"/>
      <c r="Q178" s="32"/>
      <c r="R178" s="32"/>
      <c r="S178" s="32"/>
      <c r="T178" s="32"/>
      <c r="U178" s="32"/>
      <c r="V178" s="32"/>
      <c r="W178" s="32"/>
      <c r="X178" s="54"/>
      <c r="Y178" s="54"/>
      <c r="Z178" s="54"/>
      <c r="AA178" s="54"/>
      <c r="AB178" s="54"/>
      <c r="AH178" s="1"/>
    </row>
    <row r="179" spans="2:34" ht="15.75" customHeight="1">
      <c r="B179" s="13" t="s">
        <v>109</v>
      </c>
      <c r="C179" s="50" t="s">
        <v>109</v>
      </c>
      <c r="D179" s="50" t="s">
        <v>109</v>
      </c>
      <c r="E179" s="51" t="s">
        <v>109</v>
      </c>
      <c r="F179" s="51" t="s">
        <v>109</v>
      </c>
      <c r="G179" s="50" t="s">
        <v>109</v>
      </c>
      <c r="H179" s="59" t="s">
        <v>109</v>
      </c>
      <c r="I179" s="59" t="s">
        <v>109</v>
      </c>
      <c r="J179" s="50" t="s">
        <v>109</v>
      </c>
      <c r="L179" s="12">
        <v>68</v>
      </c>
      <c r="M179" s="50">
        <v>0</v>
      </c>
      <c r="N179" s="50">
        <v>0</v>
      </c>
      <c r="O179" s="21"/>
      <c r="P179" s="54"/>
      <c r="Q179" s="32"/>
      <c r="R179" s="32"/>
      <c r="S179" s="32"/>
      <c r="T179" s="32"/>
      <c r="U179" s="32"/>
      <c r="V179" s="32"/>
      <c r="W179" s="32"/>
      <c r="X179" s="54"/>
      <c r="Y179" s="54"/>
      <c r="Z179" s="54"/>
      <c r="AA179" s="54"/>
      <c r="AB179" s="54"/>
      <c r="AH179" s="1"/>
    </row>
    <row r="180" spans="2:34" ht="15.75" customHeight="1">
      <c r="B180" s="13" t="s">
        <v>109</v>
      </c>
      <c r="C180" s="50" t="s">
        <v>109</v>
      </c>
      <c r="D180" s="50" t="s">
        <v>109</v>
      </c>
      <c r="E180" s="51" t="s">
        <v>109</v>
      </c>
      <c r="F180" s="51" t="s">
        <v>109</v>
      </c>
      <c r="G180" s="50" t="s">
        <v>109</v>
      </c>
      <c r="H180" s="59" t="s">
        <v>109</v>
      </c>
      <c r="I180" s="59" t="s">
        <v>109</v>
      </c>
      <c r="J180" s="50" t="s">
        <v>109</v>
      </c>
      <c r="L180" s="12">
        <v>69</v>
      </c>
      <c r="M180" s="50">
        <v>0</v>
      </c>
      <c r="N180" s="50">
        <v>0</v>
      </c>
      <c r="O180" s="21"/>
      <c r="P180" s="54"/>
      <c r="Q180" s="32"/>
      <c r="R180" s="32"/>
      <c r="S180" s="32"/>
      <c r="T180" s="32"/>
      <c r="U180" s="32"/>
      <c r="V180" s="32"/>
      <c r="W180" s="32"/>
      <c r="X180" s="54"/>
      <c r="Y180" s="54"/>
      <c r="Z180" s="54"/>
      <c r="AA180" s="54"/>
      <c r="AB180" s="54"/>
      <c r="AH180" s="1"/>
    </row>
    <row r="181" spans="2:34" ht="15.75" customHeight="1">
      <c r="B181" s="13" t="s">
        <v>109</v>
      </c>
      <c r="C181" s="50" t="s">
        <v>109</v>
      </c>
      <c r="D181" s="50" t="s">
        <v>109</v>
      </c>
      <c r="E181" s="51" t="s">
        <v>109</v>
      </c>
      <c r="F181" s="51" t="s">
        <v>109</v>
      </c>
      <c r="G181" s="50" t="s">
        <v>109</v>
      </c>
      <c r="H181" s="59" t="s">
        <v>109</v>
      </c>
      <c r="I181" s="59" t="s">
        <v>109</v>
      </c>
      <c r="J181" s="50" t="s">
        <v>109</v>
      </c>
      <c r="L181" s="12">
        <v>70</v>
      </c>
      <c r="M181" s="50">
        <v>0</v>
      </c>
      <c r="N181" s="50">
        <v>0</v>
      </c>
      <c r="O181" s="21"/>
      <c r="P181" s="54"/>
      <c r="Q181" s="32"/>
      <c r="R181" s="32"/>
      <c r="S181" s="32"/>
      <c r="T181" s="32"/>
      <c r="U181" s="32"/>
      <c r="V181" s="32"/>
      <c r="W181" s="32"/>
      <c r="X181" s="54"/>
      <c r="Y181" s="54"/>
      <c r="Z181" s="54"/>
      <c r="AA181" s="54"/>
      <c r="AB181" s="54"/>
      <c r="AH181" s="1"/>
    </row>
    <row r="182" spans="2:34" ht="15.75" customHeight="1">
      <c r="B182" s="13" t="s">
        <v>109</v>
      </c>
      <c r="C182" s="50" t="s">
        <v>109</v>
      </c>
      <c r="D182" s="50" t="s">
        <v>109</v>
      </c>
      <c r="E182" s="51" t="s">
        <v>109</v>
      </c>
      <c r="F182" s="51" t="s">
        <v>109</v>
      </c>
      <c r="G182" s="50" t="s">
        <v>109</v>
      </c>
      <c r="H182" s="59" t="s">
        <v>109</v>
      </c>
      <c r="I182" s="59" t="s">
        <v>109</v>
      </c>
      <c r="J182" s="50" t="s">
        <v>109</v>
      </c>
      <c r="L182" s="12">
        <v>71</v>
      </c>
      <c r="M182" s="50">
        <v>0</v>
      </c>
      <c r="N182" s="50">
        <v>0</v>
      </c>
      <c r="O182" s="21"/>
      <c r="P182" s="54"/>
      <c r="Q182" s="32"/>
      <c r="R182" s="32"/>
      <c r="S182" s="32"/>
      <c r="T182" s="32"/>
      <c r="U182" s="32"/>
      <c r="V182" s="32"/>
      <c r="W182" s="32"/>
      <c r="X182" s="54"/>
      <c r="Y182" s="54"/>
      <c r="Z182" s="54"/>
      <c r="AA182" s="54"/>
      <c r="AB182" s="54"/>
      <c r="AH182" s="1"/>
    </row>
    <row r="183" spans="2:34" ht="15.75" customHeight="1">
      <c r="B183" s="13" t="s">
        <v>109</v>
      </c>
      <c r="C183" s="50" t="s">
        <v>109</v>
      </c>
      <c r="D183" s="50" t="s">
        <v>109</v>
      </c>
      <c r="E183" s="51" t="s">
        <v>109</v>
      </c>
      <c r="F183" s="51" t="s">
        <v>109</v>
      </c>
      <c r="G183" s="50" t="s">
        <v>109</v>
      </c>
      <c r="H183" s="59" t="s">
        <v>109</v>
      </c>
      <c r="I183" s="59" t="s">
        <v>109</v>
      </c>
      <c r="J183" s="50" t="s">
        <v>109</v>
      </c>
      <c r="L183" s="12">
        <v>72</v>
      </c>
      <c r="M183" s="50">
        <v>0</v>
      </c>
      <c r="N183" s="50">
        <v>0</v>
      </c>
      <c r="O183" s="21"/>
      <c r="P183" s="54"/>
      <c r="Q183" s="32"/>
      <c r="R183" s="32"/>
      <c r="S183" s="32"/>
      <c r="T183" s="32"/>
      <c r="U183" s="32"/>
      <c r="V183" s="32"/>
      <c r="W183" s="32"/>
      <c r="X183" s="54"/>
      <c r="Y183" s="54"/>
      <c r="Z183" s="54"/>
      <c r="AA183" s="54"/>
      <c r="AB183" s="54"/>
      <c r="AH183" s="1"/>
    </row>
    <row r="184" spans="2:34" ht="15.75" customHeight="1">
      <c r="B184" s="13" t="s">
        <v>109</v>
      </c>
      <c r="C184" s="50" t="s">
        <v>109</v>
      </c>
      <c r="D184" s="50" t="s">
        <v>109</v>
      </c>
      <c r="E184" s="51" t="s">
        <v>109</v>
      </c>
      <c r="F184" s="51" t="s">
        <v>109</v>
      </c>
      <c r="G184" s="50" t="s">
        <v>109</v>
      </c>
      <c r="H184" s="59" t="s">
        <v>109</v>
      </c>
      <c r="I184" s="59" t="s">
        <v>109</v>
      </c>
      <c r="J184" s="50" t="s">
        <v>109</v>
      </c>
      <c r="L184" s="12">
        <v>73</v>
      </c>
      <c r="M184" s="50">
        <v>0</v>
      </c>
      <c r="N184" s="50">
        <v>0</v>
      </c>
      <c r="O184" s="21"/>
      <c r="P184" s="54"/>
      <c r="Q184" s="32"/>
      <c r="R184" s="32"/>
      <c r="S184" s="32"/>
      <c r="T184" s="32"/>
      <c r="U184" s="32"/>
      <c r="V184" s="32"/>
      <c r="W184" s="32"/>
      <c r="X184" s="54"/>
      <c r="Y184" s="54"/>
      <c r="Z184" s="54"/>
      <c r="AA184" s="54"/>
      <c r="AB184" s="54"/>
      <c r="AH184" s="1"/>
    </row>
    <row r="185" spans="2:34" ht="15.75" customHeight="1">
      <c r="B185" s="13" t="s">
        <v>109</v>
      </c>
      <c r="C185" s="50" t="s">
        <v>109</v>
      </c>
      <c r="D185" s="50" t="s">
        <v>109</v>
      </c>
      <c r="E185" s="51" t="s">
        <v>109</v>
      </c>
      <c r="F185" s="51" t="s">
        <v>109</v>
      </c>
      <c r="G185" s="50" t="s">
        <v>109</v>
      </c>
      <c r="H185" s="59" t="s">
        <v>109</v>
      </c>
      <c r="I185" s="59" t="s">
        <v>109</v>
      </c>
      <c r="J185" s="50" t="s">
        <v>109</v>
      </c>
      <c r="L185" s="12">
        <v>74</v>
      </c>
      <c r="M185" s="50">
        <v>0</v>
      </c>
      <c r="N185" s="50">
        <v>0</v>
      </c>
      <c r="O185" s="21"/>
      <c r="P185" s="54"/>
      <c r="Q185" s="32"/>
      <c r="R185" s="32"/>
      <c r="S185" s="32"/>
      <c r="T185" s="32"/>
      <c r="U185" s="32"/>
      <c r="V185" s="32"/>
      <c r="W185" s="32"/>
      <c r="X185" s="54"/>
      <c r="Y185" s="54"/>
      <c r="Z185" s="54"/>
      <c r="AA185" s="54"/>
      <c r="AB185" s="54"/>
      <c r="AH185" s="1"/>
    </row>
    <row r="186" spans="2:34" ht="15.75" customHeight="1">
      <c r="B186" s="13" t="s">
        <v>109</v>
      </c>
      <c r="C186" s="50" t="s">
        <v>109</v>
      </c>
      <c r="D186" s="50" t="s">
        <v>109</v>
      </c>
      <c r="E186" s="51" t="s">
        <v>109</v>
      </c>
      <c r="F186" s="51" t="s">
        <v>109</v>
      </c>
      <c r="G186" s="50" t="s">
        <v>109</v>
      </c>
      <c r="H186" s="59" t="s">
        <v>109</v>
      </c>
      <c r="I186" s="59" t="s">
        <v>109</v>
      </c>
      <c r="J186" s="50" t="s">
        <v>109</v>
      </c>
      <c r="L186" s="12">
        <v>75</v>
      </c>
      <c r="M186" s="50">
        <v>0</v>
      </c>
      <c r="N186" s="50">
        <v>0</v>
      </c>
      <c r="O186" s="21"/>
      <c r="P186" s="54"/>
      <c r="Q186" s="32"/>
      <c r="R186" s="32"/>
      <c r="S186" s="32"/>
      <c r="T186" s="32"/>
      <c r="U186" s="32"/>
      <c r="V186" s="32"/>
      <c r="W186" s="32"/>
      <c r="X186" s="54"/>
      <c r="Y186" s="54"/>
      <c r="Z186" s="54"/>
      <c r="AA186" s="54"/>
      <c r="AB186" s="54"/>
      <c r="AH186" s="1"/>
    </row>
    <row r="187" spans="2:34" ht="15.75" customHeight="1">
      <c r="B187" s="13" t="s">
        <v>109</v>
      </c>
      <c r="C187" s="50" t="s">
        <v>109</v>
      </c>
      <c r="D187" s="50" t="s">
        <v>109</v>
      </c>
      <c r="E187" s="51" t="s">
        <v>109</v>
      </c>
      <c r="F187" s="51" t="s">
        <v>109</v>
      </c>
      <c r="G187" s="50" t="s">
        <v>109</v>
      </c>
      <c r="H187" s="59" t="s">
        <v>109</v>
      </c>
      <c r="I187" s="59" t="s">
        <v>109</v>
      </c>
      <c r="J187" s="50" t="s">
        <v>109</v>
      </c>
      <c r="L187" s="12">
        <v>76</v>
      </c>
      <c r="M187" s="50">
        <v>0</v>
      </c>
      <c r="N187" s="50">
        <v>0</v>
      </c>
      <c r="O187" s="21"/>
      <c r="P187" s="54"/>
      <c r="Q187" s="32"/>
      <c r="R187" s="32"/>
      <c r="S187" s="32"/>
      <c r="T187" s="32"/>
      <c r="U187" s="32"/>
      <c r="V187" s="32"/>
      <c r="W187" s="32"/>
      <c r="X187" s="54"/>
      <c r="Y187" s="54"/>
      <c r="Z187" s="54"/>
      <c r="AA187" s="54"/>
      <c r="AB187" s="54"/>
      <c r="AH187" s="1"/>
    </row>
    <row r="188" spans="2:34" ht="15.75" customHeight="1">
      <c r="B188" s="13" t="s">
        <v>109</v>
      </c>
      <c r="C188" s="50" t="s">
        <v>109</v>
      </c>
      <c r="D188" s="50" t="s">
        <v>109</v>
      </c>
      <c r="E188" s="51" t="s">
        <v>109</v>
      </c>
      <c r="F188" s="51" t="s">
        <v>109</v>
      </c>
      <c r="G188" s="50" t="s">
        <v>109</v>
      </c>
      <c r="H188" s="59" t="s">
        <v>109</v>
      </c>
      <c r="I188" s="59" t="s">
        <v>109</v>
      </c>
      <c r="J188" s="50" t="s">
        <v>109</v>
      </c>
      <c r="L188" s="12">
        <v>77</v>
      </c>
      <c r="M188" s="50">
        <v>0</v>
      </c>
      <c r="N188" s="50">
        <v>0</v>
      </c>
      <c r="O188" s="21"/>
      <c r="P188" s="54"/>
      <c r="Q188" s="32"/>
      <c r="R188" s="32"/>
      <c r="S188" s="32"/>
      <c r="T188" s="32"/>
      <c r="U188" s="32"/>
      <c r="V188" s="32"/>
      <c r="W188" s="32"/>
      <c r="X188" s="54"/>
      <c r="Y188" s="54"/>
      <c r="Z188" s="54"/>
      <c r="AA188" s="54"/>
      <c r="AB188" s="54"/>
      <c r="AH188" s="1"/>
    </row>
    <row r="189" spans="2:34" ht="15.75" customHeight="1">
      <c r="B189" s="13" t="s">
        <v>109</v>
      </c>
      <c r="C189" s="50" t="s">
        <v>109</v>
      </c>
      <c r="D189" s="50" t="s">
        <v>109</v>
      </c>
      <c r="E189" s="51" t="s">
        <v>109</v>
      </c>
      <c r="F189" s="51" t="s">
        <v>109</v>
      </c>
      <c r="G189" s="50" t="s">
        <v>109</v>
      </c>
      <c r="H189" s="59" t="s">
        <v>109</v>
      </c>
      <c r="I189" s="59" t="s">
        <v>109</v>
      </c>
      <c r="J189" s="50" t="s">
        <v>109</v>
      </c>
      <c r="L189" s="12">
        <v>78</v>
      </c>
      <c r="M189" s="50">
        <v>0</v>
      </c>
      <c r="N189" s="50">
        <v>0</v>
      </c>
      <c r="O189" s="21"/>
      <c r="P189" s="54"/>
      <c r="Q189" s="32"/>
      <c r="R189" s="32"/>
      <c r="S189" s="32"/>
      <c r="T189" s="32"/>
      <c r="U189" s="32"/>
      <c r="V189" s="32"/>
      <c r="W189" s="32"/>
      <c r="X189" s="54"/>
      <c r="Y189" s="54"/>
      <c r="Z189" s="54"/>
      <c r="AA189" s="54"/>
      <c r="AB189" s="54"/>
      <c r="AH189" s="1"/>
    </row>
    <row r="190" spans="2:34" ht="15.75" customHeight="1">
      <c r="B190" s="13" t="s">
        <v>109</v>
      </c>
      <c r="C190" s="50" t="s">
        <v>109</v>
      </c>
      <c r="D190" s="50" t="s">
        <v>109</v>
      </c>
      <c r="E190" s="51" t="s">
        <v>109</v>
      </c>
      <c r="F190" s="51" t="s">
        <v>109</v>
      </c>
      <c r="G190" s="50" t="s">
        <v>109</v>
      </c>
      <c r="H190" s="59" t="s">
        <v>109</v>
      </c>
      <c r="I190" s="59" t="s">
        <v>109</v>
      </c>
      <c r="J190" s="50" t="s">
        <v>109</v>
      </c>
      <c r="L190" s="12">
        <v>79</v>
      </c>
      <c r="M190" s="50">
        <v>0</v>
      </c>
      <c r="N190" s="50">
        <v>0</v>
      </c>
      <c r="O190" s="21"/>
      <c r="P190" s="54"/>
      <c r="Q190" s="32"/>
      <c r="R190" s="32"/>
      <c r="S190" s="32"/>
      <c r="T190" s="32"/>
      <c r="U190" s="32"/>
      <c r="V190" s="32"/>
      <c r="W190" s="32"/>
      <c r="X190" s="54"/>
      <c r="Y190" s="54"/>
      <c r="Z190" s="54"/>
      <c r="AA190" s="54"/>
      <c r="AB190" s="54"/>
      <c r="AH190" s="1"/>
    </row>
    <row r="191" spans="2:34" ht="15.75" customHeight="1">
      <c r="B191" s="13" t="s">
        <v>109</v>
      </c>
      <c r="C191" s="50" t="s">
        <v>109</v>
      </c>
      <c r="D191" s="50" t="s">
        <v>109</v>
      </c>
      <c r="E191" s="51" t="s">
        <v>109</v>
      </c>
      <c r="F191" s="51" t="s">
        <v>109</v>
      </c>
      <c r="G191" s="50" t="s">
        <v>109</v>
      </c>
      <c r="H191" s="59" t="s">
        <v>109</v>
      </c>
      <c r="I191" s="59" t="s">
        <v>109</v>
      </c>
      <c r="J191" s="50" t="s">
        <v>109</v>
      </c>
      <c r="L191" s="12">
        <v>80</v>
      </c>
      <c r="M191" s="50">
        <v>0</v>
      </c>
      <c r="N191" s="50">
        <v>0</v>
      </c>
      <c r="O191" s="21"/>
      <c r="P191" s="54"/>
      <c r="Q191" s="32"/>
      <c r="R191" s="32"/>
      <c r="S191" s="32"/>
      <c r="T191" s="32"/>
      <c r="U191" s="32"/>
      <c r="V191" s="32"/>
      <c r="W191" s="32"/>
      <c r="X191" s="54"/>
      <c r="Y191" s="54"/>
      <c r="Z191" s="54"/>
      <c r="AA191" s="54"/>
      <c r="AB191" s="54"/>
      <c r="AH191" s="1"/>
    </row>
    <row r="192" spans="2:34" ht="15.75" customHeight="1">
      <c r="B192" s="13" t="s">
        <v>109</v>
      </c>
      <c r="C192" s="50" t="s">
        <v>109</v>
      </c>
      <c r="D192" s="50" t="s">
        <v>109</v>
      </c>
      <c r="E192" s="51" t="s">
        <v>109</v>
      </c>
      <c r="F192" s="51" t="s">
        <v>109</v>
      </c>
      <c r="G192" s="50" t="s">
        <v>109</v>
      </c>
      <c r="H192" s="59" t="s">
        <v>109</v>
      </c>
      <c r="I192" s="59" t="s">
        <v>109</v>
      </c>
      <c r="J192" s="50" t="s">
        <v>109</v>
      </c>
      <c r="L192" s="12">
        <v>81</v>
      </c>
      <c r="M192" s="50">
        <v>0</v>
      </c>
      <c r="N192" s="50">
        <v>0</v>
      </c>
      <c r="O192" s="21"/>
      <c r="P192" s="54"/>
      <c r="Q192" s="32"/>
      <c r="R192" s="32"/>
      <c r="S192" s="32"/>
      <c r="T192" s="32"/>
      <c r="U192" s="32"/>
      <c r="V192" s="32"/>
      <c r="W192" s="32"/>
      <c r="X192" s="54"/>
      <c r="Y192" s="54"/>
      <c r="Z192" s="54"/>
      <c r="AA192" s="54"/>
      <c r="AB192" s="54"/>
      <c r="AH192" s="1"/>
    </row>
    <row r="193" spans="2:34" ht="15.75" customHeight="1">
      <c r="B193" s="13" t="s">
        <v>109</v>
      </c>
      <c r="C193" s="50" t="s">
        <v>109</v>
      </c>
      <c r="D193" s="50" t="s">
        <v>109</v>
      </c>
      <c r="E193" s="51" t="s">
        <v>109</v>
      </c>
      <c r="F193" s="51" t="s">
        <v>109</v>
      </c>
      <c r="G193" s="50" t="s">
        <v>109</v>
      </c>
      <c r="H193" s="59" t="s">
        <v>109</v>
      </c>
      <c r="I193" s="59" t="s">
        <v>109</v>
      </c>
      <c r="J193" s="50" t="s">
        <v>109</v>
      </c>
      <c r="L193" s="12">
        <v>82</v>
      </c>
      <c r="M193" s="50">
        <v>0</v>
      </c>
      <c r="N193" s="50">
        <v>0</v>
      </c>
      <c r="O193" s="21"/>
      <c r="P193" s="54"/>
      <c r="Q193" s="32"/>
      <c r="R193" s="32"/>
      <c r="S193" s="32"/>
      <c r="T193" s="32"/>
      <c r="U193" s="32"/>
      <c r="V193" s="32"/>
      <c r="W193" s="32"/>
      <c r="X193" s="54"/>
      <c r="Y193" s="54"/>
      <c r="Z193" s="54"/>
      <c r="AA193" s="54"/>
      <c r="AB193" s="54"/>
      <c r="AH193" s="1"/>
    </row>
    <row r="194" spans="2:34" ht="15.75" customHeight="1">
      <c r="B194" s="13" t="s">
        <v>109</v>
      </c>
      <c r="C194" s="50" t="s">
        <v>109</v>
      </c>
      <c r="D194" s="50" t="s">
        <v>109</v>
      </c>
      <c r="E194" s="51" t="s">
        <v>109</v>
      </c>
      <c r="F194" s="51" t="s">
        <v>109</v>
      </c>
      <c r="G194" s="50" t="s">
        <v>109</v>
      </c>
      <c r="H194" s="59" t="s">
        <v>109</v>
      </c>
      <c r="I194" s="59" t="s">
        <v>109</v>
      </c>
      <c r="J194" s="50" t="s">
        <v>109</v>
      </c>
      <c r="L194" s="12">
        <v>83</v>
      </c>
      <c r="M194" s="50">
        <v>0</v>
      </c>
      <c r="N194" s="50">
        <v>0</v>
      </c>
      <c r="O194" s="21"/>
      <c r="P194" s="54"/>
      <c r="Q194" s="32"/>
      <c r="R194" s="32"/>
      <c r="S194" s="32"/>
      <c r="T194" s="32"/>
      <c r="U194" s="32"/>
      <c r="V194" s="32"/>
      <c r="W194" s="32"/>
      <c r="X194" s="54"/>
      <c r="Y194" s="54"/>
      <c r="Z194" s="54"/>
      <c r="AA194" s="54"/>
      <c r="AB194" s="54"/>
      <c r="AH194" s="1"/>
    </row>
    <row r="195" spans="2:34" ht="15.75" customHeight="1">
      <c r="B195" s="13" t="s">
        <v>109</v>
      </c>
      <c r="C195" s="50" t="s">
        <v>109</v>
      </c>
      <c r="D195" s="50" t="s">
        <v>109</v>
      </c>
      <c r="E195" s="51" t="s">
        <v>109</v>
      </c>
      <c r="F195" s="51" t="s">
        <v>109</v>
      </c>
      <c r="G195" s="50" t="s">
        <v>109</v>
      </c>
      <c r="H195" s="59" t="s">
        <v>109</v>
      </c>
      <c r="I195" s="59" t="s">
        <v>109</v>
      </c>
      <c r="J195" s="50" t="s">
        <v>109</v>
      </c>
      <c r="L195" s="12">
        <v>84</v>
      </c>
      <c r="M195" s="50">
        <v>0</v>
      </c>
      <c r="N195" s="50">
        <v>0</v>
      </c>
      <c r="O195" s="21"/>
      <c r="P195" s="54"/>
      <c r="Q195" s="32"/>
      <c r="R195" s="32"/>
      <c r="S195" s="32"/>
      <c r="T195" s="32"/>
      <c r="U195" s="32"/>
      <c r="V195" s="32"/>
      <c r="W195" s="32"/>
      <c r="X195" s="54"/>
      <c r="Y195" s="54"/>
      <c r="Z195" s="54"/>
      <c r="AA195" s="54"/>
      <c r="AB195" s="54"/>
      <c r="AH195" s="1"/>
    </row>
    <row r="196" spans="2:34" ht="15.75" customHeight="1">
      <c r="B196" s="13" t="s">
        <v>109</v>
      </c>
      <c r="C196" s="50" t="s">
        <v>109</v>
      </c>
      <c r="D196" s="50" t="s">
        <v>109</v>
      </c>
      <c r="E196" s="51" t="s">
        <v>109</v>
      </c>
      <c r="F196" s="51" t="s">
        <v>109</v>
      </c>
      <c r="G196" s="50" t="s">
        <v>109</v>
      </c>
      <c r="H196" s="59" t="s">
        <v>109</v>
      </c>
      <c r="I196" s="59" t="s">
        <v>109</v>
      </c>
      <c r="J196" s="50" t="s">
        <v>109</v>
      </c>
      <c r="L196" s="12">
        <v>85</v>
      </c>
      <c r="M196" s="50">
        <v>0</v>
      </c>
      <c r="N196" s="50">
        <v>0</v>
      </c>
      <c r="O196" s="21"/>
      <c r="P196" s="54"/>
      <c r="Q196" s="32"/>
      <c r="R196" s="32"/>
      <c r="S196" s="32"/>
      <c r="T196" s="32"/>
      <c r="U196" s="32"/>
      <c r="V196" s="32"/>
      <c r="W196" s="32"/>
      <c r="X196" s="54"/>
      <c r="Y196" s="54"/>
      <c r="Z196" s="54"/>
      <c r="AA196" s="54"/>
      <c r="AB196" s="54"/>
      <c r="AH196" s="1"/>
    </row>
    <row r="197" spans="2:34" ht="15.75" customHeight="1">
      <c r="B197" s="13" t="s">
        <v>109</v>
      </c>
      <c r="C197" s="50" t="s">
        <v>109</v>
      </c>
      <c r="D197" s="50" t="s">
        <v>109</v>
      </c>
      <c r="E197" s="51" t="s">
        <v>109</v>
      </c>
      <c r="F197" s="51" t="s">
        <v>109</v>
      </c>
      <c r="G197" s="50" t="s">
        <v>109</v>
      </c>
      <c r="H197" s="59" t="s">
        <v>109</v>
      </c>
      <c r="I197" s="59" t="s">
        <v>109</v>
      </c>
      <c r="J197" s="50" t="s">
        <v>109</v>
      </c>
      <c r="L197" s="12">
        <v>86</v>
      </c>
      <c r="M197" s="50">
        <v>0</v>
      </c>
      <c r="N197" s="50">
        <v>0</v>
      </c>
      <c r="O197" s="21"/>
      <c r="P197" s="54"/>
      <c r="Q197" s="32"/>
      <c r="R197" s="32"/>
      <c r="S197" s="32"/>
      <c r="T197" s="32"/>
      <c r="U197" s="32"/>
      <c r="V197" s="32"/>
      <c r="W197" s="32"/>
      <c r="X197" s="54"/>
      <c r="Y197" s="54"/>
      <c r="Z197" s="54"/>
      <c r="AA197" s="54"/>
      <c r="AB197" s="54"/>
      <c r="AH197" s="1"/>
    </row>
    <row r="198" spans="2:34" ht="15.75" customHeight="1">
      <c r="B198" s="13" t="s">
        <v>109</v>
      </c>
      <c r="C198" s="50" t="s">
        <v>109</v>
      </c>
      <c r="D198" s="50" t="s">
        <v>109</v>
      </c>
      <c r="E198" s="51" t="s">
        <v>109</v>
      </c>
      <c r="F198" s="51" t="s">
        <v>109</v>
      </c>
      <c r="G198" s="50" t="s">
        <v>109</v>
      </c>
      <c r="H198" s="59" t="s">
        <v>109</v>
      </c>
      <c r="I198" s="59" t="s">
        <v>109</v>
      </c>
      <c r="J198" s="50" t="s">
        <v>109</v>
      </c>
      <c r="L198" s="12">
        <v>87</v>
      </c>
      <c r="M198" s="50">
        <v>0</v>
      </c>
      <c r="N198" s="50">
        <v>0</v>
      </c>
      <c r="O198" s="21"/>
      <c r="P198" s="54"/>
      <c r="Q198" s="32"/>
      <c r="R198" s="32"/>
      <c r="S198" s="32"/>
      <c r="T198" s="32"/>
      <c r="U198" s="32"/>
      <c r="V198" s="32"/>
      <c r="W198" s="32"/>
      <c r="X198" s="54"/>
      <c r="Y198" s="54"/>
      <c r="Z198" s="54"/>
      <c r="AA198" s="54"/>
      <c r="AB198" s="54"/>
      <c r="AH198" s="1"/>
    </row>
    <row r="199" spans="2:34" ht="15.75" customHeight="1">
      <c r="B199" s="13" t="s">
        <v>109</v>
      </c>
      <c r="C199" s="50" t="s">
        <v>109</v>
      </c>
      <c r="D199" s="50" t="s">
        <v>109</v>
      </c>
      <c r="E199" s="51" t="s">
        <v>109</v>
      </c>
      <c r="F199" s="51" t="s">
        <v>109</v>
      </c>
      <c r="G199" s="50" t="s">
        <v>109</v>
      </c>
      <c r="H199" s="59" t="s">
        <v>109</v>
      </c>
      <c r="I199" s="59" t="s">
        <v>109</v>
      </c>
      <c r="J199" s="50" t="s">
        <v>109</v>
      </c>
      <c r="L199" s="12">
        <v>88</v>
      </c>
      <c r="M199" s="50">
        <v>0</v>
      </c>
      <c r="N199" s="50">
        <v>0</v>
      </c>
      <c r="O199" s="21"/>
      <c r="P199" s="54"/>
      <c r="Q199" s="32"/>
      <c r="R199" s="32"/>
      <c r="S199" s="32"/>
      <c r="T199" s="32"/>
      <c r="U199" s="32"/>
      <c r="V199" s="32"/>
      <c r="W199" s="32"/>
      <c r="X199" s="54"/>
      <c r="Y199" s="54"/>
      <c r="Z199" s="54"/>
      <c r="AA199" s="54"/>
      <c r="AB199" s="54"/>
      <c r="AH199" s="1"/>
    </row>
    <row r="200" spans="2:34" ht="15.75" customHeight="1">
      <c r="B200" s="13" t="s">
        <v>109</v>
      </c>
      <c r="C200" s="50" t="s">
        <v>109</v>
      </c>
      <c r="D200" s="50" t="s">
        <v>109</v>
      </c>
      <c r="E200" s="51" t="s">
        <v>109</v>
      </c>
      <c r="F200" s="51" t="s">
        <v>109</v>
      </c>
      <c r="G200" s="50" t="s">
        <v>109</v>
      </c>
      <c r="H200" s="59" t="s">
        <v>109</v>
      </c>
      <c r="I200" s="59" t="s">
        <v>109</v>
      </c>
      <c r="J200" s="50" t="s">
        <v>109</v>
      </c>
      <c r="L200" s="12">
        <v>89</v>
      </c>
      <c r="M200" s="50">
        <v>0</v>
      </c>
      <c r="N200" s="50">
        <v>0</v>
      </c>
      <c r="O200" s="21"/>
      <c r="P200" s="54"/>
      <c r="Q200" s="32"/>
      <c r="R200" s="32"/>
      <c r="S200" s="32"/>
      <c r="T200" s="32"/>
      <c r="U200" s="32"/>
      <c r="V200" s="32"/>
      <c r="W200" s="32"/>
      <c r="X200" s="54"/>
      <c r="Y200" s="54"/>
      <c r="Z200" s="54"/>
      <c r="AA200" s="54"/>
      <c r="AB200" s="54"/>
      <c r="AH200" s="1"/>
    </row>
    <row r="201" spans="2:34" ht="15.75" customHeight="1">
      <c r="B201" s="13" t="s">
        <v>109</v>
      </c>
      <c r="C201" s="50" t="s">
        <v>109</v>
      </c>
      <c r="D201" s="50" t="s">
        <v>109</v>
      </c>
      <c r="E201" s="51" t="s">
        <v>109</v>
      </c>
      <c r="F201" s="51" t="s">
        <v>109</v>
      </c>
      <c r="G201" s="50" t="s">
        <v>109</v>
      </c>
      <c r="H201" s="50" t="s">
        <v>109</v>
      </c>
      <c r="I201" s="50" t="s">
        <v>109</v>
      </c>
      <c r="J201" s="50" t="s">
        <v>109</v>
      </c>
      <c r="L201" s="12">
        <v>90</v>
      </c>
      <c r="M201" s="50">
        <v>0</v>
      </c>
      <c r="N201" s="50">
        <v>0</v>
      </c>
      <c r="O201" s="21"/>
      <c r="P201" s="54"/>
      <c r="Q201" s="32"/>
      <c r="R201" s="32"/>
      <c r="S201" s="32"/>
      <c r="T201" s="32"/>
      <c r="U201" s="32"/>
      <c r="V201" s="32"/>
      <c r="W201" s="32"/>
      <c r="X201" s="54"/>
      <c r="Y201" s="54"/>
      <c r="Z201" s="54"/>
      <c r="AA201" s="54"/>
      <c r="AB201" s="54"/>
      <c r="AH201" s="1"/>
    </row>
    <row r="202" spans="2:34" ht="15.75" customHeight="1">
      <c r="B202" s="13" t="s">
        <v>109</v>
      </c>
      <c r="C202" s="50" t="s">
        <v>109</v>
      </c>
      <c r="D202" s="50" t="s">
        <v>109</v>
      </c>
      <c r="E202" s="51" t="s">
        <v>109</v>
      </c>
      <c r="F202" s="51" t="s">
        <v>109</v>
      </c>
      <c r="G202" s="50" t="s">
        <v>109</v>
      </c>
      <c r="H202" s="50" t="s">
        <v>109</v>
      </c>
      <c r="I202" s="50" t="s">
        <v>109</v>
      </c>
      <c r="J202" s="50" t="s">
        <v>109</v>
      </c>
      <c r="L202" s="12">
        <v>91</v>
      </c>
      <c r="M202" s="50">
        <v>0</v>
      </c>
      <c r="N202" s="50">
        <v>0</v>
      </c>
      <c r="O202" s="21"/>
      <c r="P202" s="54"/>
      <c r="Q202" s="32"/>
      <c r="R202" s="32"/>
      <c r="S202" s="32"/>
      <c r="T202" s="32"/>
      <c r="U202" s="32"/>
      <c r="V202" s="32"/>
      <c r="W202" s="32"/>
      <c r="X202" s="54"/>
      <c r="Y202" s="54"/>
      <c r="Z202" s="54"/>
      <c r="AA202" s="54"/>
      <c r="AB202" s="54"/>
      <c r="AH202" s="1"/>
    </row>
    <row r="203" spans="2:34" ht="15.75" customHeight="1">
      <c r="B203" s="13" t="s">
        <v>109</v>
      </c>
      <c r="C203" s="50" t="s">
        <v>109</v>
      </c>
      <c r="D203" s="50" t="s">
        <v>109</v>
      </c>
      <c r="E203" s="51" t="s">
        <v>109</v>
      </c>
      <c r="F203" s="51" t="s">
        <v>109</v>
      </c>
      <c r="G203" s="50" t="s">
        <v>109</v>
      </c>
      <c r="H203" s="50" t="s">
        <v>109</v>
      </c>
      <c r="I203" s="50" t="s">
        <v>109</v>
      </c>
      <c r="J203" s="50" t="s">
        <v>109</v>
      </c>
      <c r="L203" s="12">
        <v>92</v>
      </c>
      <c r="M203" s="50">
        <v>0</v>
      </c>
      <c r="N203" s="50">
        <v>0</v>
      </c>
      <c r="O203" s="21"/>
      <c r="P203" s="54"/>
      <c r="Q203" s="32"/>
      <c r="R203" s="32"/>
      <c r="S203" s="32"/>
      <c r="T203" s="32"/>
      <c r="U203" s="32"/>
      <c r="V203" s="32"/>
      <c r="W203" s="32"/>
      <c r="X203" s="54"/>
      <c r="Y203" s="54"/>
      <c r="Z203" s="54"/>
      <c r="AA203" s="54"/>
      <c r="AB203" s="54"/>
      <c r="AH203" s="1"/>
    </row>
    <row r="204" spans="2:34" ht="15.75" customHeight="1">
      <c r="B204" s="13" t="s">
        <v>109</v>
      </c>
      <c r="C204" s="50" t="s">
        <v>109</v>
      </c>
      <c r="D204" s="50" t="s">
        <v>109</v>
      </c>
      <c r="E204" s="51" t="s">
        <v>109</v>
      </c>
      <c r="F204" s="51" t="s">
        <v>109</v>
      </c>
      <c r="G204" s="50" t="s">
        <v>109</v>
      </c>
      <c r="H204" s="50" t="s">
        <v>109</v>
      </c>
      <c r="I204" s="50" t="s">
        <v>109</v>
      </c>
      <c r="J204" s="50" t="s">
        <v>109</v>
      </c>
      <c r="L204" s="12">
        <v>93</v>
      </c>
      <c r="M204" s="50">
        <v>0</v>
      </c>
      <c r="N204" s="50">
        <v>0</v>
      </c>
      <c r="O204" s="21"/>
      <c r="P204" s="54"/>
      <c r="Q204" s="32"/>
      <c r="R204" s="32"/>
      <c r="S204" s="32"/>
      <c r="T204" s="32"/>
      <c r="U204" s="32"/>
      <c r="V204" s="32"/>
      <c r="W204" s="32"/>
      <c r="X204" s="54"/>
      <c r="Y204" s="54"/>
      <c r="Z204" s="54"/>
      <c r="AA204" s="54"/>
      <c r="AB204" s="54"/>
      <c r="AH204" s="1"/>
    </row>
    <row r="205" spans="2:34" ht="15.75" customHeight="1">
      <c r="B205" s="13" t="s">
        <v>109</v>
      </c>
      <c r="C205" s="50" t="s">
        <v>109</v>
      </c>
      <c r="D205" s="50" t="s">
        <v>109</v>
      </c>
      <c r="E205" s="51" t="s">
        <v>109</v>
      </c>
      <c r="F205" s="51" t="s">
        <v>109</v>
      </c>
      <c r="G205" s="50" t="s">
        <v>109</v>
      </c>
      <c r="H205" s="50" t="s">
        <v>109</v>
      </c>
      <c r="I205" s="50" t="s">
        <v>109</v>
      </c>
      <c r="J205" s="50" t="s">
        <v>109</v>
      </c>
      <c r="L205" s="12">
        <v>94</v>
      </c>
      <c r="M205" s="50">
        <v>0</v>
      </c>
      <c r="N205" s="50">
        <v>0</v>
      </c>
      <c r="O205" s="21"/>
      <c r="P205" s="54"/>
      <c r="Q205" s="32"/>
      <c r="R205" s="32"/>
      <c r="S205" s="32"/>
      <c r="T205" s="32"/>
      <c r="U205" s="32"/>
      <c r="V205" s="32"/>
      <c r="W205" s="32"/>
      <c r="X205" s="54"/>
      <c r="Y205" s="54"/>
      <c r="Z205" s="54"/>
      <c r="AA205" s="54"/>
      <c r="AB205" s="54"/>
      <c r="AH205" s="1"/>
    </row>
    <row r="206" spans="2:34" ht="15.75" customHeight="1">
      <c r="B206" s="13" t="s">
        <v>109</v>
      </c>
      <c r="C206" s="50" t="s">
        <v>109</v>
      </c>
      <c r="D206" s="50" t="s">
        <v>109</v>
      </c>
      <c r="E206" s="51" t="s">
        <v>109</v>
      </c>
      <c r="F206" s="51" t="s">
        <v>109</v>
      </c>
      <c r="G206" s="50" t="s">
        <v>109</v>
      </c>
      <c r="H206" s="50" t="s">
        <v>109</v>
      </c>
      <c r="I206" s="50" t="s">
        <v>109</v>
      </c>
      <c r="J206" s="50" t="s">
        <v>109</v>
      </c>
      <c r="L206" s="12">
        <v>95</v>
      </c>
      <c r="M206" s="50">
        <v>0</v>
      </c>
      <c r="N206" s="50">
        <v>0</v>
      </c>
      <c r="O206" s="21"/>
      <c r="P206" s="54"/>
      <c r="Q206" s="32"/>
      <c r="R206" s="32"/>
      <c r="S206" s="32"/>
      <c r="T206" s="32"/>
      <c r="U206" s="32"/>
      <c r="V206" s="32"/>
      <c r="W206" s="32"/>
      <c r="X206" s="54"/>
      <c r="Y206" s="54"/>
      <c r="Z206" s="54"/>
      <c r="AA206" s="54"/>
      <c r="AB206" s="54"/>
      <c r="AH206" s="1"/>
    </row>
    <row r="207" spans="2:34" ht="15.75" customHeight="1">
      <c r="B207" s="13" t="s">
        <v>109</v>
      </c>
      <c r="C207" s="50" t="s">
        <v>109</v>
      </c>
      <c r="D207" s="50" t="s">
        <v>109</v>
      </c>
      <c r="E207" s="51" t="s">
        <v>109</v>
      </c>
      <c r="F207" s="51" t="s">
        <v>109</v>
      </c>
      <c r="G207" s="50" t="s">
        <v>109</v>
      </c>
      <c r="H207" s="50" t="s">
        <v>109</v>
      </c>
      <c r="I207" s="50" t="s">
        <v>109</v>
      </c>
      <c r="J207" s="50" t="s">
        <v>109</v>
      </c>
      <c r="L207" s="12">
        <v>96</v>
      </c>
      <c r="M207" s="50">
        <v>0</v>
      </c>
      <c r="N207" s="50">
        <v>0</v>
      </c>
      <c r="O207" s="21"/>
      <c r="P207" s="54"/>
      <c r="Q207" s="32"/>
      <c r="R207" s="32"/>
      <c r="S207" s="32"/>
      <c r="T207" s="32"/>
      <c r="U207" s="32"/>
      <c r="V207" s="32"/>
      <c r="W207" s="32"/>
      <c r="X207" s="54"/>
      <c r="Y207" s="54"/>
      <c r="Z207" s="54"/>
      <c r="AA207" s="54"/>
      <c r="AB207" s="54"/>
      <c r="AH207" s="1"/>
    </row>
    <row r="208" spans="2:34" ht="15.75" customHeight="1">
      <c r="B208" s="13" t="s">
        <v>109</v>
      </c>
      <c r="C208" s="50" t="s">
        <v>109</v>
      </c>
      <c r="D208" s="50" t="s">
        <v>109</v>
      </c>
      <c r="E208" s="51" t="s">
        <v>109</v>
      </c>
      <c r="F208" s="51" t="s">
        <v>109</v>
      </c>
      <c r="G208" s="50" t="s">
        <v>109</v>
      </c>
      <c r="H208" s="50" t="s">
        <v>109</v>
      </c>
      <c r="I208" s="50" t="s">
        <v>109</v>
      </c>
      <c r="J208" s="50" t="s">
        <v>109</v>
      </c>
      <c r="L208" s="12">
        <v>97</v>
      </c>
      <c r="M208" s="50">
        <v>0</v>
      </c>
      <c r="N208" s="50">
        <v>0</v>
      </c>
      <c r="O208" s="21"/>
      <c r="P208" s="54"/>
      <c r="Q208" s="32"/>
      <c r="R208" s="32"/>
      <c r="S208" s="32"/>
      <c r="T208" s="32"/>
      <c r="U208" s="32"/>
      <c r="V208" s="32"/>
      <c r="W208" s="32"/>
      <c r="X208" s="54"/>
      <c r="Y208" s="54"/>
      <c r="Z208" s="54"/>
      <c r="AA208" s="54"/>
      <c r="AB208" s="54"/>
      <c r="AH208" s="1"/>
    </row>
    <row r="209" spans="2:34" ht="15.75" customHeight="1">
      <c r="B209" s="13" t="s">
        <v>109</v>
      </c>
      <c r="C209" s="50" t="s">
        <v>109</v>
      </c>
      <c r="D209" s="50" t="s">
        <v>109</v>
      </c>
      <c r="E209" s="51" t="s">
        <v>109</v>
      </c>
      <c r="F209" s="51" t="s">
        <v>109</v>
      </c>
      <c r="G209" s="50" t="s">
        <v>109</v>
      </c>
      <c r="H209" s="50" t="s">
        <v>109</v>
      </c>
      <c r="I209" s="50" t="s">
        <v>109</v>
      </c>
      <c r="J209" s="50" t="s">
        <v>109</v>
      </c>
      <c r="L209" s="12">
        <v>98</v>
      </c>
      <c r="M209" s="50">
        <v>0</v>
      </c>
      <c r="N209" s="50">
        <v>0</v>
      </c>
      <c r="O209" s="21"/>
      <c r="P209" s="54"/>
      <c r="Q209" s="32"/>
      <c r="R209" s="32"/>
      <c r="S209" s="32"/>
      <c r="T209" s="32"/>
      <c r="U209" s="32"/>
      <c r="V209" s="32"/>
      <c r="W209" s="32"/>
      <c r="X209" s="54"/>
      <c r="Y209" s="54"/>
      <c r="Z209" s="54"/>
      <c r="AA209" s="54"/>
      <c r="AB209" s="54"/>
      <c r="AH209" s="1"/>
    </row>
    <row r="210" spans="2:34" ht="15.75" customHeight="1">
      <c r="B210" s="13" t="s">
        <v>109</v>
      </c>
      <c r="C210" s="50" t="s">
        <v>109</v>
      </c>
      <c r="D210" s="50" t="s">
        <v>109</v>
      </c>
      <c r="E210" s="51" t="s">
        <v>109</v>
      </c>
      <c r="F210" s="51" t="s">
        <v>109</v>
      </c>
      <c r="G210" s="50" t="s">
        <v>109</v>
      </c>
      <c r="H210" s="50" t="s">
        <v>109</v>
      </c>
      <c r="I210" s="50" t="s">
        <v>109</v>
      </c>
      <c r="J210" s="50" t="s">
        <v>109</v>
      </c>
      <c r="L210" s="12">
        <v>99</v>
      </c>
      <c r="M210" s="50">
        <v>0</v>
      </c>
      <c r="N210" s="50">
        <v>0</v>
      </c>
      <c r="O210" s="21"/>
      <c r="P210" s="54"/>
      <c r="Q210" s="32"/>
      <c r="R210" s="32"/>
      <c r="S210" s="32"/>
      <c r="T210" s="32"/>
      <c r="U210" s="32"/>
      <c r="V210" s="32"/>
      <c r="W210" s="32"/>
      <c r="X210" s="54"/>
      <c r="Y210" s="54"/>
      <c r="Z210" s="54"/>
      <c r="AA210" s="54"/>
      <c r="AB210" s="54"/>
      <c r="AH210" s="1"/>
    </row>
    <row r="211" spans="2:34" ht="15.75" customHeight="1">
      <c r="B211" s="13" t="s">
        <v>109</v>
      </c>
      <c r="C211" s="50" t="s">
        <v>109</v>
      </c>
      <c r="D211" s="50" t="s">
        <v>109</v>
      </c>
      <c r="E211" s="51" t="s">
        <v>109</v>
      </c>
      <c r="F211" s="51" t="s">
        <v>109</v>
      </c>
      <c r="G211" s="50" t="s">
        <v>109</v>
      </c>
      <c r="H211" s="50" t="s">
        <v>109</v>
      </c>
      <c r="I211" s="50" t="s">
        <v>109</v>
      </c>
      <c r="J211" s="50" t="s">
        <v>109</v>
      </c>
      <c r="L211" s="12">
        <v>100</v>
      </c>
      <c r="M211" s="50">
        <v>0</v>
      </c>
      <c r="N211" s="50">
        <v>0</v>
      </c>
      <c r="O211" s="21"/>
      <c r="P211" s="54"/>
      <c r="Q211" s="32"/>
      <c r="R211" s="32"/>
      <c r="S211" s="32"/>
      <c r="T211" s="32"/>
      <c r="U211" s="32"/>
      <c r="V211" s="32"/>
      <c r="W211" s="32"/>
      <c r="X211" s="54"/>
      <c r="Y211" s="54"/>
      <c r="Z211" s="54"/>
      <c r="AA211" s="54"/>
      <c r="AB211" s="54"/>
      <c r="AH211" s="1"/>
    </row>
    <row r="212" spans="2:34" ht="15.75" customHeight="1">
      <c r="B212" s="13" t="s">
        <v>109</v>
      </c>
      <c r="C212" s="50" t="s">
        <v>109</v>
      </c>
      <c r="D212" s="50" t="s">
        <v>109</v>
      </c>
      <c r="E212" s="51" t="s">
        <v>109</v>
      </c>
      <c r="F212" s="51" t="s">
        <v>109</v>
      </c>
      <c r="G212" s="50" t="s">
        <v>109</v>
      </c>
      <c r="H212" s="50" t="s">
        <v>109</v>
      </c>
      <c r="I212" s="50" t="s">
        <v>109</v>
      </c>
      <c r="J212" s="50" t="s">
        <v>109</v>
      </c>
      <c r="L212" s="12">
        <v>101</v>
      </c>
      <c r="M212" s="50">
        <v>0</v>
      </c>
      <c r="N212" s="50">
        <v>0</v>
      </c>
      <c r="O212" s="21"/>
      <c r="P212" s="54"/>
      <c r="Q212" s="32"/>
      <c r="R212" s="32"/>
      <c r="S212" s="32"/>
      <c r="T212" s="32"/>
      <c r="U212" s="32"/>
      <c r="V212" s="32"/>
      <c r="W212" s="32"/>
      <c r="X212" s="54"/>
      <c r="Y212" s="54"/>
      <c r="Z212" s="54"/>
      <c r="AA212" s="54"/>
      <c r="AB212" s="54"/>
      <c r="AH212" s="1"/>
    </row>
    <row r="213" spans="2:34" ht="15.75" customHeight="1">
      <c r="B213" s="13" t="s">
        <v>109</v>
      </c>
      <c r="C213" s="50" t="s">
        <v>109</v>
      </c>
      <c r="D213" s="50" t="s">
        <v>109</v>
      </c>
      <c r="E213" s="51" t="s">
        <v>109</v>
      </c>
      <c r="F213" s="51" t="s">
        <v>109</v>
      </c>
      <c r="G213" s="50" t="s">
        <v>109</v>
      </c>
      <c r="H213" s="50" t="s">
        <v>109</v>
      </c>
      <c r="I213" s="50" t="s">
        <v>109</v>
      </c>
      <c r="J213" s="50" t="s">
        <v>109</v>
      </c>
      <c r="L213" s="12">
        <v>102</v>
      </c>
      <c r="M213" s="50">
        <v>0</v>
      </c>
      <c r="N213" s="50">
        <v>0</v>
      </c>
      <c r="O213" s="21"/>
      <c r="P213" s="54"/>
      <c r="Q213" s="32"/>
      <c r="R213" s="32"/>
      <c r="S213" s="32"/>
      <c r="T213" s="32"/>
      <c r="U213" s="32"/>
      <c r="V213" s="32"/>
      <c r="W213" s="32"/>
      <c r="X213" s="54"/>
      <c r="Y213" s="54"/>
      <c r="Z213" s="54"/>
      <c r="AA213" s="54"/>
      <c r="AB213" s="54"/>
      <c r="AH213" s="1"/>
    </row>
    <row r="214" spans="2:34" ht="15.75" customHeight="1">
      <c r="B214" s="13" t="s">
        <v>109</v>
      </c>
      <c r="C214" s="50" t="s">
        <v>109</v>
      </c>
      <c r="D214" s="50" t="s">
        <v>109</v>
      </c>
      <c r="E214" s="51" t="s">
        <v>109</v>
      </c>
      <c r="F214" s="51" t="s">
        <v>109</v>
      </c>
      <c r="G214" s="50" t="s">
        <v>109</v>
      </c>
      <c r="H214" s="50" t="s">
        <v>109</v>
      </c>
      <c r="I214" s="50" t="s">
        <v>109</v>
      </c>
      <c r="J214" s="50" t="s">
        <v>109</v>
      </c>
      <c r="L214" s="12">
        <v>103</v>
      </c>
      <c r="M214" s="50">
        <v>0</v>
      </c>
      <c r="N214" s="50">
        <v>0</v>
      </c>
      <c r="O214" s="21"/>
      <c r="P214" s="54"/>
      <c r="Q214" s="32"/>
      <c r="R214" s="32"/>
      <c r="S214" s="32"/>
      <c r="T214" s="32"/>
      <c r="U214" s="32"/>
      <c r="V214" s="32"/>
      <c r="W214" s="32"/>
      <c r="X214" s="54"/>
      <c r="Y214" s="54"/>
      <c r="Z214" s="54"/>
      <c r="AA214" s="54"/>
      <c r="AB214" s="54"/>
      <c r="AH214" s="1"/>
    </row>
    <row r="215" spans="2:34" ht="15.75" customHeight="1">
      <c r="B215" s="13" t="s">
        <v>109</v>
      </c>
      <c r="C215" s="50" t="s">
        <v>109</v>
      </c>
      <c r="D215" s="50" t="s">
        <v>109</v>
      </c>
      <c r="E215" s="51" t="s">
        <v>109</v>
      </c>
      <c r="F215" s="51" t="s">
        <v>109</v>
      </c>
      <c r="G215" s="50" t="s">
        <v>109</v>
      </c>
      <c r="H215" s="50" t="s">
        <v>109</v>
      </c>
      <c r="I215" s="50" t="s">
        <v>109</v>
      </c>
      <c r="J215" s="50" t="s">
        <v>109</v>
      </c>
      <c r="L215" s="12">
        <v>104</v>
      </c>
      <c r="M215" s="50">
        <v>0</v>
      </c>
      <c r="N215" s="50">
        <v>0</v>
      </c>
      <c r="O215" s="21"/>
      <c r="P215" s="54"/>
      <c r="Q215" s="32"/>
      <c r="R215" s="32"/>
      <c r="S215" s="32"/>
      <c r="T215" s="32"/>
      <c r="U215" s="32"/>
      <c r="V215" s="32"/>
      <c r="W215" s="32"/>
      <c r="X215" s="54"/>
      <c r="Y215" s="54"/>
      <c r="Z215" s="54"/>
      <c r="AA215" s="54"/>
      <c r="AB215" s="54"/>
      <c r="AH215" s="1"/>
    </row>
    <row r="216" spans="2:34" ht="15.75" customHeight="1">
      <c r="B216" s="13" t="s">
        <v>109</v>
      </c>
      <c r="C216" s="50" t="s">
        <v>109</v>
      </c>
      <c r="D216" s="50" t="s">
        <v>109</v>
      </c>
      <c r="E216" s="51" t="s">
        <v>109</v>
      </c>
      <c r="F216" s="51" t="s">
        <v>109</v>
      </c>
      <c r="G216" s="50" t="s">
        <v>109</v>
      </c>
      <c r="H216" s="50" t="s">
        <v>109</v>
      </c>
      <c r="I216" s="50" t="s">
        <v>109</v>
      </c>
      <c r="J216" s="50" t="s">
        <v>109</v>
      </c>
      <c r="L216" s="12">
        <v>105</v>
      </c>
      <c r="M216" s="50">
        <v>0</v>
      </c>
      <c r="N216" s="50">
        <v>0</v>
      </c>
      <c r="O216" s="21"/>
      <c r="P216" s="54"/>
      <c r="Q216" s="32"/>
      <c r="R216" s="32"/>
      <c r="S216" s="32"/>
      <c r="T216" s="32"/>
      <c r="U216" s="32"/>
      <c r="V216" s="32"/>
      <c r="W216" s="32"/>
      <c r="X216" s="54"/>
      <c r="Y216" s="54"/>
      <c r="Z216" s="54"/>
      <c r="AA216" s="54"/>
      <c r="AB216" s="54"/>
      <c r="AH216" s="1"/>
    </row>
    <row r="217" spans="2:34" ht="15.75" customHeight="1">
      <c r="B217" s="13" t="s">
        <v>109</v>
      </c>
      <c r="C217" s="50" t="s">
        <v>109</v>
      </c>
      <c r="D217" s="50" t="s">
        <v>109</v>
      </c>
      <c r="E217" s="51" t="s">
        <v>109</v>
      </c>
      <c r="F217" s="51" t="s">
        <v>109</v>
      </c>
      <c r="G217" s="50" t="s">
        <v>109</v>
      </c>
      <c r="H217" s="50" t="s">
        <v>109</v>
      </c>
      <c r="I217" s="50" t="s">
        <v>109</v>
      </c>
      <c r="J217" s="50" t="s">
        <v>109</v>
      </c>
      <c r="L217" s="12">
        <v>106</v>
      </c>
      <c r="M217" s="50">
        <v>0</v>
      </c>
      <c r="N217" s="50">
        <v>0</v>
      </c>
      <c r="O217" s="21"/>
      <c r="P217" s="54"/>
      <c r="Q217" s="32"/>
      <c r="R217" s="32"/>
      <c r="S217" s="32"/>
      <c r="T217" s="32"/>
      <c r="U217" s="32"/>
      <c r="V217" s="32"/>
      <c r="W217" s="32"/>
      <c r="X217" s="54"/>
      <c r="Y217" s="54"/>
      <c r="Z217" s="54"/>
      <c r="AA217" s="54"/>
      <c r="AB217" s="54"/>
      <c r="AH217" s="1"/>
    </row>
    <row r="218" spans="2:34" ht="15.75" customHeight="1">
      <c r="B218" s="13" t="s">
        <v>109</v>
      </c>
      <c r="C218" s="50" t="s">
        <v>109</v>
      </c>
      <c r="D218" s="50" t="s">
        <v>109</v>
      </c>
      <c r="E218" s="51" t="s">
        <v>109</v>
      </c>
      <c r="F218" s="51" t="s">
        <v>109</v>
      </c>
      <c r="G218" s="50" t="s">
        <v>109</v>
      </c>
      <c r="H218" s="50" t="s">
        <v>109</v>
      </c>
      <c r="I218" s="50" t="s">
        <v>109</v>
      </c>
      <c r="J218" s="50" t="s">
        <v>109</v>
      </c>
      <c r="L218" s="12">
        <v>107</v>
      </c>
      <c r="M218" s="50">
        <v>0</v>
      </c>
      <c r="N218" s="50">
        <v>0</v>
      </c>
      <c r="O218" s="21"/>
      <c r="P218" s="54"/>
      <c r="Q218" s="32"/>
      <c r="R218" s="32"/>
      <c r="S218" s="32"/>
      <c r="T218" s="32"/>
      <c r="U218" s="32"/>
      <c r="V218" s="32"/>
      <c r="W218" s="32"/>
      <c r="X218" s="54"/>
      <c r="Y218" s="54"/>
      <c r="Z218" s="54"/>
      <c r="AA218" s="54"/>
      <c r="AB218" s="54"/>
      <c r="AH218" s="1"/>
    </row>
    <row r="219" spans="2:34" ht="15.75" customHeight="1">
      <c r="B219" s="13" t="s">
        <v>109</v>
      </c>
      <c r="C219" s="50" t="s">
        <v>109</v>
      </c>
      <c r="D219" s="50" t="s">
        <v>109</v>
      </c>
      <c r="E219" s="51" t="s">
        <v>109</v>
      </c>
      <c r="F219" s="51" t="s">
        <v>109</v>
      </c>
      <c r="G219" s="50" t="s">
        <v>109</v>
      </c>
      <c r="H219" s="50" t="s">
        <v>109</v>
      </c>
      <c r="I219" s="50" t="s">
        <v>109</v>
      </c>
      <c r="J219" s="50" t="s">
        <v>109</v>
      </c>
      <c r="L219" s="12">
        <v>108</v>
      </c>
      <c r="M219" s="50">
        <v>0</v>
      </c>
      <c r="N219" s="50">
        <v>0</v>
      </c>
      <c r="O219" s="21"/>
      <c r="P219" s="54"/>
      <c r="Q219" s="32"/>
      <c r="R219" s="32"/>
      <c r="S219" s="32"/>
      <c r="T219" s="32"/>
      <c r="U219" s="32"/>
      <c r="V219" s="32"/>
      <c r="W219" s="32"/>
      <c r="X219" s="54"/>
      <c r="Y219" s="54"/>
      <c r="Z219" s="54"/>
      <c r="AA219" s="54"/>
      <c r="AB219" s="54"/>
      <c r="AH219" s="1"/>
    </row>
    <row r="220" spans="2:34" ht="15.75" customHeight="1">
      <c r="D220" s="50" t="s">
        <v>109</v>
      </c>
      <c r="J220" s="1"/>
      <c r="L220" s="12">
        <v>109</v>
      </c>
      <c r="M220" s="50">
        <v>0</v>
      </c>
      <c r="N220" s="50">
        <v>0</v>
      </c>
      <c r="O220" s="21"/>
      <c r="P220" s="54"/>
      <c r="Q220" s="32"/>
      <c r="R220" s="32"/>
      <c r="S220" s="32"/>
      <c r="T220" s="32"/>
      <c r="U220" s="32"/>
      <c r="V220" s="32"/>
      <c r="W220" s="32"/>
      <c r="X220" s="54"/>
      <c r="Y220" s="54"/>
      <c r="Z220" s="54"/>
      <c r="AA220" s="54"/>
      <c r="AB220" s="54"/>
      <c r="AH220" s="1"/>
    </row>
    <row r="221" spans="2:34" ht="15.75" customHeight="1">
      <c r="D221" s="50" t="s">
        <v>109</v>
      </c>
      <c r="J221" s="1"/>
      <c r="L221" s="12">
        <v>110</v>
      </c>
      <c r="M221" s="50">
        <v>0</v>
      </c>
      <c r="N221" s="50">
        <v>0</v>
      </c>
      <c r="O221" s="21"/>
      <c r="P221" s="54"/>
      <c r="Q221" s="32"/>
      <c r="R221" s="32"/>
      <c r="S221" s="32"/>
      <c r="T221" s="32"/>
      <c r="U221" s="32"/>
      <c r="V221" s="32"/>
      <c r="W221" s="32"/>
      <c r="X221" s="54"/>
      <c r="Y221" s="54"/>
      <c r="Z221" s="54"/>
      <c r="AA221" s="54"/>
      <c r="AB221" s="54"/>
      <c r="AH221" s="1"/>
    </row>
    <row r="222" spans="2:34" ht="15.75" customHeight="1">
      <c r="J222" s="1"/>
      <c r="L222" s="12"/>
      <c r="M222" s="12"/>
      <c r="N222" s="12"/>
      <c r="O222" s="21"/>
      <c r="P222" s="54"/>
      <c r="Q222" s="32"/>
      <c r="R222" s="32"/>
      <c r="S222" s="32"/>
      <c r="T222" s="32"/>
      <c r="U222" s="32"/>
      <c r="V222" s="32"/>
      <c r="W222" s="32"/>
      <c r="X222" s="54"/>
      <c r="Y222" s="54"/>
      <c r="Z222" s="54"/>
      <c r="AA222" s="54"/>
      <c r="AB222" s="54"/>
      <c r="AH222" s="1"/>
    </row>
    <row r="223" spans="2:34" ht="15.75" customHeight="1">
      <c r="J223" s="1"/>
      <c r="L223" s="12"/>
      <c r="M223" s="12"/>
      <c r="N223" s="12"/>
      <c r="P223" s="54"/>
      <c r="Q223" s="32"/>
      <c r="R223" s="32"/>
      <c r="S223" s="32"/>
      <c r="T223" s="32"/>
      <c r="U223" s="32"/>
      <c r="V223" s="32"/>
      <c r="W223" s="32"/>
      <c r="X223" s="54"/>
      <c r="Y223" s="54"/>
      <c r="Z223" s="54"/>
      <c r="AA223" s="54"/>
      <c r="AB223" s="54"/>
      <c r="AH223" s="1"/>
    </row>
    <row r="224" spans="2:34" ht="15.75" customHeight="1">
      <c r="P224" s="54"/>
      <c r="Q224" s="32"/>
      <c r="R224" s="32"/>
      <c r="S224" s="32"/>
      <c r="T224" s="32"/>
      <c r="U224" s="32"/>
      <c r="V224" s="32"/>
      <c r="W224" s="32"/>
      <c r="X224" s="54"/>
      <c r="Y224" s="54"/>
      <c r="Z224" s="54"/>
      <c r="AA224" s="54"/>
      <c r="AB224" s="54"/>
      <c r="AH224" s="1"/>
    </row>
    <row r="225" spans="16:34" ht="15.75" customHeight="1">
      <c r="P225" s="54"/>
      <c r="Q225" s="32"/>
      <c r="R225" s="32"/>
      <c r="S225" s="32"/>
      <c r="T225" s="32"/>
      <c r="U225" s="32"/>
      <c r="V225" s="32"/>
      <c r="W225" s="32"/>
      <c r="X225" s="54"/>
      <c r="Y225" s="54"/>
      <c r="Z225" s="54"/>
      <c r="AA225" s="54"/>
      <c r="AB225" s="54"/>
      <c r="AH225" s="1"/>
    </row>
    <row r="226" spans="16:34">
      <c r="P226" s="54"/>
      <c r="Q226" s="32"/>
      <c r="R226" s="32"/>
      <c r="S226" s="32"/>
      <c r="T226" s="32"/>
      <c r="U226" s="32"/>
      <c r="V226" s="32"/>
      <c r="W226" s="32"/>
      <c r="X226" s="54"/>
      <c r="Y226" s="54"/>
      <c r="Z226" s="54"/>
      <c r="AA226" s="54"/>
      <c r="AB226" s="54"/>
    </row>
    <row r="227" spans="16:34">
      <c r="P227" s="54"/>
      <c r="Q227" s="32"/>
      <c r="R227" s="32"/>
      <c r="S227" s="32"/>
      <c r="T227" s="32"/>
      <c r="U227" s="32"/>
      <c r="V227" s="32"/>
      <c r="W227" s="32"/>
      <c r="X227" s="54"/>
      <c r="Y227" s="54"/>
      <c r="Z227" s="54"/>
      <c r="AA227" s="54"/>
      <c r="AB227" s="54"/>
    </row>
    <row r="228" spans="16:34">
      <c r="P228" s="54"/>
      <c r="Q228" s="32"/>
      <c r="R228" s="32"/>
      <c r="S228" s="32"/>
      <c r="T228" s="32"/>
      <c r="U228" s="32"/>
      <c r="V228" s="32"/>
      <c r="W228" s="32"/>
      <c r="X228" s="54"/>
      <c r="Y228" s="54"/>
      <c r="Z228" s="54"/>
      <c r="AA228" s="54"/>
      <c r="AB228" s="54"/>
    </row>
    <row r="229" spans="16:34">
      <c r="P229" s="54"/>
      <c r="Q229" s="32"/>
      <c r="R229" s="32"/>
      <c r="S229" s="32"/>
      <c r="T229" s="32"/>
      <c r="U229" s="32"/>
      <c r="V229" s="32"/>
      <c r="W229" s="32"/>
      <c r="X229" s="54"/>
      <c r="Y229" s="54"/>
      <c r="Z229" s="54"/>
      <c r="AA229" s="54"/>
      <c r="AB229" s="54"/>
    </row>
    <row r="230" spans="16:34">
      <c r="P230" s="54"/>
      <c r="Q230" s="32"/>
      <c r="R230" s="32"/>
      <c r="S230" s="32"/>
      <c r="T230" s="32"/>
      <c r="U230" s="32"/>
      <c r="V230" s="32"/>
      <c r="W230" s="32"/>
      <c r="X230" s="54"/>
      <c r="Y230" s="54"/>
      <c r="Z230" s="54"/>
      <c r="AA230" s="54"/>
      <c r="AB230" s="54"/>
    </row>
    <row r="231" spans="16:34">
      <c r="P231" s="54"/>
      <c r="Q231" s="32"/>
      <c r="R231" s="32"/>
      <c r="S231" s="32"/>
      <c r="T231" s="32"/>
      <c r="U231" s="32"/>
      <c r="V231" s="32"/>
      <c r="W231" s="32"/>
      <c r="X231" s="54"/>
      <c r="Y231" s="54"/>
      <c r="Z231" s="54"/>
      <c r="AA231" s="54"/>
      <c r="AB231" s="54"/>
    </row>
    <row r="232" spans="16:34">
      <c r="P232" s="54"/>
      <c r="Q232" s="32"/>
      <c r="R232" s="32"/>
      <c r="S232" s="32"/>
      <c r="T232" s="32"/>
      <c r="U232" s="32"/>
      <c r="V232" s="32"/>
      <c r="W232" s="32"/>
      <c r="X232" s="54"/>
      <c r="Y232" s="54"/>
      <c r="Z232" s="54"/>
      <c r="AA232" s="54"/>
      <c r="AB232" s="54"/>
    </row>
    <row r="233" spans="16:34">
      <c r="P233" s="54"/>
      <c r="Q233" s="32"/>
      <c r="R233" s="32"/>
      <c r="S233" s="32"/>
      <c r="T233" s="32"/>
      <c r="U233" s="32"/>
      <c r="V233" s="32"/>
      <c r="W233" s="32"/>
      <c r="X233" s="54"/>
      <c r="Y233" s="54"/>
      <c r="Z233" s="54"/>
      <c r="AA233" s="54"/>
      <c r="AB233" s="54"/>
    </row>
    <row r="234" spans="16:34">
      <c r="P234" s="54"/>
      <c r="Q234" s="32"/>
      <c r="R234" s="32"/>
      <c r="S234" s="32"/>
      <c r="T234" s="32"/>
      <c r="U234" s="32"/>
      <c r="V234" s="32"/>
      <c r="W234" s="32"/>
      <c r="X234" s="54"/>
      <c r="Y234" s="54"/>
      <c r="Z234" s="54"/>
      <c r="AA234" s="54"/>
      <c r="AB234" s="54"/>
    </row>
    <row r="235" spans="16:34">
      <c r="P235" s="54"/>
      <c r="Q235" s="32"/>
      <c r="R235" s="32"/>
      <c r="S235" s="32"/>
      <c r="T235" s="32"/>
      <c r="U235" s="32"/>
      <c r="V235" s="32"/>
      <c r="W235" s="32"/>
      <c r="X235" s="54"/>
      <c r="Y235" s="54"/>
      <c r="Z235" s="54"/>
      <c r="AA235" s="54"/>
      <c r="AB235" s="54"/>
    </row>
    <row r="236" spans="16:34">
      <c r="P236" s="54"/>
      <c r="Q236" s="32"/>
      <c r="R236" s="32"/>
      <c r="S236" s="32"/>
      <c r="T236" s="32"/>
      <c r="U236" s="32"/>
      <c r="V236" s="32"/>
      <c r="W236" s="32"/>
      <c r="X236" s="54"/>
      <c r="Y236" s="54"/>
      <c r="Z236" s="54"/>
      <c r="AA236" s="54"/>
      <c r="AB236" s="54"/>
    </row>
    <row r="40432" spans="15:15">
      <c r="O40432" s="1"/>
    </row>
    <row r="40433" spans="4:34">
      <c r="D40433" s="1">
        <v>1888</v>
      </c>
      <c r="J40433" s="1"/>
      <c r="AH40433" s="1"/>
    </row>
    <row r="40435" spans="4:34">
      <c r="K40435" s="1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D112:J112 C112:C219 D113:D221 E113:J219">
    <cfRule type="notContainsBlanks" dxfId="5" priority="2">
      <formula>LEN(TRIM(C112))&gt;0</formula>
    </cfRule>
  </conditionalFormatting>
  <conditionalFormatting sqref="B112:B219">
    <cfRule type="expression" dxfId="4" priority="3">
      <formula>IF($C112=" ",FALSE,TRUE)</formula>
    </cfRule>
  </conditionalFormatting>
  <conditionalFormatting sqref="B112:B219">
    <cfRule type="expression" dxfId="3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7" max="28" man="1"/>
  </rowBreaks>
  <colBreaks count="1" manualBreakCount="1">
    <brk id="14" max="21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1"/>
  <sheetViews>
    <sheetView tabSelected="1"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60" t="s">
        <v>191</v>
      </c>
      <c r="F1" s="60"/>
      <c r="G1" s="60"/>
      <c r="H1" s="60"/>
      <c r="I1" s="60"/>
      <c r="J1" s="60"/>
      <c r="L1" s="4" t="s">
        <v>0</v>
      </c>
      <c r="N1" s="5">
        <v>9</v>
      </c>
    </row>
    <row r="2" spans="1:38" ht="16.5" customHeight="1">
      <c r="D2" s="2"/>
      <c r="E2" s="60"/>
      <c r="F2" s="60"/>
      <c r="G2" s="60"/>
      <c r="H2" s="60"/>
      <c r="I2" s="60"/>
      <c r="J2" s="60"/>
      <c r="L2" s="8" t="e">
        <f ca="1">INDIRECT("лоты!C"&amp;SUM(N1,3))</f>
        <v>#REF!</v>
      </c>
      <c r="M2" s="9" t="s">
        <v>1</v>
      </c>
      <c r="N2" s="10"/>
      <c r="O2" s="11"/>
      <c r="P2" s="61" t="s">
        <v>2</v>
      </c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60"/>
      <c r="F3" s="60"/>
      <c r="G3" s="60"/>
      <c r="H3" s="60"/>
      <c r="I3" s="60"/>
      <c r="J3" s="60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229</v>
      </c>
      <c r="M4" s="9" t="s">
        <v>4</v>
      </c>
      <c r="N4" s="10"/>
      <c r="O4" s="11"/>
      <c r="P4" s="62" t="s">
        <v>5</v>
      </c>
      <c r="Q4" s="62" t="s">
        <v>6</v>
      </c>
      <c r="R4" s="62" t="s">
        <v>7</v>
      </c>
      <c r="S4" s="62" t="s">
        <v>8</v>
      </c>
      <c r="T4" s="62" t="s">
        <v>9</v>
      </c>
      <c r="U4" s="62" t="s">
        <v>10</v>
      </c>
      <c r="V4" s="62" t="s">
        <v>11</v>
      </c>
      <c r="W4" s="62" t="s">
        <v>12</v>
      </c>
      <c r="X4" s="66" t="s">
        <v>13</v>
      </c>
      <c r="Y4" s="67" t="s">
        <v>14</v>
      </c>
      <c r="Z4" s="68"/>
      <c r="AA4" s="67" t="s">
        <v>15</v>
      </c>
      <c r="AB4" s="68"/>
      <c r="AI4" s="12"/>
      <c r="AJ4" s="12"/>
      <c r="AK4" s="13"/>
      <c r="AL4" s="12"/>
    </row>
    <row r="5" spans="1:38" ht="15" customHeight="1">
      <c r="B5" s="73" t="s">
        <v>127</v>
      </c>
      <c r="C5" s="73"/>
      <c r="D5" s="73"/>
      <c r="E5" s="73"/>
      <c r="F5" s="73"/>
      <c r="G5" s="73"/>
      <c r="H5" s="73"/>
      <c r="I5" s="73"/>
      <c r="J5" s="73"/>
      <c r="L5" s="12">
        <v>245</v>
      </c>
      <c r="M5" s="12" t="s">
        <v>17</v>
      </c>
      <c r="N5" s="14"/>
      <c r="O5" s="11"/>
      <c r="P5" s="63"/>
      <c r="Q5" s="63"/>
      <c r="R5" s="63"/>
      <c r="S5" s="63"/>
      <c r="T5" s="63"/>
      <c r="U5" s="63"/>
      <c r="V5" s="63"/>
      <c r="W5" s="63"/>
      <c r="X5" s="66"/>
      <c r="Y5" s="69"/>
      <c r="Z5" s="70"/>
      <c r="AA5" s="69"/>
      <c r="AB5" s="70"/>
      <c r="AI5" s="12"/>
      <c r="AJ5" s="12"/>
      <c r="AK5" s="13"/>
      <c r="AL5" s="12"/>
    </row>
    <row r="6" spans="1:38" ht="15.75" customHeight="1">
      <c r="B6" s="73"/>
      <c r="C6" s="73"/>
      <c r="D6" s="73"/>
      <c r="E6" s="73"/>
      <c r="F6" s="73"/>
      <c r="G6" s="73"/>
      <c r="H6" s="73"/>
      <c r="I6" s="73"/>
      <c r="J6" s="73"/>
      <c r="L6" s="15">
        <v>484</v>
      </c>
      <c r="M6" s="9" t="s">
        <v>18</v>
      </c>
      <c r="N6" s="9"/>
      <c r="P6" s="63"/>
      <c r="Q6" s="63"/>
      <c r="R6" s="63"/>
      <c r="S6" s="63"/>
      <c r="T6" s="63"/>
      <c r="U6" s="63"/>
      <c r="V6" s="63"/>
      <c r="W6" s="63"/>
      <c r="X6" s="66"/>
      <c r="Y6" s="69"/>
      <c r="Z6" s="70"/>
      <c r="AA6" s="69"/>
      <c r="AB6" s="70"/>
      <c r="AI6" s="12"/>
      <c r="AJ6" s="12"/>
      <c r="AK6" s="13"/>
      <c r="AL6" s="12"/>
    </row>
    <row r="7" spans="1:38" ht="15.75" customHeight="1">
      <c r="A7" s="16"/>
      <c r="L7" s="12">
        <v>485</v>
      </c>
      <c r="M7" s="12" t="s">
        <v>19</v>
      </c>
      <c r="N7" s="12"/>
      <c r="P7" s="64"/>
      <c r="Q7" s="64"/>
      <c r="R7" s="64"/>
      <c r="S7" s="64"/>
      <c r="T7" s="64"/>
      <c r="U7" s="64"/>
      <c r="V7" s="64"/>
      <c r="W7" s="64"/>
      <c r="X7" s="66"/>
      <c r="Y7" s="71"/>
      <c r="Z7" s="72"/>
      <c r="AA7" s="71"/>
      <c r="AB7" s="72"/>
      <c r="AI7" s="12"/>
      <c r="AJ7" s="12"/>
      <c r="AK7" s="13"/>
      <c r="AL7" s="12"/>
    </row>
    <row r="8" spans="1:38" ht="15.75" customHeight="1">
      <c r="A8" s="16"/>
      <c r="B8" s="73" t="s">
        <v>20</v>
      </c>
      <c r="C8" s="73"/>
      <c r="D8" s="73"/>
      <c r="E8" s="73"/>
      <c r="F8" s="73"/>
      <c r="G8" s="73"/>
      <c r="H8" s="73"/>
      <c r="I8" s="73"/>
      <c r="J8" s="73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74" t="s">
        <v>22</v>
      </c>
      <c r="Z8" s="74"/>
      <c r="AA8" s="74" t="s">
        <v>23</v>
      </c>
      <c r="AB8" s="74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73"/>
      <c r="C9" s="73"/>
      <c r="D9" s="73"/>
      <c r="E9" s="73"/>
      <c r="F9" s="73"/>
      <c r="G9" s="73"/>
      <c r="H9" s="73"/>
      <c r="I9" s="73"/>
      <c r="J9" s="73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74" t="s">
        <v>22</v>
      </c>
      <c r="Z9" s="74"/>
      <c r="AA9" s="74" t="s">
        <v>23</v>
      </c>
      <c r="AB9" s="74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75" t="s">
        <v>26</v>
      </c>
      <c r="C10" s="75"/>
      <c r="D10" s="75"/>
      <c r="E10" s="75"/>
      <c r="F10" s="75"/>
      <c r="G10" s="75"/>
      <c r="H10" s="75"/>
      <c r="I10" s="75"/>
      <c r="J10" s="75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74" t="s">
        <v>28</v>
      </c>
      <c r="Z10" s="74"/>
      <c r="AA10" s="74" t="s">
        <v>29</v>
      </c>
      <c r="AB10" s="74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75"/>
      <c r="C11" s="75"/>
      <c r="D11" s="75"/>
      <c r="E11" s="75"/>
      <c r="F11" s="75"/>
      <c r="G11" s="75"/>
      <c r="H11" s="75"/>
      <c r="I11" s="75"/>
      <c r="J11" s="75"/>
      <c r="L11" s="12" t="e">
        <f>INDEX(C112:C216,MATCH(L9,C112:C216,0)-1)</f>
        <v>#N/A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74" t="s">
        <v>28</v>
      </c>
      <c r="Z11" s="74"/>
      <c r="AA11" s="74" t="s">
        <v>29</v>
      </c>
      <c r="AB11" s="74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>
        <v>33.643999999999998</v>
      </c>
      <c r="M13" s="12" t="s">
        <v>32</v>
      </c>
      <c r="N13" s="24">
        <f>L13-E39</f>
        <v>-6.0000000000073328E-3</v>
      </c>
      <c r="O13" s="21"/>
      <c r="P13" s="65" t="s">
        <v>33</v>
      </c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73" t="s">
        <v>34</v>
      </c>
      <c r="C14" s="73"/>
      <c r="D14" s="73"/>
      <c r="E14" s="73"/>
      <c r="F14" s="73"/>
      <c r="G14" s="73"/>
      <c r="H14" s="73"/>
      <c r="I14" s="73"/>
      <c r="J14" s="73"/>
      <c r="L14" s="26">
        <v>17.114999999999998</v>
      </c>
      <c r="M14" s="1" t="s">
        <v>35</v>
      </c>
      <c r="N14" s="24">
        <f>L14-E35</f>
        <v>-5.000000000002558E-3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73"/>
      <c r="C15" s="73"/>
      <c r="D15" s="73"/>
      <c r="E15" s="73"/>
      <c r="F15" s="73"/>
      <c r="G15" s="73"/>
      <c r="H15" s="73"/>
      <c r="I15" s="73"/>
      <c r="J15" s="73"/>
      <c r="L15" s="26">
        <v>16.529</v>
      </c>
      <c r="M15" s="12" t="s">
        <v>36</v>
      </c>
      <c r="N15" s="24">
        <f>L15-E37</f>
        <v>-1.0000000000012221E-3</v>
      </c>
      <c r="O15" s="21"/>
      <c r="P15" s="79" t="s">
        <v>5</v>
      </c>
      <c r="Q15" s="79"/>
      <c r="R15" s="79"/>
      <c r="S15" s="79"/>
      <c r="T15" s="66" t="s">
        <v>37</v>
      </c>
      <c r="U15" s="66"/>
      <c r="V15" s="66"/>
      <c r="W15" s="66" t="s">
        <v>38</v>
      </c>
      <c r="X15" s="66"/>
      <c r="Y15" s="66"/>
      <c r="Z15" s="66" t="s">
        <v>39</v>
      </c>
      <c r="AA15" s="66"/>
      <c r="AB15" s="66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75" t="s">
        <v>128</v>
      </c>
      <c r="C16" s="75"/>
      <c r="D16" s="75"/>
      <c r="E16" s="75"/>
      <c r="F16" s="75"/>
      <c r="G16" s="75"/>
      <c r="H16" s="75"/>
      <c r="I16" s="75"/>
      <c r="J16" s="75"/>
      <c r="L16" s="20"/>
      <c r="M16" s="12"/>
      <c r="N16" s="12"/>
      <c r="O16" s="21"/>
      <c r="P16" s="79"/>
      <c r="Q16" s="79"/>
      <c r="R16" s="79"/>
      <c r="S16" s="79"/>
      <c r="T16" s="66"/>
      <c r="U16" s="66"/>
      <c r="V16" s="66"/>
      <c r="W16" s="66"/>
      <c r="X16" s="66"/>
      <c r="Y16" s="66"/>
      <c r="Z16" s="66"/>
      <c r="AA16" s="66"/>
      <c r="AB16" s="66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75"/>
      <c r="C17" s="75"/>
      <c r="D17" s="75"/>
      <c r="E17" s="75"/>
      <c r="F17" s="75"/>
      <c r="G17" s="75"/>
      <c r="H17" s="75"/>
      <c r="I17" s="75"/>
      <c r="J17" s="75"/>
      <c r="L17" s="12"/>
      <c r="M17" s="12"/>
      <c r="N17" s="12"/>
      <c r="O17" s="21"/>
      <c r="P17" s="79" t="s">
        <v>41</v>
      </c>
      <c r="Q17" s="79"/>
      <c r="R17" s="79"/>
      <c r="S17" s="79"/>
      <c r="T17" s="66" t="s">
        <v>42</v>
      </c>
      <c r="U17" s="66"/>
      <c r="V17" s="66"/>
      <c r="W17" s="66" t="s">
        <v>43</v>
      </c>
      <c r="X17" s="66"/>
      <c r="Y17" s="66"/>
      <c r="Z17" s="66" t="s">
        <v>41</v>
      </c>
      <c r="AA17" s="66"/>
      <c r="AB17" s="66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s">
        <v>129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73" t="s">
        <v>45</v>
      </c>
      <c r="C19" s="73"/>
      <c r="D19" s="73"/>
      <c r="E19" s="73"/>
      <c r="F19" s="73"/>
      <c r="G19" s="73"/>
      <c r="H19" s="73"/>
      <c r="I19" s="73"/>
      <c r="J19" s="73"/>
      <c r="L19" s="12"/>
      <c r="M19" s="12" t="s">
        <v>46</v>
      </c>
      <c r="N19" s="12"/>
      <c r="O19" s="21"/>
      <c r="P19" s="61" t="s">
        <v>47</v>
      </c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73"/>
      <c r="C20" s="73"/>
      <c r="D20" s="73"/>
      <c r="E20" s="73"/>
      <c r="F20" s="73"/>
      <c r="G20" s="73"/>
      <c r="H20" s="73"/>
      <c r="I20" s="73"/>
      <c r="J20" s="73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76" t="s">
        <v>5</v>
      </c>
      <c r="Q21" s="76" t="s">
        <v>56</v>
      </c>
      <c r="R21" s="82" t="s">
        <v>57</v>
      </c>
      <c r="S21" s="83"/>
      <c r="T21" s="82" t="s">
        <v>58</v>
      </c>
      <c r="U21" s="83"/>
      <c r="V21" s="32"/>
      <c r="W21" s="76" t="s">
        <v>5</v>
      </c>
      <c r="X21" s="76" t="s">
        <v>56</v>
      </c>
      <c r="Y21" s="82" t="s">
        <v>57</v>
      </c>
      <c r="Z21" s="83"/>
      <c r="AA21" s="82" t="s">
        <v>58</v>
      </c>
      <c r="AB21" s="83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75" t="s">
        <v>130</v>
      </c>
      <c r="C22" s="75"/>
      <c r="D22" s="75"/>
      <c r="E22" s="75"/>
      <c r="F22" s="75"/>
      <c r="G22" s="75"/>
      <c r="H22" s="75"/>
      <c r="I22" s="75"/>
      <c r="J22" s="75"/>
      <c r="P22" s="77"/>
      <c r="Q22" s="77"/>
      <c r="R22" s="76" t="s">
        <v>60</v>
      </c>
      <c r="S22" s="76" t="s">
        <v>61</v>
      </c>
      <c r="T22" s="76" t="s">
        <v>60</v>
      </c>
      <c r="U22" s="76" t="s">
        <v>61</v>
      </c>
      <c r="V22" s="32"/>
      <c r="W22" s="77"/>
      <c r="X22" s="77"/>
      <c r="Y22" s="76" t="s">
        <v>60</v>
      </c>
      <c r="Z22" s="76" t="s">
        <v>61</v>
      </c>
      <c r="AA22" s="76" t="s">
        <v>60</v>
      </c>
      <c r="AB22" s="76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75"/>
      <c r="C23" s="75"/>
      <c r="D23" s="75"/>
      <c r="E23" s="75"/>
      <c r="F23" s="75"/>
      <c r="G23" s="75"/>
      <c r="H23" s="75"/>
      <c r="I23" s="75"/>
      <c r="J23" s="75"/>
      <c r="P23" s="77"/>
      <c r="Q23" s="77"/>
      <c r="R23" s="77"/>
      <c r="S23" s="77"/>
      <c r="T23" s="77"/>
      <c r="U23" s="77"/>
      <c r="V23" s="32"/>
      <c r="W23" s="77"/>
      <c r="X23" s="77"/>
      <c r="Y23" s="77"/>
      <c r="Z23" s="77"/>
      <c r="AA23" s="77"/>
      <c r="AB23" s="77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77"/>
      <c r="Q24" s="77"/>
      <c r="R24" s="77"/>
      <c r="S24" s="77"/>
      <c r="T24" s="77"/>
      <c r="U24" s="77"/>
      <c r="V24" s="32"/>
      <c r="W24" s="77"/>
      <c r="X24" s="77"/>
      <c r="Y24" s="77"/>
      <c r="Z24" s="77"/>
      <c r="AA24" s="77"/>
      <c r="AB24" s="77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77"/>
      <c r="Q25" s="77"/>
      <c r="R25" s="77"/>
      <c r="S25" s="77"/>
      <c r="T25" s="77"/>
      <c r="U25" s="77"/>
      <c r="V25" s="32"/>
      <c r="W25" s="77"/>
      <c r="X25" s="77"/>
      <c r="Y25" s="77"/>
      <c r="Z25" s="77"/>
      <c r="AA25" s="77"/>
      <c r="AB25" s="77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75" t="s">
        <v>62</v>
      </c>
      <c r="C26" s="75"/>
      <c r="D26" s="75"/>
      <c r="E26" s="75"/>
      <c r="F26" s="75"/>
      <c r="G26" s="75"/>
      <c r="H26" s="75"/>
      <c r="I26" s="75"/>
      <c r="J26" s="75"/>
      <c r="P26" s="78"/>
      <c r="Q26" s="78"/>
      <c r="R26" s="78"/>
      <c r="S26" s="78"/>
      <c r="T26" s="78"/>
      <c r="U26" s="78"/>
      <c r="V26" s="33"/>
      <c r="W26" s="78"/>
      <c r="X26" s="78"/>
      <c r="Y26" s="78"/>
      <c r="Z26" s="78"/>
      <c r="AA26" s="78"/>
      <c r="AB26" s="78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75"/>
      <c r="C27" s="75"/>
      <c r="D27" s="75"/>
      <c r="E27" s="75"/>
      <c r="F27" s="75"/>
      <c r="G27" s="75"/>
      <c r="H27" s="75"/>
      <c r="I27" s="75"/>
      <c r="J27" s="75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75" t="s">
        <v>131</v>
      </c>
      <c r="C28" s="75"/>
      <c r="D28" s="75"/>
      <c r="E28" s="75"/>
      <c r="F28" s="75"/>
      <c r="G28" s="75"/>
      <c r="H28" s="75"/>
      <c r="I28" s="75"/>
      <c r="J28" s="75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75"/>
      <c r="C29" s="75"/>
      <c r="D29" s="75"/>
      <c r="E29" s="75"/>
      <c r="F29" s="75"/>
      <c r="G29" s="75"/>
      <c r="H29" s="75"/>
      <c r="I29" s="75"/>
      <c r="J29" s="75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75" t="s">
        <v>132</v>
      </c>
      <c r="C30" s="75"/>
      <c r="D30" s="75"/>
      <c r="E30" s="75"/>
      <c r="F30" s="75"/>
      <c r="G30" s="75"/>
      <c r="H30" s="75"/>
      <c r="I30" s="75"/>
      <c r="J30" s="75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75"/>
      <c r="C31" s="75"/>
      <c r="D31" s="75"/>
      <c r="E31" s="75"/>
      <c r="F31" s="75"/>
      <c r="G31" s="75"/>
      <c r="H31" s="75"/>
      <c r="I31" s="75"/>
      <c r="J31" s="75"/>
      <c r="M31" s="1">
        <v>31</v>
      </c>
      <c r="N31" s="1">
        <v>300</v>
      </c>
      <c r="P31" s="17">
        <v>1</v>
      </c>
      <c r="Q31" s="37">
        <v>0.20833333333333334</v>
      </c>
      <c r="R31" s="34">
        <v>0</v>
      </c>
      <c r="S31" s="34" t="s">
        <v>63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0</v>
      </c>
      <c r="Z31" s="34" t="s">
        <v>63</v>
      </c>
      <c r="AA31" s="34">
        <v>0</v>
      </c>
      <c r="AB31" s="34" t="s">
        <v>63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1</v>
      </c>
      <c r="S32" s="34" t="s">
        <v>66</v>
      </c>
      <c r="T32" s="34">
        <v>1</v>
      </c>
      <c r="U32" s="34" t="s">
        <v>66</v>
      </c>
      <c r="V32" s="33"/>
      <c r="W32" s="36">
        <v>2</v>
      </c>
      <c r="X32" s="41">
        <v>0.22916666666666666</v>
      </c>
      <c r="Y32" s="34">
        <v>1</v>
      </c>
      <c r="Z32" s="34" t="s">
        <v>66</v>
      </c>
      <c r="AA32" s="34">
        <v>1</v>
      </c>
      <c r="AB32" s="34" t="s">
        <v>66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73" t="s">
        <v>67</v>
      </c>
      <c r="C33" s="73"/>
      <c r="D33" s="73"/>
      <c r="E33" s="73"/>
      <c r="F33" s="73"/>
      <c r="G33" s="73"/>
      <c r="H33" s="73"/>
      <c r="I33" s="73"/>
      <c r="J33" s="73"/>
      <c r="M33" s="1">
        <v>33</v>
      </c>
      <c r="N33" s="40">
        <v>360</v>
      </c>
      <c r="P33" s="34">
        <v>1</v>
      </c>
      <c r="Q33" s="35">
        <v>0.25</v>
      </c>
      <c r="R33" s="34">
        <v>1</v>
      </c>
      <c r="S33" s="34" t="s">
        <v>66</v>
      </c>
      <c r="T33" s="34">
        <v>1</v>
      </c>
      <c r="U33" s="34" t="s">
        <v>66</v>
      </c>
      <c r="V33" s="33"/>
      <c r="W33" s="36">
        <v>2</v>
      </c>
      <c r="X33" s="41">
        <v>0.25</v>
      </c>
      <c r="Y33" s="34">
        <v>1</v>
      </c>
      <c r="Z33" s="34" t="s">
        <v>66</v>
      </c>
      <c r="AA33" s="34">
        <v>1</v>
      </c>
      <c r="AB33" s="34" t="s">
        <v>66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73"/>
      <c r="C34" s="73"/>
      <c r="D34" s="73"/>
      <c r="E34" s="73"/>
      <c r="F34" s="73"/>
      <c r="G34" s="73"/>
      <c r="H34" s="73"/>
      <c r="I34" s="73"/>
      <c r="J34" s="73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1</v>
      </c>
      <c r="S34" s="34" t="s">
        <v>66</v>
      </c>
      <c r="T34" s="34">
        <v>1</v>
      </c>
      <c r="U34" s="34" t="s">
        <v>66</v>
      </c>
      <c r="V34" s="33"/>
      <c r="W34" s="36">
        <v>2</v>
      </c>
      <c r="X34" s="41">
        <v>0.27083333333333331</v>
      </c>
      <c r="Y34" s="34">
        <v>1</v>
      </c>
      <c r="Z34" s="34" t="s">
        <v>66</v>
      </c>
      <c r="AA34" s="34">
        <v>1</v>
      </c>
      <c r="AB34" s="34" t="s">
        <v>66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80" t="s">
        <v>68</v>
      </c>
      <c r="C35" s="80"/>
      <c r="D35" s="80"/>
      <c r="E35" s="81">
        <f t="array" ref="E35">ROUND(MAX(IF(G104:G218=0,H104:H218)),2)</f>
        <v>17.12</v>
      </c>
      <c r="F35" s="81" t="s">
        <v>133</v>
      </c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4</v>
      </c>
      <c r="S35" s="34">
        <v>7</v>
      </c>
      <c r="T35" s="34">
        <v>4</v>
      </c>
      <c r="U35" s="34">
        <v>7</v>
      </c>
      <c r="V35" s="33"/>
      <c r="W35" s="36">
        <v>2</v>
      </c>
      <c r="X35" s="41">
        <v>0.29166666666666669</v>
      </c>
      <c r="Y35" s="34">
        <v>1</v>
      </c>
      <c r="Z35" s="34" t="s">
        <v>66</v>
      </c>
      <c r="AA35" s="34">
        <v>1</v>
      </c>
      <c r="AB35" s="34" t="s">
        <v>66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80"/>
      <c r="C36" s="80"/>
      <c r="D36" s="80"/>
      <c r="E36" s="81"/>
      <c r="F36" s="81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4</v>
      </c>
      <c r="S36" s="34">
        <v>7</v>
      </c>
      <c r="T36" s="34">
        <v>4</v>
      </c>
      <c r="U36" s="34">
        <v>7</v>
      </c>
      <c r="V36" s="32"/>
      <c r="W36" s="38">
        <v>2</v>
      </c>
      <c r="X36" s="39">
        <v>0.3125</v>
      </c>
      <c r="Y36" s="34">
        <v>1</v>
      </c>
      <c r="Z36" s="34" t="s">
        <v>66</v>
      </c>
      <c r="AA36" s="34">
        <v>1</v>
      </c>
      <c r="AB36" s="34" t="s">
        <v>66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80" t="s">
        <v>70</v>
      </c>
      <c r="C37" s="80"/>
      <c r="D37" s="80"/>
      <c r="E37" s="81">
        <f t="array" ref="E37">ROUND(MAX(IF(G104:G218=1,H104:H218)),2)</f>
        <v>16.53</v>
      </c>
      <c r="F37" s="95" t="s">
        <v>134</v>
      </c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5</v>
      </c>
      <c r="S37" s="34">
        <v>7</v>
      </c>
      <c r="T37" s="34">
        <v>5</v>
      </c>
      <c r="U37" s="34">
        <v>7</v>
      </c>
      <c r="V37" s="32"/>
      <c r="W37" s="38">
        <v>2</v>
      </c>
      <c r="X37" s="39">
        <v>0.33333333333333331</v>
      </c>
      <c r="Y37" s="34">
        <v>1</v>
      </c>
      <c r="Z37" s="34" t="s">
        <v>66</v>
      </c>
      <c r="AA37" s="34">
        <v>1</v>
      </c>
      <c r="AB37" s="34" t="s">
        <v>66</v>
      </c>
    </row>
    <row r="38" spans="1:38" ht="15.75" customHeight="1">
      <c r="A38" s="16"/>
      <c r="B38" s="80"/>
      <c r="C38" s="80"/>
      <c r="D38" s="80"/>
      <c r="E38" s="81"/>
      <c r="F38" s="81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4</v>
      </c>
      <c r="S38" s="34">
        <v>7</v>
      </c>
      <c r="T38" s="34">
        <v>4</v>
      </c>
      <c r="U38" s="34">
        <v>7</v>
      </c>
      <c r="V38" s="32"/>
      <c r="W38" s="38">
        <v>2</v>
      </c>
      <c r="X38" s="39">
        <v>0.35416666666666669</v>
      </c>
      <c r="Y38" s="34">
        <v>1</v>
      </c>
      <c r="Z38" s="34" t="s">
        <v>66</v>
      </c>
      <c r="AA38" s="34">
        <v>1</v>
      </c>
      <c r="AB38" s="34" t="s">
        <v>66</v>
      </c>
    </row>
    <row r="39" spans="1:38" ht="15.75" customHeight="1">
      <c r="A39" s="16"/>
      <c r="B39" s="80" t="s">
        <v>71</v>
      </c>
      <c r="C39" s="80"/>
      <c r="D39" s="80"/>
      <c r="E39" s="81">
        <f>SUM(E35:E38)</f>
        <v>33.650000000000006</v>
      </c>
      <c r="F39" s="81" t="s">
        <v>135</v>
      </c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4</v>
      </c>
      <c r="S39" s="34">
        <v>7</v>
      </c>
      <c r="T39" s="34">
        <v>4</v>
      </c>
      <c r="U39" s="34">
        <v>7</v>
      </c>
      <c r="V39" s="32"/>
      <c r="W39" s="38">
        <v>2</v>
      </c>
      <c r="X39" s="39">
        <v>0.375</v>
      </c>
      <c r="Y39" s="34">
        <v>1</v>
      </c>
      <c r="Z39" s="34" t="s">
        <v>66</v>
      </c>
      <c r="AA39" s="34">
        <v>1</v>
      </c>
      <c r="AB39" s="34" t="s">
        <v>66</v>
      </c>
    </row>
    <row r="40" spans="1:38" ht="15.75" customHeight="1">
      <c r="A40" s="16"/>
      <c r="B40" s="80"/>
      <c r="C40" s="80"/>
      <c r="D40" s="80"/>
      <c r="E40" s="81"/>
      <c r="F40" s="81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5</v>
      </c>
      <c r="S40" s="34">
        <v>7</v>
      </c>
      <c r="T40" s="34">
        <v>5</v>
      </c>
      <c r="U40" s="34">
        <v>7</v>
      </c>
      <c r="V40" s="32"/>
      <c r="W40" s="38">
        <v>2</v>
      </c>
      <c r="X40" s="39">
        <v>0.39583333333333331</v>
      </c>
      <c r="Y40" s="34">
        <v>1</v>
      </c>
      <c r="Z40" s="34" t="s">
        <v>66</v>
      </c>
      <c r="AA40" s="34">
        <v>1</v>
      </c>
      <c r="AB40" s="34" t="s">
        <v>66</v>
      </c>
    </row>
    <row r="41" spans="1:38" ht="15.75" customHeight="1">
      <c r="A41" s="16"/>
      <c r="B41" s="93" t="s">
        <v>136</v>
      </c>
      <c r="C41" s="93"/>
      <c r="D41" s="93"/>
      <c r="E41" s="85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1</v>
      </c>
      <c r="S41" s="34" t="s">
        <v>66</v>
      </c>
      <c r="T41" s="34">
        <v>1</v>
      </c>
      <c r="U41" s="34" t="s">
        <v>66</v>
      </c>
      <c r="V41" s="32"/>
      <c r="W41" s="38">
        <v>2</v>
      </c>
      <c r="X41" s="39">
        <v>0.41666666666666669</v>
      </c>
      <c r="Y41" s="34">
        <v>1</v>
      </c>
      <c r="Z41" s="34" t="s">
        <v>66</v>
      </c>
      <c r="AA41" s="34">
        <v>1</v>
      </c>
      <c r="AB41" s="34" t="s">
        <v>66</v>
      </c>
    </row>
    <row r="42" spans="1:38" ht="15.75" customHeight="1">
      <c r="A42" s="16"/>
      <c r="B42" s="93"/>
      <c r="C42" s="93"/>
      <c r="D42" s="93"/>
      <c r="E42" s="85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1</v>
      </c>
      <c r="S42" s="34" t="s">
        <v>66</v>
      </c>
      <c r="T42" s="34">
        <v>1</v>
      </c>
      <c r="U42" s="34" t="s">
        <v>66</v>
      </c>
      <c r="V42" s="32"/>
      <c r="W42" s="38">
        <v>2</v>
      </c>
      <c r="X42" s="39">
        <v>0.4375</v>
      </c>
      <c r="Y42" s="34">
        <v>1</v>
      </c>
      <c r="Z42" s="34" t="s">
        <v>66</v>
      </c>
      <c r="AA42" s="34">
        <v>1</v>
      </c>
      <c r="AB42" s="34" t="s">
        <v>66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1</v>
      </c>
      <c r="S43" s="34" t="s">
        <v>66</v>
      </c>
      <c r="T43" s="34">
        <v>1</v>
      </c>
      <c r="U43" s="34" t="s">
        <v>66</v>
      </c>
      <c r="V43" s="32"/>
      <c r="W43" s="38">
        <v>2</v>
      </c>
      <c r="X43" s="39">
        <v>0.45833333333333298</v>
      </c>
      <c r="Y43" s="34">
        <v>1</v>
      </c>
      <c r="Z43" s="34" t="s">
        <v>66</v>
      </c>
      <c r="AA43" s="34">
        <v>1</v>
      </c>
      <c r="AB43" s="34" t="s">
        <v>66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1</v>
      </c>
      <c r="S44" s="34" t="s">
        <v>66</v>
      </c>
      <c r="T44" s="34">
        <v>1</v>
      </c>
      <c r="U44" s="34" t="s">
        <v>66</v>
      </c>
      <c r="V44" s="32"/>
      <c r="W44" s="38">
        <v>2</v>
      </c>
      <c r="X44" s="39">
        <v>0.47916666666666702</v>
      </c>
      <c r="Y44" s="34">
        <v>1</v>
      </c>
      <c r="Z44" s="34" t="s">
        <v>66</v>
      </c>
      <c r="AA44" s="34">
        <v>1</v>
      </c>
      <c r="AB44" s="34" t="s">
        <v>66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1</v>
      </c>
      <c r="S45" s="34" t="s">
        <v>66</v>
      </c>
      <c r="T45" s="34">
        <v>1</v>
      </c>
      <c r="U45" s="34" t="s">
        <v>66</v>
      </c>
      <c r="V45" s="32"/>
      <c r="W45" s="38">
        <v>2</v>
      </c>
      <c r="X45" s="39">
        <v>0.5</v>
      </c>
      <c r="Y45" s="34">
        <v>1</v>
      </c>
      <c r="Z45" s="34" t="s">
        <v>66</v>
      </c>
      <c r="AA45" s="34">
        <v>1</v>
      </c>
      <c r="AB45" s="34" t="s">
        <v>66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1</v>
      </c>
      <c r="S46" s="34" t="s">
        <v>66</v>
      </c>
      <c r="T46" s="34">
        <v>1</v>
      </c>
      <c r="U46" s="34" t="s">
        <v>66</v>
      </c>
      <c r="V46" s="32"/>
      <c r="W46" s="38">
        <v>2</v>
      </c>
      <c r="X46" s="39">
        <v>0.52083333333333337</v>
      </c>
      <c r="Y46" s="34">
        <v>1</v>
      </c>
      <c r="Z46" s="34" t="s">
        <v>66</v>
      </c>
      <c r="AA46" s="34">
        <v>1</v>
      </c>
      <c r="AB46" s="34" t="s">
        <v>66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1</v>
      </c>
      <c r="S47" s="34" t="s">
        <v>69</v>
      </c>
      <c r="T47" s="34">
        <v>1</v>
      </c>
      <c r="U47" s="34" t="s">
        <v>69</v>
      </c>
      <c r="V47" s="32"/>
      <c r="W47" s="38">
        <v>2</v>
      </c>
      <c r="X47" s="39">
        <v>0.54166666666666663</v>
      </c>
      <c r="Y47" s="34">
        <v>1</v>
      </c>
      <c r="Z47" s="34" t="s">
        <v>66</v>
      </c>
      <c r="AA47" s="34">
        <v>1</v>
      </c>
      <c r="AB47" s="34" t="s">
        <v>66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2</v>
      </c>
      <c r="S48" s="34" t="s">
        <v>69</v>
      </c>
      <c r="T48" s="34">
        <v>2</v>
      </c>
      <c r="U48" s="34" t="s">
        <v>69</v>
      </c>
      <c r="V48" s="32"/>
      <c r="W48" s="38">
        <v>2</v>
      </c>
      <c r="X48" s="39">
        <v>0.5625</v>
      </c>
      <c r="Y48" s="34">
        <v>1</v>
      </c>
      <c r="Z48" s="34" t="s">
        <v>66</v>
      </c>
      <c r="AA48" s="34">
        <v>1</v>
      </c>
      <c r="AB48" s="34" t="s">
        <v>66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1</v>
      </c>
      <c r="S49" s="34" t="s">
        <v>69</v>
      </c>
      <c r="T49" s="34">
        <v>1</v>
      </c>
      <c r="U49" s="34" t="s">
        <v>69</v>
      </c>
      <c r="V49" s="32"/>
      <c r="W49" s="38">
        <v>2</v>
      </c>
      <c r="X49" s="39">
        <v>0.58333333333333337</v>
      </c>
      <c r="Y49" s="34">
        <v>1</v>
      </c>
      <c r="Z49" s="34" t="s">
        <v>66</v>
      </c>
      <c r="AA49" s="34">
        <v>1</v>
      </c>
      <c r="AB49" s="34" t="s">
        <v>66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2</v>
      </c>
      <c r="S50" s="34" t="s">
        <v>69</v>
      </c>
      <c r="T50" s="34">
        <v>2</v>
      </c>
      <c r="U50" s="34" t="s">
        <v>69</v>
      </c>
      <c r="V50" s="32"/>
      <c r="W50" s="38">
        <v>2</v>
      </c>
      <c r="X50" s="39">
        <v>0.60416666666666663</v>
      </c>
      <c r="Y50" s="34">
        <v>1</v>
      </c>
      <c r="Z50" s="34" t="s">
        <v>66</v>
      </c>
      <c r="AA50" s="34">
        <v>1</v>
      </c>
      <c r="AB50" s="34" t="s">
        <v>66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1</v>
      </c>
      <c r="S51" s="34" t="s">
        <v>69</v>
      </c>
      <c r="T51" s="34">
        <v>1</v>
      </c>
      <c r="U51" s="34" t="s">
        <v>69</v>
      </c>
      <c r="V51" s="32"/>
      <c r="W51" s="38">
        <v>2</v>
      </c>
      <c r="X51" s="39">
        <v>0.625</v>
      </c>
      <c r="Y51" s="34">
        <v>1</v>
      </c>
      <c r="Z51" s="34" t="s">
        <v>66</v>
      </c>
      <c r="AA51" s="34">
        <v>1</v>
      </c>
      <c r="AB51" s="34" t="s">
        <v>66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2</v>
      </c>
      <c r="S52" s="34" t="s">
        <v>69</v>
      </c>
      <c r="T52" s="34">
        <v>2</v>
      </c>
      <c r="U52" s="34" t="s">
        <v>69</v>
      </c>
      <c r="V52" s="32"/>
      <c r="W52" s="38">
        <v>2</v>
      </c>
      <c r="X52" s="39">
        <v>0.64583333333333337</v>
      </c>
      <c r="Y52" s="34">
        <v>1</v>
      </c>
      <c r="Z52" s="34" t="s">
        <v>66</v>
      </c>
      <c r="AA52" s="34">
        <v>1</v>
      </c>
      <c r="AB52" s="34" t="s">
        <v>66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2</v>
      </c>
      <c r="S53" s="34" t="s">
        <v>72</v>
      </c>
      <c r="T53" s="34">
        <v>2</v>
      </c>
      <c r="U53" s="34" t="s">
        <v>72</v>
      </c>
      <c r="V53" s="32"/>
      <c r="W53" s="38">
        <v>2</v>
      </c>
      <c r="X53" s="39">
        <v>0.66666666666666663</v>
      </c>
      <c r="Y53" s="34">
        <v>1</v>
      </c>
      <c r="Z53" s="34" t="s">
        <v>66</v>
      </c>
      <c r="AA53" s="34">
        <v>1</v>
      </c>
      <c r="AB53" s="34" t="s">
        <v>66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2</v>
      </c>
      <c r="S54" s="34" t="s">
        <v>72</v>
      </c>
      <c r="T54" s="34">
        <v>2</v>
      </c>
      <c r="U54" s="34" t="s">
        <v>72</v>
      </c>
      <c r="V54" s="32"/>
      <c r="W54" s="38">
        <v>2</v>
      </c>
      <c r="X54" s="39">
        <v>0.6875</v>
      </c>
      <c r="Y54" s="34">
        <v>1</v>
      </c>
      <c r="Z54" s="34" t="s">
        <v>66</v>
      </c>
      <c r="AA54" s="34">
        <v>1</v>
      </c>
      <c r="AB54" s="34" t="s">
        <v>66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2</v>
      </c>
      <c r="S55" s="34" t="s">
        <v>72</v>
      </c>
      <c r="T55" s="34">
        <v>2</v>
      </c>
      <c r="U55" s="34" t="s">
        <v>72</v>
      </c>
      <c r="V55" s="32"/>
      <c r="W55" s="38">
        <v>2</v>
      </c>
      <c r="X55" s="39">
        <v>0.70833333333333337</v>
      </c>
      <c r="Y55" s="34">
        <v>1</v>
      </c>
      <c r="Z55" s="34" t="s">
        <v>66</v>
      </c>
      <c r="AA55" s="34">
        <v>1</v>
      </c>
      <c r="AB55" s="34" t="s">
        <v>66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2</v>
      </c>
      <c r="S56" s="34" t="s">
        <v>72</v>
      </c>
      <c r="T56" s="34">
        <v>2</v>
      </c>
      <c r="U56" s="34" t="s">
        <v>72</v>
      </c>
      <c r="V56" s="32"/>
      <c r="W56" s="38">
        <v>2</v>
      </c>
      <c r="X56" s="39">
        <v>0.72916666666666663</v>
      </c>
      <c r="Y56" s="34">
        <v>1</v>
      </c>
      <c r="Z56" s="34" t="s">
        <v>66</v>
      </c>
      <c r="AA56" s="34">
        <v>1</v>
      </c>
      <c r="AB56" s="34" t="s">
        <v>66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2</v>
      </c>
      <c r="S57" s="34" t="s">
        <v>72</v>
      </c>
      <c r="T57" s="34">
        <v>2</v>
      </c>
      <c r="U57" s="34" t="s">
        <v>72</v>
      </c>
      <c r="V57" s="32"/>
      <c r="W57" s="38">
        <v>2</v>
      </c>
      <c r="X57" s="39">
        <v>0.75</v>
      </c>
      <c r="Y57" s="34">
        <v>1</v>
      </c>
      <c r="Z57" s="34" t="s">
        <v>66</v>
      </c>
      <c r="AA57" s="34">
        <v>1</v>
      </c>
      <c r="AB57" s="34" t="s">
        <v>66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2</v>
      </c>
      <c r="S58" s="34" t="s">
        <v>72</v>
      </c>
      <c r="T58" s="34">
        <v>2</v>
      </c>
      <c r="U58" s="34" t="s">
        <v>72</v>
      </c>
      <c r="V58" s="32"/>
      <c r="W58" s="38">
        <v>2</v>
      </c>
      <c r="X58" s="39">
        <v>0.77083333333333337</v>
      </c>
      <c r="Y58" s="34">
        <v>1</v>
      </c>
      <c r="Z58" s="34" t="s">
        <v>66</v>
      </c>
      <c r="AA58" s="34">
        <v>1</v>
      </c>
      <c r="AB58" s="34" t="s">
        <v>66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2</v>
      </c>
      <c r="S59" s="34" t="s">
        <v>72</v>
      </c>
      <c r="T59" s="34">
        <v>2</v>
      </c>
      <c r="U59" s="34" t="s">
        <v>72</v>
      </c>
      <c r="V59" s="32"/>
      <c r="W59" s="38">
        <v>2</v>
      </c>
      <c r="X59" s="39">
        <v>0.79166666666666663</v>
      </c>
      <c r="Y59" s="34">
        <v>1</v>
      </c>
      <c r="Z59" s="34" t="s">
        <v>66</v>
      </c>
      <c r="AA59" s="34">
        <v>1</v>
      </c>
      <c r="AB59" s="34" t="s">
        <v>66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2</v>
      </c>
      <c r="S60" s="34" t="s">
        <v>72</v>
      </c>
      <c r="T60" s="34">
        <v>2</v>
      </c>
      <c r="U60" s="34" t="s">
        <v>72</v>
      </c>
      <c r="V60" s="32"/>
      <c r="W60" s="38">
        <v>2</v>
      </c>
      <c r="X60" s="39">
        <v>0.8125</v>
      </c>
      <c r="Y60" s="34">
        <v>1</v>
      </c>
      <c r="Z60" s="34" t="s">
        <v>66</v>
      </c>
      <c r="AA60" s="34">
        <v>1</v>
      </c>
      <c r="AB60" s="34" t="s">
        <v>66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1</v>
      </c>
      <c r="S61" s="34" t="s">
        <v>66</v>
      </c>
      <c r="T61" s="34">
        <v>1</v>
      </c>
      <c r="U61" s="34" t="s">
        <v>66</v>
      </c>
      <c r="V61" s="32"/>
      <c r="W61" s="38">
        <v>2</v>
      </c>
      <c r="X61" s="39">
        <v>0.83333333333333337</v>
      </c>
      <c r="Y61" s="34">
        <v>1</v>
      </c>
      <c r="Z61" s="34" t="s">
        <v>66</v>
      </c>
      <c r="AA61" s="34">
        <v>1</v>
      </c>
      <c r="AB61" s="34" t="s">
        <v>66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1</v>
      </c>
      <c r="S62" s="34" t="s">
        <v>66</v>
      </c>
      <c r="T62" s="34">
        <v>1</v>
      </c>
      <c r="U62" s="34" t="s">
        <v>66</v>
      </c>
      <c r="V62" s="32"/>
      <c r="W62" s="38">
        <v>2</v>
      </c>
      <c r="X62" s="39">
        <v>0.85416666666666663</v>
      </c>
      <c r="Y62" s="34">
        <v>1</v>
      </c>
      <c r="Z62" s="34" t="s">
        <v>66</v>
      </c>
      <c r="AA62" s="34">
        <v>1</v>
      </c>
      <c r="AB62" s="34" t="s">
        <v>66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1</v>
      </c>
      <c r="S63" s="34" t="s">
        <v>66</v>
      </c>
      <c r="T63" s="34">
        <v>1</v>
      </c>
      <c r="U63" s="34" t="s">
        <v>66</v>
      </c>
      <c r="V63" s="32"/>
      <c r="W63" s="38">
        <v>2</v>
      </c>
      <c r="X63" s="39">
        <v>0.875</v>
      </c>
      <c r="Y63" s="34">
        <v>1</v>
      </c>
      <c r="Z63" s="34" t="s">
        <v>66</v>
      </c>
      <c r="AA63" s="34">
        <v>1</v>
      </c>
      <c r="AB63" s="34" t="s">
        <v>66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1</v>
      </c>
      <c r="S64" s="34" t="s">
        <v>66</v>
      </c>
      <c r="T64" s="34">
        <v>1</v>
      </c>
      <c r="U64" s="34" t="s">
        <v>66</v>
      </c>
      <c r="V64" s="32"/>
      <c r="W64" s="38">
        <v>2</v>
      </c>
      <c r="X64" s="39">
        <v>0.89583333333333304</v>
      </c>
      <c r="Y64" s="34">
        <v>1</v>
      </c>
      <c r="Z64" s="34" t="s">
        <v>66</v>
      </c>
      <c r="AA64" s="34">
        <v>1</v>
      </c>
      <c r="AB64" s="34" t="s">
        <v>66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1</v>
      </c>
      <c r="S65" s="34" t="s">
        <v>66</v>
      </c>
      <c r="T65" s="34">
        <v>1</v>
      </c>
      <c r="U65" s="34" t="s">
        <v>66</v>
      </c>
      <c r="V65" s="32"/>
      <c r="W65" s="38">
        <v>2</v>
      </c>
      <c r="X65" s="39">
        <v>0.91666666666666663</v>
      </c>
      <c r="Y65" s="34">
        <v>1</v>
      </c>
      <c r="Z65" s="34" t="s">
        <v>66</v>
      </c>
      <c r="AA65" s="34">
        <v>1</v>
      </c>
      <c r="AB65" s="34" t="s">
        <v>66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66</v>
      </c>
      <c r="T66" s="34">
        <v>1</v>
      </c>
      <c r="U66" s="34" t="s">
        <v>66</v>
      </c>
      <c r="V66" s="32"/>
      <c r="W66" s="38">
        <v>2</v>
      </c>
      <c r="X66" s="39">
        <v>0.9375</v>
      </c>
      <c r="Y66" s="34">
        <v>1</v>
      </c>
      <c r="Z66" s="34" t="s">
        <v>66</v>
      </c>
      <c r="AA66" s="34">
        <v>1</v>
      </c>
      <c r="AB66" s="34" t="s">
        <v>66</v>
      </c>
      <c r="AH66" s="1"/>
    </row>
    <row r="67" spans="1:34" ht="15.75" customHeight="1">
      <c r="A67" s="16"/>
      <c r="B67" s="94" t="s">
        <v>190</v>
      </c>
      <c r="C67" s="94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1</v>
      </c>
      <c r="S67" s="34" t="s">
        <v>66</v>
      </c>
      <c r="T67" s="34">
        <v>1</v>
      </c>
      <c r="U67" s="34" t="s">
        <v>66</v>
      </c>
      <c r="V67" s="32"/>
      <c r="W67" s="38">
        <v>2</v>
      </c>
      <c r="X67" s="39">
        <v>0.95833333333333337</v>
      </c>
      <c r="Y67" s="34">
        <v>1</v>
      </c>
      <c r="Z67" s="34" t="s">
        <v>66</v>
      </c>
      <c r="AA67" s="34">
        <v>1</v>
      </c>
      <c r="AB67" s="34" t="s">
        <v>66</v>
      </c>
      <c r="AH67" s="1"/>
    </row>
    <row r="68" spans="1:34" ht="15.75" customHeight="1">
      <c r="A68" s="16"/>
      <c r="B68" s="94"/>
      <c r="C68" s="94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1</v>
      </c>
      <c r="S68" s="34" t="s">
        <v>66</v>
      </c>
      <c r="T68" s="34">
        <v>1</v>
      </c>
      <c r="U68" s="34" t="s">
        <v>66</v>
      </c>
      <c r="V68" s="32"/>
      <c r="W68" s="38">
        <v>2</v>
      </c>
      <c r="X68" s="39">
        <v>0.97916666666666663</v>
      </c>
      <c r="Y68" s="34">
        <v>1</v>
      </c>
      <c r="Z68" s="34" t="s">
        <v>66</v>
      </c>
      <c r="AA68" s="34">
        <v>1</v>
      </c>
      <c r="AB68" s="34" t="s">
        <v>66</v>
      </c>
      <c r="AH68" s="1"/>
    </row>
    <row r="69" spans="1:34" ht="15.75" customHeight="1"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1</v>
      </c>
      <c r="S69" s="34" t="s">
        <v>66</v>
      </c>
      <c r="T69" s="34">
        <v>1</v>
      </c>
      <c r="U69" s="34" t="s">
        <v>66</v>
      </c>
      <c r="V69" s="32"/>
      <c r="W69" s="38">
        <v>2</v>
      </c>
      <c r="X69" s="39">
        <v>0</v>
      </c>
      <c r="Y69" s="34">
        <v>1</v>
      </c>
      <c r="Z69" s="34" t="s">
        <v>66</v>
      </c>
      <c r="AA69" s="34">
        <v>1</v>
      </c>
      <c r="AB69" s="34" t="s">
        <v>66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1</v>
      </c>
      <c r="S70" s="34" t="s">
        <v>66</v>
      </c>
      <c r="T70" s="34">
        <v>1</v>
      </c>
      <c r="U70" s="34" t="s">
        <v>66</v>
      </c>
      <c r="V70" s="32"/>
      <c r="W70" s="38">
        <v>2</v>
      </c>
      <c r="X70" s="39">
        <v>2.0833333333333332E-2</v>
      </c>
      <c r="Y70" s="34">
        <v>0</v>
      </c>
      <c r="Z70" s="34" t="s">
        <v>63</v>
      </c>
      <c r="AA70" s="34">
        <v>0</v>
      </c>
      <c r="AB70" s="34" t="s">
        <v>63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1</v>
      </c>
      <c r="S71" s="34" t="s">
        <v>66</v>
      </c>
      <c r="T71" s="34">
        <v>1</v>
      </c>
      <c r="U71" s="34" t="s">
        <v>66</v>
      </c>
      <c r="V71" s="32"/>
      <c r="W71" s="38">
        <v>2</v>
      </c>
      <c r="X71" s="39">
        <v>4.1666666666666699E-2</v>
      </c>
      <c r="Y71" s="34">
        <v>0</v>
      </c>
      <c r="Z71" s="34" t="s">
        <v>63</v>
      </c>
      <c r="AA71" s="34">
        <v>0</v>
      </c>
      <c r="AB71" s="34" t="s">
        <v>63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86" t="s">
        <v>60</v>
      </c>
      <c r="Q75" s="87"/>
      <c r="R75" s="44">
        <f>SUM(R27:R74)</f>
        <v>71</v>
      </c>
      <c r="S75" s="44"/>
      <c r="T75" s="44">
        <f>SUM(T27:T74)</f>
        <v>71</v>
      </c>
      <c r="U75" s="44"/>
      <c r="V75" s="32"/>
      <c r="W75" s="88" t="s">
        <v>60</v>
      </c>
      <c r="X75" s="89"/>
      <c r="Y75" s="44">
        <f>SUM(Y27:Y74)</f>
        <v>38</v>
      </c>
      <c r="Z75" s="44"/>
      <c r="AA75" s="44">
        <f>SUM(AA27:AA74)</f>
        <v>38</v>
      </c>
      <c r="AB75" s="44"/>
      <c r="AH75" s="1"/>
    </row>
    <row r="76" spans="1:34" ht="15.75" customHeight="1">
      <c r="P76" s="55"/>
      <c r="Q76" s="55"/>
      <c r="R76" s="56"/>
      <c r="S76" s="56"/>
      <c r="T76" s="56"/>
      <c r="U76" s="56"/>
      <c r="V76" s="32"/>
      <c r="W76" s="56"/>
      <c r="X76" s="56"/>
      <c r="Y76" s="56"/>
      <c r="Z76" s="56"/>
      <c r="AA76" s="56"/>
      <c r="AB76" s="56"/>
      <c r="AH76" s="1"/>
    </row>
    <row r="77" spans="1:34" ht="15.75" customHeight="1">
      <c r="P77" s="55"/>
      <c r="Q77" s="55"/>
      <c r="R77" s="56"/>
      <c r="S77" s="56"/>
      <c r="T77" s="56"/>
      <c r="U77" s="56"/>
      <c r="V77" s="32"/>
      <c r="W77" s="56"/>
      <c r="X77" s="56"/>
      <c r="Y77" s="56"/>
      <c r="Z77" s="56"/>
      <c r="AA77" s="56"/>
      <c r="AB77" s="56"/>
      <c r="AH77" s="1"/>
    </row>
    <row r="78" spans="1:34" ht="15.75" customHeight="1">
      <c r="P78" s="55"/>
      <c r="Q78" s="55"/>
      <c r="R78" s="56"/>
      <c r="S78" s="56"/>
      <c r="T78" s="56"/>
      <c r="U78" s="56"/>
      <c r="V78" s="32"/>
      <c r="W78" s="56"/>
      <c r="X78" s="56"/>
      <c r="Y78" s="56"/>
      <c r="Z78" s="56"/>
      <c r="AA78" s="56"/>
      <c r="AB78" s="56"/>
      <c r="AH78" s="1"/>
    </row>
    <row r="79" spans="1:34" ht="15.75" customHeight="1">
      <c r="P79" s="55"/>
      <c r="Q79" s="55"/>
      <c r="R79" s="56"/>
      <c r="S79" s="56"/>
      <c r="T79" s="56"/>
      <c r="U79" s="56"/>
      <c r="V79" s="32"/>
      <c r="W79" s="56"/>
      <c r="X79" s="56"/>
      <c r="Y79" s="56"/>
      <c r="Z79" s="56"/>
      <c r="AA79" s="56"/>
      <c r="AB79" s="56"/>
      <c r="AH79" s="1"/>
    </row>
    <row r="80" spans="1:34" ht="15.75" customHeight="1">
      <c r="P80" s="55"/>
      <c r="Q80" s="55"/>
      <c r="R80" s="56"/>
      <c r="S80" s="56"/>
      <c r="T80" s="56"/>
      <c r="U80" s="56"/>
      <c r="V80" s="32"/>
      <c r="W80" s="56"/>
      <c r="X80" s="56"/>
      <c r="Y80" s="56"/>
      <c r="Z80" s="56"/>
      <c r="AA80" s="56"/>
      <c r="AB80" s="56"/>
      <c r="AH80" s="1"/>
    </row>
    <row r="81" spans="2:34" ht="15.75" customHeight="1">
      <c r="P81" s="55"/>
      <c r="Q81" s="55"/>
      <c r="R81" s="56"/>
      <c r="S81" s="56"/>
      <c r="T81" s="56"/>
      <c r="U81" s="56"/>
      <c r="V81" s="32"/>
      <c r="W81" s="56"/>
      <c r="X81" s="56"/>
      <c r="Y81" s="56"/>
      <c r="Z81" s="56"/>
      <c r="AA81" s="56"/>
      <c r="AB81" s="56"/>
      <c r="AH81" s="1"/>
    </row>
    <row r="82" spans="2:34" ht="15.75" customHeight="1">
      <c r="P82" s="55"/>
      <c r="Q82" s="55"/>
      <c r="R82" s="56"/>
      <c r="S82" s="56"/>
      <c r="T82" s="56"/>
      <c r="U82" s="56"/>
      <c r="V82" s="32"/>
      <c r="W82" s="56"/>
      <c r="X82" s="56"/>
      <c r="Y82" s="56"/>
      <c r="Z82" s="56"/>
      <c r="AA82" s="56"/>
      <c r="AB82" s="56"/>
      <c r="AH82" s="1"/>
    </row>
    <row r="83" spans="2:34" ht="15.75" customHeight="1">
      <c r="P83" s="55"/>
      <c r="Q83" s="55"/>
      <c r="R83" s="56"/>
      <c r="S83" s="56"/>
      <c r="T83" s="56"/>
      <c r="U83" s="56"/>
      <c r="V83" s="32"/>
      <c r="W83" s="56"/>
      <c r="X83" s="56"/>
      <c r="Y83" s="56"/>
      <c r="Z83" s="56"/>
      <c r="AA83" s="56"/>
      <c r="AB83" s="56"/>
      <c r="AH83" s="1"/>
    </row>
    <row r="84" spans="2:34" ht="15.75" customHeight="1">
      <c r="P84" s="55"/>
      <c r="Q84" s="55"/>
      <c r="R84" s="56"/>
      <c r="S84" s="56"/>
      <c r="T84" s="56"/>
      <c r="U84" s="56"/>
      <c r="V84" s="32"/>
      <c r="W84" s="56"/>
      <c r="X84" s="56"/>
      <c r="Y84" s="56"/>
      <c r="Z84" s="56"/>
      <c r="AA84" s="56"/>
      <c r="AB84" s="56"/>
      <c r="AH84" s="1"/>
    </row>
    <row r="85" spans="2:34" ht="15.75" customHeight="1">
      <c r="P85" s="55"/>
      <c r="Q85" s="55"/>
      <c r="R85" s="56"/>
      <c r="S85" s="56"/>
      <c r="T85" s="56"/>
      <c r="U85" s="56"/>
      <c r="V85" s="32"/>
      <c r="W85" s="56"/>
      <c r="X85" s="56"/>
      <c r="Y85" s="56"/>
      <c r="Z85" s="56"/>
      <c r="AA85" s="56"/>
      <c r="AB85" s="56"/>
      <c r="AH85" s="1"/>
    </row>
    <row r="86" spans="2:34" ht="15.75" customHeight="1">
      <c r="P86" s="55"/>
      <c r="Q86" s="55"/>
      <c r="R86" s="56"/>
      <c r="S86" s="56"/>
      <c r="T86" s="56"/>
      <c r="U86" s="56"/>
      <c r="V86" s="32"/>
      <c r="W86" s="56"/>
      <c r="X86" s="56"/>
      <c r="Y86" s="56"/>
      <c r="Z86" s="56"/>
      <c r="AA86" s="56"/>
      <c r="AB86" s="56"/>
      <c r="AH86" s="1"/>
    </row>
    <row r="87" spans="2:34" ht="15.75" customHeight="1">
      <c r="P87" s="55"/>
      <c r="Q87" s="55"/>
      <c r="R87" s="56"/>
      <c r="S87" s="56"/>
      <c r="T87" s="56"/>
      <c r="U87" s="56"/>
      <c r="V87" s="32"/>
      <c r="W87" s="56"/>
      <c r="X87" s="56"/>
      <c r="Y87" s="56"/>
      <c r="Z87" s="56"/>
      <c r="AA87" s="56"/>
      <c r="AB87" s="56"/>
      <c r="AH87" s="1"/>
    </row>
    <row r="88" spans="2:34" ht="15.75" customHeight="1">
      <c r="B88" s="57" t="s">
        <v>136</v>
      </c>
      <c r="C88" s="57"/>
      <c r="P88" s="55"/>
      <c r="Q88" s="55"/>
      <c r="R88" s="56"/>
      <c r="S88" s="56"/>
      <c r="T88" s="56"/>
      <c r="U88" s="56"/>
      <c r="V88" s="32"/>
      <c r="W88" s="56"/>
      <c r="X88" s="56"/>
      <c r="Y88" s="56"/>
      <c r="Z88" s="56"/>
      <c r="AA88" s="56"/>
      <c r="AB88" s="56"/>
      <c r="AH88" s="1"/>
    </row>
    <row r="89" spans="2:34" ht="15.75" customHeight="1">
      <c r="B89" s="57"/>
      <c r="C89" s="57"/>
      <c r="P89" s="55"/>
      <c r="Q89" s="55"/>
      <c r="R89" s="56"/>
      <c r="S89" s="56"/>
      <c r="T89" s="56"/>
      <c r="U89" s="56"/>
      <c r="V89" s="32"/>
      <c r="W89" s="56"/>
      <c r="X89" s="56"/>
      <c r="Y89" s="56"/>
      <c r="Z89" s="56"/>
      <c r="AA89" s="56"/>
      <c r="AB89" s="56"/>
      <c r="AH89" s="1"/>
    </row>
    <row r="90" spans="2:34" ht="15.75" customHeight="1">
      <c r="B90" s="57"/>
      <c r="C90" s="57"/>
      <c r="P90" s="55"/>
      <c r="Q90" s="55"/>
      <c r="R90" s="56"/>
      <c r="S90" s="56"/>
      <c r="T90" s="56"/>
      <c r="U90" s="56"/>
      <c r="V90" s="32"/>
      <c r="W90" s="56"/>
      <c r="X90" s="56"/>
      <c r="Y90" s="56"/>
      <c r="Z90" s="56"/>
      <c r="AA90" s="56"/>
      <c r="AB90" s="56"/>
      <c r="AH90" s="1"/>
    </row>
    <row r="91" spans="2:34" ht="15.75" customHeight="1">
      <c r="B91" s="57"/>
      <c r="C91" s="57"/>
      <c r="P91" s="55"/>
      <c r="Q91" s="55"/>
      <c r="R91" s="56"/>
      <c r="S91" s="56"/>
      <c r="T91" s="56"/>
      <c r="U91" s="56"/>
      <c r="V91" s="32"/>
      <c r="W91" s="56"/>
      <c r="X91" s="56"/>
      <c r="Y91" s="56"/>
      <c r="Z91" s="56"/>
      <c r="AA91" s="56"/>
      <c r="AB91" s="56"/>
      <c r="AH91" s="1"/>
    </row>
    <row r="92" spans="2:34" ht="15.75" customHeight="1">
      <c r="B92" s="57"/>
      <c r="C92" s="57"/>
      <c r="P92" s="55"/>
      <c r="Q92" s="55"/>
      <c r="R92" s="56"/>
      <c r="S92" s="56"/>
      <c r="T92" s="56"/>
      <c r="U92" s="56"/>
      <c r="V92" s="32"/>
      <c r="W92" s="56"/>
      <c r="X92" s="56"/>
      <c r="Y92" s="56"/>
      <c r="Z92" s="56"/>
      <c r="AA92" s="56"/>
      <c r="AB92" s="56"/>
      <c r="AH92" s="1"/>
    </row>
    <row r="93" spans="2:34" ht="15.75" customHeight="1">
      <c r="B93" s="57"/>
      <c r="C93" s="57"/>
      <c r="P93" s="55"/>
      <c r="Q93" s="55"/>
      <c r="R93" s="56"/>
      <c r="S93" s="56"/>
      <c r="T93" s="56"/>
      <c r="U93" s="56"/>
      <c r="V93" s="32"/>
      <c r="W93" s="56"/>
      <c r="X93" s="56"/>
      <c r="Y93" s="56"/>
      <c r="Z93" s="56"/>
      <c r="AA93" s="56"/>
      <c r="AB93" s="56"/>
      <c r="AH93" s="1"/>
    </row>
    <row r="94" spans="2:34" ht="15.75" customHeight="1">
      <c r="P94" s="55"/>
      <c r="Q94" s="55"/>
      <c r="R94" s="56"/>
      <c r="S94" s="56"/>
      <c r="T94" s="56"/>
      <c r="U94" s="56"/>
      <c r="V94" s="32"/>
      <c r="W94" s="56"/>
      <c r="X94" s="56"/>
      <c r="Y94" s="56"/>
      <c r="Z94" s="56"/>
      <c r="AA94" s="56"/>
      <c r="AB94" s="56"/>
      <c r="AH94" s="1"/>
    </row>
    <row r="95" spans="2:34" ht="15.75" customHeight="1">
      <c r="P95" s="55"/>
      <c r="Q95" s="55"/>
      <c r="R95" s="56"/>
      <c r="S95" s="56"/>
      <c r="T95" s="56"/>
      <c r="U95" s="56"/>
      <c r="V95" s="32"/>
      <c r="W95" s="56"/>
      <c r="X95" s="56"/>
      <c r="Y95" s="56"/>
      <c r="Z95" s="56"/>
      <c r="AA95" s="56"/>
      <c r="AB95" s="56"/>
      <c r="AH95" s="1"/>
    </row>
    <row r="96" spans="2:34" ht="15.75" customHeight="1">
      <c r="P96" s="55"/>
      <c r="Q96" s="55"/>
      <c r="R96" s="56"/>
      <c r="S96" s="56"/>
      <c r="T96" s="56"/>
      <c r="U96" s="56"/>
      <c r="V96" s="32"/>
      <c r="W96" s="56"/>
      <c r="X96" s="56"/>
      <c r="Y96" s="56"/>
      <c r="Z96" s="56"/>
      <c r="AA96" s="56"/>
      <c r="AB96" s="56"/>
      <c r="AH96" s="1"/>
    </row>
    <row r="97" spans="2:34" ht="15.75" customHeight="1">
      <c r="P97" s="55"/>
      <c r="Q97" s="55"/>
      <c r="R97" s="56"/>
      <c r="S97" s="56"/>
      <c r="T97" s="56"/>
      <c r="U97" s="56"/>
      <c r="V97" s="32"/>
      <c r="W97" s="56"/>
      <c r="X97" s="56"/>
      <c r="Y97" s="56"/>
      <c r="Z97" s="56"/>
      <c r="AA97" s="56"/>
      <c r="AB97" s="56"/>
      <c r="AH97" s="1"/>
    </row>
    <row r="98" spans="2:34" ht="15.75" customHeight="1">
      <c r="P98" s="55"/>
      <c r="Q98" s="55"/>
      <c r="R98" s="56"/>
      <c r="S98" s="56"/>
      <c r="T98" s="56"/>
      <c r="U98" s="56"/>
      <c r="V98" s="32"/>
      <c r="W98" s="56"/>
      <c r="X98" s="56"/>
      <c r="Y98" s="56"/>
      <c r="Z98" s="56"/>
      <c r="AA98" s="56"/>
      <c r="AB98" s="56"/>
      <c r="AH98" s="1"/>
    </row>
    <row r="99" spans="2:34" ht="15.75" customHeight="1">
      <c r="P99" s="55"/>
      <c r="Q99" s="55"/>
      <c r="R99" s="56"/>
      <c r="S99" s="56"/>
      <c r="T99" s="56"/>
      <c r="U99" s="56"/>
      <c r="V99" s="32"/>
      <c r="W99" s="56"/>
      <c r="X99" s="56"/>
      <c r="Y99" s="56"/>
      <c r="Z99" s="56"/>
      <c r="AA99" s="56"/>
      <c r="AB99" s="56"/>
      <c r="AH99" s="1"/>
    </row>
    <row r="100" spans="2:34" ht="15.75" customHeight="1">
      <c r="P100" s="55"/>
      <c r="Q100" s="55"/>
      <c r="R100" s="56"/>
      <c r="S100" s="56"/>
      <c r="T100" s="56"/>
      <c r="U100" s="56"/>
      <c r="V100" s="32"/>
      <c r="W100" s="56"/>
      <c r="X100" s="56"/>
      <c r="Y100" s="56"/>
      <c r="Z100" s="56"/>
      <c r="AA100" s="56"/>
      <c r="AB100" s="56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61" t="s">
        <v>73</v>
      </c>
      <c r="E102" s="61"/>
      <c r="F102" s="61"/>
      <c r="G102" s="61"/>
      <c r="H102" s="61"/>
      <c r="I102" s="61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84" t="s">
        <v>74</v>
      </c>
      <c r="C104" s="90" t="s">
        <v>75</v>
      </c>
      <c r="D104" s="84" t="s">
        <v>76</v>
      </c>
      <c r="E104" s="84" t="s">
        <v>77</v>
      </c>
      <c r="F104" s="84" t="s">
        <v>78</v>
      </c>
      <c r="G104" s="84" t="s">
        <v>79</v>
      </c>
      <c r="H104" s="84" t="s">
        <v>80</v>
      </c>
      <c r="I104" s="84" t="s">
        <v>81</v>
      </c>
      <c r="J104" s="84" t="s">
        <v>82</v>
      </c>
      <c r="P104" s="76" t="s">
        <v>5</v>
      </c>
      <c r="Q104" s="76" t="s">
        <v>56</v>
      </c>
      <c r="R104" s="82" t="s">
        <v>57</v>
      </c>
      <c r="S104" s="83"/>
      <c r="T104" s="82" t="s">
        <v>58</v>
      </c>
      <c r="U104" s="83"/>
      <c r="V104" s="32"/>
      <c r="W104" s="76" t="s">
        <v>5</v>
      </c>
      <c r="X104" s="76" t="s">
        <v>56</v>
      </c>
      <c r="Y104" s="82" t="s">
        <v>57</v>
      </c>
      <c r="Z104" s="83"/>
      <c r="AA104" s="82" t="s">
        <v>58</v>
      </c>
      <c r="AB104" s="83"/>
      <c r="AH104" s="1"/>
    </row>
    <row r="105" spans="2:34" ht="15.75" customHeight="1">
      <c r="B105" s="84"/>
      <c r="C105" s="91"/>
      <c r="D105" s="84"/>
      <c r="E105" s="84"/>
      <c r="F105" s="84"/>
      <c r="G105" s="84"/>
      <c r="H105" s="84"/>
      <c r="I105" s="84"/>
      <c r="J105" s="84"/>
      <c r="P105" s="77"/>
      <c r="Q105" s="77"/>
      <c r="R105" s="76" t="s">
        <v>60</v>
      </c>
      <c r="S105" s="76" t="s">
        <v>61</v>
      </c>
      <c r="T105" s="76" t="s">
        <v>83</v>
      </c>
      <c r="U105" s="76" t="s">
        <v>61</v>
      </c>
      <c r="V105" s="32"/>
      <c r="W105" s="77"/>
      <c r="X105" s="77"/>
      <c r="Y105" s="76" t="s">
        <v>60</v>
      </c>
      <c r="Z105" s="76" t="s">
        <v>61</v>
      </c>
      <c r="AA105" s="76" t="s">
        <v>60</v>
      </c>
      <c r="AB105" s="76" t="s">
        <v>61</v>
      </c>
      <c r="AH105" s="1"/>
    </row>
    <row r="106" spans="2:34" ht="15.75" customHeight="1">
      <c r="B106" s="84"/>
      <c r="C106" s="91"/>
      <c r="D106" s="84"/>
      <c r="E106" s="84"/>
      <c r="F106" s="84"/>
      <c r="G106" s="84"/>
      <c r="H106" s="84"/>
      <c r="I106" s="84"/>
      <c r="J106" s="84"/>
      <c r="P106" s="77"/>
      <c r="Q106" s="77"/>
      <c r="R106" s="77"/>
      <c r="S106" s="77"/>
      <c r="T106" s="77"/>
      <c r="U106" s="77"/>
      <c r="V106" s="32"/>
      <c r="W106" s="77"/>
      <c r="X106" s="77"/>
      <c r="Y106" s="77"/>
      <c r="Z106" s="77"/>
      <c r="AA106" s="77"/>
      <c r="AB106" s="77"/>
    </row>
    <row r="107" spans="2:34" ht="15.75" customHeight="1">
      <c r="B107" s="84"/>
      <c r="C107" s="91"/>
      <c r="D107" s="84"/>
      <c r="E107" s="84"/>
      <c r="F107" s="84"/>
      <c r="G107" s="84"/>
      <c r="H107" s="84"/>
      <c r="I107" s="84"/>
      <c r="J107" s="84"/>
      <c r="P107" s="77"/>
      <c r="Q107" s="77"/>
      <c r="R107" s="77"/>
      <c r="S107" s="77"/>
      <c r="T107" s="77"/>
      <c r="U107" s="77"/>
      <c r="V107" s="32"/>
      <c r="W107" s="77"/>
      <c r="X107" s="77"/>
      <c r="Y107" s="77"/>
      <c r="Z107" s="77"/>
      <c r="AA107" s="77"/>
      <c r="AB107" s="77"/>
    </row>
    <row r="108" spans="2:34" ht="15.75" customHeight="1">
      <c r="B108" s="84"/>
      <c r="C108" s="91"/>
      <c r="D108" s="84"/>
      <c r="E108" s="84"/>
      <c r="F108" s="84"/>
      <c r="G108" s="84"/>
      <c r="H108" s="84"/>
      <c r="I108" s="84"/>
      <c r="J108" s="84"/>
      <c r="P108" s="77"/>
      <c r="Q108" s="77"/>
      <c r="R108" s="77"/>
      <c r="S108" s="77"/>
      <c r="T108" s="77"/>
      <c r="U108" s="77"/>
      <c r="V108" s="32"/>
      <c r="W108" s="77"/>
      <c r="X108" s="77"/>
      <c r="Y108" s="77"/>
      <c r="Z108" s="77"/>
      <c r="AA108" s="77"/>
      <c r="AB108" s="77"/>
    </row>
    <row r="109" spans="2:34" ht="15.75" customHeight="1">
      <c r="B109" s="84"/>
      <c r="C109" s="91"/>
      <c r="D109" s="84"/>
      <c r="E109" s="84"/>
      <c r="F109" s="84"/>
      <c r="G109" s="84"/>
      <c r="H109" s="84"/>
      <c r="I109" s="84"/>
      <c r="J109" s="84"/>
      <c r="P109" s="78"/>
      <c r="Q109" s="78"/>
      <c r="R109" s="78"/>
      <c r="S109" s="78"/>
      <c r="T109" s="78"/>
      <c r="U109" s="78"/>
      <c r="V109" s="32"/>
      <c r="W109" s="78"/>
      <c r="X109" s="78"/>
      <c r="Y109" s="78"/>
      <c r="Z109" s="78"/>
      <c r="AA109" s="78"/>
      <c r="AB109" s="78"/>
    </row>
    <row r="110" spans="2:34" ht="15.75" customHeight="1">
      <c r="B110" s="84"/>
      <c r="C110" s="91"/>
      <c r="D110" s="84"/>
      <c r="E110" s="84"/>
      <c r="F110" s="84"/>
      <c r="G110" s="84"/>
      <c r="H110" s="84"/>
      <c r="I110" s="84"/>
      <c r="J110" s="84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84"/>
      <c r="C111" s="92"/>
      <c r="D111" s="84"/>
      <c r="E111" s="84"/>
      <c r="F111" s="84"/>
      <c r="G111" s="84"/>
      <c r="H111" s="84"/>
      <c r="I111" s="84"/>
      <c r="J111" s="84"/>
      <c r="L111" s="1" t="s">
        <v>84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13">
        <v>1</v>
      </c>
      <c r="C112" s="50" t="s">
        <v>137</v>
      </c>
      <c r="D112" s="50" t="s">
        <v>138</v>
      </c>
      <c r="E112" s="51">
        <v>55.692728440215703</v>
      </c>
      <c r="F112" s="51">
        <v>37.817571969529503</v>
      </c>
      <c r="G112" s="50">
        <v>0</v>
      </c>
      <c r="H112" s="58">
        <v>0</v>
      </c>
      <c r="I112" s="59">
        <v>0</v>
      </c>
      <c r="J112" s="50"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13">
        <v>2</v>
      </c>
      <c r="C113" s="50" t="s">
        <v>139</v>
      </c>
      <c r="D113" s="50" t="s">
        <v>138</v>
      </c>
      <c r="E113" s="51">
        <v>55.6938128944659</v>
      </c>
      <c r="F113" s="51">
        <v>37.817973271530001</v>
      </c>
      <c r="G113" s="50">
        <v>0</v>
      </c>
      <c r="H113" s="58">
        <v>0.151</v>
      </c>
      <c r="I113" s="59">
        <v>0.151</v>
      </c>
      <c r="J113" s="50"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2"/>
    </row>
    <row r="114" spans="2:34" ht="15.75" customHeight="1">
      <c r="B114" s="13">
        <v>3</v>
      </c>
      <c r="C114" s="50" t="s">
        <v>140</v>
      </c>
      <c r="D114" s="50" t="s">
        <v>138</v>
      </c>
      <c r="E114" s="51">
        <v>55.696555441682797</v>
      </c>
      <c r="F114" s="51">
        <v>37.823123618010499</v>
      </c>
      <c r="G114" s="50">
        <v>0</v>
      </c>
      <c r="H114" s="58">
        <v>0.59599999999999997</v>
      </c>
      <c r="I114" s="59">
        <v>0.44500000000000001</v>
      </c>
      <c r="J114" s="50"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0</v>
      </c>
      <c r="S114" s="17" t="s">
        <v>63</v>
      </c>
      <c r="T114" s="17">
        <v>0</v>
      </c>
      <c r="U114" s="17" t="s">
        <v>63</v>
      </c>
      <c r="V114" s="32"/>
      <c r="W114" s="38">
        <v>4</v>
      </c>
      <c r="X114" s="37">
        <v>0.20833333333333334</v>
      </c>
      <c r="Y114" s="17">
        <v>0</v>
      </c>
      <c r="Z114" s="17" t="s">
        <v>63</v>
      </c>
      <c r="AA114" s="17">
        <v>0</v>
      </c>
      <c r="AB114" s="17" t="s">
        <v>63</v>
      </c>
      <c r="AH114" s="52"/>
    </row>
    <row r="115" spans="2:34" ht="15.75" customHeight="1">
      <c r="B115" s="13">
        <v>4</v>
      </c>
      <c r="C115" s="50" t="s">
        <v>141</v>
      </c>
      <c r="D115" s="50" t="s">
        <v>138</v>
      </c>
      <c r="E115" s="51">
        <v>55.699590942209802</v>
      </c>
      <c r="F115" s="51">
        <v>37.827627382451702</v>
      </c>
      <c r="G115" s="50">
        <v>0</v>
      </c>
      <c r="H115" s="58">
        <v>1.0469999999999999</v>
      </c>
      <c r="I115" s="59">
        <v>0.45100000000000001</v>
      </c>
      <c r="J115" s="50"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1</v>
      </c>
      <c r="S115" s="17" t="s">
        <v>66</v>
      </c>
      <c r="T115" s="17">
        <v>1</v>
      </c>
      <c r="U115" s="17" t="s">
        <v>66</v>
      </c>
      <c r="V115" s="32"/>
      <c r="W115" s="38">
        <v>4</v>
      </c>
      <c r="X115" s="37">
        <v>0.22916666666666666</v>
      </c>
      <c r="Y115" s="17">
        <v>1</v>
      </c>
      <c r="Z115" s="17" t="s">
        <v>66</v>
      </c>
      <c r="AA115" s="17">
        <v>1</v>
      </c>
      <c r="AB115" s="17" t="s">
        <v>66</v>
      </c>
      <c r="AH115" s="52"/>
    </row>
    <row r="116" spans="2:34" ht="15.75" customHeight="1">
      <c r="B116" s="13">
        <v>5</v>
      </c>
      <c r="C116" s="50" t="s">
        <v>142</v>
      </c>
      <c r="D116" s="50" t="s">
        <v>143</v>
      </c>
      <c r="E116" s="51">
        <v>55.7029584134525</v>
      </c>
      <c r="F116" s="51">
        <v>37.822541214127703</v>
      </c>
      <c r="G116" s="50">
        <v>0</v>
      </c>
      <c r="H116" s="58">
        <v>1.5429999999999999</v>
      </c>
      <c r="I116" s="59">
        <v>0.496</v>
      </c>
      <c r="J116" s="50"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1</v>
      </c>
      <c r="S116" s="17" t="s">
        <v>66</v>
      </c>
      <c r="T116" s="17">
        <v>1</v>
      </c>
      <c r="U116" s="17" t="s">
        <v>66</v>
      </c>
      <c r="V116" s="32"/>
      <c r="W116" s="38">
        <v>4</v>
      </c>
      <c r="X116" s="37">
        <v>0.25</v>
      </c>
      <c r="Y116" s="17">
        <v>1</v>
      </c>
      <c r="Z116" s="17" t="s">
        <v>66</v>
      </c>
      <c r="AA116" s="17">
        <v>1</v>
      </c>
      <c r="AB116" s="17" t="s">
        <v>66</v>
      </c>
      <c r="AH116" s="52"/>
    </row>
    <row r="117" spans="2:34" ht="15.75" customHeight="1">
      <c r="B117" s="13">
        <v>6</v>
      </c>
      <c r="C117" s="50" t="s">
        <v>144</v>
      </c>
      <c r="D117" s="50" t="s">
        <v>145</v>
      </c>
      <c r="E117" s="51">
        <v>55.705150777488399</v>
      </c>
      <c r="F117" s="51">
        <v>37.816838538200599</v>
      </c>
      <c r="G117" s="50">
        <v>0</v>
      </c>
      <c r="H117" s="58">
        <v>2.0249999999999999</v>
      </c>
      <c r="I117" s="59">
        <v>0.48199999999999998</v>
      </c>
      <c r="J117" s="50"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1</v>
      </c>
      <c r="S117" s="17" t="s">
        <v>66</v>
      </c>
      <c r="T117" s="17">
        <v>1</v>
      </c>
      <c r="U117" s="17" t="s">
        <v>66</v>
      </c>
      <c r="V117" s="32"/>
      <c r="W117" s="38">
        <v>4</v>
      </c>
      <c r="X117" s="37">
        <v>0.27083333333333331</v>
      </c>
      <c r="Y117" s="17">
        <v>1</v>
      </c>
      <c r="Z117" s="17" t="s">
        <v>66</v>
      </c>
      <c r="AA117" s="17">
        <v>1</v>
      </c>
      <c r="AB117" s="17" t="s">
        <v>66</v>
      </c>
      <c r="AH117" s="52"/>
    </row>
    <row r="118" spans="2:34" ht="15.75" customHeight="1">
      <c r="B118" s="13">
        <v>7</v>
      </c>
      <c r="C118" s="50" t="s">
        <v>146</v>
      </c>
      <c r="D118" s="50" t="s">
        <v>145</v>
      </c>
      <c r="E118" s="51">
        <v>55.701673608426397</v>
      </c>
      <c r="F118" s="51">
        <v>37.812627095849599</v>
      </c>
      <c r="G118" s="50">
        <v>0</v>
      </c>
      <c r="H118" s="58">
        <v>2.5179999999999998</v>
      </c>
      <c r="I118" s="59">
        <v>0.49299999999999999</v>
      </c>
      <c r="J118" s="50"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4</v>
      </c>
      <c r="S118" s="17">
        <v>8</v>
      </c>
      <c r="T118" s="17">
        <v>4</v>
      </c>
      <c r="U118" s="17">
        <v>8</v>
      </c>
      <c r="V118" s="32"/>
      <c r="W118" s="38">
        <v>4</v>
      </c>
      <c r="X118" s="37">
        <v>0.29166666666666669</v>
      </c>
      <c r="Y118" s="17">
        <v>1</v>
      </c>
      <c r="Z118" s="17" t="s">
        <v>66</v>
      </c>
      <c r="AA118" s="17">
        <v>1</v>
      </c>
      <c r="AB118" s="17" t="s">
        <v>66</v>
      </c>
      <c r="AH118" s="52"/>
    </row>
    <row r="119" spans="2:34" ht="15.75" customHeight="1">
      <c r="B119" s="13">
        <v>8</v>
      </c>
      <c r="C119" s="50" t="s">
        <v>147</v>
      </c>
      <c r="D119" s="50" t="s">
        <v>145</v>
      </c>
      <c r="E119" s="51">
        <v>55.699591529478603</v>
      </c>
      <c r="F119" s="51">
        <v>37.808778112583198</v>
      </c>
      <c r="G119" s="50">
        <v>0</v>
      </c>
      <c r="H119" s="58">
        <v>2.8530000000000002</v>
      </c>
      <c r="I119" s="59">
        <v>0.33500000000000002</v>
      </c>
      <c r="J119" s="50"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4</v>
      </c>
      <c r="S119" s="17">
        <v>8</v>
      </c>
      <c r="T119" s="17">
        <v>4</v>
      </c>
      <c r="U119" s="17">
        <v>8</v>
      </c>
      <c r="V119" s="32"/>
      <c r="W119" s="38">
        <v>4</v>
      </c>
      <c r="X119" s="37">
        <v>0.3125</v>
      </c>
      <c r="Y119" s="17">
        <v>1</v>
      </c>
      <c r="Z119" s="17" t="s">
        <v>66</v>
      </c>
      <c r="AA119" s="17">
        <v>1</v>
      </c>
      <c r="AB119" s="17" t="s">
        <v>66</v>
      </c>
      <c r="AH119" s="52"/>
    </row>
    <row r="120" spans="2:34" ht="15.75" customHeight="1">
      <c r="B120" s="13">
        <v>9</v>
      </c>
      <c r="C120" s="50" t="s">
        <v>148</v>
      </c>
      <c r="D120" s="50" t="s">
        <v>149</v>
      </c>
      <c r="E120" s="51">
        <v>55.697855649527199</v>
      </c>
      <c r="F120" s="51">
        <v>37.803581292251401</v>
      </c>
      <c r="G120" s="50">
        <v>0</v>
      </c>
      <c r="H120" s="58">
        <v>3.3490000000000002</v>
      </c>
      <c r="I120" s="59">
        <v>0.496</v>
      </c>
      <c r="J120" s="50">
        <v>9</v>
      </c>
      <c r="L120" s="12">
        <v>9</v>
      </c>
      <c r="M120" s="50">
        <v>9</v>
      </c>
      <c r="N120" s="50">
        <v>0</v>
      </c>
      <c r="O120" s="21"/>
      <c r="P120" s="17">
        <v>3</v>
      </c>
      <c r="Q120" s="37">
        <v>0.33333333333333331</v>
      </c>
      <c r="R120" s="17">
        <v>4</v>
      </c>
      <c r="S120" s="17">
        <v>8</v>
      </c>
      <c r="T120" s="17">
        <v>4</v>
      </c>
      <c r="U120" s="17">
        <v>8</v>
      </c>
      <c r="V120" s="32"/>
      <c r="W120" s="38">
        <v>4</v>
      </c>
      <c r="X120" s="37">
        <v>0.33333333333333331</v>
      </c>
      <c r="Y120" s="17">
        <v>1</v>
      </c>
      <c r="Z120" s="17" t="s">
        <v>66</v>
      </c>
      <c r="AA120" s="17">
        <v>1</v>
      </c>
      <c r="AB120" s="17" t="s">
        <v>66</v>
      </c>
      <c r="AH120" s="52"/>
    </row>
    <row r="121" spans="2:34" ht="15.75" customHeight="1">
      <c r="B121" s="13">
        <v>10</v>
      </c>
      <c r="C121" s="50" t="s">
        <v>150</v>
      </c>
      <c r="D121" s="50" t="s">
        <v>149</v>
      </c>
      <c r="E121" s="51">
        <v>55.702322756804499</v>
      </c>
      <c r="F121" s="51">
        <v>37.7918240606311</v>
      </c>
      <c r="G121" s="50">
        <v>0</v>
      </c>
      <c r="H121" s="58">
        <v>4.2430000000000003</v>
      </c>
      <c r="I121" s="59">
        <v>0.89400000000000002</v>
      </c>
      <c r="J121" s="50">
        <v>10</v>
      </c>
      <c r="L121" s="12">
        <v>10</v>
      </c>
      <c r="M121" s="50">
        <v>10</v>
      </c>
      <c r="N121" s="50">
        <v>0</v>
      </c>
      <c r="O121" s="21"/>
      <c r="P121" s="17">
        <v>3</v>
      </c>
      <c r="Q121" s="37">
        <v>0.35416666666666669</v>
      </c>
      <c r="R121" s="17">
        <v>4</v>
      </c>
      <c r="S121" s="17">
        <v>8</v>
      </c>
      <c r="T121" s="17">
        <v>4</v>
      </c>
      <c r="U121" s="17">
        <v>8</v>
      </c>
      <c r="V121" s="32"/>
      <c r="W121" s="38">
        <v>4</v>
      </c>
      <c r="X121" s="37">
        <v>0.35416666666666669</v>
      </c>
      <c r="Y121" s="17">
        <v>1</v>
      </c>
      <c r="Z121" s="17" t="s">
        <v>66</v>
      </c>
      <c r="AA121" s="17">
        <v>1</v>
      </c>
      <c r="AB121" s="17" t="s">
        <v>66</v>
      </c>
      <c r="AH121" s="52"/>
    </row>
    <row r="122" spans="2:34" ht="15.75" customHeight="1">
      <c r="B122" s="13">
        <v>11</v>
      </c>
      <c r="C122" s="50" t="s">
        <v>151</v>
      </c>
      <c r="D122" s="50" t="s">
        <v>149</v>
      </c>
      <c r="E122" s="51">
        <v>55.7027096899809</v>
      </c>
      <c r="F122" s="51">
        <v>37.787157812220599</v>
      </c>
      <c r="G122" s="50">
        <v>0</v>
      </c>
      <c r="H122" s="58">
        <v>4.5430000000000001</v>
      </c>
      <c r="I122" s="59">
        <v>0.3</v>
      </c>
      <c r="J122" s="50">
        <v>11</v>
      </c>
      <c r="L122" s="12">
        <v>11</v>
      </c>
      <c r="M122" s="50">
        <v>11</v>
      </c>
      <c r="N122" s="50">
        <v>0</v>
      </c>
      <c r="O122" s="21"/>
      <c r="P122" s="17">
        <v>3</v>
      </c>
      <c r="Q122" s="37">
        <v>0.375</v>
      </c>
      <c r="R122" s="17">
        <v>4</v>
      </c>
      <c r="S122" s="17">
        <v>8</v>
      </c>
      <c r="T122" s="17">
        <v>4</v>
      </c>
      <c r="U122" s="17">
        <v>8</v>
      </c>
      <c r="V122" s="32"/>
      <c r="W122" s="38">
        <v>4</v>
      </c>
      <c r="X122" s="37">
        <v>0.375</v>
      </c>
      <c r="Y122" s="17">
        <v>1</v>
      </c>
      <c r="Z122" s="17" t="s">
        <v>66</v>
      </c>
      <c r="AA122" s="17">
        <v>1</v>
      </c>
      <c r="AB122" s="17" t="s">
        <v>66</v>
      </c>
      <c r="AH122" s="52"/>
    </row>
    <row r="123" spans="2:34" ht="15.75" customHeight="1">
      <c r="B123" s="13">
        <v>12</v>
      </c>
      <c r="C123" s="50" t="s">
        <v>152</v>
      </c>
      <c r="D123" s="50" t="s">
        <v>149</v>
      </c>
      <c r="E123" s="51">
        <v>55.703526680618097</v>
      </c>
      <c r="F123" s="51">
        <v>37.780753931031697</v>
      </c>
      <c r="G123" s="50">
        <v>0</v>
      </c>
      <c r="H123" s="58">
        <v>4.9550000000000001</v>
      </c>
      <c r="I123" s="59">
        <v>0.41199999999999998</v>
      </c>
      <c r="J123" s="50">
        <v>12</v>
      </c>
      <c r="L123" s="12">
        <v>12</v>
      </c>
      <c r="M123" s="50">
        <v>12</v>
      </c>
      <c r="N123" s="50">
        <v>0</v>
      </c>
      <c r="O123" s="21"/>
      <c r="P123" s="17">
        <v>3</v>
      </c>
      <c r="Q123" s="37">
        <v>0.39583333333333331</v>
      </c>
      <c r="R123" s="17">
        <v>4</v>
      </c>
      <c r="S123" s="17">
        <v>8</v>
      </c>
      <c r="T123" s="17">
        <v>4</v>
      </c>
      <c r="U123" s="17">
        <v>8</v>
      </c>
      <c r="V123" s="32"/>
      <c r="W123" s="38">
        <v>4</v>
      </c>
      <c r="X123" s="37">
        <v>0.39583333333333331</v>
      </c>
      <c r="Y123" s="17">
        <v>1</v>
      </c>
      <c r="Z123" s="17" t="s">
        <v>66</v>
      </c>
      <c r="AA123" s="17">
        <v>1</v>
      </c>
      <c r="AB123" s="17" t="s">
        <v>66</v>
      </c>
      <c r="AH123" s="52"/>
    </row>
    <row r="124" spans="2:34" ht="15.75" customHeight="1">
      <c r="B124" s="13">
        <v>13</v>
      </c>
      <c r="C124" s="50" t="s">
        <v>153</v>
      </c>
      <c r="D124" s="50" t="s">
        <v>149</v>
      </c>
      <c r="E124" s="51">
        <v>55.704241246291303</v>
      </c>
      <c r="F124" s="51">
        <v>37.775402970557202</v>
      </c>
      <c r="G124" s="50">
        <v>0</v>
      </c>
      <c r="H124" s="58">
        <v>5.3010000000000002</v>
      </c>
      <c r="I124" s="59">
        <v>0.34599999999999997</v>
      </c>
      <c r="J124" s="50">
        <v>13</v>
      </c>
      <c r="L124" s="12">
        <v>13</v>
      </c>
      <c r="M124" s="50">
        <v>13</v>
      </c>
      <c r="N124" s="50">
        <v>0</v>
      </c>
      <c r="O124" s="21"/>
      <c r="P124" s="17">
        <v>3</v>
      </c>
      <c r="Q124" s="37">
        <v>0.41666666666666669</v>
      </c>
      <c r="R124" s="17">
        <v>1</v>
      </c>
      <c r="S124" s="17" t="s">
        <v>66</v>
      </c>
      <c r="T124" s="17">
        <v>1</v>
      </c>
      <c r="U124" s="17" t="s">
        <v>66</v>
      </c>
      <c r="V124" s="32"/>
      <c r="W124" s="38">
        <v>4</v>
      </c>
      <c r="X124" s="37">
        <v>0.41666666666666669</v>
      </c>
      <c r="Y124" s="17">
        <v>1</v>
      </c>
      <c r="Z124" s="17" t="s">
        <v>66</v>
      </c>
      <c r="AA124" s="17">
        <v>1</v>
      </c>
      <c r="AB124" s="17" t="s">
        <v>66</v>
      </c>
      <c r="AH124" s="52"/>
    </row>
    <row r="125" spans="2:34" ht="15.75" customHeight="1">
      <c r="B125" s="13">
        <v>14</v>
      </c>
      <c r="C125" s="50" t="s">
        <v>154</v>
      </c>
      <c r="D125" s="50" t="s">
        <v>149</v>
      </c>
      <c r="E125" s="51">
        <v>55.705252893375501</v>
      </c>
      <c r="F125" s="51">
        <v>37.7678499891746</v>
      </c>
      <c r="G125" s="50">
        <v>0</v>
      </c>
      <c r="H125" s="58">
        <v>5.7889999999999997</v>
      </c>
      <c r="I125" s="59">
        <v>0.48799999999999999</v>
      </c>
      <c r="J125" s="50">
        <v>14</v>
      </c>
      <c r="L125" s="12">
        <v>14</v>
      </c>
      <c r="M125" s="50">
        <v>14</v>
      </c>
      <c r="N125" s="50">
        <v>0</v>
      </c>
      <c r="O125" s="21"/>
      <c r="P125" s="17">
        <v>3</v>
      </c>
      <c r="Q125" s="37">
        <v>0.4375</v>
      </c>
      <c r="R125" s="17">
        <v>1</v>
      </c>
      <c r="S125" s="17" t="s">
        <v>66</v>
      </c>
      <c r="T125" s="17">
        <v>1</v>
      </c>
      <c r="U125" s="17" t="s">
        <v>66</v>
      </c>
      <c r="V125" s="32"/>
      <c r="W125" s="38">
        <v>4</v>
      </c>
      <c r="X125" s="37">
        <v>0.4375</v>
      </c>
      <c r="Y125" s="17">
        <v>1</v>
      </c>
      <c r="Z125" s="17" t="s">
        <v>66</v>
      </c>
      <c r="AA125" s="17">
        <v>1</v>
      </c>
      <c r="AB125" s="17" t="s">
        <v>66</v>
      </c>
      <c r="AH125" s="52"/>
    </row>
    <row r="126" spans="2:34" ht="15.75" customHeight="1">
      <c r="B126" s="13">
        <v>15</v>
      </c>
      <c r="C126" s="50" t="s">
        <v>154</v>
      </c>
      <c r="D126" s="50" t="s">
        <v>149</v>
      </c>
      <c r="E126" s="51">
        <v>55.705796890332103</v>
      </c>
      <c r="F126" s="51">
        <v>37.7633958874179</v>
      </c>
      <c r="G126" s="50">
        <v>0</v>
      </c>
      <c r="H126" s="58">
        <v>6.0759999999999996</v>
      </c>
      <c r="I126" s="59">
        <v>0.28699999999999998</v>
      </c>
      <c r="J126" s="50">
        <v>15</v>
      </c>
      <c r="L126" s="12">
        <v>15</v>
      </c>
      <c r="M126" s="50">
        <v>15</v>
      </c>
      <c r="N126" s="50">
        <v>0</v>
      </c>
      <c r="O126" s="21"/>
      <c r="P126" s="17">
        <v>3</v>
      </c>
      <c r="Q126" s="37">
        <v>0.45833333333333298</v>
      </c>
      <c r="R126" s="17">
        <v>1</v>
      </c>
      <c r="S126" s="17" t="s">
        <v>66</v>
      </c>
      <c r="T126" s="17">
        <v>1</v>
      </c>
      <c r="U126" s="17" t="s">
        <v>66</v>
      </c>
      <c r="V126" s="32"/>
      <c r="W126" s="38">
        <v>4</v>
      </c>
      <c r="X126" s="37">
        <v>0.45833333333333298</v>
      </c>
      <c r="Y126" s="17">
        <v>1</v>
      </c>
      <c r="Z126" s="17" t="s">
        <v>66</v>
      </c>
      <c r="AA126" s="17">
        <v>1</v>
      </c>
      <c r="AB126" s="17" t="s">
        <v>66</v>
      </c>
      <c r="AH126" s="52"/>
    </row>
    <row r="127" spans="2:34" ht="15.75" customHeight="1">
      <c r="B127" s="13">
        <v>16</v>
      </c>
      <c r="C127" s="50" t="s">
        <v>155</v>
      </c>
      <c r="D127" s="50" t="s">
        <v>149</v>
      </c>
      <c r="E127" s="51">
        <v>55.706868649389797</v>
      </c>
      <c r="F127" s="51">
        <v>37.755472033832902</v>
      </c>
      <c r="G127" s="50">
        <v>0</v>
      </c>
      <c r="H127" s="58">
        <v>6.5880000000000001</v>
      </c>
      <c r="I127" s="59">
        <v>0.51200000000000001</v>
      </c>
      <c r="J127" s="50">
        <v>16</v>
      </c>
      <c r="L127" s="12">
        <v>16</v>
      </c>
      <c r="M127" s="50">
        <v>16</v>
      </c>
      <c r="N127" s="50">
        <v>0</v>
      </c>
      <c r="O127" s="21"/>
      <c r="P127" s="17">
        <v>3</v>
      </c>
      <c r="Q127" s="37">
        <v>0.47916666666666702</v>
      </c>
      <c r="R127" s="17">
        <v>1</v>
      </c>
      <c r="S127" s="17" t="s">
        <v>66</v>
      </c>
      <c r="T127" s="17">
        <v>1</v>
      </c>
      <c r="U127" s="17" t="s">
        <v>66</v>
      </c>
      <c r="V127" s="32"/>
      <c r="W127" s="38">
        <v>4</v>
      </c>
      <c r="X127" s="37">
        <v>0.47916666666666702</v>
      </c>
      <c r="Y127" s="17">
        <v>1</v>
      </c>
      <c r="Z127" s="17" t="s">
        <v>66</v>
      </c>
      <c r="AA127" s="17">
        <v>1</v>
      </c>
      <c r="AB127" s="17" t="s">
        <v>66</v>
      </c>
      <c r="AH127" s="52"/>
    </row>
    <row r="128" spans="2:34" ht="15.75" customHeight="1">
      <c r="B128" s="13">
        <v>17</v>
      </c>
      <c r="C128" s="50" t="s">
        <v>156</v>
      </c>
      <c r="D128" s="50" t="s">
        <v>149</v>
      </c>
      <c r="E128" s="51">
        <v>55.707603517188197</v>
      </c>
      <c r="F128" s="51">
        <v>37.749886526111901</v>
      </c>
      <c r="G128" s="50">
        <v>0</v>
      </c>
      <c r="H128" s="58">
        <v>6.9489999999999998</v>
      </c>
      <c r="I128" s="59">
        <v>0.36099999999999999</v>
      </c>
      <c r="J128" s="50">
        <v>17</v>
      </c>
      <c r="L128" s="12">
        <v>17</v>
      </c>
      <c r="M128" s="50">
        <v>17</v>
      </c>
      <c r="N128" s="50">
        <v>0</v>
      </c>
      <c r="O128" s="21"/>
      <c r="P128" s="17">
        <v>3</v>
      </c>
      <c r="Q128" s="37">
        <v>0.5</v>
      </c>
      <c r="R128" s="17">
        <v>1</v>
      </c>
      <c r="S128" s="17" t="s">
        <v>66</v>
      </c>
      <c r="T128" s="17">
        <v>1</v>
      </c>
      <c r="U128" s="17" t="s">
        <v>66</v>
      </c>
      <c r="V128" s="32"/>
      <c r="W128" s="38">
        <v>4</v>
      </c>
      <c r="X128" s="37">
        <v>0.5</v>
      </c>
      <c r="Y128" s="17">
        <v>1</v>
      </c>
      <c r="Z128" s="17" t="s">
        <v>66</v>
      </c>
      <c r="AA128" s="17">
        <v>1</v>
      </c>
      <c r="AB128" s="17" t="s">
        <v>66</v>
      </c>
      <c r="AH128" s="52"/>
    </row>
    <row r="129" spans="2:34" ht="15.75" customHeight="1">
      <c r="B129" s="13">
        <v>18</v>
      </c>
      <c r="C129" s="50" t="s">
        <v>157</v>
      </c>
      <c r="D129" s="50" t="s">
        <v>149</v>
      </c>
      <c r="E129" s="51">
        <v>55.709081153892903</v>
      </c>
      <c r="F129" s="51">
        <v>37.738698769776398</v>
      </c>
      <c r="G129" s="50">
        <v>0</v>
      </c>
      <c r="H129" s="58">
        <v>7.6710000000000003</v>
      </c>
      <c r="I129" s="59">
        <v>0.72199999999999998</v>
      </c>
      <c r="J129" s="50">
        <v>18</v>
      </c>
      <c r="L129" s="12">
        <v>18</v>
      </c>
      <c r="M129" s="50">
        <v>18</v>
      </c>
      <c r="N129" s="50">
        <v>0</v>
      </c>
      <c r="O129" s="21"/>
      <c r="P129" s="17">
        <v>3</v>
      </c>
      <c r="Q129" s="37">
        <v>0.52083333333333337</v>
      </c>
      <c r="R129" s="17">
        <v>1</v>
      </c>
      <c r="S129" s="17" t="s">
        <v>66</v>
      </c>
      <c r="T129" s="17">
        <v>1</v>
      </c>
      <c r="U129" s="17" t="s">
        <v>66</v>
      </c>
      <c r="V129" s="32"/>
      <c r="W129" s="38">
        <v>4</v>
      </c>
      <c r="X129" s="37">
        <v>0.52083333333333337</v>
      </c>
      <c r="Y129" s="17">
        <v>1</v>
      </c>
      <c r="Z129" s="17" t="s">
        <v>66</v>
      </c>
      <c r="AA129" s="17">
        <v>1</v>
      </c>
      <c r="AB129" s="17" t="s">
        <v>66</v>
      </c>
      <c r="AH129" s="52"/>
    </row>
    <row r="130" spans="2:34" ht="15.75" customHeight="1">
      <c r="B130" s="13">
        <v>19</v>
      </c>
      <c r="C130" s="50" t="s">
        <v>158</v>
      </c>
      <c r="D130" s="50" t="s">
        <v>149</v>
      </c>
      <c r="E130" s="51">
        <v>55.709321318925099</v>
      </c>
      <c r="F130" s="51">
        <v>37.733407922830601</v>
      </c>
      <c r="G130" s="50">
        <v>0</v>
      </c>
      <c r="H130" s="58">
        <v>8.0030000000000001</v>
      </c>
      <c r="I130" s="59">
        <v>0.33200000000000002</v>
      </c>
      <c r="J130" s="50">
        <v>19</v>
      </c>
      <c r="L130" s="12">
        <v>19</v>
      </c>
      <c r="M130" s="50">
        <v>19</v>
      </c>
      <c r="N130" s="50">
        <v>0</v>
      </c>
      <c r="O130" s="21" t="s">
        <v>109</v>
      </c>
      <c r="P130" s="17">
        <v>3</v>
      </c>
      <c r="Q130" s="37">
        <v>0.54166666666666663</v>
      </c>
      <c r="R130" s="17">
        <v>1</v>
      </c>
      <c r="S130" s="17" t="s">
        <v>66</v>
      </c>
      <c r="T130" s="17">
        <v>1</v>
      </c>
      <c r="U130" s="17" t="s">
        <v>66</v>
      </c>
      <c r="V130" s="32"/>
      <c r="W130" s="38">
        <v>4</v>
      </c>
      <c r="X130" s="37">
        <v>0.54166666666666663</v>
      </c>
      <c r="Y130" s="17">
        <v>1</v>
      </c>
      <c r="Z130" s="17" t="s">
        <v>66</v>
      </c>
      <c r="AA130" s="17">
        <v>1</v>
      </c>
      <c r="AB130" s="17" t="s">
        <v>66</v>
      </c>
      <c r="AH130" s="52"/>
    </row>
    <row r="131" spans="2:34" ht="15.75" customHeight="1">
      <c r="B131" s="13">
        <v>20</v>
      </c>
      <c r="C131" s="50" t="s">
        <v>159</v>
      </c>
      <c r="D131" s="50" t="s">
        <v>149</v>
      </c>
      <c r="E131" s="51">
        <v>55.713206971709099</v>
      </c>
      <c r="F131" s="51">
        <v>37.718839044699898</v>
      </c>
      <c r="G131" s="50">
        <v>0</v>
      </c>
      <c r="H131" s="58">
        <v>9.0410000000000004</v>
      </c>
      <c r="I131" s="59">
        <v>1.038</v>
      </c>
      <c r="J131" s="50">
        <v>20</v>
      </c>
      <c r="L131" s="12">
        <v>20</v>
      </c>
      <c r="M131" s="50">
        <v>20</v>
      </c>
      <c r="N131" s="50">
        <v>0</v>
      </c>
      <c r="O131" s="21"/>
      <c r="P131" s="17">
        <v>3</v>
      </c>
      <c r="Q131" s="37">
        <v>0.5625</v>
      </c>
      <c r="R131" s="17">
        <v>1</v>
      </c>
      <c r="S131" s="17" t="s">
        <v>66</v>
      </c>
      <c r="T131" s="17">
        <v>1</v>
      </c>
      <c r="U131" s="17" t="s">
        <v>66</v>
      </c>
      <c r="V131" s="32"/>
      <c r="W131" s="38">
        <v>4</v>
      </c>
      <c r="X131" s="37">
        <v>0.5625</v>
      </c>
      <c r="Y131" s="17">
        <v>1</v>
      </c>
      <c r="Z131" s="17" t="s">
        <v>66</v>
      </c>
      <c r="AA131" s="17">
        <v>1</v>
      </c>
      <c r="AB131" s="17" t="s">
        <v>66</v>
      </c>
      <c r="AH131" s="52"/>
    </row>
    <row r="132" spans="2:34" ht="15.75" customHeight="1">
      <c r="B132" s="13">
        <v>21</v>
      </c>
      <c r="C132" s="50" t="s">
        <v>160</v>
      </c>
      <c r="D132" s="50" t="s">
        <v>149</v>
      </c>
      <c r="E132" s="51">
        <v>55.716029551292401</v>
      </c>
      <c r="F132" s="51">
        <v>37.710394176445597</v>
      </c>
      <c r="G132" s="50">
        <v>0</v>
      </c>
      <c r="H132" s="58">
        <v>9.657</v>
      </c>
      <c r="I132" s="59">
        <v>0.61599999999999999</v>
      </c>
      <c r="J132" s="50">
        <v>21</v>
      </c>
      <c r="L132" s="12">
        <v>21</v>
      </c>
      <c r="M132" s="50">
        <v>21</v>
      </c>
      <c r="N132" s="50">
        <v>0</v>
      </c>
      <c r="O132" s="21"/>
      <c r="P132" s="17">
        <v>3</v>
      </c>
      <c r="Q132" s="37">
        <v>0.58333333333333337</v>
      </c>
      <c r="R132" s="17">
        <v>2</v>
      </c>
      <c r="S132" s="17" t="s">
        <v>69</v>
      </c>
      <c r="T132" s="17">
        <v>2</v>
      </c>
      <c r="U132" s="17" t="s">
        <v>69</v>
      </c>
      <c r="V132" s="32"/>
      <c r="W132" s="38">
        <v>4</v>
      </c>
      <c r="X132" s="37">
        <v>0.58333333333333337</v>
      </c>
      <c r="Y132" s="17">
        <v>1</v>
      </c>
      <c r="Z132" s="17" t="s">
        <v>66</v>
      </c>
      <c r="AA132" s="17">
        <v>1</v>
      </c>
      <c r="AB132" s="17" t="s">
        <v>66</v>
      </c>
      <c r="AH132" s="52"/>
    </row>
    <row r="133" spans="2:34" ht="15.75" customHeight="1">
      <c r="B133" s="13">
        <v>22</v>
      </c>
      <c r="C133" s="50" t="s">
        <v>161</v>
      </c>
      <c r="D133" s="50" t="s">
        <v>149</v>
      </c>
      <c r="E133" s="51">
        <v>55.721862792569702</v>
      </c>
      <c r="F133" s="51">
        <v>37.697806783585001</v>
      </c>
      <c r="G133" s="50">
        <v>0</v>
      </c>
      <c r="H133" s="58">
        <v>10.683</v>
      </c>
      <c r="I133" s="59">
        <v>1.026</v>
      </c>
      <c r="J133" s="50">
        <v>22</v>
      </c>
      <c r="L133" s="12">
        <v>22</v>
      </c>
      <c r="M133" s="50">
        <v>22</v>
      </c>
      <c r="N133" s="50">
        <v>0</v>
      </c>
      <c r="O133" s="21"/>
      <c r="P133" s="17">
        <v>3</v>
      </c>
      <c r="Q133" s="37">
        <v>0.60416666666666663</v>
      </c>
      <c r="R133" s="17">
        <v>1</v>
      </c>
      <c r="S133" s="17" t="s">
        <v>69</v>
      </c>
      <c r="T133" s="17">
        <v>1</v>
      </c>
      <c r="U133" s="17" t="s">
        <v>69</v>
      </c>
      <c r="V133" s="32"/>
      <c r="W133" s="38">
        <v>4</v>
      </c>
      <c r="X133" s="37">
        <v>0.60416666666666663</v>
      </c>
      <c r="Y133" s="17">
        <v>1</v>
      </c>
      <c r="Z133" s="17" t="s">
        <v>66</v>
      </c>
      <c r="AA133" s="17">
        <v>1</v>
      </c>
      <c r="AB133" s="17" t="s">
        <v>66</v>
      </c>
      <c r="AH133" s="52"/>
    </row>
    <row r="134" spans="2:34" ht="15.75" customHeight="1">
      <c r="B134" s="13">
        <v>23</v>
      </c>
      <c r="C134" s="50" t="s">
        <v>162</v>
      </c>
      <c r="D134" s="50" t="s">
        <v>163</v>
      </c>
      <c r="E134" s="51">
        <v>55.724440354802702</v>
      </c>
      <c r="F134" s="51">
        <v>37.686399723930599</v>
      </c>
      <c r="G134" s="50">
        <v>0</v>
      </c>
      <c r="H134" s="58">
        <v>11.507</v>
      </c>
      <c r="I134" s="59">
        <v>0.82399999999999995</v>
      </c>
      <c r="J134" s="50">
        <v>23</v>
      </c>
      <c r="L134" s="12">
        <v>23</v>
      </c>
      <c r="M134" s="50">
        <v>23</v>
      </c>
      <c r="N134" s="50">
        <v>0</v>
      </c>
      <c r="O134" s="21"/>
      <c r="P134" s="17">
        <v>3</v>
      </c>
      <c r="Q134" s="37">
        <v>0.625</v>
      </c>
      <c r="R134" s="17">
        <v>2</v>
      </c>
      <c r="S134" s="17" t="s">
        <v>69</v>
      </c>
      <c r="T134" s="17">
        <v>2</v>
      </c>
      <c r="U134" s="17" t="s">
        <v>69</v>
      </c>
      <c r="V134" s="32"/>
      <c r="W134" s="38">
        <v>4</v>
      </c>
      <c r="X134" s="37">
        <v>0.625</v>
      </c>
      <c r="Y134" s="17">
        <v>1</v>
      </c>
      <c r="Z134" s="17" t="s">
        <v>66</v>
      </c>
      <c r="AA134" s="17">
        <v>1</v>
      </c>
      <c r="AB134" s="17" t="s">
        <v>66</v>
      </c>
      <c r="AH134" s="52"/>
    </row>
    <row r="135" spans="2:34" ht="15.75" customHeight="1">
      <c r="B135" s="13">
        <v>24</v>
      </c>
      <c r="C135" s="50" t="s">
        <v>164</v>
      </c>
      <c r="D135" s="50" t="s">
        <v>163</v>
      </c>
      <c r="E135" s="51">
        <v>55.722223361005497</v>
      </c>
      <c r="F135" s="51">
        <v>37.679355363459798</v>
      </c>
      <c r="G135" s="50">
        <v>0</v>
      </c>
      <c r="H135" s="58">
        <v>12.019</v>
      </c>
      <c r="I135" s="59">
        <v>0.51200000000000001</v>
      </c>
      <c r="J135" s="50">
        <v>24</v>
      </c>
      <c r="L135" s="12">
        <v>24</v>
      </c>
      <c r="M135" s="50">
        <v>24</v>
      </c>
      <c r="N135" s="50">
        <v>0</v>
      </c>
      <c r="O135" s="21"/>
      <c r="P135" s="17">
        <v>3</v>
      </c>
      <c r="Q135" s="37">
        <v>0.64583333333333337</v>
      </c>
      <c r="R135" s="17">
        <v>1</v>
      </c>
      <c r="S135" s="17" t="s">
        <v>69</v>
      </c>
      <c r="T135" s="17">
        <v>1</v>
      </c>
      <c r="U135" s="17" t="s">
        <v>69</v>
      </c>
      <c r="V135" s="32"/>
      <c r="W135" s="38">
        <v>4</v>
      </c>
      <c r="X135" s="37">
        <v>0.64583333333333337</v>
      </c>
      <c r="Y135" s="17">
        <v>1</v>
      </c>
      <c r="Z135" s="17" t="s">
        <v>66</v>
      </c>
      <c r="AA135" s="17">
        <v>1</v>
      </c>
      <c r="AB135" s="17" t="s">
        <v>66</v>
      </c>
      <c r="AH135" s="52"/>
    </row>
    <row r="136" spans="2:34" ht="15.75" customHeight="1">
      <c r="B136" s="13">
        <v>25</v>
      </c>
      <c r="C136" s="50" t="s">
        <v>165</v>
      </c>
      <c r="D136" s="50" t="s">
        <v>166</v>
      </c>
      <c r="E136" s="51">
        <v>55.720325978019801</v>
      </c>
      <c r="F136" s="51">
        <v>37.674668304193602</v>
      </c>
      <c r="G136" s="50">
        <v>0</v>
      </c>
      <c r="H136" s="58">
        <v>12.41</v>
      </c>
      <c r="I136" s="59">
        <v>0.39100000000000001</v>
      </c>
      <c r="J136" s="50">
        <v>25</v>
      </c>
      <c r="L136" s="12">
        <v>25</v>
      </c>
      <c r="M136" s="50">
        <v>25</v>
      </c>
      <c r="N136" s="50">
        <v>0</v>
      </c>
      <c r="O136" s="21"/>
      <c r="P136" s="17">
        <v>3</v>
      </c>
      <c r="Q136" s="37">
        <v>0.66666666666666663</v>
      </c>
      <c r="R136" s="17">
        <v>2</v>
      </c>
      <c r="S136" s="17" t="s">
        <v>72</v>
      </c>
      <c r="T136" s="17">
        <v>2</v>
      </c>
      <c r="U136" s="17" t="s">
        <v>72</v>
      </c>
      <c r="V136" s="32"/>
      <c r="W136" s="38">
        <v>4</v>
      </c>
      <c r="X136" s="37">
        <v>0.66666666666666663</v>
      </c>
      <c r="Y136" s="17">
        <v>1</v>
      </c>
      <c r="Z136" s="17" t="s">
        <v>66</v>
      </c>
      <c r="AA136" s="17">
        <v>1</v>
      </c>
      <c r="AB136" s="17" t="s">
        <v>66</v>
      </c>
      <c r="AH136" s="52"/>
    </row>
    <row r="137" spans="2:34" ht="15.75" customHeight="1">
      <c r="B137" s="13">
        <v>26</v>
      </c>
      <c r="C137" s="50" t="s">
        <v>167</v>
      </c>
      <c r="D137" s="50" t="s">
        <v>166</v>
      </c>
      <c r="E137" s="51">
        <v>55.717700539989899</v>
      </c>
      <c r="F137" s="51">
        <v>37.6765978199656</v>
      </c>
      <c r="G137" s="50">
        <v>0</v>
      </c>
      <c r="H137" s="58">
        <v>12.726000000000001</v>
      </c>
      <c r="I137" s="59">
        <v>0.316</v>
      </c>
      <c r="J137" s="50">
        <v>26</v>
      </c>
      <c r="L137" s="12">
        <v>26</v>
      </c>
      <c r="M137" s="50">
        <v>26</v>
      </c>
      <c r="N137" s="50">
        <v>0</v>
      </c>
      <c r="O137" s="21"/>
      <c r="P137" s="17">
        <v>3</v>
      </c>
      <c r="Q137" s="37">
        <v>0.6875</v>
      </c>
      <c r="R137" s="17">
        <v>2</v>
      </c>
      <c r="S137" s="17" t="s">
        <v>72</v>
      </c>
      <c r="T137" s="17">
        <v>2</v>
      </c>
      <c r="U137" s="17" t="s">
        <v>72</v>
      </c>
      <c r="V137" s="32"/>
      <c r="W137" s="38">
        <v>4</v>
      </c>
      <c r="X137" s="37">
        <v>0.6875</v>
      </c>
      <c r="Y137" s="17">
        <v>1</v>
      </c>
      <c r="Z137" s="17" t="s">
        <v>66</v>
      </c>
      <c r="AA137" s="17">
        <v>1</v>
      </c>
      <c r="AB137" s="17" t="s">
        <v>66</v>
      </c>
      <c r="AH137" s="52"/>
    </row>
    <row r="138" spans="2:34" ht="15.75" customHeight="1">
      <c r="B138" s="13">
        <v>27</v>
      </c>
      <c r="C138" s="50" t="s">
        <v>168</v>
      </c>
      <c r="D138" s="50" t="s">
        <v>169</v>
      </c>
      <c r="E138" s="51">
        <v>55.715294669936199</v>
      </c>
      <c r="F138" s="51">
        <v>37.675727785285197</v>
      </c>
      <c r="G138" s="50">
        <v>0</v>
      </c>
      <c r="H138" s="58">
        <v>13.11</v>
      </c>
      <c r="I138" s="59">
        <v>0.38400000000000001</v>
      </c>
      <c r="J138" s="50">
        <v>27</v>
      </c>
      <c r="L138" s="12">
        <v>27</v>
      </c>
      <c r="M138" s="50">
        <v>27</v>
      </c>
      <c r="N138" s="50">
        <v>0</v>
      </c>
      <c r="O138" s="21"/>
      <c r="P138" s="17">
        <v>3</v>
      </c>
      <c r="Q138" s="37">
        <v>0.70833333333333337</v>
      </c>
      <c r="R138" s="17">
        <v>2</v>
      </c>
      <c r="S138" s="17" t="s">
        <v>72</v>
      </c>
      <c r="T138" s="17">
        <v>2</v>
      </c>
      <c r="U138" s="17" t="s">
        <v>72</v>
      </c>
      <c r="V138" s="32"/>
      <c r="W138" s="38">
        <v>4</v>
      </c>
      <c r="X138" s="37">
        <v>0.70833333333333337</v>
      </c>
      <c r="Y138" s="17">
        <v>1</v>
      </c>
      <c r="Z138" s="17" t="s">
        <v>66</v>
      </c>
      <c r="AA138" s="17">
        <v>1</v>
      </c>
      <c r="AB138" s="17" t="s">
        <v>66</v>
      </c>
      <c r="AH138" s="52"/>
    </row>
    <row r="139" spans="2:34" ht="15.75" customHeight="1">
      <c r="B139" s="13">
        <v>28</v>
      </c>
      <c r="C139" s="50" t="s">
        <v>170</v>
      </c>
      <c r="D139" s="50" t="s">
        <v>169</v>
      </c>
      <c r="E139" s="51">
        <v>55.714422652836802</v>
      </c>
      <c r="F139" s="51">
        <v>37.6699006635736</v>
      </c>
      <c r="G139" s="50">
        <v>0</v>
      </c>
      <c r="H139" s="58">
        <v>13.491</v>
      </c>
      <c r="I139" s="59">
        <v>0.38100000000000001</v>
      </c>
      <c r="J139" s="50">
        <v>28</v>
      </c>
      <c r="L139" s="12">
        <v>28</v>
      </c>
      <c r="M139" s="50">
        <v>28</v>
      </c>
      <c r="N139" s="50">
        <v>0</v>
      </c>
      <c r="O139" s="21"/>
      <c r="P139" s="17">
        <v>3</v>
      </c>
      <c r="Q139" s="37">
        <v>0.72916666666666663</v>
      </c>
      <c r="R139" s="17">
        <v>2</v>
      </c>
      <c r="S139" s="17" t="s">
        <v>72</v>
      </c>
      <c r="T139" s="17">
        <v>2</v>
      </c>
      <c r="U139" s="17" t="s">
        <v>72</v>
      </c>
      <c r="V139" s="32"/>
      <c r="W139" s="38">
        <v>4</v>
      </c>
      <c r="X139" s="37">
        <v>0.72916666666666663</v>
      </c>
      <c r="Y139" s="17">
        <v>1</v>
      </c>
      <c r="Z139" s="17" t="s">
        <v>66</v>
      </c>
      <c r="AA139" s="17">
        <v>1</v>
      </c>
      <c r="AB139" s="17" t="s">
        <v>66</v>
      </c>
      <c r="AH139" s="52"/>
    </row>
    <row r="140" spans="2:34" ht="15.75" customHeight="1">
      <c r="B140" s="13">
        <v>29</v>
      </c>
      <c r="C140" s="50" t="s">
        <v>171</v>
      </c>
      <c r="D140" s="50" t="s">
        <v>169</v>
      </c>
      <c r="E140" s="51">
        <v>55.714007815188303</v>
      </c>
      <c r="F140" s="51">
        <v>37.666042047844698</v>
      </c>
      <c r="G140" s="50">
        <v>0</v>
      </c>
      <c r="H140" s="58">
        <v>13.738</v>
      </c>
      <c r="I140" s="59">
        <v>0.247</v>
      </c>
      <c r="J140" s="50">
        <v>29</v>
      </c>
      <c r="L140" s="12">
        <v>29</v>
      </c>
      <c r="M140" s="50">
        <v>29</v>
      </c>
      <c r="N140" s="50">
        <v>0</v>
      </c>
      <c r="O140" s="21"/>
      <c r="P140" s="17">
        <v>3</v>
      </c>
      <c r="Q140" s="37">
        <v>0.75</v>
      </c>
      <c r="R140" s="17">
        <v>2</v>
      </c>
      <c r="S140" s="17" t="s">
        <v>72</v>
      </c>
      <c r="T140" s="17">
        <v>2</v>
      </c>
      <c r="U140" s="17" t="s">
        <v>72</v>
      </c>
      <c r="V140" s="32"/>
      <c r="W140" s="38">
        <v>4</v>
      </c>
      <c r="X140" s="37">
        <v>0.75</v>
      </c>
      <c r="Y140" s="17">
        <v>1</v>
      </c>
      <c r="Z140" s="17" t="s">
        <v>66</v>
      </c>
      <c r="AA140" s="17">
        <v>1</v>
      </c>
      <c r="AB140" s="17" t="s">
        <v>66</v>
      </c>
      <c r="AH140" s="52"/>
    </row>
    <row r="141" spans="2:34" ht="15.75" customHeight="1">
      <c r="B141" s="13">
        <v>30</v>
      </c>
      <c r="C141" s="50" t="s">
        <v>171</v>
      </c>
      <c r="D141" s="50" t="s">
        <v>172</v>
      </c>
      <c r="E141" s="51">
        <v>55.710667059151902</v>
      </c>
      <c r="F141" s="51">
        <v>37.664478657675502</v>
      </c>
      <c r="G141" s="50">
        <v>0</v>
      </c>
      <c r="H141" s="58">
        <v>14.199</v>
      </c>
      <c r="I141" s="59">
        <v>0.46099999999999997</v>
      </c>
      <c r="J141" s="50">
        <v>30</v>
      </c>
      <c r="L141" s="12">
        <v>30</v>
      </c>
      <c r="M141" s="50">
        <v>30</v>
      </c>
      <c r="N141" s="50">
        <v>0</v>
      </c>
      <c r="O141" s="21"/>
      <c r="P141" s="17">
        <v>3</v>
      </c>
      <c r="Q141" s="37">
        <v>0.77083333333333337</v>
      </c>
      <c r="R141" s="17">
        <v>2</v>
      </c>
      <c r="S141" s="17" t="s">
        <v>72</v>
      </c>
      <c r="T141" s="17">
        <v>2</v>
      </c>
      <c r="U141" s="17" t="s">
        <v>72</v>
      </c>
      <c r="V141" s="32"/>
      <c r="W141" s="38">
        <v>4</v>
      </c>
      <c r="X141" s="37">
        <v>0.77083333333333337</v>
      </c>
      <c r="Y141" s="17">
        <v>1</v>
      </c>
      <c r="Z141" s="17" t="s">
        <v>66</v>
      </c>
      <c r="AA141" s="17">
        <v>1</v>
      </c>
      <c r="AB141" s="17" t="s">
        <v>66</v>
      </c>
      <c r="AH141" s="52"/>
    </row>
    <row r="142" spans="2:34" ht="15.75" customHeight="1">
      <c r="B142" s="13">
        <v>31</v>
      </c>
      <c r="C142" s="50" t="s">
        <v>173</v>
      </c>
      <c r="D142" s="50" t="s">
        <v>172</v>
      </c>
      <c r="E142" s="51">
        <v>55.709106500383299</v>
      </c>
      <c r="F142" s="51">
        <v>37.661308764681003</v>
      </c>
      <c r="G142" s="50">
        <v>0</v>
      </c>
      <c r="H142" s="58">
        <v>14.462999999999999</v>
      </c>
      <c r="I142" s="59">
        <v>0.26400000000000001</v>
      </c>
      <c r="J142" s="50">
        <v>31</v>
      </c>
      <c r="L142" s="12">
        <v>31</v>
      </c>
      <c r="M142" s="50">
        <v>31</v>
      </c>
      <c r="N142" s="50">
        <v>0</v>
      </c>
      <c r="O142" s="21"/>
      <c r="P142" s="17">
        <v>3</v>
      </c>
      <c r="Q142" s="37">
        <v>0.79166666666666663</v>
      </c>
      <c r="R142" s="17">
        <v>2</v>
      </c>
      <c r="S142" s="17" t="s">
        <v>72</v>
      </c>
      <c r="T142" s="17">
        <v>2</v>
      </c>
      <c r="U142" s="17" t="s">
        <v>72</v>
      </c>
      <c r="V142" s="32"/>
      <c r="W142" s="38">
        <v>4</v>
      </c>
      <c r="X142" s="37">
        <v>0.79166666666666663</v>
      </c>
      <c r="Y142" s="17">
        <v>1</v>
      </c>
      <c r="Z142" s="17" t="s">
        <v>66</v>
      </c>
      <c r="AA142" s="17">
        <v>1</v>
      </c>
      <c r="AB142" s="17" t="s">
        <v>66</v>
      </c>
      <c r="AH142" s="52"/>
    </row>
    <row r="143" spans="2:34" ht="15.75" customHeight="1">
      <c r="B143" s="13">
        <v>32</v>
      </c>
      <c r="C143" s="50" t="s">
        <v>174</v>
      </c>
      <c r="D143" s="50" t="s">
        <v>172</v>
      </c>
      <c r="E143" s="51">
        <v>55.707884750908697</v>
      </c>
      <c r="F143" s="51">
        <v>37.658807711384199</v>
      </c>
      <c r="G143" s="50">
        <v>0</v>
      </c>
      <c r="H143" s="58">
        <v>14.670999999999999</v>
      </c>
      <c r="I143" s="59">
        <v>0.20799999999999999</v>
      </c>
      <c r="J143" s="50">
        <v>32</v>
      </c>
      <c r="L143" s="12">
        <v>32</v>
      </c>
      <c r="M143" s="50">
        <v>32</v>
      </c>
      <c r="N143" s="50">
        <v>0</v>
      </c>
      <c r="O143" s="21"/>
      <c r="P143" s="17">
        <v>3</v>
      </c>
      <c r="Q143" s="37">
        <v>0.8125</v>
      </c>
      <c r="R143" s="17">
        <v>2</v>
      </c>
      <c r="S143" s="17" t="s">
        <v>72</v>
      </c>
      <c r="T143" s="17">
        <v>2</v>
      </c>
      <c r="U143" s="17" t="s">
        <v>72</v>
      </c>
      <c r="V143" s="32"/>
      <c r="W143" s="38">
        <v>4</v>
      </c>
      <c r="X143" s="37">
        <v>0.8125</v>
      </c>
      <c r="Y143" s="17">
        <v>1</v>
      </c>
      <c r="Z143" s="17" t="s">
        <v>66</v>
      </c>
      <c r="AA143" s="17">
        <v>1</v>
      </c>
      <c r="AB143" s="17" t="s">
        <v>66</v>
      </c>
      <c r="AH143" s="52"/>
    </row>
    <row r="144" spans="2:34" ht="15.75" customHeight="1">
      <c r="B144" s="13">
        <v>33</v>
      </c>
      <c r="C144" s="50" t="s">
        <v>175</v>
      </c>
      <c r="D144" s="50" t="s">
        <v>172</v>
      </c>
      <c r="E144" s="51">
        <v>55.705061993605803</v>
      </c>
      <c r="F144" s="51">
        <v>37.6534837320688</v>
      </c>
      <c r="G144" s="50">
        <v>0</v>
      </c>
      <c r="H144" s="58">
        <v>15.13</v>
      </c>
      <c r="I144" s="59">
        <v>0.45900000000000002</v>
      </c>
      <c r="J144" s="50">
        <v>33</v>
      </c>
      <c r="L144" s="12">
        <v>33</v>
      </c>
      <c r="M144" s="50">
        <v>33</v>
      </c>
      <c r="N144" s="50">
        <v>0</v>
      </c>
      <c r="O144" s="21"/>
      <c r="P144" s="17">
        <v>3</v>
      </c>
      <c r="Q144" s="37">
        <v>0.83333333333333337</v>
      </c>
      <c r="R144" s="17">
        <v>1</v>
      </c>
      <c r="S144" s="17" t="s">
        <v>66</v>
      </c>
      <c r="T144" s="17">
        <v>1</v>
      </c>
      <c r="U144" s="17" t="s">
        <v>66</v>
      </c>
      <c r="V144" s="32"/>
      <c r="W144" s="38">
        <v>4</v>
      </c>
      <c r="X144" s="37">
        <v>0.83333333333333337</v>
      </c>
      <c r="Y144" s="17">
        <v>1</v>
      </c>
      <c r="Z144" s="17" t="s">
        <v>66</v>
      </c>
      <c r="AA144" s="17">
        <v>1</v>
      </c>
      <c r="AB144" s="17" t="s">
        <v>66</v>
      </c>
      <c r="AH144" s="52"/>
    </row>
    <row r="145" spans="2:34" ht="15.75" customHeight="1">
      <c r="B145" s="13">
        <v>34</v>
      </c>
      <c r="C145" s="50" t="s">
        <v>176</v>
      </c>
      <c r="D145" s="50" t="s">
        <v>172</v>
      </c>
      <c r="E145" s="51">
        <v>55.703582297685699</v>
      </c>
      <c r="F145" s="51">
        <v>37.647344121271303</v>
      </c>
      <c r="G145" s="50">
        <v>0</v>
      </c>
      <c r="H145" s="58">
        <v>15.601000000000001</v>
      </c>
      <c r="I145" s="59">
        <v>0.47099999999999997</v>
      </c>
      <c r="J145" s="50">
        <v>34</v>
      </c>
      <c r="L145" s="12">
        <v>34</v>
      </c>
      <c r="M145" s="50">
        <v>34</v>
      </c>
      <c r="N145" s="50">
        <v>0</v>
      </c>
      <c r="O145" s="21"/>
      <c r="P145" s="17">
        <v>3</v>
      </c>
      <c r="Q145" s="37">
        <v>0.85416666666666663</v>
      </c>
      <c r="R145" s="17">
        <v>1</v>
      </c>
      <c r="S145" s="17" t="s">
        <v>66</v>
      </c>
      <c r="T145" s="17">
        <v>1</v>
      </c>
      <c r="U145" s="17" t="s">
        <v>66</v>
      </c>
      <c r="V145" s="32"/>
      <c r="W145" s="38">
        <v>4</v>
      </c>
      <c r="X145" s="37">
        <v>0.85416666666666663</v>
      </c>
      <c r="Y145" s="17">
        <v>1</v>
      </c>
      <c r="Z145" s="17" t="s">
        <v>66</v>
      </c>
      <c r="AA145" s="17">
        <v>1</v>
      </c>
      <c r="AB145" s="17" t="s">
        <v>66</v>
      </c>
      <c r="AH145" s="52"/>
    </row>
    <row r="146" spans="2:34" ht="15.75" customHeight="1">
      <c r="B146" s="13">
        <v>35</v>
      </c>
      <c r="C146" s="50" t="s">
        <v>177</v>
      </c>
      <c r="D146" s="50" t="s">
        <v>172</v>
      </c>
      <c r="E146" s="51">
        <v>55.704008212144799</v>
      </c>
      <c r="F146" s="51">
        <v>37.642960919412602</v>
      </c>
      <c r="G146" s="50">
        <v>0</v>
      </c>
      <c r="H146" s="58">
        <v>15.881</v>
      </c>
      <c r="I146" s="59">
        <v>0.28000000000000003</v>
      </c>
      <c r="J146" s="50">
        <v>35</v>
      </c>
      <c r="L146" s="12">
        <v>35</v>
      </c>
      <c r="M146" s="50">
        <v>35</v>
      </c>
      <c r="N146" s="50">
        <v>0</v>
      </c>
      <c r="O146" s="21"/>
      <c r="P146" s="17">
        <v>3</v>
      </c>
      <c r="Q146" s="37">
        <v>0.875</v>
      </c>
      <c r="R146" s="17">
        <v>1</v>
      </c>
      <c r="S146" s="17" t="s">
        <v>66</v>
      </c>
      <c r="T146" s="17">
        <v>1</v>
      </c>
      <c r="U146" s="17" t="s">
        <v>66</v>
      </c>
      <c r="V146" s="32"/>
      <c r="W146" s="38">
        <v>4</v>
      </c>
      <c r="X146" s="37">
        <v>0.875</v>
      </c>
      <c r="Y146" s="17">
        <v>1</v>
      </c>
      <c r="Z146" s="17" t="s">
        <v>66</v>
      </c>
      <c r="AA146" s="17">
        <v>1</v>
      </c>
      <c r="AB146" s="17" t="s">
        <v>66</v>
      </c>
      <c r="AH146" s="52"/>
    </row>
    <row r="147" spans="2:34" ht="15.75" customHeight="1">
      <c r="B147" s="13">
        <v>36</v>
      </c>
      <c r="C147" s="50" t="s">
        <v>178</v>
      </c>
      <c r="D147" s="50" t="s">
        <v>172</v>
      </c>
      <c r="E147" s="51">
        <v>55.704488829823298</v>
      </c>
      <c r="F147" s="51">
        <v>37.638004312405201</v>
      </c>
      <c r="G147" s="50">
        <v>0</v>
      </c>
      <c r="H147" s="58">
        <v>16.196999999999999</v>
      </c>
      <c r="I147" s="59">
        <v>0.316</v>
      </c>
      <c r="J147" s="50">
        <v>36</v>
      </c>
      <c r="L147" s="12">
        <v>36</v>
      </c>
      <c r="M147" s="50">
        <v>36</v>
      </c>
      <c r="N147" s="50">
        <v>0</v>
      </c>
      <c r="O147" s="21"/>
      <c r="P147" s="17">
        <v>3</v>
      </c>
      <c r="Q147" s="37">
        <v>0.89583333333333304</v>
      </c>
      <c r="R147" s="17">
        <v>1</v>
      </c>
      <c r="S147" s="17" t="s">
        <v>66</v>
      </c>
      <c r="T147" s="17">
        <v>1</v>
      </c>
      <c r="U147" s="17" t="s">
        <v>66</v>
      </c>
      <c r="V147" s="32"/>
      <c r="W147" s="38">
        <v>4</v>
      </c>
      <c r="X147" s="37">
        <v>0.89583333333333304</v>
      </c>
      <c r="Y147" s="17">
        <v>1</v>
      </c>
      <c r="Z147" s="17" t="s">
        <v>66</v>
      </c>
      <c r="AA147" s="17">
        <v>1</v>
      </c>
      <c r="AB147" s="17" t="s">
        <v>66</v>
      </c>
      <c r="AH147" s="52"/>
    </row>
    <row r="148" spans="2:34" ht="15.75" customHeight="1">
      <c r="B148" s="13">
        <v>37</v>
      </c>
      <c r="C148" s="50" t="s">
        <v>178</v>
      </c>
      <c r="D148" s="50" t="s">
        <v>172</v>
      </c>
      <c r="E148" s="51">
        <v>55.705006544630699</v>
      </c>
      <c r="F148" s="51">
        <v>37.635043093426802</v>
      </c>
      <c r="G148" s="50">
        <v>0</v>
      </c>
      <c r="H148" s="58">
        <v>16.393999999999998</v>
      </c>
      <c r="I148" s="59">
        <v>0.19700000000000001</v>
      </c>
      <c r="J148" s="50">
        <v>37</v>
      </c>
      <c r="L148" s="12">
        <v>37</v>
      </c>
      <c r="M148" s="50">
        <v>37</v>
      </c>
      <c r="N148" s="50">
        <v>0</v>
      </c>
      <c r="O148" s="21"/>
      <c r="P148" s="17">
        <v>3</v>
      </c>
      <c r="Q148" s="37">
        <v>0.91666666666666663</v>
      </c>
      <c r="R148" s="17">
        <v>1</v>
      </c>
      <c r="S148" s="17" t="s">
        <v>66</v>
      </c>
      <c r="T148" s="17">
        <v>1</v>
      </c>
      <c r="U148" s="17" t="s">
        <v>66</v>
      </c>
      <c r="V148" s="32"/>
      <c r="W148" s="38">
        <v>4</v>
      </c>
      <c r="X148" s="37">
        <v>0.91666666666666663</v>
      </c>
      <c r="Y148" s="17">
        <v>1</v>
      </c>
      <c r="Z148" s="17" t="s">
        <v>66</v>
      </c>
      <c r="AA148" s="17">
        <v>1</v>
      </c>
      <c r="AB148" s="17" t="s">
        <v>66</v>
      </c>
      <c r="AH148" s="52"/>
    </row>
    <row r="149" spans="2:34" ht="15.75" customHeight="1">
      <c r="B149" s="13">
        <v>38</v>
      </c>
      <c r="C149" s="50" t="s">
        <v>178</v>
      </c>
      <c r="D149" s="50" t="s">
        <v>172</v>
      </c>
      <c r="E149" s="51">
        <v>55.704167560430697</v>
      </c>
      <c r="F149" s="51">
        <v>37.6346293266242</v>
      </c>
      <c r="G149" s="50">
        <v>0</v>
      </c>
      <c r="H149" s="58">
        <v>17.114999999999998</v>
      </c>
      <c r="I149" s="59">
        <v>0.72099999999999997</v>
      </c>
      <c r="J149" s="50">
        <v>38</v>
      </c>
      <c r="L149" s="12">
        <v>38</v>
      </c>
      <c r="M149" s="50">
        <v>38</v>
      </c>
      <c r="N149" s="50">
        <v>0</v>
      </c>
      <c r="O149" s="21"/>
      <c r="P149" s="17">
        <v>3</v>
      </c>
      <c r="Q149" s="37">
        <v>0.9375</v>
      </c>
      <c r="R149" s="17">
        <v>1</v>
      </c>
      <c r="S149" s="17" t="s">
        <v>66</v>
      </c>
      <c r="T149" s="17">
        <v>1</v>
      </c>
      <c r="U149" s="17" t="s">
        <v>66</v>
      </c>
      <c r="V149" s="32"/>
      <c r="W149" s="38">
        <v>4</v>
      </c>
      <c r="X149" s="37">
        <v>0.9375</v>
      </c>
      <c r="Y149" s="17">
        <v>1</v>
      </c>
      <c r="Z149" s="17" t="s">
        <v>66</v>
      </c>
      <c r="AA149" s="17">
        <v>1</v>
      </c>
      <c r="AB149" s="17" t="s">
        <v>66</v>
      </c>
      <c r="AH149" s="52"/>
    </row>
    <row r="150" spans="2:34" ht="15.75" customHeight="1">
      <c r="B150" s="13">
        <v>39</v>
      </c>
      <c r="C150" s="50" t="s">
        <v>178</v>
      </c>
      <c r="D150" s="50" t="s">
        <v>172</v>
      </c>
      <c r="E150" s="51">
        <v>55.704167560430697</v>
      </c>
      <c r="F150" s="51">
        <v>37.6346293266242</v>
      </c>
      <c r="G150" s="50">
        <v>1</v>
      </c>
      <c r="H150" s="58">
        <v>0</v>
      </c>
      <c r="I150" s="59">
        <v>0</v>
      </c>
      <c r="J150" s="50">
        <v>1</v>
      </c>
      <c r="L150" s="12">
        <v>39</v>
      </c>
      <c r="M150" s="50">
        <v>39</v>
      </c>
      <c r="N150" s="50">
        <v>0</v>
      </c>
      <c r="O150" s="21"/>
      <c r="P150" s="17">
        <v>3</v>
      </c>
      <c r="Q150" s="37">
        <v>0.95833333333333337</v>
      </c>
      <c r="R150" s="17">
        <v>1</v>
      </c>
      <c r="S150" s="17" t="s">
        <v>66</v>
      </c>
      <c r="T150" s="17">
        <v>1</v>
      </c>
      <c r="U150" s="17" t="s">
        <v>66</v>
      </c>
      <c r="V150" s="32"/>
      <c r="W150" s="38">
        <v>4</v>
      </c>
      <c r="X150" s="37">
        <v>0.95833333333333337</v>
      </c>
      <c r="Y150" s="17">
        <v>1</v>
      </c>
      <c r="Z150" s="17" t="s">
        <v>66</v>
      </c>
      <c r="AA150" s="17">
        <v>1</v>
      </c>
      <c r="AB150" s="17" t="s">
        <v>66</v>
      </c>
      <c r="AH150" s="52"/>
    </row>
    <row r="151" spans="2:34" ht="15.75" customHeight="1">
      <c r="B151" s="13">
        <v>40</v>
      </c>
      <c r="C151" s="50" t="s">
        <v>178</v>
      </c>
      <c r="D151" s="50" t="s">
        <v>172</v>
      </c>
      <c r="E151" s="51">
        <v>55.704064794189698</v>
      </c>
      <c r="F151" s="51">
        <v>37.6361012497171</v>
      </c>
      <c r="G151" s="50">
        <v>1</v>
      </c>
      <c r="H151" s="58">
        <v>9.1999999999999998E-2</v>
      </c>
      <c r="I151" s="59">
        <v>9.1999999999999998E-2</v>
      </c>
      <c r="J151" s="50">
        <v>2</v>
      </c>
      <c r="L151" s="12">
        <v>40</v>
      </c>
      <c r="M151" s="50">
        <v>40</v>
      </c>
      <c r="N151" s="50">
        <v>0</v>
      </c>
      <c r="O151" s="21"/>
      <c r="P151" s="17">
        <v>3</v>
      </c>
      <c r="Q151" s="37">
        <v>0.97916666666666663</v>
      </c>
      <c r="R151" s="17">
        <v>1</v>
      </c>
      <c r="S151" s="17" t="s">
        <v>66</v>
      </c>
      <c r="T151" s="17">
        <v>1</v>
      </c>
      <c r="U151" s="17" t="s">
        <v>66</v>
      </c>
      <c r="V151" s="32"/>
      <c r="W151" s="38">
        <v>4</v>
      </c>
      <c r="X151" s="37">
        <v>0.97916666666666663</v>
      </c>
      <c r="Y151" s="17">
        <v>1</v>
      </c>
      <c r="Z151" s="17" t="s">
        <v>66</v>
      </c>
      <c r="AA151" s="17">
        <v>1</v>
      </c>
      <c r="AB151" s="17" t="s">
        <v>66</v>
      </c>
      <c r="AH151" s="52"/>
    </row>
    <row r="152" spans="2:34" ht="15.75" customHeight="1">
      <c r="B152" s="13">
        <v>41</v>
      </c>
      <c r="C152" s="50" t="s">
        <v>178</v>
      </c>
      <c r="D152" s="50" t="s">
        <v>172</v>
      </c>
      <c r="E152" s="51">
        <v>55.7040795309073</v>
      </c>
      <c r="F152" s="51">
        <v>37.6381388361837</v>
      </c>
      <c r="G152" s="50">
        <v>1</v>
      </c>
      <c r="H152" s="58">
        <v>0.22600000000000001</v>
      </c>
      <c r="I152" s="59">
        <v>0.13400000000000001</v>
      </c>
      <c r="J152" s="50">
        <v>3</v>
      </c>
      <c r="L152" s="12">
        <v>41</v>
      </c>
      <c r="M152" s="50">
        <v>999</v>
      </c>
      <c r="N152" s="50">
        <v>0</v>
      </c>
      <c r="O152" s="21"/>
      <c r="P152" s="17">
        <v>3</v>
      </c>
      <c r="Q152" s="37">
        <v>0</v>
      </c>
      <c r="R152" s="17">
        <v>1</v>
      </c>
      <c r="S152" s="17" t="s">
        <v>66</v>
      </c>
      <c r="T152" s="17">
        <v>1</v>
      </c>
      <c r="U152" s="17" t="s">
        <v>66</v>
      </c>
      <c r="V152" s="32"/>
      <c r="W152" s="38">
        <v>4</v>
      </c>
      <c r="X152" s="37">
        <v>0</v>
      </c>
      <c r="Y152" s="17">
        <v>1</v>
      </c>
      <c r="Z152" s="17" t="s">
        <v>66</v>
      </c>
      <c r="AA152" s="17">
        <v>1</v>
      </c>
      <c r="AB152" s="17" t="s">
        <v>66</v>
      </c>
      <c r="AH152" s="52"/>
    </row>
    <row r="153" spans="2:34" ht="15.75" customHeight="1">
      <c r="B153" s="13">
        <v>42</v>
      </c>
      <c r="C153" s="50" t="s">
        <v>177</v>
      </c>
      <c r="D153" s="50" t="s">
        <v>172</v>
      </c>
      <c r="E153" s="51">
        <v>55.703578606416997</v>
      </c>
      <c r="F153" s="51">
        <v>37.643089843898501</v>
      </c>
      <c r="G153" s="50">
        <v>1</v>
      </c>
      <c r="H153" s="59">
        <v>0.54300000000000004</v>
      </c>
      <c r="I153" s="59">
        <v>0.317</v>
      </c>
      <c r="J153" s="50">
        <v>4</v>
      </c>
      <c r="L153" s="12">
        <v>42</v>
      </c>
      <c r="M153" s="50">
        <v>0</v>
      </c>
      <c r="N153" s="50">
        <v>1</v>
      </c>
      <c r="O153" s="21"/>
      <c r="P153" s="17">
        <v>3</v>
      </c>
      <c r="Q153" s="37">
        <v>2.0833333333333332E-2</v>
      </c>
      <c r="R153" s="17">
        <v>1</v>
      </c>
      <c r="S153" s="17" t="s">
        <v>66</v>
      </c>
      <c r="T153" s="17">
        <v>1</v>
      </c>
      <c r="U153" s="17" t="s">
        <v>66</v>
      </c>
      <c r="V153" s="32"/>
      <c r="W153" s="38">
        <v>4</v>
      </c>
      <c r="X153" s="37">
        <v>2.0833333333333332E-2</v>
      </c>
      <c r="Y153" s="17">
        <v>0</v>
      </c>
      <c r="Z153" s="17" t="s">
        <v>63</v>
      </c>
      <c r="AA153" s="17">
        <v>0</v>
      </c>
      <c r="AB153" s="17" t="s">
        <v>63</v>
      </c>
      <c r="AH153" s="52"/>
    </row>
    <row r="154" spans="2:34" ht="15.75" customHeight="1">
      <c r="B154" s="13">
        <v>43</v>
      </c>
      <c r="C154" s="50" t="s">
        <v>176</v>
      </c>
      <c r="D154" s="50" t="s">
        <v>172</v>
      </c>
      <c r="E154" s="51">
        <v>55.703391169608899</v>
      </c>
      <c r="F154" s="51">
        <v>37.645130030777999</v>
      </c>
      <c r="G154" s="50">
        <v>1</v>
      </c>
      <c r="H154" s="59">
        <v>0.67200000000000004</v>
      </c>
      <c r="I154" s="59">
        <v>0.129</v>
      </c>
      <c r="J154" s="50">
        <v>5</v>
      </c>
      <c r="L154" s="12">
        <v>43</v>
      </c>
      <c r="M154" s="50">
        <v>0</v>
      </c>
      <c r="N154" s="50">
        <v>2</v>
      </c>
      <c r="O154" s="21"/>
      <c r="P154" s="17">
        <v>3</v>
      </c>
      <c r="Q154" s="37">
        <v>4.1666666666666699E-2</v>
      </c>
      <c r="R154" s="17">
        <v>1</v>
      </c>
      <c r="S154" s="17" t="s">
        <v>66</v>
      </c>
      <c r="T154" s="17">
        <v>1</v>
      </c>
      <c r="U154" s="17" t="s">
        <v>66</v>
      </c>
      <c r="V154" s="32"/>
      <c r="W154" s="38">
        <v>4</v>
      </c>
      <c r="X154" s="37">
        <v>4.1666666666666699E-2</v>
      </c>
      <c r="Y154" s="17">
        <v>0</v>
      </c>
      <c r="Z154" s="17" t="s">
        <v>63</v>
      </c>
      <c r="AA154" s="17">
        <v>0</v>
      </c>
      <c r="AB154" s="17" t="s">
        <v>63</v>
      </c>
      <c r="AH154" s="52"/>
    </row>
    <row r="155" spans="2:34" ht="15.75" customHeight="1">
      <c r="B155" s="13">
        <v>44</v>
      </c>
      <c r="C155" s="50" t="s">
        <v>179</v>
      </c>
      <c r="D155" s="50" t="s">
        <v>172</v>
      </c>
      <c r="E155" s="51">
        <v>55.704977845308001</v>
      </c>
      <c r="F155" s="51">
        <v>37.654691950841197</v>
      </c>
      <c r="G155" s="50">
        <v>1</v>
      </c>
      <c r="H155" s="59">
        <v>1.3660000000000001</v>
      </c>
      <c r="I155" s="59">
        <v>0.69399999999999995</v>
      </c>
      <c r="J155" s="50">
        <v>6</v>
      </c>
      <c r="L155" s="12">
        <v>44</v>
      </c>
      <c r="M155" s="50">
        <v>0</v>
      </c>
      <c r="N155" s="50">
        <v>3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13"/>
    </row>
    <row r="156" spans="2:34" ht="15.75" customHeight="1">
      <c r="B156" s="13">
        <v>45</v>
      </c>
      <c r="C156" s="50" t="s">
        <v>174</v>
      </c>
      <c r="D156" s="50" t="s">
        <v>180</v>
      </c>
      <c r="E156" s="51">
        <v>55.708471434657</v>
      </c>
      <c r="F156" s="51">
        <v>37.657704661235599</v>
      </c>
      <c r="G156" s="50">
        <v>1</v>
      </c>
      <c r="H156" s="59">
        <f>H155+I156</f>
        <v>1.8420000000000001</v>
      </c>
      <c r="I156" s="59">
        <f>0.042+0.434</f>
        <v>0.47599999999999998</v>
      </c>
      <c r="J156" s="50">
        <v>7</v>
      </c>
      <c r="L156" s="12">
        <v>45</v>
      </c>
      <c r="M156" s="50">
        <v>0</v>
      </c>
      <c r="N156" s="50">
        <v>4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13">
        <v>46</v>
      </c>
      <c r="C157" s="50" t="s">
        <v>181</v>
      </c>
      <c r="D157" s="50" t="s">
        <v>182</v>
      </c>
      <c r="E157" s="51">
        <v>55.7113208136739</v>
      </c>
      <c r="F157" s="51">
        <v>37.660206252652898</v>
      </c>
      <c r="G157" s="50">
        <v>1</v>
      </c>
      <c r="H157" s="59">
        <f>H156+I157</f>
        <v>2.2389999999999999</v>
      </c>
      <c r="I157" s="59">
        <v>0.39700000000000002</v>
      </c>
      <c r="J157" s="50">
        <v>8</v>
      </c>
      <c r="L157" s="12">
        <v>46</v>
      </c>
      <c r="M157" s="50">
        <v>0</v>
      </c>
      <c r="N157" s="50">
        <v>5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13">
        <v>47</v>
      </c>
      <c r="C158" s="50" t="s">
        <v>183</v>
      </c>
      <c r="D158" s="50" t="s">
        <v>182</v>
      </c>
      <c r="E158" s="51">
        <v>55.713001617017397</v>
      </c>
      <c r="F158" s="51">
        <v>37.664140915749201</v>
      </c>
      <c r="G158" s="50">
        <v>1</v>
      </c>
      <c r="H158" s="59">
        <f t="shared" ref="H158:H188" si="0">H157+I158</f>
        <v>2.5489999999999999</v>
      </c>
      <c r="I158" s="59">
        <v>0.31</v>
      </c>
      <c r="J158" s="50">
        <v>9</v>
      </c>
      <c r="L158" s="12">
        <v>47</v>
      </c>
      <c r="M158" s="50">
        <v>0</v>
      </c>
      <c r="N158" s="50">
        <v>6</v>
      </c>
      <c r="O158" s="21"/>
      <c r="P158" s="86" t="s">
        <v>60</v>
      </c>
      <c r="Q158" s="87"/>
      <c r="R158" s="44">
        <f>SUM(R110:R157)</f>
        <v>68</v>
      </c>
      <c r="S158" s="44"/>
      <c r="T158" s="44">
        <f>SUM(T110:T157)</f>
        <v>68</v>
      </c>
      <c r="U158" s="44"/>
      <c r="V158" s="53"/>
      <c r="W158" s="88" t="s">
        <v>60</v>
      </c>
      <c r="X158" s="89"/>
      <c r="Y158" s="44">
        <f>SUM(Y110:Y157)</f>
        <v>38</v>
      </c>
      <c r="Z158" s="44"/>
      <c r="AA158" s="44">
        <f>SUM(AA110:AA157)</f>
        <v>38</v>
      </c>
      <c r="AB158" s="44"/>
      <c r="AH158" s="13"/>
    </row>
    <row r="159" spans="2:34" ht="15.75" customHeight="1">
      <c r="B159" s="13">
        <v>48</v>
      </c>
      <c r="C159" s="50" t="s">
        <v>171</v>
      </c>
      <c r="D159" s="50" t="s">
        <v>169</v>
      </c>
      <c r="E159" s="51">
        <v>55.714015668707098</v>
      </c>
      <c r="F159" s="51">
        <v>37.668047391293896</v>
      </c>
      <c r="G159" s="50">
        <v>1</v>
      </c>
      <c r="H159" s="59">
        <f t="shared" si="0"/>
        <v>2.8340000000000001</v>
      </c>
      <c r="I159" s="59">
        <v>0.28499999999999998</v>
      </c>
      <c r="J159" s="50">
        <v>10</v>
      </c>
      <c r="L159" s="12">
        <v>48</v>
      </c>
      <c r="M159" s="50">
        <v>0</v>
      </c>
      <c r="N159" s="50">
        <v>7</v>
      </c>
      <c r="O159" s="21"/>
      <c r="P159" s="54"/>
      <c r="Q159" s="32"/>
      <c r="R159" s="32"/>
      <c r="S159" s="32"/>
      <c r="T159" s="45"/>
      <c r="U159" s="32"/>
      <c r="V159" s="32"/>
      <c r="W159" s="32"/>
      <c r="X159" s="54"/>
      <c r="Y159" s="54"/>
      <c r="Z159" s="54"/>
      <c r="AA159" s="54"/>
      <c r="AB159" s="54"/>
      <c r="AH159" s="13"/>
    </row>
    <row r="160" spans="2:34" ht="15.75" customHeight="1">
      <c r="B160" s="13">
        <v>49</v>
      </c>
      <c r="C160" s="50" t="s">
        <v>170</v>
      </c>
      <c r="D160" s="50" t="s">
        <v>169</v>
      </c>
      <c r="E160" s="51">
        <v>55.714354588660797</v>
      </c>
      <c r="F160" s="51">
        <v>37.671001206947501</v>
      </c>
      <c r="G160" s="50">
        <v>1</v>
      </c>
      <c r="H160" s="59">
        <f t="shared" si="0"/>
        <v>3.0230000000000001</v>
      </c>
      <c r="I160" s="59">
        <v>0.189</v>
      </c>
      <c r="J160" s="50">
        <v>11</v>
      </c>
      <c r="L160" s="12">
        <v>49</v>
      </c>
      <c r="M160" s="50">
        <v>0</v>
      </c>
      <c r="N160" s="50">
        <v>8</v>
      </c>
      <c r="O160" s="21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H160" s="13"/>
    </row>
    <row r="161" spans="2:34" ht="15.75" customHeight="1">
      <c r="B161" s="13">
        <v>50</v>
      </c>
      <c r="C161" s="50" t="s">
        <v>168</v>
      </c>
      <c r="D161" s="50" t="s">
        <v>169</v>
      </c>
      <c r="E161" s="51">
        <v>55.7152754743937</v>
      </c>
      <c r="F161" s="51">
        <v>37.6765868796166</v>
      </c>
      <c r="G161" s="50">
        <v>1</v>
      </c>
      <c r="H161" s="59">
        <f t="shared" si="0"/>
        <v>3.3890000000000002</v>
      </c>
      <c r="I161" s="59">
        <v>0.36599999999999999</v>
      </c>
      <c r="J161" s="50">
        <v>12</v>
      </c>
      <c r="L161" s="12">
        <v>50</v>
      </c>
      <c r="M161" s="50">
        <v>0</v>
      </c>
      <c r="N161" s="50">
        <v>9</v>
      </c>
      <c r="O161" s="21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H161" s="13"/>
    </row>
    <row r="162" spans="2:34" ht="15.75" customHeight="1">
      <c r="B162" s="13">
        <v>51</v>
      </c>
      <c r="C162" s="50" t="s">
        <v>167</v>
      </c>
      <c r="D162" s="50" t="s">
        <v>166</v>
      </c>
      <c r="E162" s="51">
        <v>55.717304197912704</v>
      </c>
      <c r="F162" s="51">
        <v>37.677391610554302</v>
      </c>
      <c r="G162" s="50">
        <v>1</v>
      </c>
      <c r="H162" s="59">
        <f t="shared" si="0"/>
        <v>3.6900000000000004</v>
      </c>
      <c r="I162" s="59">
        <v>0.30099999999999999</v>
      </c>
      <c r="J162" s="50">
        <v>13</v>
      </c>
      <c r="L162" s="12">
        <v>51</v>
      </c>
      <c r="M162" s="50">
        <v>0</v>
      </c>
      <c r="N162" s="50">
        <v>10</v>
      </c>
      <c r="O162" s="21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H162" s="13"/>
    </row>
    <row r="163" spans="2:34" ht="15.75" customHeight="1">
      <c r="B163" s="13">
        <v>52</v>
      </c>
      <c r="C163" s="50" t="s">
        <v>184</v>
      </c>
      <c r="D163" s="50" t="s">
        <v>163</v>
      </c>
      <c r="E163" s="51">
        <v>55.7210300253574</v>
      </c>
      <c r="F163" s="51">
        <v>37.675825543110903</v>
      </c>
      <c r="G163" s="50">
        <v>1</v>
      </c>
      <c r="H163" s="59">
        <f t="shared" si="0"/>
        <v>4.1859999999999999</v>
      </c>
      <c r="I163" s="59">
        <v>0.496</v>
      </c>
      <c r="J163" s="50">
        <v>14</v>
      </c>
      <c r="L163" s="12">
        <v>52</v>
      </c>
      <c r="M163" s="50">
        <v>0</v>
      </c>
      <c r="N163" s="50">
        <v>11</v>
      </c>
      <c r="O163" s="21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H163" s="13"/>
    </row>
    <row r="164" spans="2:34" ht="15.75" customHeight="1">
      <c r="B164" s="13">
        <v>53</v>
      </c>
      <c r="C164" s="50" t="s">
        <v>164</v>
      </c>
      <c r="D164" s="50" t="s">
        <v>163</v>
      </c>
      <c r="E164" s="51">
        <v>55.722127674108201</v>
      </c>
      <c r="F164" s="51">
        <v>37.679597908726798</v>
      </c>
      <c r="G164" s="50">
        <v>1</v>
      </c>
      <c r="H164" s="59">
        <f t="shared" si="0"/>
        <v>4.4530000000000003</v>
      </c>
      <c r="I164" s="59">
        <v>0.26700000000000002</v>
      </c>
      <c r="J164" s="50">
        <v>15</v>
      </c>
      <c r="L164" s="12">
        <v>53</v>
      </c>
      <c r="M164" s="50">
        <v>0</v>
      </c>
      <c r="N164" s="50">
        <v>12</v>
      </c>
      <c r="O164" s="21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H164" s="13"/>
    </row>
    <row r="165" spans="2:34" ht="15.75" customHeight="1">
      <c r="B165" s="13">
        <v>54</v>
      </c>
      <c r="C165" s="50" t="s">
        <v>162</v>
      </c>
      <c r="D165" s="50" t="s">
        <v>163</v>
      </c>
      <c r="E165" s="51">
        <v>55.724099242992096</v>
      </c>
      <c r="F165" s="51">
        <v>37.686270784392597</v>
      </c>
      <c r="G165" s="50">
        <v>1</v>
      </c>
      <c r="H165" s="59">
        <f t="shared" si="0"/>
        <v>4.9260000000000002</v>
      </c>
      <c r="I165" s="59">
        <v>0.47299999999999998</v>
      </c>
      <c r="J165" s="50">
        <v>16</v>
      </c>
      <c r="L165" s="12">
        <v>54</v>
      </c>
      <c r="M165" s="50">
        <v>0</v>
      </c>
      <c r="N165" s="50">
        <v>13</v>
      </c>
      <c r="O165" s="21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H165" s="13"/>
    </row>
    <row r="166" spans="2:34" ht="15.75" customHeight="1">
      <c r="B166" s="13">
        <v>55</v>
      </c>
      <c r="C166" s="50" t="s">
        <v>185</v>
      </c>
      <c r="D166" s="50" t="s">
        <v>149</v>
      </c>
      <c r="E166" s="51">
        <v>55.722561693059902</v>
      </c>
      <c r="F166" s="51">
        <v>37.694202962559501</v>
      </c>
      <c r="G166" s="50">
        <v>1</v>
      </c>
      <c r="H166" s="59">
        <f t="shared" si="0"/>
        <v>5.5069999999999997</v>
      </c>
      <c r="I166" s="59">
        <v>0.58099999999999996</v>
      </c>
      <c r="J166" s="50">
        <v>17</v>
      </c>
      <c r="L166" s="12">
        <v>55</v>
      </c>
      <c r="M166" s="50">
        <v>0</v>
      </c>
      <c r="N166" s="50">
        <v>14</v>
      </c>
      <c r="O166" s="21"/>
      <c r="P166" s="54"/>
      <c r="Q166" s="32"/>
      <c r="R166" s="32"/>
      <c r="S166" s="32"/>
      <c r="T166" s="32"/>
      <c r="U166" s="32"/>
      <c r="V166" s="32"/>
      <c r="W166" s="32"/>
      <c r="X166" s="54"/>
      <c r="Y166" s="54"/>
      <c r="Z166" s="54"/>
      <c r="AA166" s="54"/>
      <c r="AB166" s="54"/>
      <c r="AH166" s="13"/>
    </row>
    <row r="167" spans="2:34" ht="15.75" customHeight="1">
      <c r="B167" s="13">
        <v>56</v>
      </c>
      <c r="C167" s="50" t="s">
        <v>161</v>
      </c>
      <c r="D167" s="50" t="s">
        <v>149</v>
      </c>
      <c r="E167" s="51">
        <v>55.721257396482599</v>
      </c>
      <c r="F167" s="51">
        <v>37.698645595119899</v>
      </c>
      <c r="G167" s="50">
        <v>1</v>
      </c>
      <c r="H167" s="59">
        <f t="shared" si="0"/>
        <v>5.8279999999999994</v>
      </c>
      <c r="I167" s="59">
        <v>0.32100000000000001</v>
      </c>
      <c r="J167" s="50">
        <v>18</v>
      </c>
      <c r="L167" s="12">
        <v>56</v>
      </c>
      <c r="M167" s="50">
        <v>0</v>
      </c>
      <c r="N167" s="50">
        <v>15</v>
      </c>
      <c r="O167" s="21"/>
      <c r="P167" s="54"/>
      <c r="Q167" s="32"/>
      <c r="R167" s="32"/>
      <c r="S167" s="32"/>
      <c r="T167" s="32"/>
      <c r="U167" s="32"/>
      <c r="V167" s="32"/>
      <c r="W167" s="32"/>
      <c r="X167" s="54"/>
      <c r="Y167" s="54"/>
      <c r="Z167" s="54"/>
      <c r="AA167" s="54"/>
      <c r="AB167" s="54"/>
      <c r="AH167" s="13"/>
    </row>
    <row r="168" spans="2:34" ht="15.75" customHeight="1">
      <c r="B168" s="13">
        <v>57</v>
      </c>
      <c r="C168" s="50" t="s">
        <v>160</v>
      </c>
      <c r="D168" s="50" t="s">
        <v>149</v>
      </c>
      <c r="E168" s="51">
        <v>55.715555910579702</v>
      </c>
      <c r="F168" s="51">
        <v>37.710841765344902</v>
      </c>
      <c r="G168" s="50">
        <v>1</v>
      </c>
      <c r="H168" s="59">
        <f t="shared" si="0"/>
        <v>6.8249999999999993</v>
      </c>
      <c r="I168" s="59">
        <v>0.997</v>
      </c>
      <c r="J168" s="50">
        <v>19</v>
      </c>
      <c r="L168" s="12">
        <v>57</v>
      </c>
      <c r="M168" s="50">
        <v>0</v>
      </c>
      <c r="N168" s="50">
        <v>16</v>
      </c>
      <c r="O168" s="21"/>
      <c r="P168" s="54"/>
      <c r="Q168" s="32"/>
      <c r="R168" s="32"/>
      <c r="S168" s="32"/>
      <c r="T168" s="32"/>
      <c r="U168" s="32"/>
      <c r="V168" s="32"/>
      <c r="W168" s="32"/>
      <c r="X168" s="54"/>
      <c r="Y168" s="54"/>
      <c r="Z168" s="54"/>
      <c r="AA168" s="54"/>
      <c r="AB168" s="54"/>
      <c r="AH168" s="13"/>
    </row>
    <row r="169" spans="2:34" ht="15.75" customHeight="1">
      <c r="B169" s="13">
        <v>58</v>
      </c>
      <c r="C169" s="50" t="s">
        <v>159</v>
      </c>
      <c r="D169" s="50" t="s">
        <v>149</v>
      </c>
      <c r="E169" s="51">
        <v>55.712781829672799</v>
      </c>
      <c r="F169" s="51">
        <v>37.719150106224703</v>
      </c>
      <c r="G169" s="50">
        <v>1</v>
      </c>
      <c r="H169" s="59">
        <f t="shared" si="0"/>
        <v>7.4319999999999995</v>
      </c>
      <c r="I169" s="59">
        <v>0.60699999999999998</v>
      </c>
      <c r="J169" s="50">
        <v>20</v>
      </c>
      <c r="L169" s="12">
        <v>58</v>
      </c>
      <c r="M169" s="50">
        <v>0</v>
      </c>
      <c r="N169" s="50">
        <v>17</v>
      </c>
      <c r="O169" s="21"/>
      <c r="P169" s="54"/>
      <c r="Q169" s="32"/>
      <c r="R169" s="32"/>
      <c r="S169" s="32"/>
      <c r="T169" s="32"/>
      <c r="U169" s="32"/>
      <c r="V169" s="32"/>
      <c r="W169" s="32"/>
      <c r="X169" s="54"/>
      <c r="Y169" s="54"/>
      <c r="Z169" s="54"/>
      <c r="AA169" s="54"/>
      <c r="AB169" s="54"/>
      <c r="AH169" s="13"/>
    </row>
    <row r="170" spans="2:34" ht="15.75" customHeight="1">
      <c r="B170" s="13">
        <v>59</v>
      </c>
      <c r="C170" s="50" t="s">
        <v>158</v>
      </c>
      <c r="D170" s="50" t="s">
        <v>149</v>
      </c>
      <c r="E170" s="51">
        <v>55.709001219375097</v>
      </c>
      <c r="F170" s="51">
        <v>37.733382709121301</v>
      </c>
      <c r="G170" s="50">
        <v>1</v>
      </c>
      <c r="H170" s="59">
        <f t="shared" si="0"/>
        <v>8.4369999999999994</v>
      </c>
      <c r="I170" s="59">
        <v>1.0049999999999999</v>
      </c>
      <c r="J170" s="50">
        <v>21</v>
      </c>
      <c r="L170" s="12">
        <v>59</v>
      </c>
      <c r="M170" s="50">
        <v>0</v>
      </c>
      <c r="N170" s="50">
        <v>18</v>
      </c>
      <c r="O170" s="21"/>
      <c r="P170" s="54"/>
      <c r="Q170" s="32"/>
      <c r="R170" s="32"/>
      <c r="S170" s="32"/>
      <c r="T170" s="32"/>
      <c r="U170" s="32"/>
      <c r="V170" s="32"/>
      <c r="W170" s="32"/>
      <c r="X170" s="54"/>
      <c r="Y170" s="54"/>
      <c r="Z170" s="54"/>
      <c r="AA170" s="54"/>
      <c r="AB170" s="54"/>
      <c r="AH170" s="1"/>
    </row>
    <row r="171" spans="2:34" ht="15.75" customHeight="1">
      <c r="B171" s="13">
        <v>60</v>
      </c>
      <c r="C171" s="50" t="s">
        <v>157</v>
      </c>
      <c r="D171" s="50" t="s">
        <v>149</v>
      </c>
      <c r="E171" s="51">
        <v>55.708671450004601</v>
      </c>
      <c r="F171" s="51">
        <v>37.739279780851597</v>
      </c>
      <c r="G171" s="50">
        <v>1</v>
      </c>
      <c r="H171" s="59">
        <f t="shared" si="0"/>
        <v>8.8129999999999988</v>
      </c>
      <c r="I171" s="59">
        <v>0.376</v>
      </c>
      <c r="J171" s="50">
        <v>22</v>
      </c>
      <c r="L171" s="12">
        <v>60</v>
      </c>
      <c r="M171" s="50">
        <v>0</v>
      </c>
      <c r="N171" s="50">
        <v>19</v>
      </c>
      <c r="O171" s="21"/>
      <c r="P171" s="54"/>
      <c r="Q171" s="32"/>
      <c r="R171" s="32"/>
      <c r="S171" s="32"/>
      <c r="T171" s="32"/>
      <c r="U171" s="32"/>
      <c r="V171" s="32"/>
      <c r="W171" s="32"/>
      <c r="X171" s="54"/>
      <c r="Y171" s="54"/>
      <c r="Z171" s="54"/>
      <c r="AA171" s="54"/>
      <c r="AB171" s="54"/>
      <c r="AH171" s="1"/>
    </row>
    <row r="172" spans="2:34" ht="15.75" customHeight="1">
      <c r="B172" s="13">
        <v>61</v>
      </c>
      <c r="C172" s="50" t="s">
        <v>156</v>
      </c>
      <c r="D172" s="50" t="s">
        <v>149</v>
      </c>
      <c r="E172" s="51">
        <v>55.707445326974103</v>
      </c>
      <c r="F172" s="51">
        <v>37.7486663107399</v>
      </c>
      <c r="G172" s="50">
        <v>1</v>
      </c>
      <c r="H172" s="59">
        <f t="shared" si="0"/>
        <v>9.4189999999999987</v>
      </c>
      <c r="I172" s="59">
        <v>0.60599999999999998</v>
      </c>
      <c r="J172" s="50">
        <v>23</v>
      </c>
      <c r="L172" s="12">
        <v>61</v>
      </c>
      <c r="M172" s="50">
        <v>0</v>
      </c>
      <c r="N172" s="50">
        <v>20</v>
      </c>
      <c r="O172" s="21"/>
      <c r="P172" s="54"/>
      <c r="Q172" s="32"/>
      <c r="R172" s="32"/>
      <c r="S172" s="32"/>
      <c r="T172" s="32"/>
      <c r="U172" s="32"/>
      <c r="V172" s="32"/>
      <c r="W172" s="32"/>
      <c r="X172" s="54"/>
      <c r="Y172" s="54"/>
      <c r="Z172" s="54"/>
      <c r="AA172" s="54"/>
      <c r="AB172" s="54"/>
      <c r="AH172" s="1"/>
    </row>
    <row r="173" spans="2:34" ht="15.75" customHeight="1">
      <c r="B173" s="13">
        <v>62</v>
      </c>
      <c r="C173" s="50" t="s">
        <v>155</v>
      </c>
      <c r="D173" s="50" t="s">
        <v>149</v>
      </c>
      <c r="E173" s="51">
        <v>55.706564678324099</v>
      </c>
      <c r="F173" s="51">
        <v>37.755290378417499</v>
      </c>
      <c r="G173" s="50">
        <v>1</v>
      </c>
      <c r="H173" s="59">
        <f t="shared" si="0"/>
        <v>9.8469999999999995</v>
      </c>
      <c r="I173" s="59">
        <v>0.42799999999999999</v>
      </c>
      <c r="J173" s="50">
        <v>24</v>
      </c>
      <c r="L173" s="12">
        <v>62</v>
      </c>
      <c r="M173" s="50">
        <v>0</v>
      </c>
      <c r="N173" s="50">
        <v>21</v>
      </c>
      <c r="O173" s="21"/>
      <c r="P173" s="54"/>
      <c r="Q173" s="32"/>
      <c r="R173" s="32"/>
      <c r="S173" s="32"/>
      <c r="T173" s="32"/>
      <c r="U173" s="32"/>
      <c r="V173" s="32"/>
      <c r="W173" s="32"/>
      <c r="X173" s="54"/>
      <c r="Y173" s="54"/>
      <c r="Z173" s="54"/>
      <c r="AA173" s="54"/>
      <c r="AB173" s="54"/>
      <c r="AH173" s="1"/>
    </row>
    <row r="174" spans="2:34" ht="15.75" customHeight="1">
      <c r="B174" s="13">
        <v>63</v>
      </c>
      <c r="C174" s="50" t="s">
        <v>154</v>
      </c>
      <c r="D174" s="50" t="s">
        <v>149</v>
      </c>
      <c r="E174" s="51">
        <v>55.705496755526397</v>
      </c>
      <c r="F174" s="51">
        <v>37.7633867583164</v>
      </c>
      <c r="G174" s="50">
        <v>1</v>
      </c>
      <c r="H174" s="59">
        <f t="shared" si="0"/>
        <v>10.369</v>
      </c>
      <c r="I174" s="59">
        <v>0.52200000000000002</v>
      </c>
      <c r="J174" s="50">
        <v>25</v>
      </c>
      <c r="L174" s="12">
        <v>63</v>
      </c>
      <c r="M174" s="50">
        <v>0</v>
      </c>
      <c r="N174" s="50">
        <v>22</v>
      </c>
      <c r="O174" s="21"/>
      <c r="P174" s="54"/>
      <c r="Q174" s="32"/>
      <c r="R174" s="32"/>
      <c r="S174" s="32"/>
      <c r="T174" s="32"/>
      <c r="U174" s="32"/>
      <c r="V174" s="32"/>
      <c r="W174" s="32"/>
      <c r="X174" s="54"/>
      <c r="Y174" s="54"/>
      <c r="Z174" s="54"/>
      <c r="AA174" s="54"/>
      <c r="AB174" s="54"/>
      <c r="AH174" s="1"/>
    </row>
    <row r="175" spans="2:34" ht="15.75" customHeight="1">
      <c r="B175" s="13">
        <v>64</v>
      </c>
      <c r="C175" s="50" t="s">
        <v>154</v>
      </c>
      <c r="D175" s="50" t="s">
        <v>149</v>
      </c>
      <c r="E175" s="51">
        <v>55.704884358297797</v>
      </c>
      <c r="F175" s="51">
        <v>37.768258350938297</v>
      </c>
      <c r="G175" s="50">
        <v>1</v>
      </c>
      <c r="H175" s="59">
        <f t="shared" si="0"/>
        <v>10.683</v>
      </c>
      <c r="I175" s="59">
        <v>0.314</v>
      </c>
      <c r="J175" s="50">
        <v>26</v>
      </c>
      <c r="L175" s="12">
        <v>64</v>
      </c>
      <c r="M175" s="50">
        <v>0</v>
      </c>
      <c r="N175" s="50">
        <v>23</v>
      </c>
      <c r="O175" s="21"/>
      <c r="P175" s="54"/>
      <c r="Q175" s="32"/>
      <c r="R175" s="32"/>
      <c r="S175" s="32"/>
      <c r="T175" s="32"/>
      <c r="U175" s="32"/>
      <c r="V175" s="32"/>
      <c r="W175" s="32"/>
      <c r="X175" s="54"/>
      <c r="Y175" s="54"/>
      <c r="Z175" s="54"/>
      <c r="AA175" s="54"/>
      <c r="AB175" s="54"/>
      <c r="AH175" s="1"/>
    </row>
    <row r="176" spans="2:34" ht="15.75" customHeight="1">
      <c r="B176" s="13">
        <v>65</v>
      </c>
      <c r="C176" s="50" t="s">
        <v>153</v>
      </c>
      <c r="D176" s="50" t="s">
        <v>149</v>
      </c>
      <c r="E176" s="51">
        <v>55.703947141289497</v>
      </c>
      <c r="F176" s="51">
        <v>37.775036078000298</v>
      </c>
      <c r="G176" s="50">
        <v>1</v>
      </c>
      <c r="H176" s="59">
        <f t="shared" si="0"/>
        <v>11.122</v>
      </c>
      <c r="I176" s="59">
        <v>0.439</v>
      </c>
      <c r="J176" s="50">
        <v>27</v>
      </c>
      <c r="L176" s="12">
        <v>65</v>
      </c>
      <c r="M176" s="50">
        <v>0</v>
      </c>
      <c r="N176" s="50">
        <v>24</v>
      </c>
      <c r="O176" s="21"/>
      <c r="P176" s="54"/>
      <c r="Q176" s="32"/>
      <c r="R176" s="32"/>
      <c r="S176" s="32"/>
      <c r="T176" s="32"/>
      <c r="U176" s="32"/>
      <c r="V176" s="32"/>
      <c r="W176" s="32"/>
      <c r="X176" s="54"/>
      <c r="Y176" s="54"/>
      <c r="Z176" s="54"/>
      <c r="AA176" s="54"/>
      <c r="AB176" s="54"/>
      <c r="AH176" s="1"/>
    </row>
    <row r="177" spans="2:34" ht="15.75" customHeight="1">
      <c r="B177" s="13">
        <v>66</v>
      </c>
      <c r="C177" s="50" t="s">
        <v>152</v>
      </c>
      <c r="D177" s="50" t="s">
        <v>149</v>
      </c>
      <c r="E177" s="51">
        <v>55.703210667371302</v>
      </c>
      <c r="F177" s="51">
        <v>37.780717117995799</v>
      </c>
      <c r="G177" s="50">
        <v>1</v>
      </c>
      <c r="H177" s="59">
        <f t="shared" si="0"/>
        <v>11.488</v>
      </c>
      <c r="I177" s="59">
        <v>0.36599999999999999</v>
      </c>
      <c r="J177" s="50">
        <v>28</v>
      </c>
      <c r="L177" s="12">
        <v>66</v>
      </c>
      <c r="M177" s="50">
        <v>0</v>
      </c>
      <c r="N177" s="50">
        <v>25</v>
      </c>
      <c r="O177" s="21"/>
      <c r="P177" s="54"/>
      <c r="Q177" s="32"/>
      <c r="R177" s="32"/>
      <c r="S177" s="32"/>
      <c r="T177" s="32"/>
      <c r="U177" s="32"/>
      <c r="V177" s="32"/>
      <c r="W177" s="32"/>
      <c r="X177" s="54"/>
      <c r="Y177" s="54"/>
      <c r="Z177" s="54"/>
      <c r="AA177" s="54"/>
      <c r="AB177" s="54"/>
      <c r="AH177" s="1"/>
    </row>
    <row r="178" spans="2:34" ht="15.75" customHeight="1">
      <c r="B178" s="13">
        <v>67</v>
      </c>
      <c r="C178" s="50" t="s">
        <v>151</v>
      </c>
      <c r="D178" s="50" t="s">
        <v>149</v>
      </c>
      <c r="E178" s="51">
        <v>55.702350154716299</v>
      </c>
      <c r="F178" s="51">
        <v>37.787050931134601</v>
      </c>
      <c r="G178" s="50">
        <v>1</v>
      </c>
      <c r="H178" s="59">
        <f t="shared" si="0"/>
        <v>11.898999999999999</v>
      </c>
      <c r="I178" s="59">
        <v>0.41099999999999998</v>
      </c>
      <c r="J178" s="50">
        <v>29</v>
      </c>
      <c r="L178" s="12">
        <v>67</v>
      </c>
      <c r="M178" s="50">
        <v>0</v>
      </c>
      <c r="N178" s="50">
        <v>26</v>
      </c>
      <c r="O178" s="21"/>
      <c r="P178" s="54"/>
      <c r="Q178" s="32"/>
      <c r="R178" s="32"/>
      <c r="S178" s="32"/>
      <c r="T178" s="32"/>
      <c r="U178" s="32"/>
      <c r="V178" s="32"/>
      <c r="W178" s="32"/>
      <c r="X178" s="54"/>
      <c r="Y178" s="54"/>
      <c r="Z178" s="54"/>
      <c r="AA178" s="54"/>
      <c r="AB178" s="54"/>
      <c r="AH178" s="1"/>
    </row>
    <row r="179" spans="2:34" ht="15.75" customHeight="1">
      <c r="B179" s="13">
        <v>68</v>
      </c>
      <c r="C179" s="50" t="s">
        <v>150</v>
      </c>
      <c r="D179" s="50" t="s">
        <v>149</v>
      </c>
      <c r="E179" s="51">
        <v>55.701566846647303</v>
      </c>
      <c r="F179" s="51">
        <v>37.791074334018703</v>
      </c>
      <c r="G179" s="50">
        <v>1</v>
      </c>
      <c r="H179" s="59">
        <f t="shared" si="0"/>
        <v>12.167999999999999</v>
      </c>
      <c r="I179" s="59">
        <v>0.26900000000000002</v>
      </c>
      <c r="J179" s="50">
        <v>30</v>
      </c>
      <c r="L179" s="12">
        <v>68</v>
      </c>
      <c r="M179" s="50">
        <v>0</v>
      </c>
      <c r="N179" s="50">
        <v>27</v>
      </c>
      <c r="O179" s="21"/>
      <c r="P179" s="54"/>
      <c r="Q179" s="32"/>
      <c r="R179" s="32"/>
      <c r="S179" s="32"/>
      <c r="T179" s="32"/>
      <c r="U179" s="32"/>
      <c r="V179" s="32"/>
      <c r="W179" s="32"/>
      <c r="X179" s="54"/>
      <c r="Y179" s="54"/>
      <c r="Z179" s="54"/>
      <c r="AA179" s="54"/>
      <c r="AB179" s="54"/>
      <c r="AH179" s="1"/>
    </row>
    <row r="180" spans="2:34" ht="15.75" customHeight="1">
      <c r="B180" s="13">
        <v>69</v>
      </c>
      <c r="C180" s="50" t="s">
        <v>148</v>
      </c>
      <c r="D180" s="50" t="s">
        <v>145</v>
      </c>
      <c r="E180" s="51">
        <v>55.697129091830298</v>
      </c>
      <c r="F180" s="51">
        <v>37.806149616228097</v>
      </c>
      <c r="G180" s="50">
        <v>1</v>
      </c>
      <c r="H180" s="59">
        <f t="shared" si="0"/>
        <v>13.347999999999999</v>
      </c>
      <c r="I180" s="59">
        <v>1.18</v>
      </c>
      <c r="J180" s="50">
        <v>31</v>
      </c>
      <c r="L180" s="12">
        <v>69</v>
      </c>
      <c r="M180" s="50">
        <v>0</v>
      </c>
      <c r="N180" s="50">
        <v>28</v>
      </c>
      <c r="O180" s="21"/>
      <c r="P180" s="54"/>
      <c r="Q180" s="32"/>
      <c r="R180" s="32"/>
      <c r="S180" s="32"/>
      <c r="T180" s="32"/>
      <c r="U180" s="32"/>
      <c r="V180" s="32"/>
      <c r="W180" s="32"/>
      <c r="X180" s="54"/>
      <c r="Y180" s="54"/>
      <c r="Z180" s="54"/>
      <c r="AA180" s="54"/>
      <c r="AB180" s="54"/>
      <c r="AH180" s="1"/>
    </row>
    <row r="181" spans="2:34" ht="15.75" customHeight="1">
      <c r="B181" s="13">
        <v>70</v>
      </c>
      <c r="C181" s="50" t="s">
        <v>147</v>
      </c>
      <c r="D181" s="50" t="s">
        <v>145</v>
      </c>
      <c r="E181" s="51">
        <v>55.699832541502403</v>
      </c>
      <c r="F181" s="51">
        <v>37.809765171174298</v>
      </c>
      <c r="G181" s="50">
        <v>1</v>
      </c>
      <c r="H181" s="59">
        <f t="shared" si="0"/>
        <v>13.726999999999999</v>
      </c>
      <c r="I181" s="59">
        <v>0.379</v>
      </c>
      <c r="J181" s="50">
        <v>32</v>
      </c>
      <c r="L181" s="12">
        <v>70</v>
      </c>
      <c r="M181" s="50">
        <v>0</v>
      </c>
      <c r="N181" s="50">
        <v>29</v>
      </c>
      <c r="O181" s="21"/>
      <c r="P181" s="54"/>
      <c r="Q181" s="32"/>
      <c r="R181" s="32"/>
      <c r="S181" s="32"/>
      <c r="T181" s="32"/>
      <c r="U181" s="32"/>
      <c r="V181" s="32"/>
      <c r="W181" s="32"/>
      <c r="X181" s="54"/>
      <c r="Y181" s="54"/>
      <c r="Z181" s="54"/>
      <c r="AA181" s="54"/>
      <c r="AB181" s="54"/>
      <c r="AH181" s="1"/>
    </row>
    <row r="182" spans="2:34" ht="15.75" customHeight="1">
      <c r="B182" s="13">
        <v>71</v>
      </c>
      <c r="C182" s="50" t="s">
        <v>146</v>
      </c>
      <c r="D182" s="50" t="s">
        <v>145</v>
      </c>
      <c r="E182" s="51">
        <v>55.701817107100503</v>
      </c>
      <c r="F182" s="51">
        <v>37.813470906272897</v>
      </c>
      <c r="G182" s="50">
        <v>1</v>
      </c>
      <c r="H182" s="59">
        <f t="shared" si="0"/>
        <v>14.048999999999998</v>
      </c>
      <c r="I182" s="59">
        <v>0.32200000000000001</v>
      </c>
      <c r="J182" s="50">
        <v>33</v>
      </c>
      <c r="L182" s="12">
        <v>71</v>
      </c>
      <c r="M182" s="50">
        <v>0</v>
      </c>
      <c r="N182" s="50">
        <v>30</v>
      </c>
      <c r="O182" s="21"/>
      <c r="P182" s="54"/>
      <c r="Q182" s="32"/>
      <c r="R182" s="32"/>
      <c r="S182" s="32"/>
      <c r="T182" s="32"/>
      <c r="U182" s="32"/>
      <c r="V182" s="32"/>
      <c r="W182" s="32"/>
      <c r="X182" s="54"/>
      <c r="Y182" s="54"/>
      <c r="Z182" s="54"/>
      <c r="AA182" s="54"/>
      <c r="AB182" s="54"/>
      <c r="AH182" s="1"/>
    </row>
    <row r="183" spans="2:34" ht="15.75" customHeight="1">
      <c r="B183" s="13">
        <v>72</v>
      </c>
      <c r="C183" s="50" t="s">
        <v>144</v>
      </c>
      <c r="D183" s="50" t="s">
        <v>143</v>
      </c>
      <c r="E183" s="51">
        <v>55.705118108619502</v>
      </c>
      <c r="F183" s="51">
        <v>37.818055580630499</v>
      </c>
      <c r="G183" s="50">
        <v>1</v>
      </c>
      <c r="H183" s="59">
        <f t="shared" si="0"/>
        <v>14.570999999999998</v>
      </c>
      <c r="I183" s="59">
        <v>0.52200000000000002</v>
      </c>
      <c r="J183" s="50">
        <v>34</v>
      </c>
      <c r="L183" s="12">
        <v>72</v>
      </c>
      <c r="M183" s="50">
        <v>0</v>
      </c>
      <c r="N183" s="50">
        <v>31</v>
      </c>
      <c r="O183" s="21"/>
      <c r="P183" s="54"/>
      <c r="Q183" s="32"/>
      <c r="R183" s="32"/>
      <c r="S183" s="32"/>
      <c r="T183" s="32"/>
      <c r="U183" s="32"/>
      <c r="V183" s="32"/>
      <c r="W183" s="32"/>
      <c r="X183" s="54"/>
      <c r="Y183" s="54"/>
      <c r="Z183" s="54"/>
      <c r="AA183" s="54"/>
      <c r="AB183" s="54"/>
      <c r="AH183" s="1"/>
    </row>
    <row r="184" spans="2:34" ht="15.75" customHeight="1">
      <c r="B184" s="13">
        <v>73</v>
      </c>
      <c r="C184" s="50" t="s">
        <v>142</v>
      </c>
      <c r="D184" s="50" t="s">
        <v>143</v>
      </c>
      <c r="E184" s="51">
        <v>55.702272601958903</v>
      </c>
      <c r="F184" s="51">
        <v>37.823355368998001</v>
      </c>
      <c r="G184" s="50">
        <v>1</v>
      </c>
      <c r="H184" s="59">
        <f t="shared" si="0"/>
        <v>15.034999999999998</v>
      </c>
      <c r="I184" s="59">
        <v>0.46400000000000002</v>
      </c>
      <c r="J184" s="50">
        <v>35</v>
      </c>
      <c r="L184" s="12">
        <v>73</v>
      </c>
      <c r="M184" s="50">
        <v>0</v>
      </c>
      <c r="N184" s="50">
        <v>32</v>
      </c>
      <c r="O184" s="21"/>
      <c r="P184" s="54"/>
      <c r="Q184" s="32"/>
      <c r="R184" s="32"/>
      <c r="S184" s="32"/>
      <c r="T184" s="32"/>
      <c r="U184" s="32"/>
      <c r="V184" s="32"/>
      <c r="W184" s="32"/>
      <c r="X184" s="54"/>
      <c r="Y184" s="54"/>
      <c r="Z184" s="54"/>
      <c r="AA184" s="54"/>
      <c r="AB184" s="54"/>
      <c r="AH184" s="1"/>
    </row>
    <row r="185" spans="2:34" ht="15.75" customHeight="1">
      <c r="B185" s="13">
        <v>74</v>
      </c>
      <c r="C185" s="50" t="s">
        <v>141</v>
      </c>
      <c r="D185" s="50" t="s">
        <v>138</v>
      </c>
      <c r="E185" s="51">
        <v>55.699325135145401</v>
      </c>
      <c r="F185" s="51">
        <v>37.827283152236802</v>
      </c>
      <c r="G185" s="50">
        <v>1</v>
      </c>
      <c r="H185" s="59">
        <f t="shared" si="0"/>
        <v>15.466999999999999</v>
      </c>
      <c r="I185" s="59">
        <v>0.432</v>
      </c>
      <c r="J185" s="50">
        <v>36</v>
      </c>
      <c r="L185" s="12">
        <v>74</v>
      </c>
      <c r="M185" s="50">
        <v>0</v>
      </c>
      <c r="N185" s="50">
        <v>33</v>
      </c>
      <c r="O185" s="21"/>
      <c r="P185" s="54"/>
      <c r="Q185" s="32"/>
      <c r="R185" s="32"/>
      <c r="S185" s="32"/>
      <c r="T185" s="32"/>
      <c r="U185" s="32"/>
      <c r="V185" s="32"/>
      <c r="W185" s="32"/>
      <c r="X185" s="54"/>
      <c r="Y185" s="54"/>
      <c r="Z185" s="54"/>
      <c r="AA185" s="54"/>
      <c r="AB185" s="54"/>
      <c r="AH185" s="1"/>
    </row>
    <row r="186" spans="2:34" ht="15.75" customHeight="1">
      <c r="B186" s="13">
        <v>75</v>
      </c>
      <c r="C186" s="50" t="s">
        <v>140</v>
      </c>
      <c r="D186" s="50" t="s">
        <v>138</v>
      </c>
      <c r="E186" s="51">
        <v>55.696565609551797</v>
      </c>
      <c r="F186" s="51">
        <v>37.822754572370201</v>
      </c>
      <c r="G186" s="50">
        <v>1</v>
      </c>
      <c r="H186" s="59">
        <f t="shared" si="0"/>
        <v>15.896999999999998</v>
      </c>
      <c r="I186" s="59">
        <v>0.43</v>
      </c>
      <c r="J186" s="50">
        <v>37</v>
      </c>
      <c r="L186" s="12">
        <v>75</v>
      </c>
      <c r="M186" s="50">
        <v>0</v>
      </c>
      <c r="N186" s="50">
        <v>34</v>
      </c>
      <c r="O186" s="21"/>
      <c r="P186" s="54"/>
      <c r="Q186" s="32"/>
      <c r="R186" s="32"/>
      <c r="S186" s="32"/>
      <c r="T186" s="32"/>
      <c r="U186" s="32"/>
      <c r="V186" s="32"/>
      <c r="W186" s="32"/>
      <c r="X186" s="54"/>
      <c r="Y186" s="54"/>
      <c r="Z186" s="54"/>
      <c r="AA186" s="54"/>
      <c r="AB186" s="54"/>
      <c r="AH186" s="1"/>
    </row>
    <row r="187" spans="2:34" ht="15.75" customHeight="1">
      <c r="B187" s="13">
        <v>76</v>
      </c>
      <c r="C187" s="50" t="s">
        <v>186</v>
      </c>
      <c r="D187" s="50" t="s">
        <v>138</v>
      </c>
      <c r="E187" s="51">
        <v>55.693721543988801</v>
      </c>
      <c r="F187" s="51">
        <v>37.817405828497499</v>
      </c>
      <c r="G187" s="50">
        <v>1</v>
      </c>
      <c r="H187" s="59">
        <f t="shared" si="0"/>
        <v>16.358999999999998</v>
      </c>
      <c r="I187" s="59">
        <v>0.46200000000000002</v>
      </c>
      <c r="J187" s="50">
        <v>38</v>
      </c>
      <c r="L187" s="12">
        <v>76</v>
      </c>
      <c r="M187" s="50">
        <v>0</v>
      </c>
      <c r="N187" s="50">
        <v>35</v>
      </c>
      <c r="O187" s="21"/>
      <c r="P187" s="54"/>
      <c r="Q187" s="32"/>
      <c r="R187" s="32"/>
      <c r="S187" s="32"/>
      <c r="T187" s="32"/>
      <c r="U187" s="32"/>
      <c r="V187" s="32"/>
      <c r="W187" s="32"/>
      <c r="X187" s="54"/>
      <c r="Y187" s="54"/>
      <c r="Z187" s="54"/>
      <c r="AA187" s="54"/>
      <c r="AB187" s="54"/>
      <c r="AH187" s="1"/>
    </row>
    <row r="188" spans="2:34" ht="15.75" customHeight="1">
      <c r="B188" s="13">
        <v>77</v>
      </c>
      <c r="C188" s="50" t="s">
        <v>137</v>
      </c>
      <c r="D188" s="50" t="s">
        <v>138</v>
      </c>
      <c r="E188" s="51">
        <v>55.692728440215703</v>
      </c>
      <c r="F188" s="51">
        <v>37.817571969529503</v>
      </c>
      <c r="G188" s="50">
        <v>1</v>
      </c>
      <c r="H188" s="59">
        <f t="shared" si="0"/>
        <v>16.529</v>
      </c>
      <c r="I188" s="59">
        <v>0.17</v>
      </c>
      <c r="J188" s="50">
        <v>39</v>
      </c>
      <c r="L188" s="12">
        <v>77</v>
      </c>
      <c r="M188" s="50">
        <v>0</v>
      </c>
      <c r="N188" s="50">
        <v>36</v>
      </c>
      <c r="O188" s="21"/>
      <c r="P188" s="54"/>
      <c r="Q188" s="32"/>
      <c r="R188" s="32"/>
      <c r="S188" s="32"/>
      <c r="T188" s="32"/>
      <c r="U188" s="32"/>
      <c r="V188" s="32"/>
      <c r="W188" s="32"/>
      <c r="X188" s="54"/>
      <c r="Y188" s="54"/>
      <c r="Z188" s="54"/>
      <c r="AA188" s="54"/>
      <c r="AB188" s="54"/>
      <c r="AH188" s="1"/>
    </row>
    <row r="189" spans="2:34" ht="15.75" customHeight="1">
      <c r="B189" s="13" t="s">
        <v>109</v>
      </c>
      <c r="C189" s="50" t="s">
        <v>109</v>
      </c>
      <c r="D189" s="50" t="s">
        <v>109</v>
      </c>
      <c r="E189" s="51" t="s">
        <v>109</v>
      </c>
      <c r="F189" s="51" t="s">
        <v>109</v>
      </c>
      <c r="G189" s="50" t="s">
        <v>109</v>
      </c>
      <c r="H189" s="50" t="s">
        <v>109</v>
      </c>
      <c r="I189" s="50" t="s">
        <v>109</v>
      </c>
      <c r="J189" s="50" t="s">
        <v>109</v>
      </c>
      <c r="L189" s="12">
        <v>78</v>
      </c>
      <c r="M189" s="50">
        <v>0</v>
      </c>
      <c r="N189" s="50">
        <v>37</v>
      </c>
      <c r="O189" s="21"/>
      <c r="P189" s="54"/>
      <c r="Q189" s="32"/>
      <c r="R189" s="32"/>
      <c r="S189" s="32"/>
      <c r="T189" s="32"/>
      <c r="U189" s="32"/>
      <c r="V189" s="32"/>
      <c r="W189" s="32"/>
      <c r="X189" s="54"/>
      <c r="Y189" s="54"/>
      <c r="Z189" s="54"/>
      <c r="AA189" s="54"/>
      <c r="AB189" s="54"/>
      <c r="AH189" s="1"/>
    </row>
    <row r="190" spans="2:34" ht="15.75" customHeight="1">
      <c r="B190" s="13"/>
      <c r="C190" s="50"/>
      <c r="D190" s="50"/>
      <c r="E190" s="51"/>
      <c r="F190" s="51"/>
      <c r="G190" s="50"/>
      <c r="H190" s="50"/>
      <c r="I190" s="50"/>
      <c r="J190" s="50"/>
      <c r="L190" s="12">
        <v>79</v>
      </c>
      <c r="M190" s="50">
        <v>0</v>
      </c>
      <c r="N190" s="50">
        <v>38</v>
      </c>
      <c r="O190" s="21"/>
      <c r="P190" s="54"/>
      <c r="Q190" s="32"/>
      <c r="R190" s="32"/>
      <c r="S190" s="32"/>
      <c r="T190" s="32"/>
      <c r="U190" s="32"/>
      <c r="V190" s="32"/>
      <c r="W190" s="32"/>
      <c r="X190" s="54"/>
      <c r="Y190" s="54"/>
      <c r="Z190" s="54"/>
      <c r="AA190" s="54"/>
      <c r="AB190" s="54"/>
      <c r="AH190" s="1"/>
    </row>
    <row r="191" spans="2:34" ht="15.75" customHeight="1">
      <c r="B191" s="13" t="s">
        <v>109</v>
      </c>
      <c r="C191" s="50" t="s">
        <v>109</v>
      </c>
      <c r="D191" s="50" t="s">
        <v>109</v>
      </c>
      <c r="E191" s="51" t="s">
        <v>109</v>
      </c>
      <c r="F191" s="51" t="s">
        <v>109</v>
      </c>
      <c r="G191" s="50" t="s">
        <v>109</v>
      </c>
      <c r="H191" s="50" t="s">
        <v>109</v>
      </c>
      <c r="I191" s="50" t="s">
        <v>109</v>
      </c>
      <c r="J191" s="50" t="s">
        <v>109</v>
      </c>
      <c r="L191" s="12">
        <v>80</v>
      </c>
      <c r="M191" s="50">
        <v>0</v>
      </c>
      <c r="N191" s="50">
        <v>999</v>
      </c>
      <c r="O191" s="21"/>
      <c r="P191" s="54"/>
      <c r="Q191" s="32"/>
      <c r="R191" s="32"/>
      <c r="S191" s="32"/>
      <c r="T191" s="32"/>
      <c r="U191" s="32"/>
      <c r="V191" s="32"/>
      <c r="W191" s="32"/>
      <c r="X191" s="54"/>
      <c r="Y191" s="54"/>
      <c r="Z191" s="54"/>
      <c r="AA191" s="54"/>
      <c r="AB191" s="54"/>
      <c r="AH191" s="1"/>
    </row>
    <row r="192" spans="2:34" ht="15.75" customHeight="1">
      <c r="B192" s="13" t="s">
        <v>109</v>
      </c>
      <c r="C192" s="50" t="s">
        <v>109</v>
      </c>
      <c r="D192" s="50" t="s">
        <v>109</v>
      </c>
      <c r="E192" s="51" t="s">
        <v>109</v>
      </c>
      <c r="F192" s="51" t="s">
        <v>109</v>
      </c>
      <c r="G192" s="50" t="s">
        <v>109</v>
      </c>
      <c r="H192" s="50" t="s">
        <v>109</v>
      </c>
      <c r="I192" s="50" t="s">
        <v>109</v>
      </c>
      <c r="J192" s="50" t="s">
        <v>109</v>
      </c>
      <c r="L192" s="12">
        <v>81</v>
      </c>
      <c r="M192" s="50">
        <v>0</v>
      </c>
      <c r="N192" s="50">
        <v>0</v>
      </c>
      <c r="O192" s="21"/>
      <c r="P192" s="54"/>
      <c r="Q192" s="32"/>
      <c r="R192" s="32"/>
      <c r="S192" s="32"/>
      <c r="T192" s="32"/>
      <c r="U192" s="32"/>
      <c r="V192" s="32"/>
      <c r="W192" s="32"/>
      <c r="X192" s="54"/>
      <c r="Y192" s="54"/>
      <c r="Z192" s="54"/>
      <c r="AA192" s="54"/>
      <c r="AB192" s="54"/>
      <c r="AH192" s="1"/>
    </row>
    <row r="193" spans="2:34" ht="15.75" customHeight="1">
      <c r="B193" s="13" t="s">
        <v>109</v>
      </c>
      <c r="C193" s="50" t="s">
        <v>109</v>
      </c>
      <c r="D193" s="61" t="s">
        <v>187</v>
      </c>
      <c r="E193" s="61"/>
      <c r="F193" s="61"/>
      <c r="G193" s="61"/>
      <c r="H193" s="61"/>
      <c r="I193" s="61"/>
      <c r="J193" s="50" t="s">
        <v>109</v>
      </c>
      <c r="L193" s="12">
        <v>82</v>
      </c>
      <c r="M193" s="50">
        <v>0</v>
      </c>
      <c r="N193" s="50">
        <v>0</v>
      </c>
      <c r="O193" s="21"/>
      <c r="P193" s="54"/>
      <c r="Q193" s="32"/>
      <c r="R193" s="32"/>
      <c r="S193" s="32"/>
      <c r="T193" s="32"/>
      <c r="U193" s="32"/>
      <c r="V193" s="32"/>
      <c r="W193" s="32"/>
      <c r="X193" s="54"/>
      <c r="Y193" s="54"/>
      <c r="Z193" s="54"/>
      <c r="AA193" s="54"/>
      <c r="AB193" s="54"/>
      <c r="AH193" s="1"/>
    </row>
    <row r="194" spans="2:34" ht="15.75" customHeight="1">
      <c r="B194" s="13" t="s">
        <v>109</v>
      </c>
      <c r="C194" s="50" t="s">
        <v>109</v>
      </c>
      <c r="D194" s="50" t="s">
        <v>109</v>
      </c>
      <c r="E194" s="51" t="s">
        <v>109</v>
      </c>
      <c r="F194" s="51" t="s">
        <v>109</v>
      </c>
      <c r="G194" s="50" t="s">
        <v>109</v>
      </c>
      <c r="H194" s="50" t="s">
        <v>109</v>
      </c>
      <c r="I194" s="50" t="s">
        <v>109</v>
      </c>
      <c r="J194" s="50" t="s">
        <v>109</v>
      </c>
      <c r="L194" s="12">
        <v>83</v>
      </c>
      <c r="M194" s="50">
        <v>0</v>
      </c>
      <c r="N194" s="50">
        <v>0</v>
      </c>
      <c r="O194" s="21"/>
      <c r="P194" s="54"/>
      <c r="Q194" s="32"/>
      <c r="R194" s="32"/>
      <c r="S194" s="32"/>
      <c r="T194" s="32"/>
      <c r="U194" s="32"/>
      <c r="V194" s="32"/>
      <c r="W194" s="32"/>
      <c r="X194" s="54"/>
      <c r="Y194" s="54"/>
      <c r="Z194" s="54"/>
      <c r="AA194" s="54"/>
      <c r="AB194" s="54"/>
      <c r="AH194" s="1"/>
    </row>
    <row r="195" spans="2:34" ht="15.75" customHeight="1">
      <c r="B195" s="84" t="s">
        <v>74</v>
      </c>
      <c r="C195" s="90" t="s">
        <v>75</v>
      </c>
      <c r="D195" s="84" t="s">
        <v>76</v>
      </c>
      <c r="E195" s="84" t="s">
        <v>77</v>
      </c>
      <c r="F195" s="84" t="s">
        <v>78</v>
      </c>
      <c r="G195" s="84" t="s">
        <v>79</v>
      </c>
      <c r="H195" s="84" t="s">
        <v>80</v>
      </c>
      <c r="I195" s="84" t="s">
        <v>81</v>
      </c>
      <c r="J195" s="84" t="s">
        <v>82</v>
      </c>
      <c r="L195" s="12">
        <v>88</v>
      </c>
      <c r="M195" s="50">
        <v>0</v>
      </c>
      <c r="N195" s="50">
        <v>0</v>
      </c>
      <c r="O195" s="21"/>
      <c r="P195" s="54"/>
      <c r="Q195" s="32"/>
      <c r="R195" s="32"/>
      <c r="S195" s="32"/>
      <c r="T195" s="32"/>
      <c r="U195" s="32"/>
      <c r="V195" s="32"/>
      <c r="W195" s="32"/>
      <c r="X195" s="54"/>
      <c r="Y195" s="54"/>
      <c r="Z195" s="54"/>
      <c r="AA195" s="54"/>
      <c r="AB195" s="54"/>
      <c r="AH195" s="1"/>
    </row>
    <row r="196" spans="2:34" ht="15.75" customHeight="1">
      <c r="B196" s="84"/>
      <c r="C196" s="91"/>
      <c r="D196" s="84"/>
      <c r="E196" s="84"/>
      <c r="F196" s="84"/>
      <c r="G196" s="84"/>
      <c r="H196" s="84"/>
      <c r="I196" s="84"/>
      <c r="J196" s="84"/>
      <c r="L196" s="12">
        <v>89</v>
      </c>
      <c r="M196" s="50">
        <v>0</v>
      </c>
      <c r="N196" s="50">
        <v>0</v>
      </c>
      <c r="O196" s="21"/>
      <c r="P196" s="54"/>
      <c r="Q196" s="32"/>
      <c r="R196" s="32"/>
      <c r="S196" s="32"/>
      <c r="T196" s="32"/>
      <c r="U196" s="32"/>
      <c r="V196" s="32"/>
      <c r="W196" s="32"/>
      <c r="X196" s="54"/>
      <c r="Y196" s="54"/>
      <c r="Z196" s="54"/>
      <c r="AA196" s="54"/>
      <c r="AB196" s="54"/>
      <c r="AH196" s="1"/>
    </row>
    <row r="197" spans="2:34" ht="15.75" customHeight="1">
      <c r="B197" s="84"/>
      <c r="C197" s="91"/>
      <c r="D197" s="84"/>
      <c r="E197" s="84"/>
      <c r="F197" s="84"/>
      <c r="G197" s="84"/>
      <c r="H197" s="84"/>
      <c r="I197" s="84"/>
      <c r="J197" s="84"/>
      <c r="L197" s="12">
        <v>90</v>
      </c>
      <c r="M197" s="50">
        <v>0</v>
      </c>
      <c r="N197" s="50">
        <v>0</v>
      </c>
      <c r="O197" s="21"/>
      <c r="P197" s="54"/>
      <c r="Q197" s="32"/>
      <c r="R197" s="32"/>
      <c r="S197" s="32"/>
      <c r="T197" s="32"/>
      <c r="U197" s="32"/>
      <c r="V197" s="32"/>
      <c r="W197" s="32"/>
      <c r="X197" s="54"/>
      <c r="Y197" s="54"/>
      <c r="Z197" s="54"/>
      <c r="AA197" s="54"/>
      <c r="AB197" s="54"/>
      <c r="AH197" s="1"/>
    </row>
    <row r="198" spans="2:34" ht="15.75" customHeight="1">
      <c r="B198" s="84"/>
      <c r="C198" s="91"/>
      <c r="D198" s="84"/>
      <c r="E198" s="84"/>
      <c r="F198" s="84"/>
      <c r="G198" s="84"/>
      <c r="H198" s="84"/>
      <c r="I198" s="84"/>
      <c r="J198" s="84"/>
      <c r="L198" s="12">
        <v>91</v>
      </c>
      <c r="M198" s="50">
        <v>0</v>
      </c>
      <c r="N198" s="50">
        <v>0</v>
      </c>
      <c r="O198" s="21"/>
      <c r="P198" s="54"/>
      <c r="Q198" s="32"/>
      <c r="R198" s="32"/>
      <c r="S198" s="32"/>
      <c r="T198" s="32"/>
      <c r="U198" s="32"/>
      <c r="V198" s="32"/>
      <c r="W198" s="32"/>
      <c r="X198" s="54"/>
      <c r="Y198" s="54"/>
      <c r="Z198" s="54"/>
      <c r="AA198" s="54"/>
      <c r="AB198" s="54"/>
      <c r="AH198" s="1"/>
    </row>
    <row r="199" spans="2:34" ht="15.75" customHeight="1">
      <c r="B199" s="84"/>
      <c r="C199" s="91"/>
      <c r="D199" s="84"/>
      <c r="E199" s="84"/>
      <c r="F199" s="84"/>
      <c r="G199" s="84"/>
      <c r="H199" s="84"/>
      <c r="I199" s="84"/>
      <c r="J199" s="84"/>
      <c r="L199" s="12">
        <v>92</v>
      </c>
      <c r="M199" s="50">
        <v>0</v>
      </c>
      <c r="N199" s="50">
        <v>0</v>
      </c>
      <c r="O199" s="21"/>
      <c r="P199" s="54"/>
      <c r="Q199" s="32"/>
      <c r="R199" s="32"/>
      <c r="S199" s="32"/>
      <c r="T199" s="32"/>
      <c r="U199" s="32"/>
      <c r="V199" s="32"/>
      <c r="W199" s="32"/>
      <c r="X199" s="54"/>
      <c r="Y199" s="54"/>
      <c r="Z199" s="54"/>
      <c r="AA199" s="54"/>
      <c r="AB199" s="54"/>
      <c r="AH199" s="1"/>
    </row>
    <row r="200" spans="2:34" ht="15.75" customHeight="1">
      <c r="B200" s="84"/>
      <c r="C200" s="91"/>
      <c r="D200" s="84"/>
      <c r="E200" s="84"/>
      <c r="F200" s="84"/>
      <c r="G200" s="84"/>
      <c r="H200" s="84"/>
      <c r="I200" s="84"/>
      <c r="J200" s="84"/>
      <c r="L200" s="12">
        <v>93</v>
      </c>
      <c r="M200" s="50">
        <v>0</v>
      </c>
      <c r="N200" s="50">
        <v>0</v>
      </c>
      <c r="O200" s="21"/>
      <c r="P200" s="54"/>
      <c r="Q200" s="32"/>
      <c r="R200" s="32"/>
      <c r="S200" s="32"/>
      <c r="T200" s="32"/>
      <c r="U200" s="32"/>
      <c r="V200" s="32"/>
      <c r="W200" s="32"/>
      <c r="X200" s="54"/>
      <c r="Y200" s="54"/>
      <c r="Z200" s="54"/>
      <c r="AA200" s="54"/>
      <c r="AB200" s="54"/>
      <c r="AH200" s="1"/>
    </row>
    <row r="201" spans="2:34" ht="15.75" customHeight="1">
      <c r="B201" s="84"/>
      <c r="C201" s="91"/>
      <c r="D201" s="84"/>
      <c r="E201" s="84"/>
      <c r="F201" s="84"/>
      <c r="G201" s="84"/>
      <c r="H201" s="84"/>
      <c r="I201" s="84"/>
      <c r="J201" s="84"/>
      <c r="L201" s="12">
        <v>94</v>
      </c>
      <c r="M201" s="50">
        <v>0</v>
      </c>
      <c r="N201" s="50">
        <v>0</v>
      </c>
      <c r="O201" s="21"/>
      <c r="P201" s="54"/>
      <c r="Q201" s="32"/>
      <c r="R201" s="32"/>
      <c r="S201" s="32"/>
      <c r="T201" s="32"/>
      <c r="U201" s="32"/>
      <c r="V201" s="32"/>
      <c r="W201" s="32"/>
      <c r="X201" s="54"/>
      <c r="Y201" s="54"/>
      <c r="Z201" s="54"/>
      <c r="AA201" s="54"/>
      <c r="AB201" s="54"/>
      <c r="AH201" s="1"/>
    </row>
    <row r="202" spans="2:34" ht="15.75" customHeight="1">
      <c r="B202" s="84"/>
      <c r="C202" s="92"/>
      <c r="D202" s="84"/>
      <c r="E202" s="84"/>
      <c r="F202" s="84"/>
      <c r="G202" s="84"/>
      <c r="H202" s="84"/>
      <c r="I202" s="84"/>
      <c r="J202" s="84"/>
      <c r="L202" s="12">
        <v>95</v>
      </c>
      <c r="M202" s="50">
        <v>0</v>
      </c>
      <c r="N202" s="50">
        <v>0</v>
      </c>
      <c r="O202" s="21"/>
      <c r="P202" s="54"/>
      <c r="Q202" s="32"/>
      <c r="R202" s="32"/>
      <c r="S202" s="32"/>
      <c r="T202" s="32"/>
      <c r="U202" s="32"/>
      <c r="V202" s="32"/>
      <c r="W202" s="32"/>
      <c r="X202" s="54"/>
      <c r="Y202" s="54"/>
      <c r="Z202" s="54"/>
      <c r="AA202" s="54"/>
      <c r="AB202" s="54"/>
      <c r="AH202" s="1"/>
    </row>
    <row r="203" spans="2:34" ht="15.75" customHeight="1">
      <c r="B203" s="13">
        <v>1</v>
      </c>
      <c r="C203" s="50" t="s">
        <v>137</v>
      </c>
      <c r="D203" s="50" t="s">
        <v>138</v>
      </c>
      <c r="E203" s="51">
        <v>55.692728440215703</v>
      </c>
      <c r="F203" s="51">
        <v>37.817571969529503</v>
      </c>
      <c r="G203" s="50">
        <v>0</v>
      </c>
      <c r="H203" s="58">
        <v>0</v>
      </c>
      <c r="I203" s="59">
        <v>0</v>
      </c>
      <c r="J203" s="50">
        <v>1</v>
      </c>
      <c r="L203" s="12">
        <v>96</v>
      </c>
      <c r="M203" s="50">
        <v>0</v>
      </c>
      <c r="N203" s="50">
        <v>0</v>
      </c>
      <c r="O203" s="21"/>
      <c r="P203" s="54"/>
      <c r="Q203" s="32"/>
      <c r="R203" s="32"/>
      <c r="S203" s="32"/>
      <c r="T203" s="32"/>
      <c r="U203" s="32"/>
      <c r="V203" s="32"/>
      <c r="W203" s="32"/>
      <c r="X203" s="54"/>
      <c r="Y203" s="54"/>
      <c r="Z203" s="54"/>
      <c r="AA203" s="54"/>
      <c r="AB203" s="54"/>
      <c r="AH203" s="1"/>
    </row>
    <row r="204" spans="2:34" ht="15.75" customHeight="1">
      <c r="B204" s="13">
        <v>2</v>
      </c>
      <c r="C204" s="50" t="s">
        <v>139</v>
      </c>
      <c r="D204" s="50" t="s">
        <v>138</v>
      </c>
      <c r="E204" s="51">
        <v>55.6938128944659</v>
      </c>
      <c r="F204" s="51">
        <v>37.817973271530001</v>
      </c>
      <c r="G204" s="50">
        <v>0</v>
      </c>
      <c r="H204" s="58">
        <v>0.151</v>
      </c>
      <c r="I204" s="59">
        <v>0.151</v>
      </c>
      <c r="J204" s="50">
        <v>2</v>
      </c>
      <c r="L204" s="12">
        <v>97</v>
      </c>
      <c r="M204" s="50">
        <v>0</v>
      </c>
      <c r="N204" s="50">
        <v>0</v>
      </c>
      <c r="O204" s="21"/>
      <c r="P204" s="54"/>
      <c r="Q204" s="32"/>
      <c r="R204" s="32"/>
      <c r="S204" s="32"/>
      <c r="T204" s="32"/>
      <c r="U204" s="32"/>
      <c r="V204" s="32"/>
      <c r="W204" s="32"/>
      <c r="X204" s="54"/>
      <c r="Y204" s="54"/>
      <c r="Z204" s="54"/>
      <c r="AA204" s="54"/>
      <c r="AB204" s="54"/>
      <c r="AH204" s="1"/>
    </row>
    <row r="205" spans="2:34" ht="15.75" customHeight="1">
      <c r="B205" s="13">
        <v>3</v>
      </c>
      <c r="C205" s="50" t="s">
        <v>140</v>
      </c>
      <c r="D205" s="50" t="s">
        <v>138</v>
      </c>
      <c r="E205" s="51">
        <v>55.696555441682797</v>
      </c>
      <c r="F205" s="51">
        <v>37.823123618010499</v>
      </c>
      <c r="G205" s="50">
        <v>0</v>
      </c>
      <c r="H205" s="58">
        <v>0.59599999999999997</v>
      </c>
      <c r="I205" s="59">
        <v>0.44500000000000001</v>
      </c>
      <c r="J205" s="50">
        <v>3</v>
      </c>
      <c r="L205" s="12">
        <v>98</v>
      </c>
      <c r="M205" s="50">
        <v>0</v>
      </c>
      <c r="N205" s="50">
        <v>0</v>
      </c>
      <c r="O205" s="21"/>
      <c r="P205" s="54"/>
      <c r="Q205" s="32"/>
      <c r="R205" s="32"/>
      <c r="S205" s="32"/>
      <c r="T205" s="32"/>
      <c r="U205" s="32"/>
      <c r="V205" s="32"/>
      <c r="W205" s="32"/>
      <c r="X205" s="54"/>
      <c r="Y205" s="54"/>
      <c r="Z205" s="54"/>
      <c r="AA205" s="54"/>
      <c r="AB205" s="54"/>
      <c r="AH205" s="1"/>
    </row>
    <row r="206" spans="2:34" ht="15.75" customHeight="1">
      <c r="B206" s="13">
        <v>4</v>
      </c>
      <c r="C206" s="50" t="s">
        <v>141</v>
      </c>
      <c r="D206" s="50" t="s">
        <v>138</v>
      </c>
      <c r="E206" s="51">
        <v>55.699590942209802</v>
      </c>
      <c r="F206" s="51">
        <v>37.827627382451702</v>
      </c>
      <c r="G206" s="50">
        <v>0</v>
      </c>
      <c r="H206" s="58">
        <v>1.0469999999999999</v>
      </c>
      <c r="I206" s="59">
        <v>0.45100000000000001</v>
      </c>
      <c r="J206" s="50">
        <v>4</v>
      </c>
      <c r="L206" s="12">
        <v>99</v>
      </c>
      <c r="M206" s="50">
        <v>0</v>
      </c>
      <c r="N206" s="50">
        <v>0</v>
      </c>
      <c r="O206" s="21"/>
      <c r="P206" s="54"/>
      <c r="Q206" s="32"/>
      <c r="R206" s="32"/>
      <c r="S206" s="32"/>
      <c r="T206" s="32"/>
      <c r="U206" s="32"/>
      <c r="V206" s="32"/>
      <c r="W206" s="32"/>
      <c r="X206" s="54"/>
      <c r="Y206" s="54"/>
      <c r="Z206" s="54"/>
      <c r="AA206" s="54"/>
      <c r="AB206" s="54"/>
      <c r="AH206" s="1"/>
    </row>
    <row r="207" spans="2:34" ht="15.75" customHeight="1">
      <c r="B207" s="13">
        <v>5</v>
      </c>
      <c r="C207" s="50" t="s">
        <v>142</v>
      </c>
      <c r="D207" s="50" t="s">
        <v>143</v>
      </c>
      <c r="E207" s="51">
        <v>55.7029584134525</v>
      </c>
      <c r="F207" s="51">
        <v>37.822541214127703</v>
      </c>
      <c r="G207" s="50">
        <v>0</v>
      </c>
      <c r="H207" s="58">
        <v>1.5429999999999999</v>
      </c>
      <c r="I207" s="59">
        <v>0.496</v>
      </c>
      <c r="J207" s="50">
        <v>5</v>
      </c>
      <c r="L207" s="12">
        <v>100</v>
      </c>
      <c r="M207" s="50">
        <v>0</v>
      </c>
      <c r="N207" s="50">
        <v>0</v>
      </c>
      <c r="O207" s="21"/>
      <c r="P207" s="54"/>
      <c r="Q207" s="32"/>
      <c r="R207" s="32"/>
      <c r="S207" s="32"/>
      <c r="T207" s="32"/>
      <c r="U207" s="32"/>
      <c r="V207" s="32"/>
      <c r="W207" s="32"/>
      <c r="X207" s="54"/>
      <c r="Y207" s="54"/>
      <c r="Z207" s="54"/>
      <c r="AA207" s="54"/>
      <c r="AB207" s="54"/>
      <c r="AH207" s="1"/>
    </row>
    <row r="208" spans="2:34" ht="15.75" customHeight="1">
      <c r="B208" s="13">
        <v>6</v>
      </c>
      <c r="C208" s="50" t="s">
        <v>144</v>
      </c>
      <c r="D208" s="50" t="s">
        <v>145</v>
      </c>
      <c r="E208" s="51">
        <v>55.705150777488399</v>
      </c>
      <c r="F208" s="51">
        <v>37.816838538200599</v>
      </c>
      <c r="G208" s="50">
        <v>0</v>
      </c>
      <c r="H208" s="58">
        <v>2.0249999999999999</v>
      </c>
      <c r="I208" s="59">
        <v>0.48199999999999998</v>
      </c>
      <c r="J208" s="50">
        <v>6</v>
      </c>
      <c r="L208" s="12">
        <v>101</v>
      </c>
      <c r="M208" s="50">
        <v>0</v>
      </c>
      <c r="N208" s="50">
        <v>0</v>
      </c>
      <c r="O208" s="21"/>
      <c r="P208" s="54"/>
      <c r="Q208" s="32"/>
      <c r="R208" s="32"/>
      <c r="S208" s="32"/>
      <c r="T208" s="32"/>
      <c r="U208" s="32"/>
      <c r="V208" s="32"/>
      <c r="W208" s="32"/>
      <c r="X208" s="54"/>
      <c r="Y208" s="54"/>
      <c r="Z208" s="54"/>
      <c r="AA208" s="54"/>
      <c r="AB208" s="54"/>
      <c r="AH208" s="1"/>
    </row>
    <row r="209" spans="2:34" ht="15.75" customHeight="1">
      <c r="B209" s="13">
        <v>7</v>
      </c>
      <c r="C209" s="50" t="s">
        <v>146</v>
      </c>
      <c r="D209" s="50" t="s">
        <v>145</v>
      </c>
      <c r="E209" s="51">
        <v>55.701673608426397</v>
      </c>
      <c r="F209" s="51">
        <v>37.812627095849599</v>
      </c>
      <c r="G209" s="50">
        <v>0</v>
      </c>
      <c r="H209" s="58">
        <v>2.5179999999999998</v>
      </c>
      <c r="I209" s="59">
        <v>0.49299999999999999</v>
      </c>
      <c r="J209" s="50">
        <v>7</v>
      </c>
      <c r="L209" s="12">
        <v>102</v>
      </c>
      <c r="M209" s="50">
        <v>0</v>
      </c>
      <c r="N209" s="50">
        <v>0</v>
      </c>
      <c r="O209" s="21"/>
      <c r="P209" s="54"/>
      <c r="Q209" s="32"/>
      <c r="R209" s="32"/>
      <c r="S209" s="32"/>
      <c r="T209" s="32"/>
      <c r="U209" s="32"/>
      <c r="V209" s="32"/>
      <c r="W209" s="32"/>
      <c r="X209" s="54"/>
      <c r="Y209" s="54"/>
      <c r="Z209" s="54"/>
      <c r="AA209" s="54"/>
      <c r="AB209" s="54"/>
      <c r="AH209" s="1"/>
    </row>
    <row r="210" spans="2:34" ht="15.75" customHeight="1">
      <c r="B210" s="13">
        <v>8</v>
      </c>
      <c r="C210" s="50" t="s">
        <v>147</v>
      </c>
      <c r="D210" s="50" t="s">
        <v>145</v>
      </c>
      <c r="E210" s="51">
        <v>55.699591529478603</v>
      </c>
      <c r="F210" s="51">
        <v>37.808778112583198</v>
      </c>
      <c r="G210" s="50">
        <v>0</v>
      </c>
      <c r="H210" s="58">
        <v>2.8530000000000002</v>
      </c>
      <c r="I210" s="59">
        <v>0.33500000000000002</v>
      </c>
      <c r="J210" s="50">
        <v>8</v>
      </c>
      <c r="L210" s="12">
        <v>103</v>
      </c>
      <c r="M210" s="50">
        <v>0</v>
      </c>
      <c r="N210" s="50">
        <v>0</v>
      </c>
      <c r="O210" s="21"/>
      <c r="P210" s="54"/>
      <c r="Q210" s="32"/>
      <c r="R210" s="32"/>
      <c r="S210" s="32"/>
      <c r="T210" s="32"/>
      <c r="U210" s="32"/>
      <c r="V210" s="32"/>
      <c r="W210" s="32"/>
      <c r="X210" s="54"/>
      <c r="Y210" s="54"/>
      <c r="Z210" s="54"/>
      <c r="AA210" s="54"/>
      <c r="AB210" s="54"/>
      <c r="AH210" s="1"/>
    </row>
    <row r="211" spans="2:34" ht="15.75" customHeight="1">
      <c r="B211" s="13">
        <v>9</v>
      </c>
      <c r="C211" s="50" t="s">
        <v>148</v>
      </c>
      <c r="D211" s="50" t="s">
        <v>149</v>
      </c>
      <c r="E211" s="51">
        <v>55.697855649527199</v>
      </c>
      <c r="F211" s="51">
        <v>37.803581292251401</v>
      </c>
      <c r="G211" s="50">
        <v>0</v>
      </c>
      <c r="H211" s="58">
        <v>3.3490000000000002</v>
      </c>
      <c r="I211" s="59">
        <v>0.496</v>
      </c>
      <c r="J211" s="50">
        <v>9</v>
      </c>
      <c r="L211" s="12">
        <v>104</v>
      </c>
      <c r="M211" s="50">
        <v>0</v>
      </c>
      <c r="N211" s="50">
        <v>0</v>
      </c>
      <c r="O211" s="21"/>
      <c r="P211" s="54"/>
      <c r="Q211" s="32"/>
      <c r="R211" s="32"/>
      <c r="S211" s="32"/>
      <c r="T211" s="32"/>
      <c r="U211" s="32"/>
      <c r="V211" s="32"/>
      <c r="W211" s="32"/>
      <c r="X211" s="54"/>
      <c r="Y211" s="54"/>
      <c r="Z211" s="54"/>
      <c r="AA211" s="54"/>
      <c r="AB211" s="54"/>
      <c r="AH211" s="1"/>
    </row>
    <row r="212" spans="2:34" ht="15.75" customHeight="1">
      <c r="B212" s="13">
        <v>10</v>
      </c>
      <c r="C212" s="50" t="s">
        <v>150</v>
      </c>
      <c r="D212" s="50" t="s">
        <v>149</v>
      </c>
      <c r="E212" s="51">
        <v>55.702322756804499</v>
      </c>
      <c r="F212" s="51">
        <v>37.7918240606311</v>
      </c>
      <c r="G212" s="50">
        <v>0</v>
      </c>
      <c r="H212" s="58">
        <v>4.2430000000000003</v>
      </c>
      <c r="I212" s="59">
        <v>0.89400000000000002</v>
      </c>
      <c r="J212" s="50">
        <v>10</v>
      </c>
      <c r="L212" s="12">
        <v>105</v>
      </c>
      <c r="M212" s="50">
        <v>0</v>
      </c>
      <c r="N212" s="50">
        <v>0</v>
      </c>
      <c r="O212" s="21"/>
      <c r="P212" s="54"/>
      <c r="Q212" s="32"/>
      <c r="R212" s="32"/>
      <c r="S212" s="32"/>
      <c r="T212" s="32"/>
      <c r="U212" s="32"/>
      <c r="V212" s="32"/>
      <c r="W212" s="32"/>
      <c r="X212" s="54"/>
      <c r="Y212" s="54"/>
      <c r="Z212" s="54"/>
      <c r="AA212" s="54"/>
      <c r="AB212" s="54"/>
      <c r="AH212" s="1"/>
    </row>
    <row r="213" spans="2:34" ht="15.75" customHeight="1">
      <c r="B213" s="13">
        <v>11</v>
      </c>
      <c r="C213" s="50" t="s">
        <v>151</v>
      </c>
      <c r="D213" s="50" t="s">
        <v>149</v>
      </c>
      <c r="E213" s="51">
        <v>55.7027096899809</v>
      </c>
      <c r="F213" s="51">
        <v>37.787157812220599</v>
      </c>
      <c r="G213" s="50">
        <v>0</v>
      </c>
      <c r="H213" s="58">
        <v>4.5430000000000001</v>
      </c>
      <c r="I213" s="59">
        <v>0.3</v>
      </c>
      <c r="J213" s="50">
        <v>11</v>
      </c>
      <c r="L213" s="12">
        <v>106</v>
      </c>
      <c r="M213" s="50">
        <v>0</v>
      </c>
      <c r="N213" s="50">
        <v>0</v>
      </c>
      <c r="O213" s="21"/>
      <c r="P213" s="54"/>
      <c r="Q213" s="32"/>
      <c r="R213" s="32"/>
      <c r="S213" s="32"/>
      <c r="T213" s="32"/>
      <c r="U213" s="32"/>
      <c r="V213" s="32"/>
      <c r="W213" s="32"/>
      <c r="X213" s="54"/>
      <c r="Y213" s="54"/>
      <c r="Z213" s="54"/>
      <c r="AA213" s="54"/>
      <c r="AB213" s="54"/>
      <c r="AH213" s="1"/>
    </row>
    <row r="214" spans="2:34" ht="15.75" customHeight="1">
      <c r="B214" s="13">
        <v>12</v>
      </c>
      <c r="C214" s="50" t="s">
        <v>152</v>
      </c>
      <c r="D214" s="50" t="s">
        <v>149</v>
      </c>
      <c r="E214" s="51">
        <v>55.703526680618097</v>
      </c>
      <c r="F214" s="51">
        <v>37.780753931031697</v>
      </c>
      <c r="G214" s="50">
        <v>0</v>
      </c>
      <c r="H214" s="58">
        <v>4.9550000000000001</v>
      </c>
      <c r="I214" s="59">
        <v>0.41199999999999998</v>
      </c>
      <c r="J214" s="50">
        <v>12</v>
      </c>
      <c r="L214" s="12">
        <v>107</v>
      </c>
      <c r="M214" s="50">
        <v>0</v>
      </c>
      <c r="N214" s="50">
        <v>0</v>
      </c>
      <c r="O214" s="21"/>
      <c r="P214" s="54"/>
      <c r="Q214" s="32"/>
      <c r="R214" s="32"/>
      <c r="S214" s="32"/>
      <c r="T214" s="32"/>
      <c r="U214" s="32"/>
      <c r="V214" s="32"/>
      <c r="W214" s="32"/>
      <c r="X214" s="54"/>
      <c r="Y214" s="54"/>
      <c r="Z214" s="54"/>
      <c r="AA214" s="54"/>
      <c r="AB214" s="54"/>
      <c r="AH214" s="1"/>
    </row>
    <row r="215" spans="2:34" ht="15.75" customHeight="1">
      <c r="B215" s="13">
        <v>13</v>
      </c>
      <c r="C215" s="50" t="s">
        <v>153</v>
      </c>
      <c r="D215" s="50" t="s">
        <v>149</v>
      </c>
      <c r="E215" s="51">
        <v>55.704241246291303</v>
      </c>
      <c r="F215" s="51">
        <v>37.775402970557202</v>
      </c>
      <c r="G215" s="50">
        <v>0</v>
      </c>
      <c r="H215" s="58">
        <v>5.3010000000000002</v>
      </c>
      <c r="I215" s="59">
        <v>0.34599999999999997</v>
      </c>
      <c r="J215" s="50">
        <v>13</v>
      </c>
      <c r="L215" s="12">
        <v>108</v>
      </c>
      <c r="M215" s="50">
        <v>0</v>
      </c>
      <c r="N215" s="50">
        <v>0</v>
      </c>
      <c r="O215" s="21"/>
      <c r="P215" s="54"/>
      <c r="Q215" s="32"/>
      <c r="R215" s="32"/>
      <c r="S215" s="32"/>
      <c r="T215" s="32"/>
      <c r="U215" s="32"/>
      <c r="V215" s="32"/>
      <c r="W215" s="32"/>
      <c r="X215" s="54"/>
      <c r="Y215" s="54"/>
      <c r="Z215" s="54"/>
      <c r="AA215" s="54"/>
      <c r="AB215" s="54"/>
      <c r="AH215" s="1"/>
    </row>
    <row r="216" spans="2:34" ht="15.75" customHeight="1">
      <c r="B216" s="13">
        <v>14</v>
      </c>
      <c r="C216" s="50" t="s">
        <v>188</v>
      </c>
      <c r="D216" s="50" t="s">
        <v>149</v>
      </c>
      <c r="E216" s="51">
        <v>55.705252893375501</v>
      </c>
      <c r="F216" s="51">
        <v>37.7678499891746</v>
      </c>
      <c r="G216" s="50">
        <v>0</v>
      </c>
      <c r="H216" s="58">
        <v>5.7789999999999999</v>
      </c>
      <c r="I216" s="59">
        <v>0.47799999999999998</v>
      </c>
      <c r="J216" s="50">
        <v>14</v>
      </c>
      <c r="L216" s="12">
        <v>109</v>
      </c>
      <c r="M216" s="50">
        <v>0</v>
      </c>
      <c r="N216" s="50">
        <v>0</v>
      </c>
      <c r="O216" s="21"/>
      <c r="P216" s="54"/>
      <c r="Q216" s="32"/>
      <c r="R216" s="32"/>
      <c r="S216" s="32"/>
      <c r="T216" s="32"/>
      <c r="U216" s="32"/>
      <c r="V216" s="32"/>
      <c r="W216" s="32"/>
      <c r="X216" s="54"/>
      <c r="Y216" s="54"/>
      <c r="Z216" s="54"/>
      <c r="AA216" s="54"/>
      <c r="AB216" s="54"/>
      <c r="AH216" s="1"/>
    </row>
    <row r="217" spans="2:34" ht="15.75" customHeight="1">
      <c r="B217" s="13">
        <v>15</v>
      </c>
      <c r="C217" s="50" t="s">
        <v>154</v>
      </c>
      <c r="D217" s="50" t="s">
        <v>149</v>
      </c>
      <c r="E217" s="51">
        <v>55.705796890332103</v>
      </c>
      <c r="F217" s="51">
        <v>37.7633958874179</v>
      </c>
      <c r="G217" s="50">
        <v>0</v>
      </c>
      <c r="H217" s="58">
        <v>6.0759999999999996</v>
      </c>
      <c r="I217" s="59">
        <v>0.29699999999999999</v>
      </c>
      <c r="J217" s="50">
        <v>15</v>
      </c>
      <c r="L217" s="12">
        <v>110</v>
      </c>
      <c r="M217" s="50">
        <v>0</v>
      </c>
      <c r="N217" s="50">
        <v>0</v>
      </c>
      <c r="O217" s="21"/>
      <c r="P217" s="54"/>
      <c r="Q217" s="32"/>
      <c r="R217" s="32"/>
      <c r="S217" s="32"/>
      <c r="T217" s="32"/>
      <c r="U217" s="32"/>
      <c r="V217" s="32"/>
      <c r="W217" s="32"/>
      <c r="X217" s="54"/>
      <c r="Y217" s="54"/>
      <c r="Z217" s="54"/>
      <c r="AA217" s="54"/>
      <c r="AB217" s="54"/>
      <c r="AH217" s="1"/>
    </row>
    <row r="218" spans="2:34" ht="15.75" customHeight="1">
      <c r="B218" s="13">
        <v>16</v>
      </c>
      <c r="C218" s="50" t="s">
        <v>155</v>
      </c>
      <c r="D218" s="50" t="s">
        <v>149</v>
      </c>
      <c r="E218" s="51">
        <v>55.706868649389797</v>
      </c>
      <c r="F218" s="51">
        <v>37.755472033832902</v>
      </c>
      <c r="G218" s="50">
        <v>0</v>
      </c>
      <c r="H218" s="58">
        <v>6.5880000000000001</v>
      </c>
      <c r="I218" s="59">
        <v>0.51200000000000001</v>
      </c>
      <c r="J218" s="50">
        <v>16</v>
      </c>
      <c r="L218" s="12"/>
      <c r="M218" s="12"/>
      <c r="N218" s="12"/>
      <c r="O218" s="21"/>
      <c r="P218" s="54"/>
      <c r="Q218" s="32"/>
      <c r="R218" s="32"/>
      <c r="S218" s="32"/>
      <c r="T218" s="32"/>
      <c r="U218" s="32"/>
      <c r="V218" s="32"/>
      <c r="W218" s="32"/>
      <c r="X218" s="54"/>
      <c r="Y218" s="54"/>
      <c r="Z218" s="54"/>
      <c r="AA218" s="54"/>
      <c r="AB218" s="54"/>
      <c r="AH218" s="1"/>
    </row>
    <row r="219" spans="2:34" ht="15.75" customHeight="1">
      <c r="B219" s="13">
        <v>17</v>
      </c>
      <c r="C219" s="50" t="s">
        <v>156</v>
      </c>
      <c r="D219" s="50" t="s">
        <v>149</v>
      </c>
      <c r="E219" s="51">
        <v>55.707603517188197</v>
      </c>
      <c r="F219" s="51">
        <v>37.749886526111901</v>
      </c>
      <c r="G219" s="50">
        <v>0</v>
      </c>
      <c r="H219" s="58">
        <v>6.9489999999999998</v>
      </c>
      <c r="I219" s="59">
        <v>0.36099999999999999</v>
      </c>
      <c r="J219" s="50">
        <v>17</v>
      </c>
      <c r="L219" s="12"/>
      <c r="M219" s="12"/>
      <c r="N219" s="12"/>
      <c r="P219" s="54"/>
      <c r="Q219" s="32"/>
      <c r="R219" s="32"/>
      <c r="S219" s="32"/>
      <c r="T219" s="32"/>
      <c r="U219" s="32"/>
      <c r="V219" s="32"/>
      <c r="W219" s="32"/>
      <c r="X219" s="54"/>
      <c r="Y219" s="54"/>
      <c r="Z219" s="54"/>
      <c r="AA219" s="54"/>
      <c r="AB219" s="54"/>
      <c r="AH219" s="1"/>
    </row>
    <row r="220" spans="2:34" ht="15.75" customHeight="1">
      <c r="B220" s="13">
        <v>18</v>
      </c>
      <c r="C220" s="50" t="s">
        <v>157</v>
      </c>
      <c r="D220" s="50" t="s">
        <v>149</v>
      </c>
      <c r="E220" s="51">
        <v>55.709081153892903</v>
      </c>
      <c r="F220" s="51">
        <v>37.738698769776398</v>
      </c>
      <c r="G220" s="50">
        <v>0</v>
      </c>
      <c r="H220" s="58">
        <v>7.6710000000000003</v>
      </c>
      <c r="I220" s="59">
        <v>0.72199999999999998</v>
      </c>
      <c r="J220" s="50">
        <v>18</v>
      </c>
      <c r="P220" s="54"/>
      <c r="Q220" s="32"/>
      <c r="R220" s="32"/>
      <c r="S220" s="32"/>
      <c r="T220" s="32"/>
      <c r="U220" s="32"/>
      <c r="V220" s="32"/>
      <c r="W220" s="32"/>
      <c r="X220" s="54"/>
      <c r="Y220" s="54"/>
      <c r="Z220" s="54"/>
      <c r="AA220" s="54"/>
      <c r="AB220" s="54"/>
      <c r="AH220" s="1"/>
    </row>
    <row r="221" spans="2:34" ht="15.75" customHeight="1">
      <c r="B221" s="13">
        <v>19</v>
      </c>
      <c r="C221" s="50" t="s">
        <v>158</v>
      </c>
      <c r="D221" s="50" t="s">
        <v>149</v>
      </c>
      <c r="E221" s="51">
        <v>55.709321318925099</v>
      </c>
      <c r="F221" s="51">
        <v>37.733407922830601</v>
      </c>
      <c r="G221" s="50">
        <v>0</v>
      </c>
      <c r="H221" s="58">
        <v>8.0030000000000001</v>
      </c>
      <c r="I221" s="59">
        <v>0.33200000000000002</v>
      </c>
      <c r="J221" s="50">
        <v>19</v>
      </c>
      <c r="P221" s="54"/>
      <c r="Q221" s="32"/>
      <c r="R221" s="32"/>
      <c r="S221" s="32"/>
      <c r="T221" s="32"/>
      <c r="U221" s="32"/>
      <c r="V221" s="32"/>
      <c r="W221" s="32"/>
      <c r="X221" s="54"/>
      <c r="Y221" s="54"/>
      <c r="Z221" s="54"/>
      <c r="AA221" s="54"/>
      <c r="AB221" s="54"/>
      <c r="AH221" s="1"/>
    </row>
    <row r="222" spans="2:34">
      <c r="B222" s="13">
        <v>20</v>
      </c>
      <c r="C222" s="50" t="s">
        <v>159</v>
      </c>
      <c r="D222" s="50" t="s">
        <v>149</v>
      </c>
      <c r="E222" s="51">
        <v>55.713206971709099</v>
      </c>
      <c r="F222" s="51">
        <v>37.718839044699898</v>
      </c>
      <c r="G222" s="50">
        <v>0</v>
      </c>
      <c r="H222" s="58">
        <v>9.0410000000000004</v>
      </c>
      <c r="I222" s="59">
        <v>1.038</v>
      </c>
      <c r="J222" s="50">
        <v>20</v>
      </c>
      <c r="P222" s="54"/>
      <c r="Q222" s="32"/>
      <c r="R222" s="32"/>
      <c r="S222" s="32"/>
      <c r="T222" s="32"/>
      <c r="U222" s="32"/>
      <c r="V222" s="32"/>
      <c r="W222" s="32"/>
      <c r="X222" s="54"/>
      <c r="Y222" s="54"/>
      <c r="Z222" s="54"/>
      <c r="AA222" s="54"/>
      <c r="AB222" s="54"/>
    </row>
    <row r="223" spans="2:34">
      <c r="B223" s="13">
        <v>21</v>
      </c>
      <c r="C223" s="50" t="s">
        <v>160</v>
      </c>
      <c r="D223" s="50" t="s">
        <v>149</v>
      </c>
      <c r="E223" s="51">
        <v>55.716029551292401</v>
      </c>
      <c r="F223" s="51">
        <v>37.710394176445597</v>
      </c>
      <c r="G223" s="50">
        <v>0</v>
      </c>
      <c r="H223" s="58">
        <v>9.657</v>
      </c>
      <c r="I223" s="59">
        <v>0.61599999999999999</v>
      </c>
      <c r="J223" s="50">
        <v>21</v>
      </c>
      <c r="P223" s="54"/>
      <c r="Q223" s="32"/>
      <c r="R223" s="32"/>
      <c r="S223" s="32"/>
      <c r="T223" s="32"/>
      <c r="U223" s="32"/>
      <c r="V223" s="32"/>
      <c r="W223" s="32"/>
      <c r="X223" s="54"/>
      <c r="Y223" s="54"/>
      <c r="Z223" s="54"/>
      <c r="AA223" s="54"/>
      <c r="AB223" s="54"/>
    </row>
    <row r="224" spans="2:34">
      <c r="B224" s="13">
        <v>22</v>
      </c>
      <c r="C224" s="50" t="s">
        <v>161</v>
      </c>
      <c r="D224" s="50" t="s">
        <v>149</v>
      </c>
      <c r="E224" s="51">
        <v>55.721862792569702</v>
      </c>
      <c r="F224" s="51">
        <v>37.697806783585001</v>
      </c>
      <c r="G224" s="50">
        <v>0</v>
      </c>
      <c r="H224" s="58">
        <v>10.683</v>
      </c>
      <c r="I224" s="59">
        <v>1.026</v>
      </c>
      <c r="J224" s="50">
        <v>22</v>
      </c>
      <c r="P224" s="54"/>
      <c r="Q224" s="32"/>
      <c r="R224" s="32"/>
      <c r="S224" s="32"/>
      <c r="T224" s="32"/>
      <c r="U224" s="32"/>
      <c r="V224" s="32"/>
      <c r="W224" s="32"/>
      <c r="X224" s="54"/>
      <c r="Y224" s="54"/>
      <c r="Z224" s="54"/>
      <c r="AA224" s="54"/>
      <c r="AB224" s="54"/>
    </row>
    <row r="225" spans="2:28">
      <c r="B225" s="13">
        <v>23</v>
      </c>
      <c r="C225" s="50" t="s">
        <v>162</v>
      </c>
      <c r="D225" s="50" t="s">
        <v>163</v>
      </c>
      <c r="E225" s="51">
        <v>55.724440354802702</v>
      </c>
      <c r="F225" s="51">
        <v>37.686399723930599</v>
      </c>
      <c r="G225" s="50">
        <v>0</v>
      </c>
      <c r="H225" s="58">
        <v>11.507</v>
      </c>
      <c r="I225" s="59">
        <v>0.82399999999999995</v>
      </c>
      <c r="J225" s="50">
        <v>23</v>
      </c>
      <c r="P225" s="54"/>
      <c r="Q225" s="32"/>
      <c r="R225" s="32"/>
      <c r="S225" s="32"/>
      <c r="T225" s="32"/>
      <c r="U225" s="32"/>
      <c r="V225" s="32"/>
      <c r="W225" s="32"/>
      <c r="X225" s="54"/>
      <c r="Y225" s="54"/>
      <c r="Z225" s="54"/>
      <c r="AA225" s="54"/>
      <c r="AB225" s="54"/>
    </row>
    <row r="226" spans="2:28">
      <c r="B226" s="13">
        <v>24</v>
      </c>
      <c r="C226" s="50" t="s">
        <v>164</v>
      </c>
      <c r="D226" s="50" t="s">
        <v>163</v>
      </c>
      <c r="E226" s="51">
        <v>55.722223361005497</v>
      </c>
      <c r="F226" s="51">
        <v>37.679355363459798</v>
      </c>
      <c r="G226" s="50">
        <v>0</v>
      </c>
      <c r="H226" s="58">
        <v>12.019</v>
      </c>
      <c r="I226" s="59">
        <v>0.51200000000000001</v>
      </c>
      <c r="J226" s="50">
        <v>24</v>
      </c>
      <c r="P226" s="54"/>
      <c r="Q226" s="32"/>
      <c r="R226" s="32"/>
      <c r="S226" s="32"/>
      <c r="T226" s="32"/>
      <c r="U226" s="32"/>
      <c r="V226" s="32"/>
      <c r="W226" s="32"/>
      <c r="X226" s="54"/>
      <c r="Y226" s="54"/>
      <c r="Z226" s="54"/>
      <c r="AA226" s="54"/>
      <c r="AB226" s="54"/>
    </row>
    <row r="227" spans="2:28">
      <c r="B227" s="13">
        <v>25</v>
      </c>
      <c r="C227" s="50" t="s">
        <v>165</v>
      </c>
      <c r="D227" s="50" t="s">
        <v>166</v>
      </c>
      <c r="E227" s="51">
        <v>55.720325978019801</v>
      </c>
      <c r="F227" s="51">
        <v>37.674668304193602</v>
      </c>
      <c r="G227" s="50">
        <v>0</v>
      </c>
      <c r="H227" s="58">
        <v>12.41</v>
      </c>
      <c r="I227" s="59">
        <v>0.39100000000000001</v>
      </c>
      <c r="J227" s="50">
        <v>25</v>
      </c>
      <c r="P227" s="54"/>
      <c r="Q227" s="32"/>
      <c r="R227" s="32"/>
      <c r="S227" s="32"/>
      <c r="T227" s="32"/>
      <c r="U227" s="32"/>
      <c r="V227" s="32"/>
      <c r="W227" s="32"/>
      <c r="X227" s="54"/>
      <c r="Y227" s="54"/>
      <c r="Z227" s="54"/>
      <c r="AA227" s="54"/>
      <c r="AB227" s="54"/>
    </row>
    <row r="228" spans="2:28">
      <c r="B228" s="13">
        <v>26</v>
      </c>
      <c r="C228" s="50" t="s">
        <v>167</v>
      </c>
      <c r="D228" s="50" t="s">
        <v>166</v>
      </c>
      <c r="E228" s="51">
        <v>55.717700539989899</v>
      </c>
      <c r="F228" s="51">
        <v>37.6765978199656</v>
      </c>
      <c r="G228" s="50">
        <v>0</v>
      </c>
      <c r="H228" s="58">
        <v>12.726000000000001</v>
      </c>
      <c r="I228" s="59">
        <v>0.316</v>
      </c>
      <c r="J228" s="50">
        <v>26</v>
      </c>
      <c r="P228" s="54"/>
      <c r="Q228" s="32"/>
      <c r="R228" s="32"/>
      <c r="S228" s="32"/>
      <c r="T228" s="32"/>
      <c r="U228" s="32"/>
      <c r="V228" s="32"/>
      <c r="W228" s="32"/>
      <c r="X228" s="54"/>
      <c r="Y228" s="54"/>
      <c r="Z228" s="54"/>
      <c r="AA228" s="54"/>
      <c r="AB228" s="54"/>
    </row>
    <row r="229" spans="2:28">
      <c r="B229" s="13">
        <v>27</v>
      </c>
      <c r="C229" s="50" t="s">
        <v>168</v>
      </c>
      <c r="D229" s="50" t="s">
        <v>169</v>
      </c>
      <c r="E229" s="51">
        <v>55.715294669936199</v>
      </c>
      <c r="F229" s="51">
        <v>37.675727785285197</v>
      </c>
      <c r="G229" s="50">
        <v>0</v>
      </c>
      <c r="H229" s="58">
        <v>13.11</v>
      </c>
      <c r="I229" s="59">
        <v>0.38400000000000001</v>
      </c>
      <c r="J229" s="50">
        <v>27</v>
      </c>
      <c r="P229" s="54"/>
      <c r="Q229" s="32"/>
      <c r="R229" s="32"/>
      <c r="S229" s="32"/>
      <c r="T229" s="32"/>
      <c r="U229" s="32"/>
      <c r="V229" s="32"/>
      <c r="W229" s="32"/>
      <c r="X229" s="54"/>
      <c r="Y229" s="54"/>
      <c r="Z229" s="54"/>
      <c r="AA229" s="54"/>
      <c r="AB229" s="54"/>
    </row>
    <row r="230" spans="2:28">
      <c r="B230" s="13">
        <v>28</v>
      </c>
      <c r="C230" s="50" t="s">
        <v>170</v>
      </c>
      <c r="D230" s="50" t="s">
        <v>169</v>
      </c>
      <c r="E230" s="51">
        <v>55.714422652836802</v>
      </c>
      <c r="F230" s="51">
        <v>37.6699006635736</v>
      </c>
      <c r="G230" s="50">
        <v>0</v>
      </c>
      <c r="H230" s="58">
        <v>13.491</v>
      </c>
      <c r="I230" s="59">
        <v>0.38100000000000001</v>
      </c>
      <c r="J230" s="50">
        <v>28</v>
      </c>
      <c r="P230" s="54"/>
      <c r="Q230" s="32"/>
      <c r="R230" s="32"/>
      <c r="S230" s="32"/>
      <c r="T230" s="32"/>
      <c r="U230" s="32"/>
      <c r="V230" s="32"/>
      <c r="W230" s="32"/>
      <c r="X230" s="54"/>
      <c r="Y230" s="54"/>
      <c r="Z230" s="54"/>
      <c r="AA230" s="54"/>
      <c r="AB230" s="54"/>
    </row>
    <row r="231" spans="2:28">
      <c r="B231" s="13">
        <v>29</v>
      </c>
      <c r="C231" s="50" t="s">
        <v>171</v>
      </c>
      <c r="D231" s="50" t="s">
        <v>169</v>
      </c>
      <c r="E231" s="51">
        <v>55.714007815188303</v>
      </c>
      <c r="F231" s="51">
        <v>37.666042047844698</v>
      </c>
      <c r="G231" s="50">
        <v>0</v>
      </c>
      <c r="H231" s="58">
        <v>13.738</v>
      </c>
      <c r="I231" s="59">
        <v>0.247</v>
      </c>
      <c r="J231" s="50">
        <v>29</v>
      </c>
      <c r="P231" s="54"/>
      <c r="Q231" s="32"/>
      <c r="R231" s="32"/>
      <c r="S231" s="32"/>
      <c r="T231" s="32"/>
      <c r="U231" s="32"/>
      <c r="V231" s="32"/>
      <c r="W231" s="32"/>
      <c r="X231" s="54"/>
      <c r="Y231" s="54"/>
      <c r="Z231" s="54"/>
      <c r="AA231" s="54"/>
      <c r="AB231" s="54"/>
    </row>
    <row r="232" spans="2:28">
      <c r="B232" s="13">
        <v>30</v>
      </c>
      <c r="C232" s="50" t="s">
        <v>171</v>
      </c>
      <c r="D232" s="50" t="s">
        <v>172</v>
      </c>
      <c r="E232" s="51">
        <v>55.710667059151902</v>
      </c>
      <c r="F232" s="51">
        <v>37.664478657675502</v>
      </c>
      <c r="G232" s="50">
        <v>0</v>
      </c>
      <c r="H232" s="58">
        <v>14.198</v>
      </c>
      <c r="I232" s="59">
        <v>0.46000000000000085</v>
      </c>
      <c r="J232" s="50">
        <v>30</v>
      </c>
      <c r="P232" s="54"/>
      <c r="Q232" s="32"/>
      <c r="R232" s="32"/>
      <c r="S232" s="32"/>
      <c r="T232" s="32"/>
      <c r="U232" s="32"/>
      <c r="V232" s="32"/>
      <c r="W232" s="32"/>
      <c r="X232" s="54"/>
      <c r="Y232" s="54"/>
      <c r="Z232" s="54"/>
      <c r="AA232" s="54"/>
      <c r="AB232" s="54"/>
    </row>
    <row r="233" spans="2:28">
      <c r="B233" s="13">
        <v>31</v>
      </c>
      <c r="C233" s="50" t="s">
        <v>173</v>
      </c>
      <c r="D233" s="50" t="s">
        <v>172</v>
      </c>
      <c r="E233" s="51">
        <v>55.709106500383299</v>
      </c>
      <c r="F233" s="51">
        <v>37.661308764681003</v>
      </c>
      <c r="G233" s="50">
        <v>0</v>
      </c>
      <c r="H233" s="58">
        <v>14.462999999999999</v>
      </c>
      <c r="I233" s="59">
        <v>0.26500000000000001</v>
      </c>
      <c r="J233" s="50">
        <v>31</v>
      </c>
    </row>
    <row r="234" spans="2:28">
      <c r="B234" s="13">
        <v>32</v>
      </c>
      <c r="C234" s="50" t="s">
        <v>174</v>
      </c>
      <c r="D234" s="50" t="s">
        <v>172</v>
      </c>
      <c r="E234" s="51">
        <v>55.707884750908697</v>
      </c>
      <c r="F234" s="51">
        <v>37.658807711384199</v>
      </c>
      <c r="G234" s="50">
        <v>0</v>
      </c>
      <c r="H234" s="58">
        <v>14.670999999999999</v>
      </c>
      <c r="I234" s="59">
        <v>0.20799999999999999</v>
      </c>
      <c r="J234" s="50">
        <v>32</v>
      </c>
    </row>
    <row r="235" spans="2:28">
      <c r="B235" s="13">
        <v>33</v>
      </c>
      <c r="C235" s="50" t="s">
        <v>174</v>
      </c>
      <c r="D235" s="50" t="s">
        <v>172</v>
      </c>
      <c r="E235" s="51">
        <v>55.707884750908697</v>
      </c>
      <c r="F235" s="51">
        <v>37.658807711384199</v>
      </c>
      <c r="G235" s="50">
        <v>1</v>
      </c>
      <c r="H235" s="58">
        <v>0</v>
      </c>
      <c r="I235" s="59">
        <v>0</v>
      </c>
      <c r="J235" s="50">
        <v>1</v>
      </c>
    </row>
    <row r="236" spans="2:28">
      <c r="B236" s="13">
        <v>34</v>
      </c>
      <c r="C236" s="50" t="s">
        <v>174</v>
      </c>
      <c r="D236" s="50" t="s">
        <v>180</v>
      </c>
      <c r="E236" s="51">
        <v>55.708471434657</v>
      </c>
      <c r="F236" s="51">
        <v>37.657704661235599</v>
      </c>
      <c r="G236" s="50">
        <v>1</v>
      </c>
      <c r="H236" s="58">
        <v>0.221</v>
      </c>
      <c r="I236" s="59">
        <v>0.221</v>
      </c>
      <c r="J236" s="50">
        <v>2</v>
      </c>
    </row>
    <row r="237" spans="2:28">
      <c r="B237" s="13">
        <v>35</v>
      </c>
      <c r="C237" s="50" t="s">
        <v>181</v>
      </c>
      <c r="D237" s="50" t="s">
        <v>182</v>
      </c>
      <c r="E237" s="51">
        <v>55.7113208136739</v>
      </c>
      <c r="F237" s="51">
        <v>37.660206252652898</v>
      </c>
      <c r="G237" s="50">
        <v>1</v>
      </c>
      <c r="H237" s="58">
        <v>0.61799999999999999</v>
      </c>
      <c r="I237" s="59">
        <v>0.39700000000000002</v>
      </c>
      <c r="J237" s="50">
        <v>3</v>
      </c>
    </row>
    <row r="238" spans="2:28">
      <c r="B238" s="13">
        <v>36</v>
      </c>
      <c r="C238" s="50" t="s">
        <v>183</v>
      </c>
      <c r="D238" s="50" t="s">
        <v>182</v>
      </c>
      <c r="E238" s="51">
        <v>55.713001617017397</v>
      </c>
      <c r="F238" s="51">
        <v>37.664140915749201</v>
      </c>
      <c r="G238" s="50">
        <v>1</v>
      </c>
      <c r="H238" s="58">
        <v>0.92800000000000005</v>
      </c>
      <c r="I238" s="59">
        <v>0.31</v>
      </c>
      <c r="J238" s="50">
        <v>4</v>
      </c>
    </row>
    <row r="239" spans="2:28">
      <c r="B239" s="13">
        <v>37</v>
      </c>
      <c r="C239" s="50" t="s">
        <v>171</v>
      </c>
      <c r="D239" s="50" t="s">
        <v>169</v>
      </c>
      <c r="E239" s="51">
        <v>55.714015668707098</v>
      </c>
      <c r="F239" s="51">
        <v>37.668047391293896</v>
      </c>
      <c r="G239" s="50">
        <v>1</v>
      </c>
      <c r="H239" s="58">
        <v>1.2130000000000001</v>
      </c>
      <c r="I239" s="59">
        <v>0.28499999999999998</v>
      </c>
      <c r="J239" s="50">
        <v>5</v>
      </c>
    </row>
    <row r="240" spans="2:28">
      <c r="B240" s="13">
        <v>38</v>
      </c>
      <c r="C240" s="50" t="s">
        <v>170</v>
      </c>
      <c r="D240" s="50" t="s">
        <v>169</v>
      </c>
      <c r="E240" s="51">
        <v>55.714354588660797</v>
      </c>
      <c r="F240" s="51">
        <v>37.671001206947501</v>
      </c>
      <c r="G240" s="50">
        <v>1</v>
      </c>
      <c r="H240" s="58">
        <v>1.4019999999999999</v>
      </c>
      <c r="I240" s="59">
        <v>0.189</v>
      </c>
      <c r="J240" s="50">
        <v>6</v>
      </c>
    </row>
    <row r="241" spans="2:10">
      <c r="B241" s="13">
        <v>39</v>
      </c>
      <c r="C241" s="50" t="s">
        <v>168</v>
      </c>
      <c r="D241" s="50" t="s">
        <v>169</v>
      </c>
      <c r="E241" s="51">
        <v>55.7152754743937</v>
      </c>
      <c r="F241" s="51">
        <v>37.6765868796166</v>
      </c>
      <c r="G241" s="50">
        <v>1</v>
      </c>
      <c r="H241" s="58">
        <v>1.768</v>
      </c>
      <c r="I241" s="59">
        <v>0.36599999999999999</v>
      </c>
      <c r="J241" s="50">
        <v>7</v>
      </c>
    </row>
    <row r="242" spans="2:10">
      <c r="B242" s="13">
        <v>40</v>
      </c>
      <c r="C242" s="50" t="s">
        <v>167</v>
      </c>
      <c r="D242" s="50" t="s">
        <v>166</v>
      </c>
      <c r="E242" s="51">
        <v>55.717304197912704</v>
      </c>
      <c r="F242" s="51">
        <v>37.677391610554302</v>
      </c>
      <c r="G242" s="50">
        <v>1</v>
      </c>
      <c r="H242" s="58">
        <v>2.069</v>
      </c>
      <c r="I242" s="59">
        <v>0.30099999999999999</v>
      </c>
      <c r="J242" s="50">
        <v>8</v>
      </c>
    </row>
    <row r="243" spans="2:10">
      <c r="B243" s="13">
        <v>41</v>
      </c>
      <c r="C243" s="50" t="s">
        <v>184</v>
      </c>
      <c r="D243" s="50" t="s">
        <v>163</v>
      </c>
      <c r="E243" s="51">
        <v>55.7210300253574</v>
      </c>
      <c r="F243" s="51">
        <v>37.675825543110903</v>
      </c>
      <c r="G243" s="50">
        <v>1</v>
      </c>
      <c r="H243" s="58">
        <v>2.5649999999999999</v>
      </c>
      <c r="I243" s="59">
        <v>0.496</v>
      </c>
      <c r="J243" s="50">
        <v>9</v>
      </c>
    </row>
    <row r="244" spans="2:10">
      <c r="B244" s="13">
        <v>42</v>
      </c>
      <c r="C244" s="50" t="s">
        <v>164</v>
      </c>
      <c r="D244" s="50" t="s">
        <v>163</v>
      </c>
      <c r="E244" s="51">
        <v>55.722127674108201</v>
      </c>
      <c r="F244" s="51">
        <v>37.679597908726798</v>
      </c>
      <c r="G244" s="50">
        <v>1</v>
      </c>
      <c r="H244" s="59">
        <v>2.8319999999999999</v>
      </c>
      <c r="I244" s="59">
        <v>0.26700000000000002</v>
      </c>
      <c r="J244" s="50">
        <v>10</v>
      </c>
    </row>
    <row r="245" spans="2:10">
      <c r="B245" s="13">
        <v>43</v>
      </c>
      <c r="C245" s="50" t="s">
        <v>162</v>
      </c>
      <c r="D245" s="50" t="s">
        <v>163</v>
      </c>
      <c r="E245" s="51">
        <v>55.724099242992096</v>
      </c>
      <c r="F245" s="51">
        <v>37.686270784392597</v>
      </c>
      <c r="G245" s="50">
        <v>1</v>
      </c>
      <c r="H245" s="59">
        <v>3.3050000000000002</v>
      </c>
      <c r="I245" s="59">
        <v>0.47299999999999998</v>
      </c>
      <c r="J245" s="50">
        <v>11</v>
      </c>
    </row>
    <row r="246" spans="2:10">
      <c r="B246" s="13">
        <v>44</v>
      </c>
      <c r="C246" s="50" t="s">
        <v>185</v>
      </c>
      <c r="D246" s="50" t="s">
        <v>149</v>
      </c>
      <c r="E246" s="51">
        <v>55.722561693059902</v>
      </c>
      <c r="F246" s="51">
        <v>37.694202962559501</v>
      </c>
      <c r="G246" s="50">
        <v>1</v>
      </c>
      <c r="H246" s="59">
        <v>3.8860000000000001</v>
      </c>
      <c r="I246" s="59">
        <v>0.58099999999999996</v>
      </c>
      <c r="J246" s="50">
        <v>12</v>
      </c>
    </row>
    <row r="247" spans="2:10">
      <c r="B247" s="13">
        <v>45</v>
      </c>
      <c r="C247" s="50" t="s">
        <v>161</v>
      </c>
      <c r="D247" s="50" t="s">
        <v>149</v>
      </c>
      <c r="E247" s="51">
        <v>55.721257396482599</v>
      </c>
      <c r="F247" s="51">
        <v>37.698645595119899</v>
      </c>
      <c r="G247" s="50">
        <v>1</v>
      </c>
      <c r="H247" s="59">
        <v>4.2069999999999999</v>
      </c>
      <c r="I247" s="59">
        <v>0.32100000000000001</v>
      </c>
      <c r="J247" s="50">
        <v>13</v>
      </c>
    </row>
    <row r="248" spans="2:10">
      <c r="B248" s="13">
        <v>46</v>
      </c>
      <c r="C248" s="50" t="s">
        <v>160</v>
      </c>
      <c r="D248" s="50" t="s">
        <v>149</v>
      </c>
      <c r="E248" s="51">
        <v>55.715555910579702</v>
      </c>
      <c r="F248" s="51">
        <v>37.710841765344902</v>
      </c>
      <c r="G248" s="50">
        <v>1</v>
      </c>
      <c r="H248" s="59">
        <v>5.2039999999999997</v>
      </c>
      <c r="I248" s="59">
        <v>0.997</v>
      </c>
      <c r="J248" s="50">
        <v>14</v>
      </c>
    </row>
    <row r="249" spans="2:10">
      <c r="B249" s="13">
        <v>47</v>
      </c>
      <c r="C249" s="50" t="s">
        <v>159</v>
      </c>
      <c r="D249" s="50" t="s">
        <v>149</v>
      </c>
      <c r="E249" s="51">
        <v>55.712781829672799</v>
      </c>
      <c r="F249" s="51">
        <v>37.719150106224703</v>
      </c>
      <c r="G249" s="50">
        <v>1</v>
      </c>
      <c r="H249" s="59">
        <v>5.8109999999999999</v>
      </c>
      <c r="I249" s="59">
        <v>0.60699999999999998</v>
      </c>
      <c r="J249" s="50">
        <v>15</v>
      </c>
    </row>
    <row r="250" spans="2:10">
      <c r="B250" s="13">
        <v>48</v>
      </c>
      <c r="C250" s="50" t="s">
        <v>158</v>
      </c>
      <c r="D250" s="50" t="s">
        <v>149</v>
      </c>
      <c r="E250" s="51">
        <v>55.709001219375097</v>
      </c>
      <c r="F250" s="51">
        <v>37.733382709121301</v>
      </c>
      <c r="G250" s="50">
        <v>1</v>
      </c>
      <c r="H250" s="59">
        <v>6.8159999999999998</v>
      </c>
      <c r="I250" s="59">
        <v>1.0049999999999999</v>
      </c>
      <c r="J250" s="50">
        <v>16</v>
      </c>
    </row>
    <row r="251" spans="2:10">
      <c r="B251" s="13">
        <v>49</v>
      </c>
      <c r="C251" s="50" t="s">
        <v>157</v>
      </c>
      <c r="D251" s="50" t="s">
        <v>149</v>
      </c>
      <c r="E251" s="51">
        <v>55.708671450004601</v>
      </c>
      <c r="F251" s="51">
        <v>37.739279780851597</v>
      </c>
      <c r="G251" s="50">
        <v>1</v>
      </c>
      <c r="H251" s="59">
        <v>7.1920000000000002</v>
      </c>
      <c r="I251" s="59">
        <v>0.376</v>
      </c>
      <c r="J251" s="50">
        <v>17</v>
      </c>
    </row>
    <row r="252" spans="2:10">
      <c r="B252" s="13">
        <v>50</v>
      </c>
      <c r="C252" s="50" t="s">
        <v>156</v>
      </c>
      <c r="D252" s="50" t="s">
        <v>149</v>
      </c>
      <c r="E252" s="51">
        <v>55.707445326974103</v>
      </c>
      <c r="F252" s="51">
        <v>37.7486663107399</v>
      </c>
      <c r="G252" s="50">
        <v>1</v>
      </c>
      <c r="H252" s="59">
        <v>7.798</v>
      </c>
      <c r="I252" s="59">
        <v>0.60599999999999998</v>
      </c>
      <c r="J252" s="50">
        <v>18</v>
      </c>
    </row>
    <row r="253" spans="2:10">
      <c r="B253" s="13">
        <v>51</v>
      </c>
      <c r="C253" s="50" t="s">
        <v>155</v>
      </c>
      <c r="D253" s="50" t="s">
        <v>149</v>
      </c>
      <c r="E253" s="51">
        <v>55.706564678324099</v>
      </c>
      <c r="F253" s="51">
        <v>37.755290378417499</v>
      </c>
      <c r="G253" s="50">
        <v>1</v>
      </c>
      <c r="H253" s="59">
        <v>8.2260000000000009</v>
      </c>
      <c r="I253" s="59">
        <v>0.42799999999999999</v>
      </c>
      <c r="J253" s="50">
        <v>19</v>
      </c>
    </row>
    <row r="254" spans="2:10">
      <c r="B254" s="13">
        <v>52</v>
      </c>
      <c r="C254" s="50" t="s">
        <v>154</v>
      </c>
      <c r="D254" s="50" t="s">
        <v>149</v>
      </c>
      <c r="E254" s="51">
        <v>55.705496755526397</v>
      </c>
      <c r="F254" s="51">
        <v>37.7633867583164</v>
      </c>
      <c r="G254" s="50">
        <v>1</v>
      </c>
      <c r="H254" s="59">
        <v>8.7479999999999993</v>
      </c>
      <c r="I254" s="59">
        <v>0.52200000000000002</v>
      </c>
      <c r="J254" s="50">
        <v>20</v>
      </c>
    </row>
    <row r="255" spans="2:10">
      <c r="B255" s="13">
        <v>53</v>
      </c>
      <c r="C255" s="50" t="s">
        <v>154</v>
      </c>
      <c r="D255" s="50" t="s">
        <v>149</v>
      </c>
      <c r="E255" s="51">
        <v>55.704884358297797</v>
      </c>
      <c r="F255" s="51">
        <v>37.768258350938297</v>
      </c>
      <c r="G255" s="50">
        <v>1</v>
      </c>
      <c r="H255" s="59">
        <v>9.0619999999999994</v>
      </c>
      <c r="I255" s="59">
        <v>0.314</v>
      </c>
      <c r="J255" s="50">
        <v>21</v>
      </c>
    </row>
    <row r="256" spans="2:10">
      <c r="B256" s="13">
        <v>54</v>
      </c>
      <c r="C256" s="50" t="s">
        <v>153</v>
      </c>
      <c r="D256" s="50" t="s">
        <v>149</v>
      </c>
      <c r="E256" s="51">
        <v>55.703947141289497</v>
      </c>
      <c r="F256" s="51">
        <v>37.775036078000298</v>
      </c>
      <c r="G256" s="50">
        <v>1</v>
      </c>
      <c r="H256" s="59">
        <v>9.5009999999999994</v>
      </c>
      <c r="I256" s="59">
        <v>0.439</v>
      </c>
      <c r="J256" s="50">
        <v>22</v>
      </c>
    </row>
    <row r="257" spans="2:10">
      <c r="B257" s="13">
        <v>55</v>
      </c>
      <c r="C257" s="50" t="s">
        <v>152</v>
      </c>
      <c r="D257" s="50" t="s">
        <v>149</v>
      </c>
      <c r="E257" s="51">
        <v>55.703210667371302</v>
      </c>
      <c r="F257" s="51">
        <v>37.780717117995799</v>
      </c>
      <c r="G257" s="50">
        <v>1</v>
      </c>
      <c r="H257" s="59">
        <v>9.8670000000000009</v>
      </c>
      <c r="I257" s="59">
        <v>0.36599999999999999</v>
      </c>
      <c r="J257" s="50">
        <v>23</v>
      </c>
    </row>
    <row r="258" spans="2:10">
      <c r="B258" s="13">
        <v>56</v>
      </c>
      <c r="C258" s="50" t="s">
        <v>151</v>
      </c>
      <c r="D258" s="50" t="s">
        <v>149</v>
      </c>
      <c r="E258" s="51">
        <v>55.702350154716299</v>
      </c>
      <c r="F258" s="51">
        <v>37.787050931134601</v>
      </c>
      <c r="G258" s="50">
        <v>1</v>
      </c>
      <c r="H258" s="59">
        <v>10.278</v>
      </c>
      <c r="I258" s="59">
        <v>0.41099999999999998</v>
      </c>
      <c r="J258" s="50">
        <v>24</v>
      </c>
    </row>
    <row r="259" spans="2:10">
      <c r="B259" s="13">
        <v>57</v>
      </c>
      <c r="C259" s="50" t="s">
        <v>150</v>
      </c>
      <c r="D259" s="50" t="s">
        <v>149</v>
      </c>
      <c r="E259" s="51">
        <v>55.701566846647303</v>
      </c>
      <c r="F259" s="51">
        <v>37.791074334018703</v>
      </c>
      <c r="G259" s="50">
        <v>1</v>
      </c>
      <c r="H259" s="59">
        <v>10.547000000000001</v>
      </c>
      <c r="I259" s="59">
        <v>0.26900000000000002</v>
      </c>
      <c r="J259" s="50">
        <v>25</v>
      </c>
    </row>
    <row r="260" spans="2:10">
      <c r="B260" s="13">
        <v>58</v>
      </c>
      <c r="C260" s="50" t="s">
        <v>148</v>
      </c>
      <c r="D260" s="50" t="s">
        <v>145</v>
      </c>
      <c r="E260" s="51">
        <v>55.697129091830298</v>
      </c>
      <c r="F260" s="51">
        <v>37.806149616228097</v>
      </c>
      <c r="G260" s="50">
        <v>1</v>
      </c>
      <c r="H260" s="59">
        <v>11.727</v>
      </c>
      <c r="I260" s="59">
        <v>1.18</v>
      </c>
      <c r="J260" s="50">
        <v>26</v>
      </c>
    </row>
    <row r="261" spans="2:10">
      <c r="B261" s="13">
        <v>59</v>
      </c>
      <c r="C261" s="50" t="s">
        <v>147</v>
      </c>
      <c r="D261" s="50" t="s">
        <v>145</v>
      </c>
      <c r="E261" s="51">
        <v>55.699832541502403</v>
      </c>
      <c r="F261" s="51">
        <v>37.809765171174298</v>
      </c>
      <c r="G261" s="50">
        <v>1</v>
      </c>
      <c r="H261" s="59">
        <v>12.106</v>
      </c>
      <c r="I261" s="59">
        <v>0.379</v>
      </c>
      <c r="J261" s="50">
        <v>27</v>
      </c>
    </row>
    <row r="262" spans="2:10">
      <c r="B262" s="13">
        <v>60</v>
      </c>
      <c r="C262" s="50" t="s">
        <v>146</v>
      </c>
      <c r="D262" s="50" t="s">
        <v>145</v>
      </c>
      <c r="E262" s="51">
        <v>55.701817107100503</v>
      </c>
      <c r="F262" s="51">
        <v>37.813470906272897</v>
      </c>
      <c r="G262" s="50">
        <v>1</v>
      </c>
      <c r="H262" s="59">
        <v>12.427</v>
      </c>
      <c r="I262" s="59">
        <v>0.32100000000000001</v>
      </c>
      <c r="J262" s="50">
        <v>28</v>
      </c>
    </row>
    <row r="263" spans="2:10">
      <c r="B263" s="13">
        <v>61</v>
      </c>
      <c r="C263" s="50" t="s">
        <v>144</v>
      </c>
      <c r="D263" s="50" t="s">
        <v>143</v>
      </c>
      <c r="E263" s="51">
        <v>55.705118108619502</v>
      </c>
      <c r="F263" s="51">
        <v>37.818055580630499</v>
      </c>
      <c r="G263" s="50">
        <v>1</v>
      </c>
      <c r="H263" s="59">
        <v>12.95</v>
      </c>
      <c r="I263" s="59">
        <v>0.52300000000000002</v>
      </c>
      <c r="J263" s="50">
        <v>29</v>
      </c>
    </row>
    <row r="264" spans="2:10">
      <c r="B264" s="13">
        <v>62</v>
      </c>
      <c r="C264" s="50" t="s">
        <v>142</v>
      </c>
      <c r="D264" s="50" t="s">
        <v>143</v>
      </c>
      <c r="E264" s="51">
        <v>55.702272601958903</v>
      </c>
      <c r="F264" s="51">
        <v>37.823355368998001</v>
      </c>
      <c r="G264" s="50">
        <v>1</v>
      </c>
      <c r="H264" s="59">
        <v>13.414</v>
      </c>
      <c r="I264" s="59">
        <v>0.46400000000000002</v>
      </c>
      <c r="J264" s="50">
        <v>30</v>
      </c>
    </row>
    <row r="265" spans="2:10">
      <c r="B265" s="13">
        <v>63</v>
      </c>
      <c r="C265" s="50" t="s">
        <v>141</v>
      </c>
      <c r="D265" s="50" t="s">
        <v>138</v>
      </c>
      <c r="E265" s="51">
        <v>55.699325135145401</v>
      </c>
      <c r="F265" s="51">
        <v>37.827283152236802</v>
      </c>
      <c r="G265" s="50">
        <v>1</v>
      </c>
      <c r="H265" s="59">
        <v>13.846</v>
      </c>
      <c r="I265" s="59">
        <v>0.432</v>
      </c>
      <c r="J265" s="50">
        <v>31</v>
      </c>
    </row>
    <row r="266" spans="2:10">
      <c r="B266" s="13">
        <v>64</v>
      </c>
      <c r="C266" s="50" t="s">
        <v>140</v>
      </c>
      <c r="D266" s="50" t="s">
        <v>138</v>
      </c>
      <c r="E266" s="51">
        <v>55.696565609551797</v>
      </c>
      <c r="F266" s="51">
        <v>37.822754572370201</v>
      </c>
      <c r="G266" s="50">
        <v>1</v>
      </c>
      <c r="H266" s="59">
        <v>14.276</v>
      </c>
      <c r="I266" s="59">
        <v>0.43</v>
      </c>
      <c r="J266" s="50">
        <v>32</v>
      </c>
    </row>
    <row r="267" spans="2:10">
      <c r="B267" s="13">
        <v>65</v>
      </c>
      <c r="C267" s="50" t="s">
        <v>186</v>
      </c>
      <c r="D267" s="50" t="s">
        <v>138</v>
      </c>
      <c r="E267" s="51">
        <v>55.693721543988801</v>
      </c>
      <c r="F267" s="51">
        <v>37.817405828497499</v>
      </c>
      <c r="G267" s="50">
        <v>1</v>
      </c>
      <c r="H267" s="59">
        <v>14.738</v>
      </c>
      <c r="I267" s="59">
        <v>0.46200000000000002</v>
      </c>
      <c r="J267" s="50">
        <v>33</v>
      </c>
    </row>
    <row r="268" spans="2:10">
      <c r="B268" s="13">
        <v>66</v>
      </c>
      <c r="C268" s="50" t="s">
        <v>137</v>
      </c>
      <c r="D268" s="50" t="s">
        <v>138</v>
      </c>
      <c r="E268" s="51">
        <v>55.692728440215703</v>
      </c>
      <c r="F268" s="51">
        <v>37.817571969529503</v>
      </c>
      <c r="G268" s="50">
        <v>1</v>
      </c>
      <c r="H268" s="59">
        <v>14.907999999999999</v>
      </c>
      <c r="I268" s="59">
        <v>0.17</v>
      </c>
      <c r="J268" s="50">
        <v>34</v>
      </c>
    </row>
    <row r="270" spans="2:10">
      <c r="B270" s="1" t="s">
        <v>189</v>
      </c>
    </row>
    <row r="40428" spans="4:34">
      <c r="O40428" s="1"/>
    </row>
    <row r="40429" spans="4:34">
      <c r="D40429" s="1">
        <v>1888</v>
      </c>
      <c r="J40429" s="1"/>
      <c r="AH40429" s="1"/>
    </row>
    <row r="40431" spans="4:34">
      <c r="K40431" s="1"/>
    </row>
  </sheetData>
  <mergeCells count="110">
    <mergeCell ref="AA105:AA109"/>
    <mergeCell ref="AB105:AB109"/>
    <mergeCell ref="P158:Q158"/>
    <mergeCell ref="W158:X158"/>
    <mergeCell ref="D193:I193"/>
    <mergeCell ref="B195:B202"/>
    <mergeCell ref="C195:C202"/>
    <mergeCell ref="D195:D202"/>
    <mergeCell ref="E195:E202"/>
    <mergeCell ref="F195:F202"/>
    <mergeCell ref="W104:W109"/>
    <mergeCell ref="X104:X109"/>
    <mergeCell ref="Y104:Z104"/>
    <mergeCell ref="AA104:AB104"/>
    <mergeCell ref="R105:R109"/>
    <mergeCell ref="S105:S109"/>
    <mergeCell ref="T105:T109"/>
    <mergeCell ref="U105:U109"/>
    <mergeCell ref="Y105:Y109"/>
    <mergeCell ref="Z105:Z109"/>
    <mergeCell ref="I104:I111"/>
    <mergeCell ref="J104:J111"/>
    <mergeCell ref="P104:P109"/>
    <mergeCell ref="Q104:Q109"/>
    <mergeCell ref="R104:S104"/>
    <mergeCell ref="T104:U104"/>
    <mergeCell ref="G195:G202"/>
    <mergeCell ref="H195:H202"/>
    <mergeCell ref="I195:I202"/>
    <mergeCell ref="P75:Q75"/>
    <mergeCell ref="W75:X75"/>
    <mergeCell ref="D102:I102"/>
    <mergeCell ref="J195:J202"/>
    <mergeCell ref="B28:J29"/>
    <mergeCell ref="B30:J31"/>
    <mergeCell ref="B104:B111"/>
    <mergeCell ref="C104:C111"/>
    <mergeCell ref="D104:D111"/>
    <mergeCell ref="E104:E111"/>
    <mergeCell ref="F104:F111"/>
    <mergeCell ref="G104:G111"/>
    <mergeCell ref="H104:H111"/>
    <mergeCell ref="B41:D42"/>
    <mergeCell ref="E41:E42"/>
    <mergeCell ref="B67:C68"/>
    <mergeCell ref="B39:D40"/>
    <mergeCell ref="E39:E40"/>
    <mergeCell ref="F39:F40"/>
    <mergeCell ref="B33:J34"/>
    <mergeCell ref="B35:D36"/>
    <mergeCell ref="E35:E36"/>
    <mergeCell ref="F35:F36"/>
    <mergeCell ref="B37:D38"/>
    <mergeCell ref="E37:E38"/>
    <mergeCell ref="F37:F38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Z22:Z26"/>
    <mergeCell ref="AA22:AA26"/>
    <mergeCell ref="AB22:AB26"/>
    <mergeCell ref="B26:J27"/>
    <mergeCell ref="B22:J23"/>
    <mergeCell ref="R22:R26"/>
    <mergeCell ref="S22:S26"/>
    <mergeCell ref="T22:T26"/>
    <mergeCell ref="U22:U26"/>
    <mergeCell ref="Y22:Y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93 J193 C194:J194 C112:J192 C203:J268">
    <cfRule type="notContainsBlanks" dxfId="2" priority="2">
      <formula>LEN(TRIM(C112))&gt;0</formula>
    </cfRule>
  </conditionalFormatting>
  <conditionalFormatting sqref="B203:B268 B112:B194">
    <cfRule type="expression" dxfId="1" priority="3">
      <formula>IF($C112=" ",FALSE,TRUE)</formula>
    </cfRule>
  </conditionalFormatting>
  <conditionalFormatting sqref="B203:B268 B112:B194">
    <cfRule type="expression" dxfId="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3" manualBreakCount="3">
    <brk id="100" max="28" man="1"/>
    <brk id="191" max="28" man="1"/>
    <brk id="274" max="28" man="1"/>
  </rowBreaks>
  <colBreaks count="1" manualBreakCount="1">
    <brk id="14" max="24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4</vt:i4>
      </vt:variant>
    </vt:vector>
  </HeadingPairs>
  <TitlesOfParts>
    <vt:vector size="6" baseType="lpstr">
      <vt:lpstr>650</vt:lpstr>
      <vt:lpstr>99</vt:lpstr>
      <vt:lpstr>'650'!_ftnref1</vt:lpstr>
      <vt:lpstr>'99'!_ftnref1</vt:lpstr>
      <vt:lpstr>'650'!Область_печати</vt:lpstr>
      <vt:lpstr>'99'!Область_печати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2015-07-30T12:26:48Z</dcterms:modified>
</cp:coreProperties>
</file>