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 activeTab="2"/>
  </bookViews>
  <sheets>
    <sheet name="529" sheetId="38" r:id="rId1"/>
    <sheet name="317" sheetId="2" r:id="rId2"/>
    <sheet name="315" sheetId="16" r:id="rId3"/>
  </sheets>
  <definedNames>
    <definedName name="_ftn1" localSheetId="2">'315'!#REF!</definedName>
    <definedName name="_ftn1" localSheetId="1">'317'!#REF!</definedName>
    <definedName name="_ftn1" localSheetId="0">'529'!#REF!</definedName>
    <definedName name="_ftnref1" localSheetId="2">'315'!$B$37</definedName>
    <definedName name="_ftnref1" localSheetId="1">'317'!$B$37</definedName>
    <definedName name="_ftnref1" localSheetId="0">'529'!$B$37</definedName>
    <definedName name="_xlnm.Print_Area" localSheetId="2">'315'!$A$1:$AC$158</definedName>
    <definedName name="_xlnm.Print_Area" localSheetId="1">'317'!$A$1:$AC$158</definedName>
    <definedName name="_xlnm.Print_Area" localSheetId="0">'529'!$A$1:$AC$158</definedName>
  </definedNames>
  <calcPr calcId="125725"/>
</workbook>
</file>

<file path=xl/calcChain.xml><?xml version="1.0" encoding="utf-8"?>
<calcChain xmlns="http://schemas.openxmlformats.org/spreadsheetml/2006/main">
  <c r="J222" i="38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B150"/>
  <c r="AC149"/>
  <c r="V149"/>
  <c r="J149"/>
  <c r="I149"/>
  <c r="G149"/>
  <c r="B149"/>
  <c r="AC148"/>
  <c r="V148"/>
  <c r="J148"/>
  <c r="I148"/>
  <c r="G148"/>
  <c r="B148"/>
  <c r="AC147"/>
  <c r="V147"/>
  <c r="J147"/>
  <c r="G147"/>
  <c r="AC146"/>
  <c r="V146"/>
  <c r="J146"/>
  <c r="H146"/>
  <c r="H147" s="1"/>
  <c r="G146"/>
  <c r="AC145"/>
  <c r="V145"/>
  <c r="J145"/>
  <c r="I145"/>
  <c r="G145"/>
  <c r="AC144"/>
  <c r="V144"/>
  <c r="J144"/>
  <c r="I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I133"/>
  <c r="G133"/>
  <c r="AC132"/>
  <c r="V132"/>
  <c r="J132"/>
  <c r="I132"/>
  <c r="G132"/>
  <c r="AC131"/>
  <c r="V131"/>
  <c r="J131"/>
  <c r="I131"/>
  <c r="G131"/>
  <c r="AC130"/>
  <c r="V130"/>
  <c r="J130"/>
  <c r="I130"/>
  <c r="G130"/>
  <c r="AC129"/>
  <c r="V129"/>
  <c r="I129"/>
  <c r="G129"/>
  <c r="AC128"/>
  <c r="V128"/>
  <c r="J128"/>
  <c r="I128"/>
  <c r="G128"/>
  <c r="AC127"/>
  <c r="V127"/>
  <c r="J127"/>
  <c r="I127"/>
  <c r="G127"/>
  <c r="AC126"/>
  <c r="V126"/>
  <c r="J126"/>
  <c r="G126"/>
  <c r="AC125"/>
  <c r="V125"/>
  <c r="J125"/>
  <c r="H125"/>
  <c r="I126" s="1"/>
  <c r="G125"/>
  <c r="AC124"/>
  <c r="V124"/>
  <c r="J124"/>
  <c r="H124"/>
  <c r="G124"/>
  <c r="B124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B118"/>
  <c r="B119" s="1"/>
  <c r="B120" s="1"/>
  <c r="B121" s="1"/>
  <c r="B122" s="1"/>
  <c r="B123" s="1"/>
  <c r="AC117"/>
  <c r="V117"/>
  <c r="J117"/>
  <c r="I117"/>
  <c r="G117"/>
  <c r="AC116"/>
  <c r="V116"/>
  <c r="J116"/>
  <c r="I116"/>
  <c r="G116"/>
  <c r="B116"/>
  <c r="B117" s="1"/>
  <c r="AC115"/>
  <c r="V115"/>
  <c r="J115"/>
  <c r="I115"/>
  <c r="G115"/>
  <c r="AC114"/>
  <c r="V114"/>
  <c r="J114"/>
  <c r="I114"/>
  <c r="G114"/>
  <c r="B114"/>
  <c r="B115" s="1"/>
  <c r="AC113"/>
  <c r="V113"/>
  <c r="J113"/>
  <c r="I113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AA158" i="16"/>
  <c r="Y158"/>
  <c r="T158"/>
  <c r="R158"/>
  <c r="AC156"/>
  <c r="V156"/>
  <c r="AC155"/>
  <c r="V155"/>
  <c r="AC154"/>
  <c r="V154"/>
  <c r="AC153"/>
  <c r="V153"/>
  <c r="AC152"/>
  <c r="V152"/>
  <c r="AC151"/>
  <c r="V151"/>
  <c r="AC150"/>
  <c r="V150"/>
  <c r="AC149"/>
  <c r="V149"/>
  <c r="AC148"/>
  <c r="V148"/>
  <c r="AC147"/>
  <c r="V147"/>
  <c r="AC146"/>
  <c r="V146"/>
  <c r="AC145"/>
  <c r="V145"/>
  <c r="AC144"/>
  <c r="V144"/>
  <c r="AC143"/>
  <c r="V143"/>
  <c r="AC142"/>
  <c r="V142"/>
  <c r="AC141"/>
  <c r="V141"/>
  <c r="AC140"/>
  <c r="V140"/>
  <c r="AC139"/>
  <c r="V139"/>
  <c r="AC138"/>
  <c r="V138"/>
  <c r="AC137"/>
  <c r="V137"/>
  <c r="AC136"/>
  <c r="V136"/>
  <c r="AC135"/>
  <c r="V135"/>
  <c r="AC134"/>
  <c r="V134"/>
  <c r="AC133"/>
  <c r="V133"/>
  <c r="AC132"/>
  <c r="V132"/>
  <c r="AC131"/>
  <c r="V131"/>
  <c r="AC130"/>
  <c r="V130"/>
  <c r="AC129"/>
  <c r="V129"/>
  <c r="AC128"/>
  <c r="V128"/>
  <c r="AC127"/>
  <c r="V127"/>
  <c r="AC126"/>
  <c r="V126"/>
  <c r="AC125"/>
  <c r="V125"/>
  <c r="AC124"/>
  <c r="V124"/>
  <c r="AC123"/>
  <c r="V123"/>
  <c r="AC122"/>
  <c r="V122"/>
  <c r="AC121"/>
  <c r="V121"/>
  <c r="AC120"/>
  <c r="V120"/>
  <c r="AC119"/>
  <c r="V119"/>
  <c r="AC118"/>
  <c r="V118"/>
  <c r="AC117"/>
  <c r="V117"/>
  <c r="AC116"/>
  <c r="V116"/>
  <c r="AC115"/>
  <c r="V115"/>
  <c r="AC114"/>
  <c r="V114"/>
  <c r="AC113"/>
  <c r="V113"/>
  <c r="AC112"/>
  <c r="V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19" i="2"/>
  <c r="I219"/>
  <c r="G219"/>
  <c r="B219"/>
  <c r="J218"/>
  <c r="G218"/>
  <c r="B218"/>
  <c r="J217"/>
  <c r="G217"/>
  <c r="B217"/>
  <c r="J216"/>
  <c r="G216"/>
  <c r="B216"/>
  <c r="J215"/>
  <c r="H215"/>
  <c r="G215"/>
  <c r="B215"/>
  <c r="J214"/>
  <c r="H214"/>
  <c r="G214"/>
  <c r="B214"/>
  <c r="J213"/>
  <c r="H213"/>
  <c r="G213"/>
  <c r="B213"/>
  <c r="J212"/>
  <c r="H212"/>
  <c r="G212"/>
  <c r="B212"/>
  <c r="J211"/>
  <c r="H211"/>
  <c r="G211"/>
  <c r="B211"/>
  <c r="J210"/>
  <c r="H210"/>
  <c r="G210"/>
  <c r="B210"/>
  <c r="J209"/>
  <c r="H209"/>
  <c r="G209"/>
  <c r="B209"/>
  <c r="J208"/>
  <c r="H208"/>
  <c r="G208"/>
  <c r="B208"/>
  <c r="J207"/>
  <c r="H207"/>
  <c r="G207"/>
  <c r="B207"/>
  <c r="J206"/>
  <c r="H206"/>
  <c r="G206"/>
  <c r="B206"/>
  <c r="J205"/>
  <c r="H205"/>
  <c r="G205"/>
  <c r="B205"/>
  <c r="J204"/>
  <c r="H204"/>
  <c r="G204"/>
  <c r="B204"/>
  <c r="J203"/>
  <c r="H203"/>
  <c r="G203"/>
  <c r="B203"/>
  <c r="J202"/>
  <c r="H202"/>
  <c r="G202"/>
  <c r="B202"/>
  <c r="J201"/>
  <c r="H201"/>
  <c r="G201"/>
  <c r="B201"/>
  <c r="J200"/>
  <c r="H200"/>
  <c r="G200"/>
  <c r="B200"/>
  <c r="J199"/>
  <c r="H199"/>
  <c r="G199"/>
  <c r="B199"/>
  <c r="J198"/>
  <c r="H198"/>
  <c r="G198"/>
  <c r="B198"/>
  <c r="J197"/>
  <c r="H197"/>
  <c r="G197"/>
  <c r="B197"/>
  <c r="J196"/>
  <c r="H196"/>
  <c r="G196"/>
  <c r="B196"/>
  <c r="J195"/>
  <c r="H195"/>
  <c r="G195"/>
  <c r="B195"/>
  <c r="J194"/>
  <c r="H194"/>
  <c r="G194"/>
  <c r="B194"/>
  <c r="J193"/>
  <c r="H193"/>
  <c r="G193"/>
  <c r="B193"/>
  <c r="J192"/>
  <c r="H192"/>
  <c r="G192"/>
  <c r="B192"/>
  <c r="J191"/>
  <c r="H191"/>
  <c r="G191"/>
  <c r="B191"/>
  <c r="J190"/>
  <c r="H190"/>
  <c r="G190"/>
  <c r="B190"/>
  <c r="J189"/>
  <c r="H189"/>
  <c r="G189"/>
  <c r="B189"/>
  <c r="J188"/>
  <c r="H188"/>
  <c r="G188"/>
  <c r="B188"/>
  <c r="J187"/>
  <c r="H187"/>
  <c r="G187"/>
  <c r="B187"/>
  <c r="J186"/>
  <c r="H186"/>
  <c r="G186"/>
  <c r="B186"/>
  <c r="J185"/>
  <c r="H185"/>
  <c r="G185"/>
  <c r="B185"/>
  <c r="J184"/>
  <c r="H184"/>
  <c r="G184"/>
  <c r="B184"/>
  <c r="J183"/>
  <c r="H183"/>
  <c r="G183"/>
  <c r="B183"/>
  <c r="J182"/>
  <c r="H182"/>
  <c r="G182"/>
  <c r="B182"/>
  <c r="J181"/>
  <c r="H181"/>
  <c r="G181"/>
  <c r="B181"/>
  <c r="J180"/>
  <c r="H180"/>
  <c r="G180"/>
  <c r="B180"/>
  <c r="J179"/>
  <c r="H179"/>
  <c r="G179"/>
  <c r="B179"/>
  <c r="J178"/>
  <c r="H178"/>
  <c r="G178"/>
  <c r="B178"/>
  <c r="J177"/>
  <c r="H177"/>
  <c r="G177"/>
  <c r="B177"/>
  <c r="J176"/>
  <c r="H176"/>
  <c r="G176"/>
  <c r="B176"/>
  <c r="H175"/>
  <c r="G175"/>
  <c r="B175"/>
  <c r="H174"/>
  <c r="G174"/>
  <c r="B174"/>
  <c r="H173"/>
  <c r="G173"/>
  <c r="B173"/>
  <c r="H172"/>
  <c r="G172"/>
  <c r="B172"/>
  <c r="H171"/>
  <c r="G171"/>
  <c r="B171"/>
  <c r="H170"/>
  <c r="G170"/>
  <c r="B170"/>
  <c r="H169"/>
  <c r="G169"/>
  <c r="B169"/>
  <c r="H168"/>
  <c r="G168"/>
  <c r="B168"/>
  <c r="H167"/>
  <c r="G167"/>
  <c r="B167"/>
  <c r="H166"/>
  <c r="G166"/>
  <c r="B166"/>
  <c r="H165"/>
  <c r="G165"/>
  <c r="B165"/>
  <c r="H164"/>
  <c r="G164"/>
  <c r="B164"/>
  <c r="H163"/>
  <c r="G163"/>
  <c r="B163"/>
  <c r="H162"/>
  <c r="G162"/>
  <c r="B162"/>
  <c r="H161"/>
  <c r="G161"/>
  <c r="B161"/>
  <c r="H160"/>
  <c r="G160"/>
  <c r="B160"/>
  <c r="H159"/>
  <c r="G159"/>
  <c r="B159"/>
  <c r="AA158"/>
  <c r="Y158"/>
  <c r="T158"/>
  <c r="R158"/>
  <c r="H158"/>
  <c r="G158"/>
  <c r="B158"/>
  <c r="H157"/>
  <c r="G157"/>
  <c r="B157"/>
  <c r="AC156"/>
  <c r="V156"/>
  <c r="H156"/>
  <c r="G156"/>
  <c r="B156"/>
  <c r="AC155"/>
  <c r="V155"/>
  <c r="H155"/>
  <c r="G155"/>
  <c r="B155"/>
  <c r="AC154"/>
  <c r="V154"/>
  <c r="H154"/>
  <c r="G154"/>
  <c r="B154"/>
  <c r="AC153"/>
  <c r="V153"/>
  <c r="H153"/>
  <c r="G153"/>
  <c r="B153"/>
  <c r="AC152"/>
  <c r="V152"/>
  <c r="H152"/>
  <c r="G152"/>
  <c r="B152"/>
  <c r="AC151"/>
  <c r="V151"/>
  <c r="H151"/>
  <c r="G151"/>
  <c r="B151"/>
  <c r="AC150"/>
  <c r="V150"/>
  <c r="G150"/>
  <c r="B150"/>
  <c r="AC149"/>
  <c r="V149"/>
  <c r="G149"/>
  <c r="B149"/>
  <c r="AC148"/>
  <c r="V148"/>
  <c r="G148"/>
  <c r="B148"/>
  <c r="AC147"/>
  <c r="V147"/>
  <c r="G147"/>
  <c r="B147"/>
  <c r="AC146"/>
  <c r="V146"/>
  <c r="G146"/>
  <c r="B146"/>
  <c r="AC145"/>
  <c r="V145"/>
  <c r="G145"/>
  <c r="B145"/>
  <c r="AC144"/>
  <c r="V144"/>
  <c r="G144"/>
  <c r="B144"/>
  <c r="AC143"/>
  <c r="V143"/>
  <c r="G143"/>
  <c r="B143"/>
  <c r="AC142"/>
  <c r="V142"/>
  <c r="H142"/>
  <c r="G142"/>
  <c r="B142"/>
  <c r="AC141"/>
  <c r="V141"/>
  <c r="H141"/>
  <c r="G141"/>
  <c r="B141"/>
  <c r="AC140"/>
  <c r="V140"/>
  <c r="AC139"/>
  <c r="V139"/>
  <c r="AC138"/>
  <c r="V138"/>
  <c r="AC137"/>
  <c r="V137"/>
  <c r="AC136"/>
  <c r="V136"/>
  <c r="AC135"/>
  <c r="V135"/>
  <c r="AC134"/>
  <c r="V134"/>
  <c r="AC133"/>
  <c r="V133"/>
  <c r="AC132"/>
  <c r="V132"/>
  <c r="AC131"/>
  <c r="V131"/>
  <c r="AC130"/>
  <c r="V130"/>
  <c r="H130"/>
  <c r="H131" s="1"/>
  <c r="H132" s="1"/>
  <c r="H133" s="1"/>
  <c r="H134" s="1"/>
  <c r="H135" s="1"/>
  <c r="H136" s="1"/>
  <c r="H137" s="1"/>
  <c r="H138" s="1"/>
  <c r="H139" s="1"/>
  <c r="H140" s="1"/>
  <c r="AC129"/>
  <c r="V129"/>
  <c r="AC128"/>
  <c r="V128"/>
  <c r="AC127"/>
  <c r="V127"/>
  <c r="AC126"/>
  <c r="V126"/>
  <c r="H126"/>
  <c r="H127" s="1"/>
  <c r="H128" s="1"/>
  <c r="H129" s="1"/>
  <c r="AC125"/>
  <c r="V125"/>
  <c r="AC124"/>
  <c r="V124"/>
  <c r="AC123"/>
  <c r="V123"/>
  <c r="AC122"/>
  <c r="V122"/>
  <c r="AC121"/>
  <c r="V121"/>
  <c r="AC120"/>
  <c r="V120"/>
  <c r="AC119"/>
  <c r="V119"/>
  <c r="AC118"/>
  <c r="V118"/>
  <c r="AC117"/>
  <c r="V117"/>
  <c r="AC116"/>
  <c r="V116"/>
  <c r="AC115"/>
  <c r="V115"/>
  <c r="AC114"/>
  <c r="V114"/>
  <c r="H114"/>
  <c r="H115" s="1"/>
  <c r="H116" s="1"/>
  <c r="H117" s="1"/>
  <c r="H118" s="1"/>
  <c r="H119" s="1"/>
  <c r="H120" s="1"/>
  <c r="H121" s="1"/>
  <c r="H122" s="1"/>
  <c r="H123" s="1"/>
  <c r="H124" s="1"/>
  <c r="H125" s="1"/>
  <c r="AC113"/>
  <c r="V113"/>
  <c r="H113"/>
  <c r="AC112"/>
  <c r="V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L10" i="38"/>
  <c r="L3"/>
  <c r="L10" i="2"/>
  <c r="L3"/>
  <c r="L2"/>
  <c r="L2" i="38"/>
</calcChain>
</file>

<file path=xl/sharedStrings.xml><?xml version="1.0" encoding="utf-8"?>
<sst xmlns="http://schemas.openxmlformats.org/spreadsheetml/2006/main" count="2335" uniqueCount="144">
  <si>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</si>
  <si>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</si>
  <si>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</si>
  <si>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</si>
  <si>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</si>
  <si>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</si>
  <si>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</si>
  <si>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</si>
  <si>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</si>
  <si>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</si>
  <si>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</si>
  <si>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</si>
  <si>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</si>
  <si>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</si>
  <si>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</si>
  <si>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</si>
  <si>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№ (ID) Маршрута: 317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</si>
  <si>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</si>
  <si>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</si>
  <si>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</si>
  <si>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</si>
  <si>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</si>
  <si>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</si>
  <si>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</si>
  <si>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</si>
  <si>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</si>
  <si>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</si>
  <si>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</si>
  <si>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</si>
  <si>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</si>
  <si>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Метро "Ленинский просп." (южн.)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</si>
  <si>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</si>
  <si>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</si>
  <si>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</si>
  <si>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</si>
  <si>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</si>
  <si>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</si>
  <si>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</si>
  <si>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</si>
  <si>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</si>
  <si>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</si>
  <si>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</si>
  <si>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</si>
  <si>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</si>
  <si>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</si>
  <si>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</si>
  <si>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Минимальное количество транспортных средств:  13  ед.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</si>
  <si>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</si>
  <si>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</si>
  <si>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</si>
  <si>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</si>
  <si>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>Начальный пункт: Метро "Нагорная"</t>
  </si>
  <si>
    <t>Конечный пункт: Метро "Ленинский просп."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</si>
  <si>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</si>
  <si>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</si>
  <si>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</si>
  <si>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</si>
  <si>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3 - 4</t>
  </si>
  <si>
    <t>Обратный путь следования:</t>
  </si>
  <si>
    <t>4 - 5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</si>
  <si>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</si>
  <si>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</si>
  <si>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</si>
  <si>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</si>
  <si>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</si>
  <si>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</si>
  <si>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</si>
  <si>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</si>
  <si>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</si>
  <si>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</si>
  <si>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</si>
  <si>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</si>
  <si>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</si>
  <si>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>Метро "Нагорная"</t>
  </si>
  <si>
    <t xml:space="preserve"> Электролитный проезд</t>
  </si>
  <si>
    <t>Ул. Ремизова</t>
  </si>
  <si>
    <t xml:space="preserve"> улица Ремизова</t>
  </si>
  <si>
    <t>Поликлиника</t>
  </si>
  <si>
    <t>Севастопольский просп., 22</t>
  </si>
  <si>
    <t xml:space="preserve"> Севастопольский проспект</t>
  </si>
  <si>
    <t>Школа № 520</t>
  </si>
  <si>
    <t xml:space="preserve"> улица Винокурова</t>
  </si>
  <si>
    <t>Ул. Винокурова</t>
  </si>
  <si>
    <t xml:space="preserve"> Большая Черемушкинская улица</t>
  </si>
  <si>
    <t>Ул. Шверника</t>
  </si>
  <si>
    <t>ТРЦ "РИО"</t>
  </si>
  <si>
    <t>Загородное шоссе</t>
  </si>
  <si>
    <t xml:space="preserve"> 4-й Загородный проезд</t>
  </si>
  <si>
    <t>55-я городская больница</t>
  </si>
  <si>
    <t>Детская больница (по требованию)</t>
  </si>
  <si>
    <t xml:space="preserve"> 5-й Донской проезд</t>
  </si>
  <si>
    <t>5-й Донской проезд</t>
  </si>
  <si>
    <t xml:space="preserve"> Канатчиковский проезд</t>
  </si>
  <si>
    <t>new</t>
  </si>
  <si>
    <t>Метро "Ленинский просп."</t>
  </si>
  <si>
    <t xml:space="preserve"> местный проезд</t>
  </si>
  <si>
    <t xml:space="preserve"> </t>
  </si>
  <si>
    <t/>
  </si>
  <si>
    <t>6-й Загородный пр.</t>
  </si>
  <si>
    <t>Ул. Ремизова,10</t>
  </si>
  <si>
    <t>Минимальное количество транспортных средств:  4  ед.</t>
  </si>
  <si>
    <t>18 - 22</t>
  </si>
  <si>
    <t>7 - 8</t>
  </si>
  <si>
    <t>Детская п-ка</t>
  </si>
  <si>
    <t>Новочеремушкинская ул.</t>
  </si>
  <si>
    <t>Минимальное количество транспортных средств:  7  ед.</t>
  </si>
  <si>
    <t>6 - 7</t>
  </si>
  <si>
    <t>8 - 9</t>
  </si>
  <si>
    <t>Категория транспортного средства для использования на маршруте: БВ</t>
  </si>
  <si>
    <t>315м</t>
  </si>
  <si>
    <t>№ (ID) Маршрута: 315</t>
  </si>
  <si>
    <t>Начальный пункт: 5-й Загородный проезд</t>
  </si>
  <si>
    <t>Конечный пункт: Метро "Академическая"</t>
  </si>
  <si>
    <t>5-й Загородный проезд</t>
  </si>
  <si>
    <t>Улица Шверника</t>
  </si>
  <si>
    <t>улица Шверника</t>
  </si>
  <si>
    <t>Новочерёмушкинская улица</t>
  </si>
  <si>
    <t>Улица Винокурова, 7</t>
  </si>
  <si>
    <t>Улица Дмитрия Ульянова</t>
  </si>
  <si>
    <t>Техникум</t>
  </si>
  <si>
    <t>улица Дмитрия Ульянова</t>
  </si>
  <si>
    <t>Метро "Академическая"</t>
  </si>
  <si>
    <t>Метро "Академическая" (южный вестибюль)</t>
  </si>
  <si>
    <t>Профсоюзная улица</t>
  </si>
  <si>
    <t>11 - 15</t>
  </si>
  <si>
    <t>Ул. Ивана Бабушкина</t>
  </si>
  <si>
    <t xml:space="preserve"> Новочеремушкинская улица</t>
  </si>
  <si>
    <t>Университетский просп.</t>
  </si>
  <si>
    <t>15 - 19</t>
  </si>
  <si>
    <t xml:space="preserve"> улица Дмитрия Ульянова</t>
  </si>
  <si>
    <t>Дарвиновский музей</t>
  </si>
  <si>
    <t>Метро "Академическая" (сев.)</t>
  </si>
  <si>
    <t>№ (ID) Маршрута: 529</t>
  </si>
  <si>
    <t>Начальный пункт: Университетский просп.</t>
  </si>
  <si>
    <t>Конечный пункт: Метро "Нагорная"</t>
  </si>
  <si>
    <t xml:space="preserve"> улица Дмитрия Ульянова </t>
  </si>
  <si>
    <t>К/т "Улан-Батор"</t>
  </si>
  <si>
    <t xml:space="preserve"> улица Гримау</t>
  </si>
  <si>
    <t>Ул. Гримау, 1</t>
  </si>
  <si>
    <t>Ул. Шверника, 10</t>
  </si>
  <si>
    <t xml:space="preserve"> улица Шверника</t>
  </si>
  <si>
    <t>Ул. Винокурова, 7</t>
  </si>
  <si>
    <t>6-й Загородный проезд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</si>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</sst>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6" fillId="0" borderId="3" xfId="1" quotePrefix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6" fontId="2" fillId="0" borderId="0" xfId="1" applyNumberFormat="1" applyFont="1" applyFill="1" applyBorder="1" applyAlignment="1">
      <alignment wrapText="1"/>
    </xf>
    <xf numFmtId="1" fontId="2" fillId="0" borderId="3" xfId="1" applyNumberFormat="1" applyFont="1" applyFill="1" applyBorder="1"/>
    <xf numFmtId="0" fontId="7" fillId="0" borderId="0" xfId="1" applyFont="1"/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2" fillId="0" borderId="3" xfId="1" applyFont="1" applyFill="1" applyBorder="1"/>
    <xf numFmtId="2" fontId="2" fillId="0" borderId="3" xfId="1" applyNumberFormat="1" applyFont="1" applyFill="1" applyBorder="1"/>
    <xf numFmtId="0" fontId="2" fillId="0" borderId="3" xfId="1" applyFont="1" applyFill="1" applyBorder="1" applyAlignment="1">
      <alignment wrapText="1"/>
    </xf>
    <xf numFmtId="165" fontId="2" fillId="0" borderId="3" xfId="1" applyNumberFormat="1" applyFont="1" applyFill="1" applyBorder="1" applyAlignment="1">
      <alignment wrapText="1"/>
    </xf>
    <xf numFmtId="2" fontId="2" fillId="0" borderId="3" xfId="1" applyNumberFormat="1" applyFont="1" applyFill="1" applyBorder="1" applyAlignment="1">
      <alignment wrapText="1"/>
    </xf>
    <xf numFmtId="0" fontId="7" fillId="0" borderId="3" xfId="1" applyFont="1" applyFill="1" applyBorder="1" applyAlignment="1">
      <alignment vertical="center"/>
    </xf>
    <xf numFmtId="0" fontId="7" fillId="0" borderId="3" xfId="1" applyFont="1" applyFill="1" applyBorder="1" applyAlignment="1">
      <alignment horizontal="left" vertical="center"/>
    </xf>
    <xf numFmtId="0" fontId="1" fillId="0" borderId="3" xfId="1" applyFill="1" applyBorder="1"/>
    <xf numFmtId="0" fontId="3" fillId="0" borderId="0" xfId="1" applyFont="1" applyAlignment="1">
      <alignment horizontal="right" vertical="center" wrapText="1"/>
    </xf>
    <xf numFmtId="0" fontId="8" fillId="0" borderId="0" xfId="1" applyFont="1" applyAlignment="1">
      <alignment horizont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3" xfId="1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2" fillId="0" borderId="3" xfId="1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left" vertical="center"/>
    </xf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</cellXfs>
  <cellStyles count="2">
    <cellStyle name="Normal 2" xfId="1"/>
    <cellStyle name="Обычный" xfId="0" builtinId="0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42</xdr:row>
      <xdr:rowOff>0</xdr:rowOff>
    </xdr:from>
    <xdr:to>
      <xdr:col>11</xdr:col>
      <xdr:colOff>0</xdr:colOff>
      <xdr:row>92</xdr:row>
      <xdr:rowOff>15875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359" r="15084"/>
        <a:stretch/>
      </xdr:blipFill>
      <xdr:spPr>
        <a:xfrm>
          <a:off x="1" y="9124950"/>
          <a:ext cx="12858749" cy="10017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10</xdr:col>
      <xdr:colOff>361950</xdr:colOff>
      <xdr:row>99</xdr:row>
      <xdr:rowOff>188176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430" r="27965"/>
        <a:stretch/>
      </xdr:blipFill>
      <xdr:spPr>
        <a:xfrm>
          <a:off x="0" y="9124950"/>
          <a:ext cx="13563600" cy="115896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11</xdr:col>
      <xdr:colOff>0</xdr:colOff>
      <xdr:row>85</xdr:row>
      <xdr:rowOff>114300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871" r="10227"/>
        <a:stretch/>
      </xdr:blipFill>
      <xdr:spPr>
        <a:xfrm>
          <a:off x="0" y="9124950"/>
          <a:ext cx="13582650" cy="871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6"/>
  <sheetViews>
    <sheetView view="pageBreakPreview" zoomScale="50" zoomScaleNormal="50" zoomScaleSheetLayoutView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83" t="s">
        <v>143</v>
      </c>
      <c r="F1" s="83"/>
      <c r="G1" s="83"/>
      <c r="H1" s="83"/>
      <c r="I1" s="83"/>
      <c r="J1" s="83"/>
      <c r="L1" s="3" t="s">
        <v>0</v>
      </c>
      <c r="M1" s="4"/>
      <c r="N1" s="5">
        <v>9</v>
      </c>
    </row>
    <row r="2" spans="1:38" ht="16.5" customHeight="1">
      <c r="D2" s="9"/>
      <c r="E2" s="83"/>
      <c r="F2" s="83"/>
      <c r="G2" s="83"/>
      <c r="H2" s="83"/>
      <c r="I2" s="83"/>
      <c r="J2" s="83"/>
      <c r="L2" s="10" t="e">
        <f ca="1">INDIRECT("лоты!C"&amp;SUM(N1,3))</f>
        <v>#REF!</v>
      </c>
      <c r="M2" s="11" t="s">
        <v>1</v>
      </c>
      <c r="N2" s="12"/>
      <c r="O2" s="13"/>
      <c r="P2" s="84" t="s">
        <v>2</v>
      </c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83"/>
      <c r="F3" s="83"/>
      <c r="G3" s="83"/>
      <c r="H3" s="83"/>
      <c r="I3" s="83"/>
      <c r="J3" s="83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2</v>
      </c>
      <c r="M4" s="11" t="s">
        <v>4</v>
      </c>
      <c r="N4" s="12"/>
      <c r="O4" s="13"/>
      <c r="P4" s="85" t="s">
        <v>5</v>
      </c>
      <c r="Q4" s="85" t="s">
        <v>6</v>
      </c>
      <c r="R4" s="85" t="s">
        <v>7</v>
      </c>
      <c r="S4" s="85" t="s">
        <v>8</v>
      </c>
      <c r="T4" s="85" t="s">
        <v>9</v>
      </c>
      <c r="U4" s="85" t="s">
        <v>10</v>
      </c>
      <c r="V4" s="85" t="s">
        <v>11</v>
      </c>
      <c r="W4" s="85" t="s">
        <v>12</v>
      </c>
      <c r="X4" s="89" t="s">
        <v>13</v>
      </c>
      <c r="Y4" s="90" t="s">
        <v>14</v>
      </c>
      <c r="Z4" s="91"/>
      <c r="AA4" s="90" t="s">
        <v>15</v>
      </c>
      <c r="AB4" s="91"/>
      <c r="AI4" s="14"/>
      <c r="AJ4" s="14"/>
      <c r="AK4" s="15"/>
      <c r="AL4" s="14"/>
    </row>
    <row r="5" spans="1:38" ht="15" customHeight="1">
      <c r="B5" s="96" t="s">
        <v>132</v>
      </c>
      <c r="C5" s="96"/>
      <c r="D5" s="96"/>
      <c r="E5" s="96"/>
      <c r="F5" s="96"/>
      <c r="G5" s="96"/>
      <c r="H5" s="96"/>
      <c r="I5" s="96"/>
      <c r="J5" s="96"/>
      <c r="L5" s="18">
        <v>2</v>
      </c>
      <c r="M5" s="14" t="s">
        <v>17</v>
      </c>
      <c r="N5" s="17"/>
      <c r="O5" s="13"/>
      <c r="P5" s="86"/>
      <c r="Q5" s="86"/>
      <c r="R5" s="86"/>
      <c r="S5" s="86"/>
      <c r="T5" s="86"/>
      <c r="U5" s="86"/>
      <c r="V5" s="86"/>
      <c r="W5" s="86"/>
      <c r="X5" s="89"/>
      <c r="Y5" s="92"/>
      <c r="Z5" s="93"/>
      <c r="AA5" s="92"/>
      <c r="AB5" s="93"/>
      <c r="AI5" s="14"/>
      <c r="AJ5" s="14"/>
      <c r="AK5" s="15"/>
      <c r="AL5" s="14"/>
    </row>
    <row r="6" spans="1:38" ht="15.75" customHeight="1">
      <c r="B6" s="96"/>
      <c r="C6" s="96"/>
      <c r="D6" s="96"/>
      <c r="E6" s="96"/>
      <c r="F6" s="96"/>
      <c r="G6" s="96"/>
      <c r="H6" s="96"/>
      <c r="I6" s="96"/>
      <c r="J6" s="96"/>
      <c r="L6" s="19">
        <v>3</v>
      </c>
      <c r="M6" s="11" t="s">
        <v>18</v>
      </c>
      <c r="N6" s="11"/>
      <c r="P6" s="86"/>
      <c r="Q6" s="86"/>
      <c r="R6" s="86"/>
      <c r="S6" s="86"/>
      <c r="T6" s="86"/>
      <c r="U6" s="86"/>
      <c r="V6" s="86"/>
      <c r="W6" s="86"/>
      <c r="X6" s="89"/>
      <c r="Y6" s="92"/>
      <c r="Z6" s="93"/>
      <c r="AA6" s="92"/>
      <c r="AB6" s="93"/>
      <c r="AI6" s="14"/>
      <c r="AJ6" s="14"/>
      <c r="AK6" s="15"/>
      <c r="AL6" s="14"/>
    </row>
    <row r="7" spans="1:38" ht="15.75" customHeight="1">
      <c r="A7" s="20"/>
      <c r="L7" s="18">
        <v>4</v>
      </c>
      <c r="M7" s="14" t="s">
        <v>19</v>
      </c>
      <c r="N7" s="14"/>
      <c r="P7" s="87"/>
      <c r="Q7" s="87"/>
      <c r="R7" s="87"/>
      <c r="S7" s="87"/>
      <c r="T7" s="87"/>
      <c r="U7" s="87"/>
      <c r="V7" s="87"/>
      <c r="W7" s="87"/>
      <c r="X7" s="89"/>
      <c r="Y7" s="94"/>
      <c r="Z7" s="95"/>
      <c r="AA7" s="94"/>
      <c r="AB7" s="95"/>
      <c r="AI7" s="14"/>
      <c r="AJ7" s="14"/>
      <c r="AK7" s="15"/>
      <c r="AL7" s="14"/>
    </row>
    <row r="8" spans="1:38" ht="15.75" customHeight="1">
      <c r="A8" s="20"/>
      <c r="B8" s="96" t="s">
        <v>20</v>
      </c>
      <c r="C8" s="96"/>
      <c r="D8" s="96"/>
      <c r="E8" s="96"/>
      <c r="F8" s="96"/>
      <c r="G8" s="96"/>
      <c r="H8" s="96"/>
      <c r="I8" s="96"/>
      <c r="J8" s="96"/>
      <c r="L8" s="21">
        <v>1</v>
      </c>
      <c r="M8" s="11" t="s">
        <v>21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97" t="s">
        <v>22</v>
      </c>
      <c r="Z8" s="97"/>
      <c r="AA8" s="97" t="s">
        <v>23</v>
      </c>
      <c r="AB8" s="97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6"/>
      <c r="C9" s="96"/>
      <c r="D9" s="96"/>
      <c r="E9" s="96"/>
      <c r="F9" s="96"/>
      <c r="G9" s="96"/>
      <c r="H9" s="96"/>
      <c r="I9" s="96"/>
      <c r="J9" s="96"/>
      <c r="L9" s="21" t="s">
        <v>24</v>
      </c>
      <c r="M9" s="11" t="s">
        <v>25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97" t="s">
        <v>22</v>
      </c>
      <c r="Z9" s="97"/>
      <c r="AA9" s="97" t="s">
        <v>23</v>
      </c>
      <c r="AB9" s="97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8" t="s">
        <v>26</v>
      </c>
      <c r="C10" s="98"/>
      <c r="D10" s="98"/>
      <c r="E10" s="98"/>
      <c r="F10" s="98"/>
      <c r="G10" s="98"/>
      <c r="H10" s="98"/>
      <c r="I10" s="98"/>
      <c r="J10" s="98"/>
      <c r="L10" s="24" t="e">
        <f ca="1">INDIRECT("лоты!e"&amp;SUM(N1,3))</f>
        <v>#REF!</v>
      </c>
      <c r="M10" s="11" t="s">
        <v>27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97" t="s">
        <v>28</v>
      </c>
      <c r="Z10" s="97"/>
      <c r="AA10" s="97" t="s">
        <v>29</v>
      </c>
      <c r="AB10" s="97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8"/>
      <c r="C11" s="98"/>
      <c r="D11" s="98"/>
      <c r="E11" s="98"/>
      <c r="F11" s="98"/>
      <c r="G11" s="98"/>
      <c r="H11" s="98"/>
      <c r="I11" s="98"/>
      <c r="J11" s="98"/>
      <c r="L11" s="18" t="s">
        <v>73</v>
      </c>
      <c r="M11" s="25" t="s">
        <v>31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97" t="s">
        <v>28</v>
      </c>
      <c r="Z11" s="97"/>
      <c r="AA11" s="97" t="s">
        <v>29</v>
      </c>
      <c r="AB11" s="97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88" t="s">
        <v>32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6" t="s">
        <v>33</v>
      </c>
      <c r="C14" s="96"/>
      <c r="D14" s="96"/>
      <c r="E14" s="96"/>
      <c r="F14" s="96"/>
      <c r="G14" s="96"/>
      <c r="H14" s="96"/>
      <c r="I14" s="96"/>
      <c r="J14" s="96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6"/>
      <c r="C15" s="96"/>
      <c r="D15" s="96"/>
      <c r="E15" s="96"/>
      <c r="F15" s="96"/>
      <c r="G15" s="96"/>
      <c r="H15" s="96"/>
      <c r="I15" s="96"/>
      <c r="J15" s="96"/>
      <c r="L15" s="25"/>
      <c r="M15" s="18"/>
      <c r="N15" s="18"/>
      <c r="O15" s="26"/>
      <c r="P15" s="99" t="s">
        <v>5</v>
      </c>
      <c r="Q15" s="99"/>
      <c r="R15" s="99"/>
      <c r="S15" s="99"/>
      <c r="T15" s="89" t="s">
        <v>34</v>
      </c>
      <c r="U15" s="89"/>
      <c r="V15" s="89"/>
      <c r="W15" s="89" t="s">
        <v>35</v>
      </c>
      <c r="X15" s="89"/>
      <c r="Y15" s="89"/>
      <c r="Z15" s="89" t="s">
        <v>36</v>
      </c>
      <c r="AA15" s="89"/>
      <c r="AB15" s="89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8" t="s">
        <v>108</v>
      </c>
      <c r="C16" s="98"/>
      <c r="D16" s="98"/>
      <c r="E16" s="98"/>
      <c r="F16" s="98"/>
      <c r="G16" s="98"/>
      <c r="H16" s="98"/>
      <c r="I16" s="98"/>
      <c r="J16" s="98"/>
      <c r="L16" s="25"/>
      <c r="M16" s="18"/>
      <c r="N16" s="18"/>
      <c r="O16" s="26"/>
      <c r="P16" s="99"/>
      <c r="Q16" s="99"/>
      <c r="R16" s="99"/>
      <c r="S16" s="99"/>
      <c r="T16" s="89"/>
      <c r="U16" s="89"/>
      <c r="V16" s="89"/>
      <c r="W16" s="89"/>
      <c r="X16" s="89"/>
      <c r="Y16" s="89"/>
      <c r="Z16" s="89"/>
      <c r="AA16" s="89"/>
      <c r="AB16" s="89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8"/>
      <c r="C17" s="98"/>
      <c r="D17" s="98"/>
      <c r="E17" s="98"/>
      <c r="F17" s="98"/>
      <c r="G17" s="98"/>
      <c r="H17" s="98"/>
      <c r="I17" s="98"/>
      <c r="J17" s="98"/>
      <c r="L17" s="18"/>
      <c r="M17" s="18"/>
      <c r="N17" s="18"/>
      <c r="O17" s="26"/>
      <c r="P17" s="99" t="s">
        <v>38</v>
      </c>
      <c r="Q17" s="99"/>
      <c r="R17" s="99"/>
      <c r="S17" s="99"/>
      <c r="T17" s="89" t="s">
        <v>39</v>
      </c>
      <c r="U17" s="89"/>
      <c r="V17" s="89"/>
      <c r="W17" s="89" t="s">
        <v>40</v>
      </c>
      <c r="X17" s="89"/>
      <c r="Y17" s="89"/>
      <c r="Z17" s="89" t="s">
        <v>38</v>
      </c>
      <c r="AA17" s="89"/>
      <c r="AB17" s="89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6" t="s">
        <v>41</v>
      </c>
      <c r="C19" s="96"/>
      <c r="D19" s="96"/>
      <c r="E19" s="96"/>
      <c r="F19" s="96"/>
      <c r="G19" s="96"/>
      <c r="H19" s="96"/>
      <c r="I19" s="96"/>
      <c r="J19" s="96"/>
      <c r="L19" s="18"/>
      <c r="M19" s="18"/>
      <c r="N19" s="18"/>
      <c r="O19" s="26"/>
      <c r="P19" s="100" t="s">
        <v>42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6"/>
      <c r="C20" s="96"/>
      <c r="D20" s="96"/>
      <c r="E20" s="96"/>
      <c r="F20" s="96"/>
      <c r="G20" s="96"/>
      <c r="H20" s="96"/>
      <c r="I20" s="96"/>
      <c r="J20" s="96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101" t="s">
        <v>5</v>
      </c>
      <c r="Q21" s="101" t="s">
        <v>43</v>
      </c>
      <c r="R21" s="104" t="s">
        <v>44</v>
      </c>
      <c r="S21" s="105"/>
      <c r="T21" s="104" t="s">
        <v>45</v>
      </c>
      <c r="U21" s="105"/>
      <c r="V21" s="33"/>
      <c r="W21" s="101" t="s">
        <v>5</v>
      </c>
      <c r="X21" s="101" t="s">
        <v>43</v>
      </c>
      <c r="Y21" s="104" t="s">
        <v>44</v>
      </c>
      <c r="Z21" s="105"/>
      <c r="AA21" s="104" t="s">
        <v>45</v>
      </c>
      <c r="AB21" s="105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8" t="s">
        <v>105</v>
      </c>
      <c r="C22" s="98"/>
      <c r="D22" s="98"/>
      <c r="E22" s="98"/>
      <c r="F22" s="98"/>
      <c r="G22" s="98"/>
      <c r="H22" s="98"/>
      <c r="I22" s="98"/>
      <c r="J22" s="98"/>
      <c r="P22" s="102"/>
      <c r="Q22" s="102"/>
      <c r="R22" s="101" t="s">
        <v>47</v>
      </c>
      <c r="S22" s="101" t="s">
        <v>48</v>
      </c>
      <c r="T22" s="101" t="s">
        <v>47</v>
      </c>
      <c r="U22" s="101" t="s">
        <v>48</v>
      </c>
      <c r="V22" s="33"/>
      <c r="W22" s="102"/>
      <c r="X22" s="102"/>
      <c r="Y22" s="101" t="s">
        <v>47</v>
      </c>
      <c r="Z22" s="101" t="s">
        <v>48</v>
      </c>
      <c r="AA22" s="101" t="s">
        <v>47</v>
      </c>
      <c r="AB22" s="101" t="s">
        <v>48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8"/>
      <c r="C23" s="98"/>
      <c r="D23" s="98"/>
      <c r="E23" s="98"/>
      <c r="F23" s="98"/>
      <c r="G23" s="98"/>
      <c r="H23" s="98"/>
      <c r="I23" s="98"/>
      <c r="J23" s="98"/>
      <c r="P23" s="102"/>
      <c r="Q23" s="102"/>
      <c r="R23" s="102"/>
      <c r="S23" s="102"/>
      <c r="T23" s="102"/>
      <c r="U23" s="102"/>
      <c r="V23" s="33"/>
      <c r="W23" s="102"/>
      <c r="X23" s="102"/>
      <c r="Y23" s="102"/>
      <c r="Z23" s="102"/>
      <c r="AA23" s="102"/>
      <c r="AB23" s="102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102"/>
      <c r="Q24" s="102"/>
      <c r="R24" s="102"/>
      <c r="S24" s="102"/>
      <c r="T24" s="102"/>
      <c r="U24" s="102"/>
      <c r="V24" s="33"/>
      <c r="W24" s="102"/>
      <c r="X24" s="102"/>
      <c r="Y24" s="102"/>
      <c r="Z24" s="102"/>
      <c r="AA24" s="102"/>
      <c r="AB24" s="102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102"/>
      <c r="Q25" s="102"/>
      <c r="R25" s="102"/>
      <c r="S25" s="102"/>
      <c r="T25" s="102"/>
      <c r="U25" s="102"/>
      <c r="V25" s="33"/>
      <c r="W25" s="102"/>
      <c r="X25" s="102"/>
      <c r="Y25" s="102"/>
      <c r="Z25" s="102"/>
      <c r="AA25" s="102"/>
      <c r="AB25" s="102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8" t="s">
        <v>49</v>
      </c>
      <c r="C26" s="98"/>
      <c r="D26" s="98"/>
      <c r="E26" s="98"/>
      <c r="F26" s="98"/>
      <c r="G26" s="98"/>
      <c r="H26" s="98"/>
      <c r="I26" s="98"/>
      <c r="J26" s="98"/>
      <c r="P26" s="103"/>
      <c r="Q26" s="103"/>
      <c r="R26" s="103"/>
      <c r="S26" s="103"/>
      <c r="T26" s="103"/>
      <c r="U26" s="103"/>
      <c r="V26" s="34"/>
      <c r="W26" s="103"/>
      <c r="X26" s="103"/>
      <c r="Y26" s="103"/>
      <c r="Z26" s="103"/>
      <c r="AA26" s="103"/>
      <c r="AB26" s="103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8"/>
      <c r="C27" s="98"/>
      <c r="D27" s="98"/>
      <c r="E27" s="98"/>
      <c r="F27" s="98"/>
      <c r="G27" s="98"/>
      <c r="H27" s="98"/>
      <c r="I27" s="98"/>
      <c r="J27" s="98"/>
      <c r="N27" s="1">
        <v>180</v>
      </c>
      <c r="P27" s="35">
        <v>1</v>
      </c>
      <c r="Q27" s="36">
        <v>0.125</v>
      </c>
      <c r="R27" s="35">
        <v>0</v>
      </c>
      <c r="S27" s="35" t="s">
        <v>50</v>
      </c>
      <c r="T27" s="35">
        <v>0</v>
      </c>
      <c r="U27" s="35" t="s">
        <v>50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50</v>
      </c>
      <c r="AA27" s="35">
        <v>0</v>
      </c>
      <c r="AB27" s="35" t="s">
        <v>50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8" t="s">
        <v>133</v>
      </c>
      <c r="C28" s="98"/>
      <c r="D28" s="98"/>
      <c r="E28" s="98"/>
      <c r="F28" s="98"/>
      <c r="G28" s="98"/>
      <c r="H28" s="98"/>
      <c r="I28" s="98"/>
      <c r="J28" s="98"/>
      <c r="N28" s="1">
        <v>210</v>
      </c>
      <c r="P28" s="22">
        <v>1</v>
      </c>
      <c r="Q28" s="39">
        <v>0.14583333333333301</v>
      </c>
      <c r="R28" s="35">
        <v>0</v>
      </c>
      <c r="S28" s="35" t="s">
        <v>50</v>
      </c>
      <c r="T28" s="35">
        <v>0</v>
      </c>
      <c r="U28" s="35" t="s">
        <v>50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50</v>
      </c>
      <c r="AA28" s="35">
        <v>0</v>
      </c>
      <c r="AB28" s="35" t="s">
        <v>50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8"/>
      <c r="C29" s="98"/>
      <c r="D29" s="98"/>
      <c r="E29" s="98"/>
      <c r="F29" s="98"/>
      <c r="G29" s="98"/>
      <c r="H29" s="98"/>
      <c r="I29" s="98"/>
      <c r="J29" s="98"/>
      <c r="N29" s="1">
        <v>240</v>
      </c>
      <c r="P29" s="22">
        <v>1</v>
      </c>
      <c r="Q29" s="39">
        <v>0.16666666666666699</v>
      </c>
      <c r="R29" s="35">
        <v>0</v>
      </c>
      <c r="S29" s="35" t="s">
        <v>50</v>
      </c>
      <c r="T29" s="35">
        <v>0</v>
      </c>
      <c r="U29" s="35" t="s">
        <v>50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50</v>
      </c>
      <c r="AA29" s="35">
        <v>0</v>
      </c>
      <c r="AB29" s="35" t="s">
        <v>50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8" t="s">
        <v>134</v>
      </c>
      <c r="C30" s="98"/>
      <c r="D30" s="98"/>
      <c r="E30" s="98"/>
      <c r="F30" s="98"/>
      <c r="G30" s="98"/>
      <c r="H30" s="98"/>
      <c r="I30" s="98"/>
      <c r="J30" s="98"/>
      <c r="N30" s="1">
        <v>270</v>
      </c>
      <c r="P30" s="22">
        <v>1</v>
      </c>
      <c r="Q30" s="39">
        <v>0.1875</v>
      </c>
      <c r="R30" s="35">
        <v>0</v>
      </c>
      <c r="S30" s="35" t="s">
        <v>50</v>
      </c>
      <c r="T30" s="35">
        <v>0</v>
      </c>
      <c r="U30" s="35" t="s">
        <v>50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50</v>
      </c>
      <c r="AA30" s="35">
        <v>0</v>
      </c>
      <c r="AB30" s="35" t="s">
        <v>50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8"/>
      <c r="C31" s="98"/>
      <c r="D31" s="98"/>
      <c r="E31" s="98"/>
      <c r="F31" s="98"/>
      <c r="G31" s="98"/>
      <c r="H31" s="98"/>
      <c r="I31" s="98"/>
      <c r="J31" s="98"/>
      <c r="N31" s="1">
        <v>300</v>
      </c>
      <c r="P31" s="22">
        <v>1</v>
      </c>
      <c r="Q31" s="39">
        <v>0.20833333333333334</v>
      </c>
      <c r="R31" s="35">
        <v>0</v>
      </c>
      <c r="S31" s="35" t="s">
        <v>50</v>
      </c>
      <c r="T31" s="35">
        <v>0</v>
      </c>
      <c r="U31" s="35" t="s">
        <v>50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50</v>
      </c>
      <c r="AA31" s="35">
        <v>0</v>
      </c>
      <c r="AB31" s="35" t="s">
        <v>50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50</v>
      </c>
      <c r="T32" s="35">
        <v>0</v>
      </c>
      <c r="U32" s="35" t="s">
        <v>50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50</v>
      </c>
      <c r="AA32" s="35">
        <v>0</v>
      </c>
      <c r="AB32" s="35" t="s">
        <v>50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6" t="s">
        <v>53</v>
      </c>
      <c r="C33" s="96"/>
      <c r="D33" s="96"/>
      <c r="E33" s="96"/>
      <c r="F33" s="96"/>
      <c r="G33" s="96"/>
      <c r="H33" s="96"/>
      <c r="I33" s="96"/>
      <c r="J33" s="96"/>
      <c r="N33" s="42">
        <v>360</v>
      </c>
      <c r="P33" s="35">
        <v>1</v>
      </c>
      <c r="Q33" s="36">
        <v>0.25</v>
      </c>
      <c r="R33" s="35">
        <v>0</v>
      </c>
      <c r="S33" s="35" t="s">
        <v>50</v>
      </c>
      <c r="T33" s="35">
        <v>0</v>
      </c>
      <c r="U33" s="35" t="s">
        <v>50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50</v>
      </c>
      <c r="AA33" s="35">
        <v>0</v>
      </c>
      <c r="AB33" s="35" t="s">
        <v>50</v>
      </c>
      <c r="AC33" s="37">
        <f t="shared" si="1"/>
        <v>0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6"/>
      <c r="C34" s="96"/>
      <c r="D34" s="96"/>
      <c r="E34" s="96"/>
      <c r="F34" s="96"/>
      <c r="G34" s="96"/>
      <c r="H34" s="96"/>
      <c r="I34" s="96"/>
      <c r="J34" s="96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54</v>
      </c>
      <c r="T34" s="35">
        <v>1</v>
      </c>
      <c r="U34" s="35" t="s">
        <v>54</v>
      </c>
      <c r="V34" s="37">
        <f t="shared" si="0"/>
        <v>4</v>
      </c>
      <c r="W34" s="38">
        <v>2</v>
      </c>
      <c r="X34" s="43">
        <v>0.27083333333333331</v>
      </c>
      <c r="Y34" s="35">
        <v>0</v>
      </c>
      <c r="Z34" s="35" t="s">
        <v>50</v>
      </c>
      <c r="AA34" s="35">
        <v>0</v>
      </c>
      <c r="AB34" s="35" t="s">
        <v>50</v>
      </c>
      <c r="AC34" s="37">
        <f t="shared" si="1"/>
        <v>1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08" t="s">
        <v>56</v>
      </c>
      <c r="C35" s="108"/>
      <c r="D35" s="108"/>
      <c r="E35" s="107">
        <v>6.01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1</v>
      </c>
      <c r="Z35" s="35" t="s">
        <v>54</v>
      </c>
      <c r="AA35" s="35">
        <v>1</v>
      </c>
      <c r="AB35" s="35" t="s">
        <v>54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08"/>
      <c r="C36" s="108"/>
      <c r="D36" s="108"/>
      <c r="E36" s="107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54</v>
      </c>
      <c r="AA36" s="35">
        <v>1</v>
      </c>
      <c r="AB36" s="35" t="s">
        <v>54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08" t="s">
        <v>58</v>
      </c>
      <c r="C37" s="108"/>
      <c r="D37" s="108"/>
      <c r="E37" s="107">
        <v>6.11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1</v>
      </c>
      <c r="Z37" s="35" t="s">
        <v>54</v>
      </c>
      <c r="AA37" s="35">
        <v>1</v>
      </c>
      <c r="AB37" s="35" t="s">
        <v>54</v>
      </c>
      <c r="AC37" s="37">
        <f t="shared" si="1"/>
        <v>2</v>
      </c>
    </row>
    <row r="38" spans="1:38" ht="15.75" customHeight="1">
      <c r="A38" s="20"/>
      <c r="B38" s="108"/>
      <c r="C38" s="108"/>
      <c r="D38" s="108"/>
      <c r="E38" s="107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54</v>
      </c>
      <c r="AA38" s="35">
        <v>1</v>
      </c>
      <c r="AB38" s="35" t="s">
        <v>54</v>
      </c>
      <c r="AC38" s="37">
        <f t="shared" si="1"/>
        <v>2</v>
      </c>
    </row>
    <row r="39" spans="1:38" ht="15.75" customHeight="1">
      <c r="A39" s="20"/>
      <c r="B39" s="106" t="s">
        <v>60</v>
      </c>
      <c r="C39" s="106"/>
      <c r="D39" s="106"/>
      <c r="E39" s="107">
        <v>12.120000000000001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5</v>
      </c>
      <c r="W39" s="40">
        <v>2</v>
      </c>
      <c r="X39" s="41">
        <v>0.375</v>
      </c>
      <c r="Y39" s="35">
        <v>1</v>
      </c>
      <c r="Z39" s="35" t="s">
        <v>54</v>
      </c>
      <c r="AA39" s="35">
        <v>1</v>
      </c>
      <c r="AB39" s="35" t="s">
        <v>54</v>
      </c>
      <c r="AC39" s="37">
        <f t="shared" si="1"/>
        <v>2</v>
      </c>
    </row>
    <row r="40" spans="1:38" ht="15.75" customHeight="1">
      <c r="A40" s="20"/>
      <c r="B40" s="106"/>
      <c r="C40" s="106"/>
      <c r="D40" s="106"/>
      <c r="E40" s="107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101</v>
      </c>
      <c r="T40" s="35">
        <v>2</v>
      </c>
      <c r="U40" s="35" t="s">
        <v>101</v>
      </c>
      <c r="V40" s="37">
        <f t="shared" si="0"/>
        <v>3</v>
      </c>
      <c r="W40" s="40">
        <v>2</v>
      </c>
      <c r="X40" s="41">
        <v>0.39583333333333331</v>
      </c>
      <c r="Y40" s="35">
        <v>1</v>
      </c>
      <c r="Z40" s="35" t="s">
        <v>54</v>
      </c>
      <c r="AA40" s="35">
        <v>1</v>
      </c>
      <c r="AB40" s="35" t="s">
        <v>54</v>
      </c>
      <c r="AC40" s="37">
        <f t="shared" si="1"/>
        <v>3</v>
      </c>
    </row>
    <row r="41" spans="1:38" ht="15.75" customHeight="1">
      <c r="A41" s="20"/>
      <c r="B41" s="106"/>
      <c r="C41" s="106"/>
      <c r="D41" s="106"/>
      <c r="E41" s="110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1</v>
      </c>
      <c r="S41" s="35" t="s">
        <v>101</v>
      </c>
      <c r="T41" s="35">
        <v>1</v>
      </c>
      <c r="U41" s="35" t="s">
        <v>101</v>
      </c>
      <c r="V41" s="37">
        <f t="shared" si="0"/>
        <v>3</v>
      </c>
      <c r="W41" s="40">
        <v>2</v>
      </c>
      <c r="X41" s="41">
        <v>0.41666666666666669</v>
      </c>
      <c r="Y41" s="35">
        <v>2</v>
      </c>
      <c r="Z41" s="35" t="s">
        <v>128</v>
      </c>
      <c r="AA41" s="35">
        <v>2</v>
      </c>
      <c r="AB41" s="35" t="s">
        <v>128</v>
      </c>
      <c r="AC41" s="37">
        <f t="shared" si="1"/>
        <v>3</v>
      </c>
    </row>
    <row r="42" spans="1:38" ht="15.75" customHeight="1">
      <c r="A42" s="20"/>
      <c r="B42" s="106"/>
      <c r="C42" s="106"/>
      <c r="D42" s="106"/>
      <c r="E42" s="110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101</v>
      </c>
      <c r="T42" s="35">
        <v>2</v>
      </c>
      <c r="U42" s="35" t="s">
        <v>101</v>
      </c>
      <c r="V42" s="37">
        <f t="shared" si="0"/>
        <v>3</v>
      </c>
      <c r="W42" s="40">
        <v>2</v>
      </c>
      <c r="X42" s="41">
        <v>0.4375</v>
      </c>
      <c r="Y42" s="35">
        <v>1</v>
      </c>
      <c r="Z42" s="35" t="s">
        <v>128</v>
      </c>
      <c r="AA42" s="35">
        <v>1</v>
      </c>
      <c r="AB42" s="35" t="s">
        <v>128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101</v>
      </c>
      <c r="T43" s="35">
        <v>1</v>
      </c>
      <c r="U43" s="35" t="s">
        <v>101</v>
      </c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128</v>
      </c>
      <c r="AA43" s="35">
        <v>2</v>
      </c>
      <c r="AB43" s="35" t="s">
        <v>128</v>
      </c>
      <c r="AC43" s="37">
        <f t="shared" si="1"/>
        <v>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101</v>
      </c>
      <c r="T44" s="35">
        <v>2</v>
      </c>
      <c r="U44" s="35" t="s">
        <v>101</v>
      </c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35" t="s">
        <v>128</v>
      </c>
      <c r="AA44" s="35">
        <v>2</v>
      </c>
      <c r="AB44" s="35" t="s">
        <v>128</v>
      </c>
      <c r="AC44" s="37">
        <f t="shared" si="1"/>
        <v>4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101</v>
      </c>
      <c r="T45" s="35">
        <v>1</v>
      </c>
      <c r="U45" s="35" t="s">
        <v>101</v>
      </c>
      <c r="V45" s="37">
        <f t="shared" si="0"/>
        <v>3</v>
      </c>
      <c r="W45" s="40">
        <v>2</v>
      </c>
      <c r="X45" s="41">
        <v>0.5</v>
      </c>
      <c r="Y45" s="35">
        <v>2</v>
      </c>
      <c r="Z45" s="35" t="s">
        <v>128</v>
      </c>
      <c r="AA45" s="35">
        <v>2</v>
      </c>
      <c r="AB45" s="35" t="s">
        <v>128</v>
      </c>
      <c r="AC45" s="37">
        <f t="shared" si="1"/>
        <v>4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101</v>
      </c>
      <c r="T46" s="35">
        <v>2</v>
      </c>
      <c r="U46" s="35" t="s">
        <v>101</v>
      </c>
      <c r="V46" s="37">
        <f t="shared" si="0"/>
        <v>3</v>
      </c>
      <c r="W46" s="40">
        <v>2</v>
      </c>
      <c r="X46" s="41">
        <v>0.52083333333333337</v>
      </c>
      <c r="Y46" s="35">
        <v>2</v>
      </c>
      <c r="Z46" s="35" t="s">
        <v>128</v>
      </c>
      <c r="AA46" s="35">
        <v>2</v>
      </c>
      <c r="AB46" s="35" t="s">
        <v>128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101</v>
      </c>
      <c r="T47" s="35">
        <v>1</v>
      </c>
      <c r="U47" s="35" t="s">
        <v>101</v>
      </c>
      <c r="V47" s="37">
        <f t="shared" si="0"/>
        <v>3</v>
      </c>
      <c r="W47" s="40">
        <v>2</v>
      </c>
      <c r="X47" s="41">
        <v>0.54166666666666663</v>
      </c>
      <c r="Y47" s="35">
        <v>1</v>
      </c>
      <c r="Z47" s="35" t="s">
        <v>128</v>
      </c>
      <c r="AA47" s="35">
        <v>1</v>
      </c>
      <c r="AB47" s="35" t="s">
        <v>128</v>
      </c>
      <c r="AC47" s="37">
        <f t="shared" si="1"/>
        <v>3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101</v>
      </c>
      <c r="T48" s="35">
        <v>2</v>
      </c>
      <c r="U48" s="35" t="s">
        <v>101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128</v>
      </c>
      <c r="AA48" s="35">
        <v>2</v>
      </c>
      <c r="AB48" s="35" t="s">
        <v>128</v>
      </c>
      <c r="AC48" s="37">
        <f t="shared" si="1"/>
        <v>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101</v>
      </c>
      <c r="T49" s="35">
        <v>1</v>
      </c>
      <c r="U49" s="35" t="s">
        <v>101</v>
      </c>
      <c r="V49" s="37">
        <f t="shared" si="0"/>
        <v>3</v>
      </c>
      <c r="W49" s="40">
        <v>2</v>
      </c>
      <c r="X49" s="41">
        <v>0.58333333333333337</v>
      </c>
      <c r="Y49" s="35">
        <v>2</v>
      </c>
      <c r="Z49" s="35" t="s">
        <v>128</v>
      </c>
      <c r="AA49" s="35">
        <v>2</v>
      </c>
      <c r="AB49" s="35" t="s">
        <v>128</v>
      </c>
      <c r="AC49" s="37">
        <f t="shared" si="1"/>
        <v>4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101</v>
      </c>
      <c r="T50" s="35">
        <v>2</v>
      </c>
      <c r="U50" s="35" t="s">
        <v>101</v>
      </c>
      <c r="V50" s="37">
        <f t="shared" si="0"/>
        <v>3</v>
      </c>
      <c r="W50" s="40">
        <v>2</v>
      </c>
      <c r="X50" s="41">
        <v>0.60416666666666663</v>
      </c>
      <c r="Y50" s="35">
        <v>2</v>
      </c>
      <c r="Z50" s="35" t="s">
        <v>128</v>
      </c>
      <c r="AA50" s="35">
        <v>2</v>
      </c>
      <c r="AB50" s="35" t="s">
        <v>128</v>
      </c>
      <c r="AC50" s="37">
        <f t="shared" si="1"/>
        <v>4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101</v>
      </c>
      <c r="T51" s="35">
        <v>1</v>
      </c>
      <c r="U51" s="35" t="s">
        <v>101</v>
      </c>
      <c r="V51" s="37">
        <f t="shared" si="0"/>
        <v>3</v>
      </c>
      <c r="W51" s="40">
        <v>2</v>
      </c>
      <c r="X51" s="41">
        <v>0.625</v>
      </c>
      <c r="Y51" s="35">
        <v>2</v>
      </c>
      <c r="Z51" s="35" t="s">
        <v>128</v>
      </c>
      <c r="AA51" s="35">
        <v>2</v>
      </c>
      <c r="AB51" s="35" t="s">
        <v>128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101</v>
      </c>
      <c r="T52" s="35">
        <v>2</v>
      </c>
      <c r="U52" s="35" t="s">
        <v>101</v>
      </c>
      <c r="V52" s="37">
        <f t="shared" si="0"/>
        <v>3</v>
      </c>
      <c r="W52" s="40">
        <v>2</v>
      </c>
      <c r="X52" s="41">
        <v>0.64583333333333337</v>
      </c>
      <c r="Y52" s="35">
        <v>1</v>
      </c>
      <c r="Z52" s="35" t="s">
        <v>128</v>
      </c>
      <c r="AA52" s="35">
        <v>1</v>
      </c>
      <c r="AB52" s="35" t="s">
        <v>128</v>
      </c>
      <c r="AC52" s="37">
        <f t="shared" si="1"/>
        <v>3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1</v>
      </c>
      <c r="S53" s="35" t="s">
        <v>101</v>
      </c>
      <c r="T53" s="35">
        <v>1</v>
      </c>
      <c r="U53" s="35" t="s">
        <v>101</v>
      </c>
      <c r="V53" s="37">
        <f t="shared" si="0"/>
        <v>3</v>
      </c>
      <c r="W53" s="40">
        <v>2</v>
      </c>
      <c r="X53" s="41">
        <v>0.66666666666666663</v>
      </c>
      <c r="Y53" s="35">
        <v>2</v>
      </c>
      <c r="Z53" s="35" t="s">
        <v>128</v>
      </c>
      <c r="AA53" s="35">
        <v>2</v>
      </c>
      <c r="AB53" s="35" t="s">
        <v>128</v>
      </c>
      <c r="AC53" s="37">
        <f t="shared" si="1"/>
        <v>4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101</v>
      </c>
      <c r="T54" s="35">
        <v>2</v>
      </c>
      <c r="U54" s="35" t="s">
        <v>101</v>
      </c>
      <c r="V54" s="37">
        <f t="shared" si="0"/>
        <v>5</v>
      </c>
      <c r="W54" s="40">
        <v>2</v>
      </c>
      <c r="X54" s="41">
        <v>0.6875</v>
      </c>
      <c r="Y54" s="35">
        <v>2</v>
      </c>
      <c r="Z54" s="35" t="s">
        <v>128</v>
      </c>
      <c r="AA54" s="35">
        <v>2</v>
      </c>
      <c r="AB54" s="35" t="s">
        <v>128</v>
      </c>
      <c r="AC54" s="37">
        <f t="shared" si="1"/>
        <v>4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3</v>
      </c>
      <c r="S55" s="35" t="s">
        <v>124</v>
      </c>
      <c r="T55" s="35">
        <v>3</v>
      </c>
      <c r="U55" s="35" t="s">
        <v>124</v>
      </c>
      <c r="V55" s="37">
        <f t="shared" si="0"/>
        <v>5</v>
      </c>
      <c r="W55" s="40">
        <v>2</v>
      </c>
      <c r="X55" s="41">
        <v>0.70833333333333337</v>
      </c>
      <c r="Y55" s="35">
        <v>2</v>
      </c>
      <c r="Z55" s="35" t="s">
        <v>128</v>
      </c>
      <c r="AA55" s="35">
        <v>2</v>
      </c>
      <c r="AB55" s="35" t="s">
        <v>128</v>
      </c>
      <c r="AC55" s="37">
        <f t="shared" si="1"/>
        <v>4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124</v>
      </c>
      <c r="T56" s="35">
        <v>2</v>
      </c>
      <c r="U56" s="35" t="s">
        <v>124</v>
      </c>
      <c r="V56" s="37">
        <f t="shared" si="0"/>
        <v>5</v>
      </c>
      <c r="W56" s="40">
        <v>2</v>
      </c>
      <c r="X56" s="41">
        <v>0.72916666666666663</v>
      </c>
      <c r="Y56" s="35">
        <v>2</v>
      </c>
      <c r="Z56" s="35" t="s">
        <v>128</v>
      </c>
      <c r="AA56" s="35">
        <v>2</v>
      </c>
      <c r="AB56" s="35" t="s">
        <v>128</v>
      </c>
      <c r="AC56" s="37">
        <f t="shared" si="1"/>
        <v>3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3</v>
      </c>
      <c r="S57" s="35" t="s">
        <v>124</v>
      </c>
      <c r="T57" s="35">
        <v>3</v>
      </c>
      <c r="U57" s="35" t="s">
        <v>124</v>
      </c>
      <c r="V57" s="37">
        <f t="shared" si="0"/>
        <v>5</v>
      </c>
      <c r="W57" s="40">
        <v>2</v>
      </c>
      <c r="X57" s="41">
        <v>0.75</v>
      </c>
      <c r="Y57" s="35">
        <v>1</v>
      </c>
      <c r="Z57" s="35" t="s">
        <v>128</v>
      </c>
      <c r="AA57" s="35">
        <v>1</v>
      </c>
      <c r="AB57" s="35" t="s">
        <v>128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124</v>
      </c>
      <c r="T58" s="35">
        <v>2</v>
      </c>
      <c r="U58" s="35" t="s">
        <v>124</v>
      </c>
      <c r="V58" s="37">
        <f t="shared" si="0"/>
        <v>5</v>
      </c>
      <c r="W58" s="40">
        <v>2</v>
      </c>
      <c r="X58" s="41">
        <v>0.77083333333333337</v>
      </c>
      <c r="Y58" s="35">
        <v>2</v>
      </c>
      <c r="Z58" s="35" t="s">
        <v>128</v>
      </c>
      <c r="AA58" s="35">
        <v>2</v>
      </c>
      <c r="AB58" s="35" t="s">
        <v>128</v>
      </c>
      <c r="AC58" s="37">
        <f t="shared" si="1"/>
        <v>4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3</v>
      </c>
      <c r="S59" s="35" t="s">
        <v>124</v>
      </c>
      <c r="T59" s="35">
        <v>3</v>
      </c>
      <c r="U59" s="35" t="s">
        <v>124</v>
      </c>
      <c r="V59" s="37">
        <f t="shared" si="0"/>
        <v>5</v>
      </c>
      <c r="W59" s="40">
        <v>2</v>
      </c>
      <c r="X59" s="41">
        <v>0.79166666666666663</v>
      </c>
      <c r="Y59" s="35">
        <v>2</v>
      </c>
      <c r="Z59" s="35" t="s">
        <v>128</v>
      </c>
      <c r="AA59" s="35">
        <v>2</v>
      </c>
      <c r="AB59" s="35" t="s">
        <v>128</v>
      </c>
      <c r="AC59" s="37">
        <f t="shared" si="1"/>
        <v>4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124</v>
      </c>
      <c r="T60" s="35">
        <v>2</v>
      </c>
      <c r="U60" s="35" t="s">
        <v>124</v>
      </c>
      <c r="V60" s="37">
        <f t="shared" si="0"/>
        <v>3</v>
      </c>
      <c r="W60" s="40">
        <v>2</v>
      </c>
      <c r="X60" s="41">
        <v>0.8125</v>
      </c>
      <c r="Y60" s="35">
        <v>2</v>
      </c>
      <c r="Z60" s="35" t="s">
        <v>128</v>
      </c>
      <c r="AA60" s="35">
        <v>2</v>
      </c>
      <c r="AB60" s="35" t="s">
        <v>128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54</v>
      </c>
      <c r="T61" s="35">
        <v>1</v>
      </c>
      <c r="U61" s="35" t="s">
        <v>54</v>
      </c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54</v>
      </c>
      <c r="AA61" s="35">
        <v>1</v>
      </c>
      <c r="AB61" s="35" t="s">
        <v>54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54</v>
      </c>
      <c r="T62" s="35">
        <v>1</v>
      </c>
      <c r="U62" s="35" t="s">
        <v>54</v>
      </c>
      <c r="V62" s="37">
        <f t="shared" si="0"/>
        <v>2</v>
      </c>
      <c r="W62" s="40">
        <v>2</v>
      </c>
      <c r="X62" s="41">
        <v>0.85416666666666663</v>
      </c>
      <c r="Y62" s="35">
        <v>1</v>
      </c>
      <c r="Z62" s="35" t="s">
        <v>54</v>
      </c>
      <c r="AA62" s="35">
        <v>1</v>
      </c>
      <c r="AB62" s="35" t="s">
        <v>54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54</v>
      </c>
      <c r="T63" s="35">
        <v>1</v>
      </c>
      <c r="U63" s="35" t="s">
        <v>54</v>
      </c>
      <c r="V63" s="37">
        <f t="shared" si="0"/>
        <v>2</v>
      </c>
      <c r="W63" s="40">
        <v>2</v>
      </c>
      <c r="X63" s="41">
        <v>0.875</v>
      </c>
      <c r="Y63" s="35">
        <v>1</v>
      </c>
      <c r="Z63" s="35" t="s">
        <v>54</v>
      </c>
      <c r="AA63" s="35">
        <v>1</v>
      </c>
      <c r="AB63" s="35" t="s">
        <v>54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54</v>
      </c>
      <c r="T64" s="35">
        <v>1</v>
      </c>
      <c r="U64" s="35" t="s">
        <v>54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54</v>
      </c>
      <c r="AA64" s="35">
        <v>1</v>
      </c>
      <c r="AB64" s="35" t="s">
        <v>54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54</v>
      </c>
      <c r="T65" s="35">
        <v>1</v>
      </c>
      <c r="U65" s="35" t="s">
        <v>54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54</v>
      </c>
      <c r="AA65" s="35">
        <v>1</v>
      </c>
      <c r="AB65" s="35" t="s">
        <v>54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54</v>
      </c>
      <c r="T66" s="35">
        <v>1</v>
      </c>
      <c r="U66" s="35" t="s">
        <v>54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54</v>
      </c>
      <c r="AA66" s="35">
        <v>1</v>
      </c>
      <c r="AB66" s="35" t="s">
        <v>54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50</v>
      </c>
      <c r="T67" s="35">
        <v>0</v>
      </c>
      <c r="U67" s="35" t="s">
        <v>50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50</v>
      </c>
      <c r="AA67" s="35">
        <v>0</v>
      </c>
      <c r="AB67" s="35" t="s">
        <v>50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50</v>
      </c>
      <c r="T68" s="35">
        <v>0</v>
      </c>
      <c r="U68" s="35" t="s">
        <v>50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50</v>
      </c>
      <c r="AA68" s="35">
        <v>0</v>
      </c>
      <c r="AB68" s="35" t="s">
        <v>50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50</v>
      </c>
      <c r="T69" s="35">
        <v>0</v>
      </c>
      <c r="U69" s="35" t="s">
        <v>50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50</v>
      </c>
      <c r="AA69" s="35">
        <v>0</v>
      </c>
      <c r="AB69" s="35" t="s">
        <v>50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50</v>
      </c>
      <c r="T70" s="35">
        <v>0</v>
      </c>
      <c r="U70" s="35" t="s">
        <v>50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50</v>
      </c>
      <c r="AA70" s="35">
        <v>0</v>
      </c>
      <c r="AB70" s="35" t="s">
        <v>50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50</v>
      </c>
      <c r="T71" s="35">
        <v>0</v>
      </c>
      <c r="U71" s="35" t="s">
        <v>50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50</v>
      </c>
      <c r="AA71" s="35">
        <v>0</v>
      </c>
      <c r="AB71" s="35" t="s">
        <v>50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50</v>
      </c>
      <c r="T72" s="35">
        <v>0</v>
      </c>
      <c r="U72" s="35" t="s">
        <v>50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50</v>
      </c>
      <c r="AA72" s="35">
        <v>0</v>
      </c>
      <c r="AB72" s="35" t="s">
        <v>50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50</v>
      </c>
      <c r="T73" s="35">
        <v>0</v>
      </c>
      <c r="U73" s="35" t="s">
        <v>50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50</v>
      </c>
      <c r="AA73" s="35">
        <v>0</v>
      </c>
      <c r="AB73" s="35" t="s">
        <v>50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50</v>
      </c>
      <c r="T74" s="35">
        <v>0</v>
      </c>
      <c r="U74" s="35" t="s">
        <v>50</v>
      </c>
      <c r="V74" s="33"/>
      <c r="W74" s="40">
        <v>2</v>
      </c>
      <c r="X74" s="39">
        <v>0.104166666666667</v>
      </c>
      <c r="Y74" s="35">
        <v>0</v>
      </c>
      <c r="Z74" s="35" t="s">
        <v>50</v>
      </c>
      <c r="AA74" s="35">
        <v>0</v>
      </c>
      <c r="AB74" s="35" t="s">
        <v>50</v>
      </c>
      <c r="AH74" s="1"/>
    </row>
    <row r="75" spans="1:34" ht="15.75" customHeight="1">
      <c r="P75" s="111" t="s">
        <v>47</v>
      </c>
      <c r="Q75" s="112"/>
      <c r="R75" s="47">
        <f>SUM(R27:R74)</f>
        <v>60</v>
      </c>
      <c r="S75" s="47"/>
      <c r="T75" s="47">
        <f>SUM(T27:T74)</f>
        <v>60</v>
      </c>
      <c r="U75" s="47"/>
      <c r="V75" s="33"/>
      <c r="W75" s="111" t="s">
        <v>47</v>
      </c>
      <c r="X75" s="112"/>
      <c r="Y75" s="47">
        <f>SUM(Y27:Y74)</f>
        <v>48</v>
      </c>
      <c r="Z75" s="47"/>
      <c r="AA75" s="47">
        <f>SUM(AA27:AA74)</f>
        <v>48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84" t="s">
        <v>61</v>
      </c>
      <c r="E102" s="84"/>
      <c r="F102" s="84"/>
      <c r="G102" s="84"/>
      <c r="H102" s="84"/>
      <c r="I102" s="84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09" t="s">
        <v>62</v>
      </c>
      <c r="C104" s="116" t="s">
        <v>63</v>
      </c>
      <c r="D104" s="109" t="s">
        <v>64</v>
      </c>
      <c r="E104" s="109" t="s">
        <v>65</v>
      </c>
      <c r="F104" s="109" t="s">
        <v>66</v>
      </c>
      <c r="G104" s="109" t="s">
        <v>67</v>
      </c>
      <c r="H104" s="109" t="s">
        <v>68</v>
      </c>
      <c r="I104" s="109" t="s">
        <v>69</v>
      </c>
      <c r="J104" s="109" t="s">
        <v>70</v>
      </c>
      <c r="P104" s="113" t="s">
        <v>5</v>
      </c>
      <c r="Q104" s="113" t="s">
        <v>43</v>
      </c>
      <c r="R104" s="104" t="s">
        <v>44</v>
      </c>
      <c r="S104" s="105"/>
      <c r="T104" s="104" t="s">
        <v>45</v>
      </c>
      <c r="U104" s="105"/>
      <c r="V104" s="52"/>
      <c r="W104" s="113" t="s">
        <v>5</v>
      </c>
      <c r="X104" s="113" t="s">
        <v>43</v>
      </c>
      <c r="Y104" s="104" t="s">
        <v>44</v>
      </c>
      <c r="Z104" s="105"/>
      <c r="AA104" s="104" t="s">
        <v>45</v>
      </c>
      <c r="AB104" s="105"/>
      <c r="AH104" s="1"/>
    </row>
    <row r="105" spans="1:34" ht="15.75" customHeight="1">
      <c r="B105" s="109"/>
      <c r="C105" s="117"/>
      <c r="D105" s="109"/>
      <c r="E105" s="109"/>
      <c r="F105" s="109"/>
      <c r="G105" s="109"/>
      <c r="H105" s="109"/>
      <c r="I105" s="109"/>
      <c r="J105" s="109"/>
      <c r="P105" s="114"/>
      <c r="Q105" s="114"/>
      <c r="R105" s="101" t="s">
        <v>47</v>
      </c>
      <c r="S105" s="101" t="s">
        <v>48</v>
      </c>
      <c r="T105" s="101" t="s">
        <v>71</v>
      </c>
      <c r="U105" s="101" t="s">
        <v>48</v>
      </c>
      <c r="V105" s="52"/>
      <c r="W105" s="114"/>
      <c r="X105" s="114"/>
      <c r="Y105" s="101" t="s">
        <v>47</v>
      </c>
      <c r="Z105" s="101" t="s">
        <v>48</v>
      </c>
      <c r="AA105" s="101" t="s">
        <v>47</v>
      </c>
      <c r="AB105" s="101" t="s">
        <v>48</v>
      </c>
      <c r="AH105" s="1"/>
    </row>
    <row r="106" spans="1:34" ht="15.75" customHeight="1">
      <c r="B106" s="109"/>
      <c r="C106" s="117"/>
      <c r="D106" s="109"/>
      <c r="E106" s="109"/>
      <c r="F106" s="109"/>
      <c r="G106" s="109"/>
      <c r="H106" s="109"/>
      <c r="I106" s="109"/>
      <c r="J106" s="109"/>
      <c r="P106" s="114"/>
      <c r="Q106" s="114"/>
      <c r="R106" s="102"/>
      <c r="S106" s="102"/>
      <c r="T106" s="102"/>
      <c r="U106" s="102"/>
      <c r="V106" s="52"/>
      <c r="W106" s="114"/>
      <c r="X106" s="114"/>
      <c r="Y106" s="102"/>
      <c r="Z106" s="102"/>
      <c r="AA106" s="102"/>
      <c r="AB106" s="102"/>
    </row>
    <row r="107" spans="1:34" ht="15.75" customHeight="1">
      <c r="B107" s="109"/>
      <c r="C107" s="117"/>
      <c r="D107" s="109"/>
      <c r="E107" s="109"/>
      <c r="F107" s="109"/>
      <c r="G107" s="109"/>
      <c r="H107" s="109"/>
      <c r="I107" s="109"/>
      <c r="J107" s="109"/>
      <c r="P107" s="114"/>
      <c r="Q107" s="114"/>
      <c r="R107" s="102"/>
      <c r="S107" s="102"/>
      <c r="T107" s="102"/>
      <c r="U107" s="102"/>
      <c r="V107" s="52"/>
      <c r="W107" s="114"/>
      <c r="X107" s="114"/>
      <c r="Y107" s="102"/>
      <c r="Z107" s="102"/>
      <c r="AA107" s="102"/>
      <c r="AB107" s="102"/>
    </row>
    <row r="108" spans="1:34" ht="15.75" customHeight="1">
      <c r="B108" s="109"/>
      <c r="C108" s="117"/>
      <c r="D108" s="109"/>
      <c r="E108" s="109"/>
      <c r="F108" s="109"/>
      <c r="G108" s="109"/>
      <c r="H108" s="109"/>
      <c r="I108" s="109"/>
      <c r="J108" s="109"/>
      <c r="P108" s="114"/>
      <c r="Q108" s="114"/>
      <c r="R108" s="102"/>
      <c r="S108" s="102"/>
      <c r="T108" s="102"/>
      <c r="U108" s="102"/>
      <c r="V108" s="52"/>
      <c r="W108" s="114"/>
      <c r="X108" s="114"/>
      <c r="Y108" s="102"/>
      <c r="Z108" s="102"/>
      <c r="AA108" s="102"/>
      <c r="AB108" s="102"/>
    </row>
    <row r="109" spans="1:34" ht="15.75" customHeight="1">
      <c r="B109" s="109"/>
      <c r="C109" s="117"/>
      <c r="D109" s="109"/>
      <c r="E109" s="109"/>
      <c r="F109" s="109"/>
      <c r="G109" s="109"/>
      <c r="H109" s="109"/>
      <c r="I109" s="109"/>
      <c r="J109" s="109"/>
      <c r="P109" s="115"/>
      <c r="Q109" s="115"/>
      <c r="R109" s="103"/>
      <c r="S109" s="103"/>
      <c r="T109" s="103"/>
      <c r="U109" s="103"/>
      <c r="V109" s="52"/>
      <c r="W109" s="115"/>
      <c r="X109" s="115"/>
      <c r="Y109" s="103"/>
      <c r="Z109" s="103"/>
      <c r="AA109" s="103"/>
      <c r="AB109" s="103"/>
    </row>
    <row r="110" spans="1:34" ht="15.75" customHeight="1">
      <c r="B110" s="109"/>
      <c r="C110" s="117"/>
      <c r="D110" s="109"/>
      <c r="E110" s="109"/>
      <c r="F110" s="109"/>
      <c r="G110" s="109"/>
      <c r="H110" s="109"/>
      <c r="I110" s="109"/>
      <c r="J110" s="109"/>
      <c r="P110" s="22">
        <v>3</v>
      </c>
      <c r="Q110" s="39">
        <v>0.125</v>
      </c>
      <c r="R110" s="22">
        <v>0</v>
      </c>
      <c r="S110" s="22" t="s">
        <v>50</v>
      </c>
      <c r="T110" s="22">
        <v>0</v>
      </c>
      <c r="U110" s="22" t="s">
        <v>50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50</v>
      </c>
      <c r="AA110" s="22">
        <v>0</v>
      </c>
      <c r="AB110" s="22" t="s">
        <v>50</v>
      </c>
      <c r="AC110" s="37">
        <f>Y110+Y111</f>
        <v>0</v>
      </c>
    </row>
    <row r="111" spans="1:34" ht="15.75" customHeight="1">
      <c r="B111" s="109"/>
      <c r="C111" s="118"/>
      <c r="D111" s="109"/>
      <c r="E111" s="109"/>
      <c r="F111" s="109"/>
      <c r="G111" s="109"/>
      <c r="H111" s="109"/>
      <c r="I111" s="109"/>
      <c r="J111" s="109"/>
      <c r="L111" s="1" t="s">
        <v>72</v>
      </c>
      <c r="M111" s="55" t="s">
        <v>18</v>
      </c>
      <c r="N111" s="55" t="s">
        <v>19</v>
      </c>
      <c r="O111" s="56"/>
      <c r="P111" s="22">
        <v>3</v>
      </c>
      <c r="Q111" s="39">
        <v>0.14583333333333301</v>
      </c>
      <c r="R111" s="22">
        <v>0</v>
      </c>
      <c r="S111" s="22" t="s">
        <v>50</v>
      </c>
      <c r="T111" s="22">
        <v>0</v>
      </c>
      <c r="U111" s="22" t="s">
        <v>50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50</v>
      </c>
      <c r="AA111" s="22">
        <v>0</v>
      </c>
      <c r="AB111" s="22" t="s">
        <v>50</v>
      </c>
      <c r="AC111" s="37">
        <f t="shared" ref="AC111:AC156" si="3">Y111+Y112</f>
        <v>0</v>
      </c>
      <c r="AH111" s="15"/>
    </row>
    <row r="112" spans="1:34" ht="15.75" customHeight="1">
      <c r="A112" s="57">
        <v>7102</v>
      </c>
      <c r="B112" s="58">
        <v>1</v>
      </c>
      <c r="C112" s="59" t="s">
        <v>127</v>
      </c>
      <c r="D112" s="60" t="s">
        <v>129</v>
      </c>
      <c r="E112" s="61">
        <v>55.693725001364498</v>
      </c>
      <c r="F112" s="61">
        <v>37.557224862368201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50</v>
      </c>
      <c r="T112" s="22">
        <v>0</v>
      </c>
      <c r="U112" s="22" t="s">
        <v>50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50</v>
      </c>
      <c r="AA112" s="22">
        <v>0</v>
      </c>
      <c r="AB112" s="22" t="s">
        <v>50</v>
      </c>
      <c r="AC112" s="37">
        <f t="shared" si="3"/>
        <v>0</v>
      </c>
      <c r="AH112" s="15"/>
    </row>
    <row r="113" spans="1:34" ht="15.75" customHeight="1">
      <c r="A113" s="57">
        <v>8083</v>
      </c>
      <c r="B113" s="58">
        <f t="shared" ref="B113:B176" si="4">IF(C113=" ","",IF(C113=$L$9,B112,B112+1))</f>
        <v>2</v>
      </c>
      <c r="C113" s="59" t="s">
        <v>130</v>
      </c>
      <c r="D113" s="60" t="s">
        <v>129</v>
      </c>
      <c r="E113" s="61">
        <v>55.691153726781899</v>
      </c>
      <c r="F113" s="61">
        <v>37.562352511624297</v>
      </c>
      <c r="G113" s="58">
        <f t="shared" ref="G113:G124" si="5">IF(M113&gt;0,0,IF(N113&gt;0,1,""))</f>
        <v>0</v>
      </c>
      <c r="H113" s="62">
        <v>0.432</v>
      </c>
      <c r="I113" s="63">
        <f>IFERROR(IF(IF(ISERROR(H113-H112),"",H113-H112)&lt;0,"",H113-H112)," ")</f>
        <v>0.432</v>
      </c>
      <c r="J113" s="58">
        <f t="shared" ref="J113:J128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50</v>
      </c>
      <c r="T113" s="22">
        <v>0</v>
      </c>
      <c r="U113" s="22" t="s">
        <v>50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50</v>
      </c>
      <c r="AA113" s="22">
        <v>0</v>
      </c>
      <c r="AB113" s="22" t="s">
        <v>50</v>
      </c>
      <c r="AC113" s="37">
        <f t="shared" si="3"/>
        <v>0</v>
      </c>
      <c r="AH113" s="65"/>
    </row>
    <row r="114" spans="1:34" ht="15.75" customHeight="1">
      <c r="A114" s="57">
        <v>8159</v>
      </c>
      <c r="B114" s="58">
        <f t="shared" si="4"/>
        <v>3</v>
      </c>
      <c r="C114" s="59" t="s">
        <v>125</v>
      </c>
      <c r="D114" s="60" t="s">
        <v>135</v>
      </c>
      <c r="E114" s="61">
        <v>55.6895172465508</v>
      </c>
      <c r="F114" s="61">
        <v>37.567080649865503</v>
      </c>
      <c r="G114" s="58">
        <f t="shared" si="5"/>
        <v>0</v>
      </c>
      <c r="H114" s="62">
        <v>0.78099999999999992</v>
      </c>
      <c r="I114" s="63">
        <f t="shared" ref="I114:I178" si="7">IFERROR(IF(IF(ISERROR(H114-H113),"",H114-H113)&lt;0,"",H114-H113)," ")</f>
        <v>0.34899999999999992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50</v>
      </c>
      <c r="T114" s="22">
        <v>0</v>
      </c>
      <c r="U114" s="22" t="s">
        <v>50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50</v>
      </c>
      <c r="AA114" s="22">
        <v>0</v>
      </c>
      <c r="AB114" s="22" t="s">
        <v>50</v>
      </c>
      <c r="AC114" s="37">
        <f t="shared" si="3"/>
        <v>0</v>
      </c>
      <c r="AH114" s="65"/>
    </row>
    <row r="115" spans="1:34" ht="15.75" customHeight="1">
      <c r="A115" s="57">
        <v>15177</v>
      </c>
      <c r="B115" s="58">
        <f t="shared" si="4"/>
        <v>4</v>
      </c>
      <c r="C115" s="59" t="s">
        <v>121</v>
      </c>
      <c r="D115" s="60" t="s">
        <v>129</v>
      </c>
      <c r="E115" s="61">
        <v>55.687043161944501</v>
      </c>
      <c r="F115" s="61">
        <v>37.574392905402398</v>
      </c>
      <c r="G115" s="58">
        <f t="shared" si="5"/>
        <v>0</v>
      </c>
      <c r="H115" s="62">
        <v>1.3599999999999999</v>
      </c>
      <c r="I115" s="63">
        <f t="shared" si="7"/>
        <v>0.57899999999999996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50</v>
      </c>
      <c r="T115" s="22">
        <v>0</v>
      </c>
      <c r="U115" s="22" t="s">
        <v>50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50</v>
      </c>
      <c r="AA115" s="22">
        <v>0</v>
      </c>
      <c r="AB115" s="22" t="s">
        <v>50</v>
      </c>
      <c r="AC115" s="37">
        <f t="shared" si="3"/>
        <v>0</v>
      </c>
      <c r="AH115" s="65"/>
    </row>
    <row r="116" spans="1:34" ht="15.75" customHeight="1">
      <c r="A116" s="57">
        <v>7103</v>
      </c>
      <c r="B116" s="58">
        <f t="shared" si="4"/>
        <v>5</v>
      </c>
      <c r="C116" s="59" t="s">
        <v>136</v>
      </c>
      <c r="D116" s="60" t="s">
        <v>137</v>
      </c>
      <c r="E116" s="61">
        <v>55.689623487365303</v>
      </c>
      <c r="F116" s="61">
        <v>37.5794485218604</v>
      </c>
      <c r="G116" s="58">
        <f t="shared" si="5"/>
        <v>0</v>
      </c>
      <c r="H116" s="62">
        <v>1.7969999999999999</v>
      </c>
      <c r="I116" s="63">
        <f t="shared" si="7"/>
        <v>0.43700000000000006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50</v>
      </c>
      <c r="T116" s="22">
        <v>0</v>
      </c>
      <c r="U116" s="22" t="s">
        <v>50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50</v>
      </c>
      <c r="AA116" s="22">
        <v>0</v>
      </c>
      <c r="AB116" s="22" t="s">
        <v>50</v>
      </c>
      <c r="AC116" s="37">
        <f t="shared" si="3"/>
        <v>0</v>
      </c>
      <c r="AH116" s="65"/>
    </row>
    <row r="117" spans="1:34" ht="15.75" customHeight="1">
      <c r="A117" s="57">
        <v>7104</v>
      </c>
      <c r="B117" s="58">
        <f t="shared" si="4"/>
        <v>6</v>
      </c>
      <c r="C117" s="59" t="s">
        <v>138</v>
      </c>
      <c r="D117" s="60" t="s">
        <v>137</v>
      </c>
      <c r="E117" s="61">
        <v>55.691788980873802</v>
      </c>
      <c r="F117" s="61">
        <v>37.581805271264201</v>
      </c>
      <c r="G117" s="58">
        <f t="shared" si="5"/>
        <v>0</v>
      </c>
      <c r="H117" s="62">
        <v>2.08</v>
      </c>
      <c r="I117" s="63">
        <f t="shared" si="7"/>
        <v>0.28300000000000014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1</v>
      </c>
      <c r="S117" s="22" t="s">
        <v>54</v>
      </c>
      <c r="T117" s="22">
        <v>1</v>
      </c>
      <c r="U117" s="22" t="s">
        <v>54</v>
      </c>
      <c r="V117" s="37">
        <f t="shared" si="2"/>
        <v>4</v>
      </c>
      <c r="W117" s="40">
        <v>4</v>
      </c>
      <c r="X117" s="39">
        <v>0.27083333333333331</v>
      </c>
      <c r="Y117" s="22">
        <v>0</v>
      </c>
      <c r="Z117" s="22" t="s">
        <v>50</v>
      </c>
      <c r="AA117" s="22">
        <v>0</v>
      </c>
      <c r="AB117" s="22" t="s">
        <v>50</v>
      </c>
      <c r="AC117" s="37">
        <f t="shared" si="3"/>
        <v>1</v>
      </c>
      <c r="AH117" s="65"/>
    </row>
    <row r="118" spans="1:34" ht="15.75" customHeight="1">
      <c r="A118" s="57">
        <v>7105</v>
      </c>
      <c r="B118" s="58">
        <f t="shared" si="4"/>
        <v>7</v>
      </c>
      <c r="C118" s="59" t="s">
        <v>139</v>
      </c>
      <c r="D118" s="60" t="s">
        <v>140</v>
      </c>
      <c r="E118" s="61">
        <v>55.691471639974601</v>
      </c>
      <c r="F118" s="61">
        <v>37.588146158622699</v>
      </c>
      <c r="G118" s="58">
        <f t="shared" si="5"/>
        <v>0</v>
      </c>
      <c r="H118" s="62">
        <v>2.4580000000000002</v>
      </c>
      <c r="I118" s="63">
        <f t="shared" si="7"/>
        <v>0.37800000000000011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3</v>
      </c>
      <c r="S118" s="22">
        <v>10</v>
      </c>
      <c r="T118" s="22">
        <v>3</v>
      </c>
      <c r="U118" s="22">
        <v>10</v>
      </c>
      <c r="V118" s="37">
        <f t="shared" si="2"/>
        <v>6</v>
      </c>
      <c r="W118" s="40">
        <v>4</v>
      </c>
      <c r="X118" s="39">
        <v>0.29166666666666669</v>
      </c>
      <c r="Y118" s="22">
        <v>1</v>
      </c>
      <c r="Z118" s="22" t="s">
        <v>54</v>
      </c>
      <c r="AA118" s="22">
        <v>1</v>
      </c>
      <c r="AB118" s="22" t="s">
        <v>54</v>
      </c>
      <c r="AC118" s="37">
        <f t="shared" si="3"/>
        <v>2</v>
      </c>
      <c r="AH118" s="65"/>
    </row>
    <row r="119" spans="1:34" ht="15.75" customHeight="1">
      <c r="A119" s="57">
        <v>7705</v>
      </c>
      <c r="B119" s="58">
        <f t="shared" si="4"/>
        <v>8</v>
      </c>
      <c r="C119" s="59" t="s">
        <v>104</v>
      </c>
      <c r="D119" s="60" t="s">
        <v>126</v>
      </c>
      <c r="E119" s="61">
        <v>55.691112984014303</v>
      </c>
      <c r="F119" s="61">
        <v>37.588736993044201</v>
      </c>
      <c r="G119" s="58">
        <f t="shared" si="5"/>
        <v>0</v>
      </c>
      <c r="H119" s="62">
        <v>2.6960000000000002</v>
      </c>
      <c r="I119" s="63">
        <f t="shared" si="7"/>
        <v>0.23799999999999999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3</v>
      </c>
      <c r="S119" s="22">
        <v>10</v>
      </c>
      <c r="T119" s="22">
        <v>3</v>
      </c>
      <c r="U119" s="22">
        <v>10</v>
      </c>
      <c r="V119" s="37">
        <f t="shared" si="2"/>
        <v>6</v>
      </c>
      <c r="W119" s="40">
        <v>4</v>
      </c>
      <c r="X119" s="39">
        <v>0.3125</v>
      </c>
      <c r="Y119" s="22">
        <v>1</v>
      </c>
      <c r="Z119" s="22" t="s">
        <v>54</v>
      </c>
      <c r="AA119" s="22">
        <v>1</v>
      </c>
      <c r="AB119" s="22" t="s">
        <v>54</v>
      </c>
      <c r="AC119" s="37">
        <f t="shared" si="3"/>
        <v>2</v>
      </c>
      <c r="AH119" s="65"/>
    </row>
    <row r="120" spans="1:34" ht="15.75" customHeight="1">
      <c r="A120" s="57">
        <v>7704</v>
      </c>
      <c r="B120" s="58">
        <f t="shared" si="4"/>
        <v>9</v>
      </c>
      <c r="C120" s="59" t="s">
        <v>141</v>
      </c>
      <c r="D120" s="60" t="s">
        <v>81</v>
      </c>
      <c r="E120" s="61">
        <v>55.6880495677431</v>
      </c>
      <c r="F120" s="61">
        <v>37.587117606324803</v>
      </c>
      <c r="G120" s="58">
        <f t="shared" si="5"/>
        <v>0</v>
      </c>
      <c r="H120" s="62">
        <v>3.1230000000000002</v>
      </c>
      <c r="I120" s="63">
        <f t="shared" si="7"/>
        <v>0.42700000000000005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3</v>
      </c>
      <c r="S120" s="22">
        <v>10</v>
      </c>
      <c r="T120" s="22">
        <v>3</v>
      </c>
      <c r="U120" s="22">
        <v>10</v>
      </c>
      <c r="V120" s="37">
        <f t="shared" si="2"/>
        <v>6</v>
      </c>
      <c r="W120" s="40">
        <v>4</v>
      </c>
      <c r="X120" s="39">
        <v>0.33333333333333331</v>
      </c>
      <c r="Y120" s="22">
        <v>1</v>
      </c>
      <c r="Z120" s="22" t="s">
        <v>54</v>
      </c>
      <c r="AA120" s="22">
        <v>1</v>
      </c>
      <c r="AB120" s="22" t="s">
        <v>54</v>
      </c>
      <c r="AC120" s="37">
        <f t="shared" si="3"/>
        <v>2</v>
      </c>
      <c r="AH120" s="65"/>
    </row>
    <row r="121" spans="1:34" ht="15.75" customHeight="1">
      <c r="A121" s="57">
        <v>7703</v>
      </c>
      <c r="B121" s="58">
        <f t="shared" si="4"/>
        <v>10</v>
      </c>
      <c r="C121" s="59" t="s">
        <v>103</v>
      </c>
      <c r="D121" s="60" t="s">
        <v>81</v>
      </c>
      <c r="E121" s="61">
        <v>55.686803755089301</v>
      </c>
      <c r="F121" s="61">
        <v>37.590628425625198</v>
      </c>
      <c r="G121" s="58">
        <f t="shared" si="5"/>
        <v>0</v>
      </c>
      <c r="H121" s="62">
        <v>3.3840000000000003</v>
      </c>
      <c r="I121" s="63">
        <f t="shared" si="7"/>
        <v>0.26100000000000012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3</v>
      </c>
      <c r="S121" s="22">
        <v>10</v>
      </c>
      <c r="T121" s="22">
        <v>3</v>
      </c>
      <c r="U121" s="22">
        <v>10</v>
      </c>
      <c r="V121" s="37">
        <f t="shared" si="2"/>
        <v>6</v>
      </c>
      <c r="W121" s="40">
        <v>4</v>
      </c>
      <c r="X121" s="39">
        <v>0.35416666666666669</v>
      </c>
      <c r="Y121" s="22">
        <v>1</v>
      </c>
      <c r="Z121" s="22" t="s">
        <v>54</v>
      </c>
      <c r="AA121" s="22">
        <v>1</v>
      </c>
      <c r="AB121" s="22" t="s">
        <v>54</v>
      </c>
      <c r="AC121" s="37">
        <f t="shared" si="3"/>
        <v>2</v>
      </c>
      <c r="AH121" s="65"/>
    </row>
    <row r="122" spans="1:34" ht="15.75" customHeight="1">
      <c r="A122" s="57">
        <v>7706</v>
      </c>
      <c r="B122" s="58">
        <f t="shared" si="4"/>
        <v>11</v>
      </c>
      <c r="C122" s="59" t="s">
        <v>82</v>
      </c>
      <c r="D122" s="60" t="s">
        <v>81</v>
      </c>
      <c r="E122" s="61">
        <v>55.685724920089797</v>
      </c>
      <c r="F122" s="61">
        <v>37.593882960555298</v>
      </c>
      <c r="G122" s="58">
        <f t="shared" si="5"/>
        <v>0</v>
      </c>
      <c r="H122" s="62">
        <v>3.6220000000000003</v>
      </c>
      <c r="I122" s="63">
        <f t="shared" si="7"/>
        <v>0.23799999999999999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3</v>
      </c>
      <c r="S122" s="22">
        <v>10</v>
      </c>
      <c r="T122" s="22">
        <v>3</v>
      </c>
      <c r="U122" s="22">
        <v>10</v>
      </c>
      <c r="V122" s="37">
        <f t="shared" si="2"/>
        <v>5</v>
      </c>
      <c r="W122" s="40">
        <v>4</v>
      </c>
      <c r="X122" s="39">
        <v>0.375</v>
      </c>
      <c r="Y122" s="22">
        <v>1</v>
      </c>
      <c r="Z122" s="22" t="s">
        <v>54</v>
      </c>
      <c r="AA122" s="22">
        <v>1</v>
      </c>
      <c r="AB122" s="22" t="s">
        <v>54</v>
      </c>
      <c r="AC122" s="37">
        <f t="shared" si="3"/>
        <v>2</v>
      </c>
      <c r="AH122" s="65"/>
    </row>
    <row r="123" spans="1:34" ht="15.75" customHeight="1">
      <c r="A123" s="57">
        <v>7107</v>
      </c>
      <c r="B123" s="58">
        <f t="shared" si="4"/>
        <v>12</v>
      </c>
      <c r="C123" s="59" t="s">
        <v>80</v>
      </c>
      <c r="D123" s="60" t="s">
        <v>81</v>
      </c>
      <c r="E123" s="61">
        <v>55.684142222442098</v>
      </c>
      <c r="F123" s="61">
        <v>37.598450505743997</v>
      </c>
      <c r="G123" s="58">
        <f t="shared" si="5"/>
        <v>0</v>
      </c>
      <c r="H123" s="62">
        <v>3.9590000000000005</v>
      </c>
      <c r="I123" s="63">
        <f t="shared" si="7"/>
        <v>0.33700000000000019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2</v>
      </c>
      <c r="S123" s="22" t="s">
        <v>101</v>
      </c>
      <c r="T123" s="22">
        <v>2</v>
      </c>
      <c r="U123" s="22" t="s">
        <v>101</v>
      </c>
      <c r="V123" s="37">
        <f t="shared" si="2"/>
        <v>3</v>
      </c>
      <c r="W123" s="40">
        <v>4</v>
      </c>
      <c r="X123" s="39">
        <v>0.39583333333333331</v>
      </c>
      <c r="Y123" s="22">
        <v>1</v>
      </c>
      <c r="Z123" s="22" t="s">
        <v>54</v>
      </c>
      <c r="AA123" s="22">
        <v>1</v>
      </c>
      <c r="AB123" s="22" t="s">
        <v>54</v>
      </c>
      <c r="AC123" s="37">
        <f t="shared" si="3"/>
        <v>3</v>
      </c>
      <c r="AH123" s="65"/>
    </row>
    <row r="124" spans="1:34" ht="15.75" customHeight="1">
      <c r="A124" s="57">
        <v>7108</v>
      </c>
      <c r="B124" s="58">
        <f t="shared" si="4"/>
        <v>13</v>
      </c>
      <c r="C124" s="59" t="s">
        <v>142</v>
      </c>
      <c r="D124" s="60" t="s">
        <v>79</v>
      </c>
      <c r="E124" s="61">
        <v>55.6835059577677</v>
      </c>
      <c r="F124" s="61">
        <v>37.599219465512299</v>
      </c>
      <c r="G124" s="58">
        <f t="shared" si="5"/>
        <v>0</v>
      </c>
      <c r="H124" s="62">
        <f>H123+I124</f>
        <v>4.0890000000000004</v>
      </c>
      <c r="I124" s="63">
        <v>0.13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1</v>
      </c>
      <c r="S124" s="22" t="s">
        <v>101</v>
      </c>
      <c r="T124" s="22">
        <v>1</v>
      </c>
      <c r="U124" s="22" t="s">
        <v>101</v>
      </c>
      <c r="V124" s="37">
        <f t="shared" si="2"/>
        <v>3</v>
      </c>
      <c r="W124" s="40">
        <v>4</v>
      </c>
      <c r="X124" s="39">
        <v>0.41666666666666669</v>
      </c>
      <c r="Y124" s="22">
        <v>2</v>
      </c>
      <c r="Z124" s="22" t="s">
        <v>128</v>
      </c>
      <c r="AA124" s="22">
        <v>2</v>
      </c>
      <c r="AB124" s="22" t="s">
        <v>128</v>
      </c>
      <c r="AC124" s="37">
        <f t="shared" si="3"/>
        <v>3</v>
      </c>
      <c r="AH124" s="65"/>
    </row>
    <row r="125" spans="1:34" ht="15.75" customHeight="1">
      <c r="A125" s="57">
        <v>5362</v>
      </c>
      <c r="B125" s="58">
        <f t="shared" si="4"/>
        <v>14</v>
      </c>
      <c r="C125" s="59" t="s">
        <v>78</v>
      </c>
      <c r="D125" s="60" t="s">
        <v>79</v>
      </c>
      <c r="E125" s="61">
        <v>55.680533051782</v>
      </c>
      <c r="F125" s="61">
        <v>37.5965338453775</v>
      </c>
      <c r="G125" s="58">
        <f t="shared" ref="G125:G188" si="8">IF(M124&gt;0,0,IF(N124&gt;0,1,""))</f>
        <v>0</v>
      </c>
      <c r="H125" s="62">
        <f>H124+I125</f>
        <v>4.4490000000000007</v>
      </c>
      <c r="I125" s="63">
        <v>0.36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2</v>
      </c>
      <c r="S125" s="22" t="s">
        <v>101</v>
      </c>
      <c r="T125" s="22">
        <v>2</v>
      </c>
      <c r="U125" s="22" t="s">
        <v>101</v>
      </c>
      <c r="V125" s="37">
        <f t="shared" si="2"/>
        <v>3</v>
      </c>
      <c r="W125" s="40">
        <v>4</v>
      </c>
      <c r="X125" s="39">
        <v>0.4375</v>
      </c>
      <c r="Y125" s="22">
        <v>1</v>
      </c>
      <c r="Z125" s="22" t="s">
        <v>128</v>
      </c>
      <c r="AA125" s="22">
        <v>1</v>
      </c>
      <c r="AB125" s="22" t="s">
        <v>128</v>
      </c>
      <c r="AC125" s="37">
        <f t="shared" si="3"/>
        <v>3</v>
      </c>
      <c r="AH125" s="65"/>
    </row>
    <row r="126" spans="1:34" ht="15.75" customHeight="1">
      <c r="A126" s="57">
        <v>4766</v>
      </c>
      <c r="B126" s="58">
        <f t="shared" si="4"/>
        <v>15</v>
      </c>
      <c r="C126" s="59" t="s">
        <v>77</v>
      </c>
      <c r="D126" s="60" t="s">
        <v>76</v>
      </c>
      <c r="E126" s="61">
        <v>55.677810457940197</v>
      </c>
      <c r="F126" s="61">
        <v>37.597630083315302</v>
      </c>
      <c r="G126" s="58">
        <f t="shared" si="8"/>
        <v>0</v>
      </c>
      <c r="H126" s="62">
        <v>4.8320000000000007</v>
      </c>
      <c r="I126" s="63">
        <f t="shared" si="7"/>
        <v>0.38300000000000001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1</v>
      </c>
      <c r="S126" s="22" t="s">
        <v>101</v>
      </c>
      <c r="T126" s="22">
        <v>1</v>
      </c>
      <c r="U126" s="22" t="s">
        <v>101</v>
      </c>
      <c r="V126" s="37">
        <f t="shared" si="2"/>
        <v>3</v>
      </c>
      <c r="W126" s="40">
        <v>4</v>
      </c>
      <c r="X126" s="39">
        <v>0.45833333333333298</v>
      </c>
      <c r="Y126" s="22">
        <v>2</v>
      </c>
      <c r="Z126" s="22" t="s">
        <v>128</v>
      </c>
      <c r="AA126" s="22">
        <v>2</v>
      </c>
      <c r="AB126" s="22" t="s">
        <v>128</v>
      </c>
      <c r="AC126" s="37">
        <f t="shared" si="3"/>
        <v>4</v>
      </c>
      <c r="AH126" s="65"/>
    </row>
    <row r="127" spans="1:34" ht="15.75" customHeight="1">
      <c r="A127" s="57">
        <v>10761</v>
      </c>
      <c r="B127" s="58">
        <f t="shared" si="4"/>
        <v>16</v>
      </c>
      <c r="C127" s="59" t="s">
        <v>99</v>
      </c>
      <c r="D127" s="60" t="s">
        <v>76</v>
      </c>
      <c r="E127" s="61">
        <v>55.676452251488399</v>
      </c>
      <c r="F127" s="61">
        <v>37.600338589521797</v>
      </c>
      <c r="G127" s="58">
        <f t="shared" si="8"/>
        <v>0</v>
      </c>
      <c r="H127" s="62">
        <v>5.0580000000000007</v>
      </c>
      <c r="I127" s="63">
        <f t="shared" si="7"/>
        <v>0.22599999999999998</v>
      </c>
      <c r="J127" s="58">
        <f t="shared" si="6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22">
        <v>2</v>
      </c>
      <c r="S127" s="22" t="s">
        <v>101</v>
      </c>
      <c r="T127" s="22">
        <v>2</v>
      </c>
      <c r="U127" s="22" t="s">
        <v>101</v>
      </c>
      <c r="V127" s="37">
        <f t="shared" si="2"/>
        <v>3</v>
      </c>
      <c r="W127" s="40">
        <v>4</v>
      </c>
      <c r="X127" s="39">
        <v>0.47916666666666702</v>
      </c>
      <c r="Y127" s="22">
        <v>2</v>
      </c>
      <c r="Z127" s="22" t="s">
        <v>128</v>
      </c>
      <c r="AA127" s="22">
        <v>2</v>
      </c>
      <c r="AB127" s="22" t="s">
        <v>128</v>
      </c>
      <c r="AC127" s="37">
        <f t="shared" si="3"/>
        <v>4</v>
      </c>
      <c r="AH127" s="65"/>
    </row>
    <row r="128" spans="1:34" ht="15.75" customHeight="1">
      <c r="A128" s="57">
        <v>4918</v>
      </c>
      <c r="B128" s="58">
        <f t="shared" si="4"/>
        <v>17</v>
      </c>
      <c r="C128" s="59" t="s">
        <v>75</v>
      </c>
      <c r="D128" s="60" t="s">
        <v>76</v>
      </c>
      <c r="E128" s="61">
        <v>55.675059945577502</v>
      </c>
      <c r="F128" s="61">
        <v>37.603066321008399</v>
      </c>
      <c r="G128" s="58">
        <f t="shared" si="8"/>
        <v>0</v>
      </c>
      <c r="H128" s="62">
        <v>5.2870000000000008</v>
      </c>
      <c r="I128" s="63">
        <f t="shared" si="7"/>
        <v>0.22900000000000009</v>
      </c>
      <c r="J128" s="58">
        <f t="shared" si="6"/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22">
        <v>1</v>
      </c>
      <c r="S128" s="22" t="s">
        <v>101</v>
      </c>
      <c r="T128" s="22">
        <v>1</v>
      </c>
      <c r="U128" s="22" t="s">
        <v>101</v>
      </c>
      <c r="V128" s="37">
        <f t="shared" si="2"/>
        <v>3</v>
      </c>
      <c r="W128" s="40">
        <v>4</v>
      </c>
      <c r="X128" s="39">
        <v>0.5</v>
      </c>
      <c r="Y128" s="22">
        <v>2</v>
      </c>
      <c r="Z128" s="22" t="s">
        <v>128</v>
      </c>
      <c r="AA128" s="22">
        <v>2</v>
      </c>
      <c r="AB128" s="22" t="s">
        <v>128</v>
      </c>
      <c r="AC128" s="37">
        <f t="shared" si="3"/>
        <v>4</v>
      </c>
      <c r="AH128" s="65"/>
    </row>
    <row r="129" spans="1:34" ht="15.75" customHeight="1">
      <c r="A129" s="57" t="s">
        <v>24</v>
      </c>
      <c r="B129" s="58">
        <f t="shared" si="4"/>
        <v>18</v>
      </c>
      <c r="C129" s="59" t="s">
        <v>73</v>
      </c>
      <c r="D129" s="60" t="s">
        <v>74</v>
      </c>
      <c r="E129" s="61">
        <v>55.671877113457001</v>
      </c>
      <c r="F129" s="61">
        <v>37.609908330699298</v>
      </c>
      <c r="G129" s="58">
        <f t="shared" si="8"/>
        <v>0</v>
      </c>
      <c r="H129" s="62">
        <v>5.9080000000000013</v>
      </c>
      <c r="I129" s="63">
        <f t="shared" si="7"/>
        <v>0.62100000000000044</v>
      </c>
      <c r="J129" s="58">
        <v>18</v>
      </c>
      <c r="L129" s="14">
        <v>18</v>
      </c>
      <c r="M129" s="64">
        <v>999</v>
      </c>
      <c r="N129" s="64">
        <v>0</v>
      </c>
      <c r="O129" s="56"/>
      <c r="P129" s="66">
        <v>3</v>
      </c>
      <c r="Q129" s="67">
        <v>0.52083333333333337</v>
      </c>
      <c r="R129" s="22">
        <v>2</v>
      </c>
      <c r="S129" s="22" t="s">
        <v>101</v>
      </c>
      <c r="T129" s="22">
        <v>2</v>
      </c>
      <c r="U129" s="22" t="s">
        <v>101</v>
      </c>
      <c r="V129" s="37">
        <f t="shared" si="2"/>
        <v>3</v>
      </c>
      <c r="W129" s="40">
        <v>4</v>
      </c>
      <c r="X129" s="39">
        <v>0.52083333333333337</v>
      </c>
      <c r="Y129" s="22">
        <v>2</v>
      </c>
      <c r="Z129" s="22" t="s">
        <v>128</v>
      </c>
      <c r="AA129" s="22">
        <v>2</v>
      </c>
      <c r="AB129" s="22" t="s">
        <v>128</v>
      </c>
      <c r="AC129" s="37">
        <f t="shared" si="3"/>
        <v>3</v>
      </c>
      <c r="AH129" s="65"/>
    </row>
    <row r="130" spans="1:34" ht="15.75" customHeight="1">
      <c r="A130" s="57">
        <v>4764</v>
      </c>
      <c r="B130" s="58">
        <f t="shared" si="4"/>
        <v>18</v>
      </c>
      <c r="C130" s="59" t="s">
        <v>24</v>
      </c>
      <c r="D130" s="60" t="s">
        <v>96</v>
      </c>
      <c r="E130" s="61" t="s">
        <v>96</v>
      </c>
      <c r="F130" s="61" t="s">
        <v>96</v>
      </c>
      <c r="G130" s="58">
        <f t="shared" si="8"/>
        <v>0</v>
      </c>
      <c r="H130" s="62">
        <v>6.0080000000000009</v>
      </c>
      <c r="I130" s="63">
        <f t="shared" si="7"/>
        <v>9.9999999999999645E-2</v>
      </c>
      <c r="J130" s="58" t="str">
        <f t="shared" ref="J130:J193" si="9">IF(AND(M129&gt;0,M129&lt;999),M129,IF(AND(N129&gt;0,N129&lt;999),N129," "))</f>
        <v xml:space="preserve"> </v>
      </c>
      <c r="L130" s="14">
        <v>19</v>
      </c>
      <c r="M130" s="64">
        <v>0</v>
      </c>
      <c r="N130" s="64">
        <v>1</v>
      </c>
      <c r="O130" s="56" t="s">
        <v>96</v>
      </c>
      <c r="P130" s="66">
        <v>3</v>
      </c>
      <c r="Q130" s="67">
        <v>0.54166666666666663</v>
      </c>
      <c r="R130" s="22">
        <v>1</v>
      </c>
      <c r="S130" s="22" t="s">
        <v>101</v>
      </c>
      <c r="T130" s="22">
        <v>1</v>
      </c>
      <c r="U130" s="22" t="s">
        <v>101</v>
      </c>
      <c r="V130" s="37">
        <f t="shared" si="2"/>
        <v>3</v>
      </c>
      <c r="W130" s="40">
        <v>4</v>
      </c>
      <c r="X130" s="39">
        <v>0.54166666666666663</v>
      </c>
      <c r="Y130" s="22">
        <v>1</v>
      </c>
      <c r="Z130" s="22" t="s">
        <v>128</v>
      </c>
      <c r="AA130" s="22">
        <v>1</v>
      </c>
      <c r="AB130" s="22" t="s">
        <v>128</v>
      </c>
      <c r="AC130" s="37">
        <f t="shared" si="3"/>
        <v>3</v>
      </c>
      <c r="AH130" s="65"/>
    </row>
    <row r="131" spans="1:34" ht="15.75" customHeight="1">
      <c r="A131" s="57">
        <v>4765</v>
      </c>
      <c r="B131" s="58">
        <f t="shared" si="4"/>
        <v>19</v>
      </c>
      <c r="C131" s="59" t="s">
        <v>73</v>
      </c>
      <c r="D131" s="60" t="s">
        <v>74</v>
      </c>
      <c r="E131" s="61">
        <v>55.672294716774701</v>
      </c>
      <c r="F131" s="61">
        <v>37.609609629204897</v>
      </c>
      <c r="G131" s="58">
        <f t="shared" si="8"/>
        <v>1</v>
      </c>
      <c r="H131" s="62">
        <v>0</v>
      </c>
      <c r="I131" s="63" t="str">
        <f t="shared" si="7"/>
        <v/>
      </c>
      <c r="J131" s="58">
        <f t="shared" si="9"/>
        <v>1</v>
      </c>
      <c r="L131" s="14">
        <v>20</v>
      </c>
      <c r="M131" s="64">
        <v>0</v>
      </c>
      <c r="N131" s="64">
        <v>2</v>
      </c>
      <c r="O131" s="56"/>
      <c r="P131" s="66">
        <v>3</v>
      </c>
      <c r="Q131" s="67">
        <v>0.5625</v>
      </c>
      <c r="R131" s="22">
        <v>2</v>
      </c>
      <c r="S131" s="22" t="s">
        <v>101</v>
      </c>
      <c r="T131" s="22">
        <v>2</v>
      </c>
      <c r="U131" s="22" t="s">
        <v>101</v>
      </c>
      <c r="V131" s="37">
        <f t="shared" si="2"/>
        <v>3</v>
      </c>
      <c r="W131" s="40">
        <v>4</v>
      </c>
      <c r="X131" s="39">
        <v>0.5625</v>
      </c>
      <c r="Y131" s="22">
        <v>2</v>
      </c>
      <c r="Z131" s="22" t="s">
        <v>128</v>
      </c>
      <c r="AA131" s="22">
        <v>2</v>
      </c>
      <c r="AB131" s="22" t="s">
        <v>128</v>
      </c>
      <c r="AC131" s="37">
        <f t="shared" si="3"/>
        <v>4</v>
      </c>
      <c r="AH131" s="65"/>
    </row>
    <row r="132" spans="1:34" ht="15.75" customHeight="1">
      <c r="A132" s="57">
        <v>5361</v>
      </c>
      <c r="B132" s="58">
        <f t="shared" si="4"/>
        <v>20</v>
      </c>
      <c r="C132" s="59" t="s">
        <v>75</v>
      </c>
      <c r="D132" s="60" t="s">
        <v>76</v>
      </c>
      <c r="E132" s="61">
        <v>55.675317930729598</v>
      </c>
      <c r="F132" s="61">
        <v>37.603482799661897</v>
      </c>
      <c r="G132" s="58">
        <f t="shared" si="8"/>
        <v>1</v>
      </c>
      <c r="H132" s="62">
        <v>0.60599999999999998</v>
      </c>
      <c r="I132" s="63">
        <f t="shared" si="7"/>
        <v>0.60599999999999998</v>
      </c>
      <c r="J132" s="58">
        <f t="shared" si="9"/>
        <v>2</v>
      </c>
      <c r="L132" s="14">
        <v>21</v>
      </c>
      <c r="M132" s="64">
        <v>0</v>
      </c>
      <c r="N132" s="64">
        <v>3</v>
      </c>
      <c r="O132" s="56"/>
      <c r="P132" s="66">
        <v>3</v>
      </c>
      <c r="Q132" s="67">
        <v>0.58333333333333337</v>
      </c>
      <c r="R132" s="22">
        <v>1</v>
      </c>
      <c r="S132" s="22" t="s">
        <v>101</v>
      </c>
      <c r="T132" s="22">
        <v>1</v>
      </c>
      <c r="U132" s="22" t="s">
        <v>101</v>
      </c>
      <c r="V132" s="37">
        <f t="shared" si="2"/>
        <v>3</v>
      </c>
      <c r="W132" s="40">
        <v>4</v>
      </c>
      <c r="X132" s="39">
        <v>0.58333333333333337</v>
      </c>
      <c r="Y132" s="22">
        <v>2</v>
      </c>
      <c r="Z132" s="22" t="s">
        <v>128</v>
      </c>
      <c r="AA132" s="22">
        <v>2</v>
      </c>
      <c r="AB132" s="22" t="s">
        <v>128</v>
      </c>
      <c r="AC132" s="37">
        <f t="shared" si="3"/>
        <v>4</v>
      </c>
      <c r="AH132" s="65"/>
    </row>
    <row r="133" spans="1:34" ht="15.75" customHeight="1">
      <c r="A133" s="57">
        <v>7092</v>
      </c>
      <c r="B133" s="58">
        <f t="shared" si="4"/>
        <v>21</v>
      </c>
      <c r="C133" s="59" t="s">
        <v>77</v>
      </c>
      <c r="D133" s="60" t="s">
        <v>76</v>
      </c>
      <c r="E133" s="61">
        <v>55.678214814620901</v>
      </c>
      <c r="F133" s="61">
        <v>37.597704417176203</v>
      </c>
      <c r="G133" s="58">
        <f t="shared" si="8"/>
        <v>1</v>
      </c>
      <c r="H133" s="62">
        <v>1.097</v>
      </c>
      <c r="I133" s="63">
        <f t="shared" si="7"/>
        <v>0.49099999999999999</v>
      </c>
      <c r="J133" s="58">
        <f t="shared" si="9"/>
        <v>3</v>
      </c>
      <c r="L133" s="14">
        <v>22</v>
      </c>
      <c r="M133" s="64">
        <v>0</v>
      </c>
      <c r="N133" s="64">
        <v>4</v>
      </c>
      <c r="O133" s="56"/>
      <c r="P133" s="66">
        <v>3</v>
      </c>
      <c r="Q133" s="67">
        <v>0.60416666666666663</v>
      </c>
      <c r="R133" s="22">
        <v>2</v>
      </c>
      <c r="S133" s="22" t="s">
        <v>101</v>
      </c>
      <c r="T133" s="22">
        <v>2</v>
      </c>
      <c r="U133" s="22" t="s">
        <v>101</v>
      </c>
      <c r="V133" s="37">
        <f t="shared" si="2"/>
        <v>3</v>
      </c>
      <c r="W133" s="40">
        <v>4</v>
      </c>
      <c r="X133" s="39">
        <v>0.60416666666666663</v>
      </c>
      <c r="Y133" s="22">
        <v>2</v>
      </c>
      <c r="Z133" s="22" t="s">
        <v>128</v>
      </c>
      <c r="AA133" s="22">
        <v>2</v>
      </c>
      <c r="AB133" s="22" t="s">
        <v>128</v>
      </c>
      <c r="AC133" s="37">
        <f t="shared" si="3"/>
        <v>4</v>
      </c>
      <c r="AH133" s="65"/>
    </row>
    <row r="134" spans="1:34" ht="15.75" customHeight="1">
      <c r="A134" s="57">
        <v>7093</v>
      </c>
      <c r="B134" s="58">
        <f t="shared" si="4"/>
        <v>22</v>
      </c>
      <c r="C134" s="59" t="s">
        <v>78</v>
      </c>
      <c r="D134" s="60" t="s">
        <v>79</v>
      </c>
      <c r="E134" s="61">
        <v>55.680514687168397</v>
      </c>
      <c r="F134" s="61">
        <v>37.597042491922402</v>
      </c>
      <c r="G134" s="58">
        <f t="shared" si="8"/>
        <v>1</v>
      </c>
      <c r="H134" s="62">
        <v>1.429</v>
      </c>
      <c r="I134" s="63">
        <f t="shared" si="7"/>
        <v>0.33200000000000007</v>
      </c>
      <c r="J134" s="58">
        <f t="shared" si="9"/>
        <v>4</v>
      </c>
      <c r="L134" s="14">
        <v>23</v>
      </c>
      <c r="M134" s="64">
        <v>0</v>
      </c>
      <c r="N134" s="64">
        <v>5</v>
      </c>
      <c r="O134" s="56"/>
      <c r="P134" s="66">
        <v>3</v>
      </c>
      <c r="Q134" s="67">
        <v>0.625</v>
      </c>
      <c r="R134" s="22">
        <v>1</v>
      </c>
      <c r="S134" s="22" t="s">
        <v>101</v>
      </c>
      <c r="T134" s="22">
        <v>1</v>
      </c>
      <c r="U134" s="22" t="s">
        <v>101</v>
      </c>
      <c r="V134" s="37">
        <f t="shared" si="2"/>
        <v>3</v>
      </c>
      <c r="W134" s="40">
        <v>4</v>
      </c>
      <c r="X134" s="39">
        <v>0.625</v>
      </c>
      <c r="Y134" s="22">
        <v>2</v>
      </c>
      <c r="Z134" s="22" t="s">
        <v>128</v>
      </c>
      <c r="AA134" s="22">
        <v>2</v>
      </c>
      <c r="AB134" s="22" t="s">
        <v>128</v>
      </c>
      <c r="AC134" s="37">
        <f t="shared" si="3"/>
        <v>3</v>
      </c>
      <c r="AH134" s="65"/>
    </row>
    <row r="135" spans="1:34" ht="15.75" customHeight="1">
      <c r="A135" s="57">
        <v>7702</v>
      </c>
      <c r="B135" s="58">
        <f t="shared" si="4"/>
        <v>23</v>
      </c>
      <c r="C135" s="59" t="s">
        <v>80</v>
      </c>
      <c r="D135" s="60" t="s">
        <v>81</v>
      </c>
      <c r="E135" s="61">
        <v>55.684438134318</v>
      </c>
      <c r="F135" s="61">
        <v>37.598106560009001</v>
      </c>
      <c r="G135" s="58">
        <f t="shared" si="8"/>
        <v>1</v>
      </c>
      <c r="H135" s="62">
        <v>1.96</v>
      </c>
      <c r="I135" s="63">
        <f t="shared" si="7"/>
        <v>0.53099999999999992</v>
      </c>
      <c r="J135" s="58">
        <f t="shared" si="9"/>
        <v>5</v>
      </c>
      <c r="L135" s="14">
        <v>24</v>
      </c>
      <c r="M135" s="64">
        <v>0</v>
      </c>
      <c r="N135" s="64">
        <v>6</v>
      </c>
      <c r="O135" s="56"/>
      <c r="P135" s="66">
        <v>3</v>
      </c>
      <c r="Q135" s="67">
        <v>0.64583333333333337</v>
      </c>
      <c r="R135" s="22">
        <v>2</v>
      </c>
      <c r="S135" s="22" t="s">
        <v>101</v>
      </c>
      <c r="T135" s="22">
        <v>2</v>
      </c>
      <c r="U135" s="22" t="s">
        <v>101</v>
      </c>
      <c r="V135" s="37">
        <f t="shared" si="2"/>
        <v>3</v>
      </c>
      <c r="W135" s="40">
        <v>4</v>
      </c>
      <c r="X135" s="39">
        <v>0.64583333333333337</v>
      </c>
      <c r="Y135" s="22">
        <v>1</v>
      </c>
      <c r="Z135" s="22" t="s">
        <v>128</v>
      </c>
      <c r="AA135" s="22">
        <v>1</v>
      </c>
      <c r="AB135" s="22" t="s">
        <v>128</v>
      </c>
      <c r="AC135" s="37">
        <f t="shared" si="3"/>
        <v>3</v>
      </c>
      <c r="AH135" s="65"/>
    </row>
    <row r="136" spans="1:34" ht="15.75" customHeight="1">
      <c r="A136" s="57">
        <v>7701</v>
      </c>
      <c r="B136" s="58">
        <f t="shared" si="4"/>
        <v>24</v>
      </c>
      <c r="C136" s="59" t="s">
        <v>82</v>
      </c>
      <c r="D136" s="60" t="s">
        <v>81</v>
      </c>
      <c r="E136" s="61">
        <v>55.686211982753797</v>
      </c>
      <c r="F136" s="61">
        <v>37.592907138247597</v>
      </c>
      <c r="G136" s="58">
        <f t="shared" si="8"/>
        <v>1</v>
      </c>
      <c r="H136" s="62">
        <v>2.3420000000000001</v>
      </c>
      <c r="I136" s="63">
        <f t="shared" si="7"/>
        <v>0.38200000000000012</v>
      </c>
      <c r="J136" s="58">
        <f t="shared" si="9"/>
        <v>6</v>
      </c>
      <c r="L136" s="14">
        <v>25</v>
      </c>
      <c r="M136" s="64">
        <v>0</v>
      </c>
      <c r="N136" s="64">
        <v>7</v>
      </c>
      <c r="O136" s="56"/>
      <c r="P136" s="66">
        <v>3</v>
      </c>
      <c r="Q136" s="67">
        <v>0.66666666666666663</v>
      </c>
      <c r="R136" s="22">
        <v>1</v>
      </c>
      <c r="S136" s="22" t="s">
        <v>101</v>
      </c>
      <c r="T136" s="22">
        <v>1</v>
      </c>
      <c r="U136" s="22" t="s">
        <v>101</v>
      </c>
      <c r="V136" s="37">
        <f t="shared" si="2"/>
        <v>3</v>
      </c>
      <c r="W136" s="40">
        <v>4</v>
      </c>
      <c r="X136" s="39">
        <v>0.66666666666666663</v>
      </c>
      <c r="Y136" s="22">
        <v>2</v>
      </c>
      <c r="Z136" s="22" t="s">
        <v>128</v>
      </c>
      <c r="AA136" s="22">
        <v>2</v>
      </c>
      <c r="AB136" s="22" t="s">
        <v>128</v>
      </c>
      <c r="AC136" s="37">
        <f t="shared" si="3"/>
        <v>4</v>
      </c>
      <c r="AH136" s="65"/>
    </row>
    <row r="137" spans="1:34" ht="15.75" customHeight="1">
      <c r="A137" s="57">
        <v>7700</v>
      </c>
      <c r="B137" s="58">
        <f t="shared" si="4"/>
        <v>25</v>
      </c>
      <c r="C137" s="59" t="s">
        <v>103</v>
      </c>
      <c r="D137" s="60" t="s">
        <v>81</v>
      </c>
      <c r="E137" s="61">
        <v>55.687322105718899</v>
      </c>
      <c r="F137" s="61">
        <v>37.589684931066103</v>
      </c>
      <c r="G137" s="58">
        <f t="shared" si="8"/>
        <v>1</v>
      </c>
      <c r="H137" s="62">
        <v>2.58</v>
      </c>
      <c r="I137" s="63">
        <f t="shared" si="7"/>
        <v>0.23799999999999999</v>
      </c>
      <c r="J137" s="58">
        <f t="shared" si="9"/>
        <v>7</v>
      </c>
      <c r="L137" s="14">
        <v>26</v>
      </c>
      <c r="M137" s="64">
        <v>0</v>
      </c>
      <c r="N137" s="64">
        <v>8</v>
      </c>
      <c r="O137" s="56"/>
      <c r="P137" s="66">
        <v>3</v>
      </c>
      <c r="Q137" s="67">
        <v>0.6875</v>
      </c>
      <c r="R137" s="22">
        <v>2</v>
      </c>
      <c r="S137" s="22" t="s">
        <v>101</v>
      </c>
      <c r="T137" s="22">
        <v>2</v>
      </c>
      <c r="U137" s="22" t="s">
        <v>101</v>
      </c>
      <c r="V137" s="37">
        <f t="shared" si="2"/>
        <v>5</v>
      </c>
      <c r="W137" s="40">
        <v>4</v>
      </c>
      <c r="X137" s="39">
        <v>0.6875</v>
      </c>
      <c r="Y137" s="22">
        <v>2</v>
      </c>
      <c r="Z137" s="22" t="s">
        <v>128</v>
      </c>
      <c r="AA137" s="22">
        <v>2</v>
      </c>
      <c r="AB137" s="22" t="s">
        <v>128</v>
      </c>
      <c r="AC137" s="37">
        <f t="shared" si="3"/>
        <v>4</v>
      </c>
      <c r="AH137" s="65"/>
    </row>
    <row r="138" spans="1:34" ht="15.75" customHeight="1">
      <c r="A138" s="57">
        <v>7707</v>
      </c>
      <c r="B138" s="58">
        <f t="shared" si="4"/>
        <v>26</v>
      </c>
      <c r="C138" s="59" t="s">
        <v>141</v>
      </c>
      <c r="D138" s="60" t="s">
        <v>126</v>
      </c>
      <c r="E138" s="61">
        <v>55.688524392020902</v>
      </c>
      <c r="F138" s="61">
        <v>37.587002513446798</v>
      </c>
      <c r="G138" s="58">
        <f t="shared" si="8"/>
        <v>1</v>
      </c>
      <c r="H138" s="62">
        <v>2.8290000000000002</v>
      </c>
      <c r="I138" s="63">
        <f t="shared" si="7"/>
        <v>0.24900000000000011</v>
      </c>
      <c r="J138" s="58">
        <f t="shared" si="9"/>
        <v>8</v>
      </c>
      <c r="L138" s="14">
        <v>27</v>
      </c>
      <c r="M138" s="64">
        <v>0</v>
      </c>
      <c r="N138" s="64">
        <v>9</v>
      </c>
      <c r="O138" s="56"/>
      <c r="P138" s="66">
        <v>3</v>
      </c>
      <c r="Q138" s="67">
        <v>0.70833333333333337</v>
      </c>
      <c r="R138" s="22">
        <v>3</v>
      </c>
      <c r="S138" s="22" t="s">
        <v>124</v>
      </c>
      <c r="T138" s="22">
        <v>3</v>
      </c>
      <c r="U138" s="22" t="s">
        <v>124</v>
      </c>
      <c r="V138" s="37">
        <f t="shared" si="2"/>
        <v>5</v>
      </c>
      <c r="W138" s="40">
        <v>4</v>
      </c>
      <c r="X138" s="39">
        <v>0.70833333333333337</v>
      </c>
      <c r="Y138" s="22">
        <v>2</v>
      </c>
      <c r="Z138" s="22" t="s">
        <v>128</v>
      </c>
      <c r="AA138" s="22">
        <v>2</v>
      </c>
      <c r="AB138" s="22" t="s">
        <v>128</v>
      </c>
      <c r="AC138" s="37">
        <f t="shared" si="3"/>
        <v>4</v>
      </c>
      <c r="AH138" s="65"/>
    </row>
    <row r="139" spans="1:34" ht="15.75" customHeight="1">
      <c r="A139" s="57">
        <v>7094</v>
      </c>
      <c r="B139" s="58">
        <f t="shared" si="4"/>
        <v>27</v>
      </c>
      <c r="C139" s="59" t="s">
        <v>104</v>
      </c>
      <c r="D139" s="60" t="s">
        <v>126</v>
      </c>
      <c r="E139" s="61">
        <v>55.690759734704599</v>
      </c>
      <c r="F139" s="61">
        <v>37.589435493116099</v>
      </c>
      <c r="G139" s="58">
        <f t="shared" si="8"/>
        <v>1</v>
      </c>
      <c r="H139" s="62">
        <v>3.121</v>
      </c>
      <c r="I139" s="63">
        <f t="shared" si="7"/>
        <v>0.29199999999999982</v>
      </c>
      <c r="J139" s="58">
        <f t="shared" si="9"/>
        <v>9</v>
      </c>
      <c r="L139" s="14">
        <v>28</v>
      </c>
      <c r="M139" s="64">
        <v>0</v>
      </c>
      <c r="N139" s="64">
        <v>10</v>
      </c>
      <c r="O139" s="56"/>
      <c r="P139" s="66">
        <v>3</v>
      </c>
      <c r="Q139" s="67">
        <v>0.72916666666666663</v>
      </c>
      <c r="R139" s="22">
        <v>2</v>
      </c>
      <c r="S139" s="22" t="s">
        <v>124</v>
      </c>
      <c r="T139" s="22">
        <v>2</v>
      </c>
      <c r="U139" s="22" t="s">
        <v>124</v>
      </c>
      <c r="V139" s="37">
        <f t="shared" si="2"/>
        <v>5</v>
      </c>
      <c r="W139" s="40">
        <v>4</v>
      </c>
      <c r="X139" s="39">
        <v>0.72916666666666663</v>
      </c>
      <c r="Y139" s="22">
        <v>2</v>
      </c>
      <c r="Z139" s="22" t="s">
        <v>128</v>
      </c>
      <c r="AA139" s="22">
        <v>2</v>
      </c>
      <c r="AB139" s="22" t="s">
        <v>128</v>
      </c>
      <c r="AC139" s="37">
        <f t="shared" si="3"/>
        <v>3</v>
      </c>
      <c r="AH139" s="65"/>
    </row>
    <row r="140" spans="1:34" ht="15.75" customHeight="1">
      <c r="A140" s="57">
        <v>7095</v>
      </c>
      <c r="B140" s="58">
        <f t="shared" si="4"/>
        <v>28</v>
      </c>
      <c r="C140" s="59" t="s">
        <v>139</v>
      </c>
      <c r="D140" s="60" t="s">
        <v>140</v>
      </c>
      <c r="E140" s="61">
        <v>55.692144869895003</v>
      </c>
      <c r="F140" s="61">
        <v>37.586735427987698</v>
      </c>
      <c r="G140" s="58">
        <f t="shared" si="8"/>
        <v>1</v>
      </c>
      <c r="H140" s="62">
        <v>3.3740000000000001</v>
      </c>
      <c r="I140" s="63">
        <f t="shared" si="7"/>
        <v>0.25300000000000011</v>
      </c>
      <c r="J140" s="58">
        <f t="shared" si="9"/>
        <v>10</v>
      </c>
      <c r="L140" s="14">
        <v>29</v>
      </c>
      <c r="M140" s="64">
        <v>0</v>
      </c>
      <c r="N140" s="64">
        <v>11</v>
      </c>
      <c r="O140" s="56"/>
      <c r="P140" s="66">
        <v>3</v>
      </c>
      <c r="Q140" s="67">
        <v>0.75</v>
      </c>
      <c r="R140" s="22">
        <v>3</v>
      </c>
      <c r="S140" s="22" t="s">
        <v>124</v>
      </c>
      <c r="T140" s="22">
        <v>3</v>
      </c>
      <c r="U140" s="22" t="s">
        <v>124</v>
      </c>
      <c r="V140" s="37">
        <f t="shared" si="2"/>
        <v>5</v>
      </c>
      <c r="W140" s="40">
        <v>4</v>
      </c>
      <c r="X140" s="39">
        <v>0.75</v>
      </c>
      <c r="Y140" s="22">
        <v>1</v>
      </c>
      <c r="Z140" s="22" t="s">
        <v>128</v>
      </c>
      <c r="AA140" s="22">
        <v>1</v>
      </c>
      <c r="AB140" s="22" t="s">
        <v>128</v>
      </c>
      <c r="AC140" s="37">
        <f t="shared" si="3"/>
        <v>3</v>
      </c>
      <c r="AH140" s="65"/>
    </row>
    <row r="141" spans="1:34" ht="15.75" customHeight="1">
      <c r="A141" s="57">
        <v>7096</v>
      </c>
      <c r="B141" s="58">
        <f t="shared" si="4"/>
        <v>29</v>
      </c>
      <c r="C141" s="59" t="s">
        <v>138</v>
      </c>
      <c r="D141" s="60" t="s">
        <v>137</v>
      </c>
      <c r="E141" s="61">
        <v>55.692596938286698</v>
      </c>
      <c r="F141" s="61">
        <v>37.582411215918697</v>
      </c>
      <c r="G141" s="58">
        <f t="shared" si="8"/>
        <v>1</v>
      </c>
      <c r="H141" s="62">
        <v>3.714</v>
      </c>
      <c r="I141" s="63">
        <f t="shared" si="7"/>
        <v>0.33999999999999986</v>
      </c>
      <c r="J141" s="58">
        <f t="shared" si="9"/>
        <v>11</v>
      </c>
      <c r="L141" s="14">
        <v>30</v>
      </c>
      <c r="M141" s="64">
        <v>0</v>
      </c>
      <c r="N141" s="64">
        <v>12</v>
      </c>
      <c r="O141" s="56"/>
      <c r="P141" s="66">
        <v>3</v>
      </c>
      <c r="Q141" s="67">
        <v>0.77083333333333337</v>
      </c>
      <c r="R141" s="22">
        <v>2</v>
      </c>
      <c r="S141" s="22" t="s">
        <v>124</v>
      </c>
      <c r="T141" s="22">
        <v>2</v>
      </c>
      <c r="U141" s="22" t="s">
        <v>124</v>
      </c>
      <c r="V141" s="37">
        <f t="shared" si="2"/>
        <v>5</v>
      </c>
      <c r="W141" s="40">
        <v>4</v>
      </c>
      <c r="X141" s="39">
        <v>0.77083333333333337</v>
      </c>
      <c r="Y141" s="22">
        <v>2</v>
      </c>
      <c r="Z141" s="22" t="s">
        <v>128</v>
      </c>
      <c r="AA141" s="22">
        <v>2</v>
      </c>
      <c r="AB141" s="22" t="s">
        <v>128</v>
      </c>
      <c r="AC141" s="37">
        <f t="shared" si="3"/>
        <v>4</v>
      </c>
      <c r="AH141" s="65"/>
    </row>
    <row r="142" spans="1:34" ht="15.75" customHeight="1">
      <c r="A142" s="57">
        <v>4241</v>
      </c>
      <c r="B142" s="58">
        <f t="shared" si="4"/>
        <v>30</v>
      </c>
      <c r="C142" s="59" t="s">
        <v>136</v>
      </c>
      <c r="D142" s="60" t="s">
        <v>137</v>
      </c>
      <c r="E142" s="61">
        <v>55.689377882509199</v>
      </c>
      <c r="F142" s="61">
        <v>37.579012739707402</v>
      </c>
      <c r="G142" s="58">
        <f t="shared" si="8"/>
        <v>1</v>
      </c>
      <c r="H142" s="62">
        <v>4.1319999999999997</v>
      </c>
      <c r="I142" s="63">
        <f t="shared" si="7"/>
        <v>0.41799999999999971</v>
      </c>
      <c r="J142" s="58">
        <f t="shared" si="9"/>
        <v>12</v>
      </c>
      <c r="L142" s="14">
        <v>31</v>
      </c>
      <c r="M142" s="64">
        <v>0</v>
      </c>
      <c r="N142" s="64">
        <v>13</v>
      </c>
      <c r="O142" s="56"/>
      <c r="P142" s="66">
        <v>3</v>
      </c>
      <c r="Q142" s="67">
        <v>0.79166666666666663</v>
      </c>
      <c r="R142" s="22">
        <v>3</v>
      </c>
      <c r="S142" s="22" t="s">
        <v>124</v>
      </c>
      <c r="T142" s="22">
        <v>3</v>
      </c>
      <c r="U142" s="22" t="s">
        <v>124</v>
      </c>
      <c r="V142" s="37">
        <f t="shared" si="2"/>
        <v>5</v>
      </c>
      <c r="W142" s="40">
        <v>4</v>
      </c>
      <c r="X142" s="39">
        <v>0.79166666666666663</v>
      </c>
      <c r="Y142" s="22">
        <v>2</v>
      </c>
      <c r="Z142" s="22" t="s">
        <v>128</v>
      </c>
      <c r="AA142" s="22">
        <v>2</v>
      </c>
      <c r="AB142" s="22" t="s">
        <v>128</v>
      </c>
      <c r="AC142" s="37">
        <f t="shared" si="3"/>
        <v>4</v>
      </c>
      <c r="AH142" s="65"/>
    </row>
    <row r="143" spans="1:34" ht="15.75" customHeight="1">
      <c r="A143" s="57">
        <v>8158</v>
      </c>
      <c r="B143" s="58">
        <f t="shared" si="4"/>
        <v>31</v>
      </c>
      <c r="C143" s="59" t="s">
        <v>131</v>
      </c>
      <c r="D143" s="60" t="s">
        <v>129</v>
      </c>
      <c r="E143" s="61">
        <v>55.687332430363902</v>
      </c>
      <c r="F143" s="61">
        <v>37.575569388609999</v>
      </c>
      <c r="G143" s="58">
        <f t="shared" si="8"/>
        <v>1</v>
      </c>
      <c r="H143" s="62">
        <v>4.508</v>
      </c>
      <c r="I143" s="63">
        <f t="shared" si="7"/>
        <v>0.37600000000000033</v>
      </c>
      <c r="J143" s="58">
        <f t="shared" si="9"/>
        <v>13</v>
      </c>
      <c r="L143" s="14">
        <v>32</v>
      </c>
      <c r="M143" s="64">
        <v>0</v>
      </c>
      <c r="N143" s="64">
        <v>14</v>
      </c>
      <c r="O143" s="56"/>
      <c r="P143" s="66">
        <v>3</v>
      </c>
      <c r="Q143" s="67">
        <v>0.8125</v>
      </c>
      <c r="R143" s="22">
        <v>2</v>
      </c>
      <c r="S143" s="22" t="s">
        <v>124</v>
      </c>
      <c r="T143" s="22">
        <v>2</v>
      </c>
      <c r="U143" s="22" t="s">
        <v>124</v>
      </c>
      <c r="V143" s="37">
        <f t="shared" si="2"/>
        <v>3</v>
      </c>
      <c r="W143" s="40">
        <v>4</v>
      </c>
      <c r="X143" s="39">
        <v>0.8125</v>
      </c>
      <c r="Y143" s="22">
        <v>2</v>
      </c>
      <c r="Z143" s="22" t="s">
        <v>128</v>
      </c>
      <c r="AA143" s="22">
        <v>2</v>
      </c>
      <c r="AB143" s="22" t="s">
        <v>128</v>
      </c>
      <c r="AC143" s="37">
        <f t="shared" si="3"/>
        <v>3</v>
      </c>
      <c r="AH143" s="65"/>
    </row>
    <row r="144" spans="1:34" ht="15.75" customHeight="1">
      <c r="A144" s="57">
        <v>8087</v>
      </c>
      <c r="B144" s="58">
        <f t="shared" si="4"/>
        <v>32</v>
      </c>
      <c r="C144" s="59" t="s">
        <v>125</v>
      </c>
      <c r="D144" s="60" t="s">
        <v>129</v>
      </c>
      <c r="E144" s="61">
        <v>55.689546964749503</v>
      </c>
      <c r="F144" s="61">
        <v>37.569157833544601</v>
      </c>
      <c r="G144" s="58">
        <f t="shared" si="8"/>
        <v>1</v>
      </c>
      <c r="H144" s="62">
        <v>4.9329999999999998</v>
      </c>
      <c r="I144" s="63">
        <f t="shared" si="7"/>
        <v>0.42499999999999982</v>
      </c>
      <c r="J144" s="58">
        <f t="shared" si="9"/>
        <v>14</v>
      </c>
      <c r="L144" s="14">
        <v>33</v>
      </c>
      <c r="M144" s="64">
        <v>0</v>
      </c>
      <c r="N144" s="64">
        <v>15</v>
      </c>
      <c r="O144" s="56"/>
      <c r="P144" s="66">
        <v>3</v>
      </c>
      <c r="Q144" s="67">
        <v>0.83333333333333337</v>
      </c>
      <c r="R144" s="22">
        <v>1</v>
      </c>
      <c r="S144" s="22" t="s">
        <v>54</v>
      </c>
      <c r="T144" s="22">
        <v>1</v>
      </c>
      <c r="U144" s="22" t="s">
        <v>54</v>
      </c>
      <c r="V144" s="37">
        <f t="shared" si="2"/>
        <v>2</v>
      </c>
      <c r="W144" s="40">
        <v>4</v>
      </c>
      <c r="X144" s="39">
        <v>0.83333333333333337</v>
      </c>
      <c r="Y144" s="22">
        <v>1</v>
      </c>
      <c r="Z144" s="22" t="s">
        <v>54</v>
      </c>
      <c r="AA144" s="22">
        <v>1</v>
      </c>
      <c r="AB144" s="22" t="s">
        <v>54</v>
      </c>
      <c r="AC144" s="37">
        <f t="shared" si="3"/>
        <v>2</v>
      </c>
      <c r="AH144" s="65"/>
    </row>
    <row r="145" spans="1:34" ht="15.75" customHeight="1">
      <c r="A145" s="57">
        <v>7102</v>
      </c>
      <c r="B145" s="58">
        <f t="shared" si="4"/>
        <v>33</v>
      </c>
      <c r="C145" s="59" t="s">
        <v>130</v>
      </c>
      <c r="D145" s="60" t="s">
        <v>129</v>
      </c>
      <c r="E145" s="61">
        <v>55.692447653542303</v>
      </c>
      <c r="F145" s="61">
        <v>37.561230163104497</v>
      </c>
      <c r="G145" s="58">
        <f t="shared" si="8"/>
        <v>1</v>
      </c>
      <c r="H145" s="62">
        <v>5.5299999999999994</v>
      </c>
      <c r="I145" s="63">
        <f t="shared" si="7"/>
        <v>0.59699999999999953</v>
      </c>
      <c r="J145" s="58">
        <f t="shared" si="9"/>
        <v>15</v>
      </c>
      <c r="L145" s="14">
        <v>34</v>
      </c>
      <c r="M145" s="64">
        <v>0</v>
      </c>
      <c r="N145" s="64">
        <v>16</v>
      </c>
      <c r="O145" s="56"/>
      <c r="P145" s="66">
        <v>3</v>
      </c>
      <c r="Q145" s="67">
        <v>0.85416666666666663</v>
      </c>
      <c r="R145" s="22">
        <v>1</v>
      </c>
      <c r="S145" s="22" t="s">
        <v>54</v>
      </c>
      <c r="T145" s="22">
        <v>1</v>
      </c>
      <c r="U145" s="22" t="s">
        <v>54</v>
      </c>
      <c r="V145" s="37">
        <f t="shared" si="2"/>
        <v>2</v>
      </c>
      <c r="W145" s="40">
        <v>4</v>
      </c>
      <c r="X145" s="39">
        <v>0.85416666666666663</v>
      </c>
      <c r="Y145" s="22">
        <v>1</v>
      </c>
      <c r="Z145" s="22" t="s">
        <v>54</v>
      </c>
      <c r="AA145" s="22">
        <v>1</v>
      </c>
      <c r="AB145" s="22" t="s">
        <v>54</v>
      </c>
      <c r="AC145" s="37">
        <f t="shared" si="3"/>
        <v>2</v>
      </c>
      <c r="AH145" s="65"/>
    </row>
    <row r="146" spans="1:34" ht="15.75" customHeight="1">
      <c r="A146" s="57" t="s">
        <v>24</v>
      </c>
      <c r="B146" s="58">
        <f t="shared" si="4"/>
        <v>34</v>
      </c>
      <c r="C146" s="59" t="s">
        <v>127</v>
      </c>
      <c r="D146" s="60" t="s">
        <v>129</v>
      </c>
      <c r="E146" s="61">
        <v>55.693725001364498</v>
      </c>
      <c r="F146" s="61">
        <v>37.557224862368201</v>
      </c>
      <c r="G146" s="58">
        <f t="shared" si="8"/>
        <v>1</v>
      </c>
      <c r="H146" s="62">
        <f>H145+I146</f>
        <v>6.1099999999999994</v>
      </c>
      <c r="I146" s="63">
        <v>0.57999999999999996</v>
      </c>
      <c r="J146" s="58">
        <f t="shared" si="9"/>
        <v>16</v>
      </c>
      <c r="L146" s="14">
        <v>35</v>
      </c>
      <c r="M146" s="64">
        <v>0</v>
      </c>
      <c r="N146" s="64">
        <v>999</v>
      </c>
      <c r="O146" s="56"/>
      <c r="P146" s="66">
        <v>3</v>
      </c>
      <c r="Q146" s="67">
        <v>0.875</v>
      </c>
      <c r="R146" s="22">
        <v>1</v>
      </c>
      <c r="S146" s="22" t="s">
        <v>54</v>
      </c>
      <c r="T146" s="22">
        <v>1</v>
      </c>
      <c r="U146" s="22" t="s">
        <v>54</v>
      </c>
      <c r="V146" s="37">
        <f t="shared" si="2"/>
        <v>2</v>
      </c>
      <c r="W146" s="40">
        <v>4</v>
      </c>
      <c r="X146" s="39">
        <v>0.875</v>
      </c>
      <c r="Y146" s="22">
        <v>1</v>
      </c>
      <c r="Z146" s="22" t="s">
        <v>54</v>
      </c>
      <c r="AA146" s="22">
        <v>1</v>
      </c>
      <c r="AB146" s="22" t="s">
        <v>54</v>
      </c>
      <c r="AC146" s="37">
        <f t="shared" si="3"/>
        <v>2</v>
      </c>
      <c r="AH146" s="65"/>
    </row>
    <row r="147" spans="1:34" ht="15.75" customHeight="1">
      <c r="A147" s="57" t="s">
        <v>96</v>
      </c>
      <c r="B147" s="58">
        <f t="shared" si="4"/>
        <v>34</v>
      </c>
      <c r="C147" s="59" t="s">
        <v>24</v>
      </c>
      <c r="D147" s="60" t="s">
        <v>96</v>
      </c>
      <c r="E147" s="61" t="s">
        <v>96</v>
      </c>
      <c r="F147" s="61" t="s">
        <v>96</v>
      </c>
      <c r="G147" s="58">
        <f t="shared" si="8"/>
        <v>1</v>
      </c>
      <c r="H147" s="62">
        <f>H146+I147</f>
        <v>6.1099999999999994</v>
      </c>
      <c r="I147" s="63">
        <v>0</v>
      </c>
      <c r="J147" s="58" t="str">
        <f t="shared" si="9"/>
        <v xml:space="preserve"> </v>
      </c>
      <c r="L147" s="14">
        <v>36</v>
      </c>
      <c r="M147" s="64">
        <v>0</v>
      </c>
      <c r="N147" s="64">
        <v>0</v>
      </c>
      <c r="O147" s="56"/>
      <c r="P147" s="66">
        <v>3</v>
      </c>
      <c r="Q147" s="67">
        <v>0.89583333333333304</v>
      </c>
      <c r="R147" s="22">
        <v>1</v>
      </c>
      <c r="S147" s="22" t="s">
        <v>54</v>
      </c>
      <c r="T147" s="22">
        <v>1</v>
      </c>
      <c r="U147" s="22" t="s">
        <v>54</v>
      </c>
      <c r="V147" s="37">
        <f t="shared" si="2"/>
        <v>2</v>
      </c>
      <c r="W147" s="40">
        <v>4</v>
      </c>
      <c r="X147" s="39">
        <v>0.89583333333333304</v>
      </c>
      <c r="Y147" s="22">
        <v>1</v>
      </c>
      <c r="Z147" s="22" t="s">
        <v>54</v>
      </c>
      <c r="AA147" s="22">
        <v>1</v>
      </c>
      <c r="AB147" s="22" t="s">
        <v>54</v>
      </c>
      <c r="AC147" s="37">
        <f t="shared" si="3"/>
        <v>2</v>
      </c>
      <c r="AH147" s="65"/>
    </row>
    <row r="148" spans="1:34" ht="15.75" customHeight="1">
      <c r="A148" s="57" t="s">
        <v>96</v>
      </c>
      <c r="B148" s="58" t="str">
        <f t="shared" si="4"/>
        <v/>
      </c>
      <c r="C148" s="59" t="s">
        <v>96</v>
      </c>
      <c r="D148" s="60" t="s">
        <v>96</v>
      </c>
      <c r="E148" s="61" t="s">
        <v>96</v>
      </c>
      <c r="F148" s="61" t="s">
        <v>96</v>
      </c>
      <c r="G148" s="58" t="str">
        <f t="shared" si="8"/>
        <v/>
      </c>
      <c r="H148" s="62" t="s">
        <v>97</v>
      </c>
      <c r="I148" s="63" t="str">
        <f t="shared" si="7"/>
        <v xml:space="preserve"> </v>
      </c>
      <c r="J148" s="58" t="str">
        <f t="shared" si="9"/>
        <v xml:space="preserve"> </v>
      </c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22">
        <v>1</v>
      </c>
      <c r="S148" s="22" t="s">
        <v>54</v>
      </c>
      <c r="T148" s="22">
        <v>1</v>
      </c>
      <c r="U148" s="22" t="s">
        <v>54</v>
      </c>
      <c r="V148" s="37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54</v>
      </c>
      <c r="AA148" s="22">
        <v>1</v>
      </c>
      <c r="AB148" s="22" t="s">
        <v>54</v>
      </c>
      <c r="AC148" s="37">
        <f t="shared" si="3"/>
        <v>2</v>
      </c>
      <c r="AH148" s="65"/>
    </row>
    <row r="149" spans="1:34" ht="15.75" customHeight="1">
      <c r="A149" s="57" t="s">
        <v>96</v>
      </c>
      <c r="B149" s="58" t="str">
        <f t="shared" si="4"/>
        <v/>
      </c>
      <c r="C149" s="59" t="s">
        <v>96</v>
      </c>
      <c r="D149" s="60" t="s">
        <v>96</v>
      </c>
      <c r="E149" s="61" t="s">
        <v>96</v>
      </c>
      <c r="F149" s="61" t="s">
        <v>96</v>
      </c>
      <c r="G149" s="58" t="str">
        <f t="shared" si="8"/>
        <v/>
      </c>
      <c r="H149" s="62" t="s">
        <v>97</v>
      </c>
      <c r="I149" s="63" t="str">
        <f t="shared" si="7"/>
        <v xml:space="preserve"> </v>
      </c>
      <c r="J149" s="58" t="str">
        <f t="shared" si="9"/>
        <v xml:space="preserve"> 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22">
        <v>1</v>
      </c>
      <c r="S149" s="22" t="s">
        <v>54</v>
      </c>
      <c r="T149" s="22">
        <v>1</v>
      </c>
      <c r="U149" s="22" t="s">
        <v>54</v>
      </c>
      <c r="V149" s="37">
        <f t="shared" si="2"/>
        <v>1</v>
      </c>
      <c r="W149" s="40">
        <v>4</v>
      </c>
      <c r="X149" s="39">
        <v>0.9375</v>
      </c>
      <c r="Y149" s="22">
        <v>1</v>
      </c>
      <c r="Z149" s="22" t="s">
        <v>54</v>
      </c>
      <c r="AA149" s="22">
        <v>1</v>
      </c>
      <c r="AB149" s="22" t="s">
        <v>54</v>
      </c>
      <c r="AC149" s="37">
        <f t="shared" si="3"/>
        <v>1</v>
      </c>
      <c r="AH149" s="65"/>
    </row>
    <row r="150" spans="1:34" ht="15.75" customHeight="1">
      <c r="A150" s="57" t="s">
        <v>96</v>
      </c>
      <c r="B150" s="58" t="str">
        <f t="shared" si="4"/>
        <v/>
      </c>
      <c r="C150" s="59" t="s">
        <v>96</v>
      </c>
      <c r="D150" s="60" t="s">
        <v>96</v>
      </c>
      <c r="E150" s="61" t="s">
        <v>96</v>
      </c>
      <c r="F150" s="61" t="s">
        <v>96</v>
      </c>
      <c r="G150" s="58" t="str">
        <f t="shared" si="8"/>
        <v/>
      </c>
      <c r="H150" s="62" t="s">
        <v>97</v>
      </c>
      <c r="I150" s="63" t="str">
        <f t="shared" si="7"/>
        <v xml:space="preserve"> </v>
      </c>
      <c r="J150" s="58" t="str">
        <f t="shared" si="9"/>
        <v xml:space="preserve"> 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22">
        <v>0</v>
      </c>
      <c r="S150" s="22" t="s">
        <v>50</v>
      </c>
      <c r="T150" s="22">
        <v>0</v>
      </c>
      <c r="U150" s="22" t="s">
        <v>50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50</v>
      </c>
      <c r="AA150" s="22">
        <v>0</v>
      </c>
      <c r="AB150" s="22" t="s">
        <v>50</v>
      </c>
      <c r="AC150" s="37">
        <f t="shared" si="3"/>
        <v>0</v>
      </c>
      <c r="AH150" s="65"/>
    </row>
    <row r="151" spans="1:34" ht="15.75" customHeight="1">
      <c r="A151" s="57" t="s">
        <v>96</v>
      </c>
      <c r="B151" s="58" t="str">
        <f t="shared" si="4"/>
        <v/>
      </c>
      <c r="C151" s="59" t="s">
        <v>96</v>
      </c>
      <c r="D151" s="60" t="s">
        <v>96</v>
      </c>
      <c r="E151" s="61" t="s">
        <v>96</v>
      </c>
      <c r="F151" s="61" t="s">
        <v>96</v>
      </c>
      <c r="G151" s="58" t="str">
        <f t="shared" si="8"/>
        <v/>
      </c>
      <c r="H151" s="62" t="s">
        <v>97</v>
      </c>
      <c r="I151" s="63" t="str">
        <f t="shared" si="7"/>
        <v xml:space="preserve"> </v>
      </c>
      <c r="J151" s="58" t="str">
        <f t="shared" si="9"/>
        <v xml:space="preserve"> 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22">
        <v>0</v>
      </c>
      <c r="S151" s="22" t="s">
        <v>50</v>
      </c>
      <c r="T151" s="22">
        <v>0</v>
      </c>
      <c r="U151" s="22" t="s">
        <v>50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50</v>
      </c>
      <c r="AA151" s="22">
        <v>0</v>
      </c>
      <c r="AB151" s="22" t="s">
        <v>50</v>
      </c>
      <c r="AC151" s="37">
        <f t="shared" si="3"/>
        <v>0</v>
      </c>
      <c r="AH151" s="65"/>
    </row>
    <row r="152" spans="1:34" ht="15.75" customHeight="1">
      <c r="A152" s="57" t="s">
        <v>96</v>
      </c>
      <c r="B152" s="58" t="str">
        <f t="shared" si="4"/>
        <v/>
      </c>
      <c r="C152" s="59" t="s">
        <v>96</v>
      </c>
      <c r="D152" s="60" t="s">
        <v>96</v>
      </c>
      <c r="E152" s="61" t="s">
        <v>96</v>
      </c>
      <c r="F152" s="61" t="s">
        <v>96</v>
      </c>
      <c r="G152" s="58" t="str">
        <f t="shared" si="8"/>
        <v/>
      </c>
      <c r="H152" s="62" t="s">
        <v>97</v>
      </c>
      <c r="I152" s="63" t="str">
        <f t="shared" si="7"/>
        <v xml:space="preserve"> </v>
      </c>
      <c r="J152" s="58" t="str">
        <f t="shared" si="9"/>
        <v xml:space="preserve"> 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22">
        <v>0</v>
      </c>
      <c r="S152" s="22" t="s">
        <v>50</v>
      </c>
      <c r="T152" s="22">
        <v>0</v>
      </c>
      <c r="U152" s="22" t="s">
        <v>50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50</v>
      </c>
      <c r="AA152" s="22">
        <v>0</v>
      </c>
      <c r="AB152" s="22" t="s">
        <v>50</v>
      </c>
      <c r="AC152" s="37">
        <f t="shared" si="3"/>
        <v>0</v>
      </c>
      <c r="AH152" s="65"/>
    </row>
    <row r="153" spans="1:34" ht="15.75" customHeight="1">
      <c r="A153" s="57" t="s">
        <v>96</v>
      </c>
      <c r="B153" s="58" t="str">
        <f t="shared" si="4"/>
        <v/>
      </c>
      <c r="C153" s="59" t="s">
        <v>96</v>
      </c>
      <c r="D153" s="60" t="s">
        <v>96</v>
      </c>
      <c r="E153" s="61" t="s">
        <v>96</v>
      </c>
      <c r="F153" s="61" t="s">
        <v>96</v>
      </c>
      <c r="G153" s="58" t="str">
        <f t="shared" si="8"/>
        <v/>
      </c>
      <c r="H153" s="62" t="s">
        <v>97</v>
      </c>
      <c r="I153" s="63" t="str">
        <f t="shared" si="7"/>
        <v xml:space="preserve"> </v>
      </c>
      <c r="J153" s="58" t="str">
        <f t="shared" si="9"/>
        <v xml:space="preserve"> 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22">
        <v>0</v>
      </c>
      <c r="S153" s="22" t="s">
        <v>50</v>
      </c>
      <c r="T153" s="22">
        <v>0</v>
      </c>
      <c r="U153" s="22" t="s">
        <v>50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50</v>
      </c>
      <c r="AA153" s="22">
        <v>0</v>
      </c>
      <c r="AB153" s="22" t="s">
        <v>50</v>
      </c>
      <c r="AC153" s="37">
        <f t="shared" si="3"/>
        <v>0</v>
      </c>
      <c r="AH153" s="65"/>
    </row>
    <row r="154" spans="1:34" ht="15.75" customHeight="1">
      <c r="A154" s="57" t="s">
        <v>96</v>
      </c>
      <c r="B154" s="58" t="str">
        <f t="shared" si="4"/>
        <v/>
      </c>
      <c r="C154" s="59" t="s">
        <v>96</v>
      </c>
      <c r="D154" s="60" t="s">
        <v>96</v>
      </c>
      <c r="E154" s="61" t="s">
        <v>96</v>
      </c>
      <c r="F154" s="61" t="s">
        <v>96</v>
      </c>
      <c r="G154" s="58" t="str">
        <f t="shared" si="8"/>
        <v/>
      </c>
      <c r="H154" s="62" t="s">
        <v>97</v>
      </c>
      <c r="I154" s="63" t="str">
        <f t="shared" si="7"/>
        <v xml:space="preserve"> </v>
      </c>
      <c r="J154" s="58" t="str">
        <f t="shared" si="9"/>
        <v xml:space="preserve"> 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22">
        <v>0</v>
      </c>
      <c r="S154" s="22" t="s">
        <v>50</v>
      </c>
      <c r="T154" s="22">
        <v>0</v>
      </c>
      <c r="U154" s="22" t="s">
        <v>50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50</v>
      </c>
      <c r="AA154" s="22">
        <v>0</v>
      </c>
      <c r="AB154" s="22" t="s">
        <v>50</v>
      </c>
      <c r="AC154" s="37">
        <f t="shared" si="3"/>
        <v>0</v>
      </c>
      <c r="AH154" s="65"/>
    </row>
    <row r="155" spans="1:34" ht="15.75" customHeight="1">
      <c r="A155" s="57" t="s">
        <v>96</v>
      </c>
      <c r="B155" s="58" t="str">
        <f t="shared" si="4"/>
        <v/>
      </c>
      <c r="C155" s="59" t="s">
        <v>96</v>
      </c>
      <c r="D155" s="60" t="s">
        <v>96</v>
      </c>
      <c r="E155" s="61" t="s">
        <v>96</v>
      </c>
      <c r="F155" s="61" t="s">
        <v>96</v>
      </c>
      <c r="G155" s="58" t="str">
        <f t="shared" si="8"/>
        <v/>
      </c>
      <c r="H155" s="62" t="s">
        <v>97</v>
      </c>
      <c r="I155" s="63" t="str">
        <f t="shared" si="7"/>
        <v xml:space="preserve"> </v>
      </c>
      <c r="J155" s="58" t="str">
        <f t="shared" si="9"/>
        <v xml:space="preserve"> 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50</v>
      </c>
      <c r="T155" s="22">
        <v>0</v>
      </c>
      <c r="U155" s="22" t="s">
        <v>50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50</v>
      </c>
      <c r="AA155" s="22">
        <v>0</v>
      </c>
      <c r="AB155" s="22" t="s">
        <v>50</v>
      </c>
      <c r="AC155" s="37">
        <f t="shared" si="3"/>
        <v>0</v>
      </c>
      <c r="AH155" s="15"/>
    </row>
    <row r="156" spans="1:34" ht="15.75" customHeight="1">
      <c r="A156" s="57" t="s">
        <v>96</v>
      </c>
      <c r="B156" s="58" t="str">
        <f t="shared" si="4"/>
        <v/>
      </c>
      <c r="C156" s="59" t="s">
        <v>96</v>
      </c>
      <c r="D156" s="60" t="s">
        <v>96</v>
      </c>
      <c r="E156" s="61" t="s">
        <v>96</v>
      </c>
      <c r="F156" s="61" t="s">
        <v>96</v>
      </c>
      <c r="G156" s="58" t="str">
        <f t="shared" si="8"/>
        <v/>
      </c>
      <c r="H156" s="62" t="s">
        <v>97</v>
      </c>
      <c r="I156" s="63" t="str">
        <f t="shared" si="7"/>
        <v xml:space="preserve"> </v>
      </c>
      <c r="J156" s="58" t="str">
        <f t="shared" si="9"/>
        <v xml:space="preserve"> 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50</v>
      </c>
      <c r="T156" s="22">
        <v>0</v>
      </c>
      <c r="U156" s="22" t="s">
        <v>50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50</v>
      </c>
      <c r="AA156" s="22">
        <v>0</v>
      </c>
      <c r="AB156" s="22" t="s">
        <v>50</v>
      </c>
      <c r="AC156" s="37">
        <f t="shared" si="3"/>
        <v>0</v>
      </c>
      <c r="AH156" s="15"/>
    </row>
    <row r="157" spans="1:34" ht="15.75" customHeight="1">
      <c r="A157" s="57" t="s">
        <v>96</v>
      </c>
      <c r="B157" s="58" t="str">
        <f t="shared" si="4"/>
        <v/>
      </c>
      <c r="C157" s="59" t="s">
        <v>96</v>
      </c>
      <c r="D157" s="60" t="s">
        <v>96</v>
      </c>
      <c r="E157" s="61" t="s">
        <v>96</v>
      </c>
      <c r="F157" s="61" t="s">
        <v>96</v>
      </c>
      <c r="G157" s="58" t="str">
        <f t="shared" si="8"/>
        <v/>
      </c>
      <c r="H157" s="62" t="s">
        <v>97</v>
      </c>
      <c r="I157" s="63" t="str">
        <f t="shared" si="7"/>
        <v xml:space="preserve"> </v>
      </c>
      <c r="J157" s="58" t="str">
        <f t="shared" si="9"/>
        <v xml:space="preserve"> 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50</v>
      </c>
      <c r="T157" s="22">
        <v>0</v>
      </c>
      <c r="U157" s="22" t="s">
        <v>50</v>
      </c>
      <c r="V157" s="33"/>
      <c r="W157" s="40">
        <v>4</v>
      </c>
      <c r="X157" s="39">
        <v>0.104166666666667</v>
      </c>
      <c r="Y157" s="22">
        <v>0</v>
      </c>
      <c r="Z157" s="22" t="s">
        <v>50</v>
      </c>
      <c r="AA157" s="22">
        <v>0</v>
      </c>
      <c r="AB157" s="22" t="s">
        <v>50</v>
      </c>
      <c r="AH157" s="15"/>
    </row>
    <row r="158" spans="1:34" ht="15.75" customHeight="1">
      <c r="A158" s="57" t="s">
        <v>96</v>
      </c>
      <c r="B158" s="58" t="str">
        <f t="shared" si="4"/>
        <v/>
      </c>
      <c r="C158" s="59" t="s">
        <v>96</v>
      </c>
      <c r="D158" s="60" t="s">
        <v>96</v>
      </c>
      <c r="E158" s="61" t="s">
        <v>96</v>
      </c>
      <c r="F158" s="61" t="s">
        <v>96</v>
      </c>
      <c r="G158" s="58" t="str">
        <f t="shared" si="8"/>
        <v/>
      </c>
      <c r="H158" s="62" t="s">
        <v>97</v>
      </c>
      <c r="I158" s="63" t="str">
        <f t="shared" si="7"/>
        <v xml:space="preserve"> </v>
      </c>
      <c r="J158" s="58" t="str">
        <f t="shared" si="9"/>
        <v xml:space="preserve"> </v>
      </c>
      <c r="L158" s="14">
        <v>47</v>
      </c>
      <c r="M158" s="64">
        <v>0</v>
      </c>
      <c r="N158" s="64">
        <v>0</v>
      </c>
      <c r="O158" s="56"/>
      <c r="P158" s="111" t="s">
        <v>47</v>
      </c>
      <c r="Q158" s="112"/>
      <c r="R158" s="47">
        <f>SUM(R110:R157)</f>
        <v>60</v>
      </c>
      <c r="S158" s="47"/>
      <c r="T158" s="47">
        <f>SUM(T110:T157)</f>
        <v>60</v>
      </c>
      <c r="U158" s="47"/>
      <c r="V158" s="71"/>
      <c r="W158" s="111" t="s">
        <v>47</v>
      </c>
      <c r="X158" s="112"/>
      <c r="Y158" s="47">
        <f>SUM(Y110:Y157)</f>
        <v>48</v>
      </c>
      <c r="Z158" s="47"/>
      <c r="AA158" s="47">
        <f>SUM(AA110:AA157)</f>
        <v>48</v>
      </c>
      <c r="AB158" s="47"/>
      <c r="AH158" s="15"/>
    </row>
    <row r="159" spans="1:34" ht="15.75" customHeight="1">
      <c r="A159" s="57" t="s">
        <v>96</v>
      </c>
      <c r="B159" s="58" t="str">
        <f t="shared" si="4"/>
        <v/>
      </c>
      <c r="C159" s="59" t="s">
        <v>96</v>
      </c>
      <c r="D159" s="60" t="s">
        <v>96</v>
      </c>
      <c r="E159" s="61" t="s">
        <v>96</v>
      </c>
      <c r="F159" s="61" t="s">
        <v>96</v>
      </c>
      <c r="G159" s="58" t="str">
        <f t="shared" si="8"/>
        <v/>
      </c>
      <c r="H159" s="62" t="s">
        <v>97</v>
      </c>
      <c r="I159" s="63" t="str">
        <f t="shared" si="7"/>
        <v xml:space="preserve"> </v>
      </c>
      <c r="J159" s="58" t="str">
        <f t="shared" si="9"/>
        <v xml:space="preserve"> </v>
      </c>
      <c r="L159" s="14">
        <v>48</v>
      </c>
      <c r="M159" s="64">
        <v>0</v>
      </c>
      <c r="N159" s="64">
        <v>0</v>
      </c>
      <c r="O159" s="56"/>
      <c r="P159" s="72"/>
      <c r="Q159" s="33"/>
      <c r="R159" s="33"/>
      <c r="S159" s="33"/>
      <c r="T159" s="73"/>
      <c r="U159" s="33"/>
      <c r="V159" s="33"/>
      <c r="W159" s="33"/>
      <c r="X159" s="72"/>
      <c r="Y159" s="72"/>
      <c r="Z159" s="72"/>
      <c r="AA159" s="72"/>
      <c r="AB159" s="72"/>
      <c r="AH159" s="15"/>
    </row>
    <row r="160" spans="1:34" ht="15.75" customHeight="1">
      <c r="A160" s="57" t="s">
        <v>96</v>
      </c>
      <c r="B160" s="58" t="str">
        <f t="shared" si="4"/>
        <v/>
      </c>
      <c r="C160" s="59" t="s">
        <v>96</v>
      </c>
      <c r="D160" s="60" t="s">
        <v>96</v>
      </c>
      <c r="E160" s="61" t="s">
        <v>96</v>
      </c>
      <c r="F160" s="61" t="s">
        <v>96</v>
      </c>
      <c r="G160" s="58" t="str">
        <f t="shared" si="8"/>
        <v/>
      </c>
      <c r="H160" s="62" t="s">
        <v>97</v>
      </c>
      <c r="I160" s="63" t="str">
        <f t="shared" si="7"/>
        <v xml:space="preserve"> </v>
      </c>
      <c r="J160" s="58" t="str">
        <f t="shared" si="9"/>
        <v xml:space="preserve"> </v>
      </c>
      <c r="L160" s="14">
        <v>49</v>
      </c>
      <c r="M160" s="64">
        <v>0</v>
      </c>
      <c r="N160" s="64">
        <v>0</v>
      </c>
      <c r="O160" s="56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H160" s="15"/>
    </row>
    <row r="161" spans="1:34" ht="15.75" customHeight="1">
      <c r="A161" s="57" t="s">
        <v>96</v>
      </c>
      <c r="B161" s="58" t="str">
        <f t="shared" si="4"/>
        <v/>
      </c>
      <c r="C161" s="59" t="s">
        <v>96</v>
      </c>
      <c r="D161" s="60" t="s">
        <v>96</v>
      </c>
      <c r="E161" s="61" t="s">
        <v>96</v>
      </c>
      <c r="F161" s="61" t="s">
        <v>96</v>
      </c>
      <c r="G161" s="58" t="str">
        <f t="shared" si="8"/>
        <v/>
      </c>
      <c r="H161" s="62" t="s">
        <v>97</v>
      </c>
      <c r="I161" s="63" t="str">
        <f t="shared" si="7"/>
        <v xml:space="preserve"> </v>
      </c>
      <c r="J161" s="58" t="str">
        <f t="shared" si="9"/>
        <v xml:space="preserve"> </v>
      </c>
      <c r="L161" s="14">
        <v>50</v>
      </c>
      <c r="M161" s="64">
        <v>0</v>
      </c>
      <c r="N161" s="64">
        <v>0</v>
      </c>
      <c r="O161" s="56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H161" s="15"/>
    </row>
    <row r="162" spans="1:34" ht="15.75" customHeight="1">
      <c r="A162" s="57" t="s">
        <v>96</v>
      </c>
      <c r="B162" s="58" t="str">
        <f t="shared" si="4"/>
        <v/>
      </c>
      <c r="C162" s="59" t="s">
        <v>96</v>
      </c>
      <c r="D162" s="60" t="s">
        <v>96</v>
      </c>
      <c r="E162" s="61" t="s">
        <v>96</v>
      </c>
      <c r="F162" s="61" t="s">
        <v>96</v>
      </c>
      <c r="G162" s="58" t="str">
        <f t="shared" si="8"/>
        <v/>
      </c>
      <c r="H162" s="62" t="s">
        <v>97</v>
      </c>
      <c r="I162" s="63" t="str">
        <f t="shared" si="7"/>
        <v xml:space="preserve"> </v>
      </c>
      <c r="J162" s="58" t="str">
        <f t="shared" si="9"/>
        <v xml:space="preserve"> </v>
      </c>
      <c r="L162" s="14">
        <v>51</v>
      </c>
      <c r="M162" s="64">
        <v>0</v>
      </c>
      <c r="N162" s="64">
        <v>0</v>
      </c>
      <c r="O162" s="56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H162" s="15"/>
    </row>
    <row r="163" spans="1:34" ht="15.75" customHeight="1">
      <c r="A163" s="57" t="s">
        <v>96</v>
      </c>
      <c r="B163" s="58" t="str">
        <f t="shared" si="4"/>
        <v/>
      </c>
      <c r="C163" s="59" t="s">
        <v>96</v>
      </c>
      <c r="D163" s="60" t="s">
        <v>96</v>
      </c>
      <c r="E163" s="61" t="s">
        <v>96</v>
      </c>
      <c r="F163" s="61" t="s">
        <v>96</v>
      </c>
      <c r="G163" s="58" t="str">
        <f t="shared" si="8"/>
        <v/>
      </c>
      <c r="H163" s="62" t="s">
        <v>97</v>
      </c>
      <c r="I163" s="63" t="str">
        <f t="shared" si="7"/>
        <v xml:space="preserve"> </v>
      </c>
      <c r="J163" s="58" t="str">
        <f t="shared" si="9"/>
        <v xml:space="preserve"> </v>
      </c>
      <c r="L163" s="14">
        <v>52</v>
      </c>
      <c r="M163" s="64">
        <v>0</v>
      </c>
      <c r="N163" s="64">
        <v>0</v>
      </c>
      <c r="O163" s="56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H163" s="15"/>
    </row>
    <row r="164" spans="1:34" ht="15.75" customHeight="1">
      <c r="A164" s="57" t="s">
        <v>96</v>
      </c>
      <c r="B164" s="58" t="str">
        <f t="shared" si="4"/>
        <v/>
      </c>
      <c r="C164" s="59" t="s">
        <v>96</v>
      </c>
      <c r="D164" s="60" t="s">
        <v>96</v>
      </c>
      <c r="E164" s="61" t="s">
        <v>96</v>
      </c>
      <c r="F164" s="61" t="s">
        <v>96</v>
      </c>
      <c r="G164" s="58" t="str">
        <f t="shared" si="8"/>
        <v/>
      </c>
      <c r="H164" s="62" t="s">
        <v>97</v>
      </c>
      <c r="I164" s="63" t="str">
        <f t="shared" si="7"/>
        <v xml:space="preserve"> </v>
      </c>
      <c r="J164" s="58" t="str">
        <f t="shared" si="9"/>
        <v xml:space="preserve"> </v>
      </c>
      <c r="L164" s="14">
        <v>53</v>
      </c>
      <c r="M164" s="64">
        <v>0</v>
      </c>
      <c r="N164" s="64">
        <v>0</v>
      </c>
      <c r="O164" s="56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H164" s="15"/>
    </row>
    <row r="165" spans="1:34" ht="15.75" customHeight="1">
      <c r="A165" s="57" t="s">
        <v>96</v>
      </c>
      <c r="B165" s="58" t="str">
        <f t="shared" si="4"/>
        <v/>
      </c>
      <c r="C165" s="59" t="s">
        <v>96</v>
      </c>
      <c r="D165" s="60" t="s">
        <v>96</v>
      </c>
      <c r="E165" s="61" t="s">
        <v>96</v>
      </c>
      <c r="F165" s="61" t="s">
        <v>96</v>
      </c>
      <c r="G165" s="58" t="str">
        <f t="shared" si="8"/>
        <v/>
      </c>
      <c r="H165" s="62" t="s">
        <v>97</v>
      </c>
      <c r="I165" s="63" t="str">
        <f t="shared" si="7"/>
        <v xml:space="preserve"> </v>
      </c>
      <c r="J165" s="58" t="str">
        <f t="shared" si="9"/>
        <v xml:space="preserve"> </v>
      </c>
      <c r="L165" s="14">
        <v>54</v>
      </c>
      <c r="M165" s="64">
        <v>0</v>
      </c>
      <c r="N165" s="64">
        <v>0</v>
      </c>
      <c r="O165" s="56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H165" s="15"/>
    </row>
    <row r="166" spans="1:34" ht="15.75" customHeight="1">
      <c r="A166" s="57" t="s">
        <v>96</v>
      </c>
      <c r="B166" s="58" t="str">
        <f t="shared" si="4"/>
        <v/>
      </c>
      <c r="C166" s="59" t="s">
        <v>96</v>
      </c>
      <c r="D166" s="60" t="s">
        <v>96</v>
      </c>
      <c r="E166" s="61" t="s">
        <v>96</v>
      </c>
      <c r="F166" s="61" t="s">
        <v>96</v>
      </c>
      <c r="G166" s="58" t="str">
        <f t="shared" si="8"/>
        <v/>
      </c>
      <c r="H166" s="62" t="s">
        <v>97</v>
      </c>
      <c r="I166" s="63" t="str">
        <f t="shared" si="7"/>
        <v xml:space="preserve"> </v>
      </c>
      <c r="J166" s="58" t="str">
        <f t="shared" si="9"/>
        <v xml:space="preserve"> </v>
      </c>
      <c r="L166" s="14">
        <v>55</v>
      </c>
      <c r="M166" s="64">
        <v>0</v>
      </c>
      <c r="N166" s="64">
        <v>0</v>
      </c>
      <c r="O166" s="56"/>
      <c r="P166" s="72"/>
      <c r="Q166" s="33"/>
      <c r="R166" s="33"/>
      <c r="S166" s="33"/>
      <c r="T166" s="33"/>
      <c r="U166" s="33"/>
      <c r="V166" s="33"/>
      <c r="W166" s="33"/>
      <c r="X166" s="72"/>
      <c r="Y166" s="72"/>
      <c r="Z166" s="72"/>
      <c r="AA166" s="72"/>
      <c r="AB166" s="72"/>
      <c r="AH166" s="15"/>
    </row>
    <row r="167" spans="1:34" ht="15.75" customHeight="1">
      <c r="A167" s="57" t="s">
        <v>96</v>
      </c>
      <c r="B167" s="58" t="str">
        <f t="shared" si="4"/>
        <v/>
      </c>
      <c r="C167" s="59" t="s">
        <v>96</v>
      </c>
      <c r="D167" s="60" t="s">
        <v>96</v>
      </c>
      <c r="E167" s="61" t="s">
        <v>96</v>
      </c>
      <c r="F167" s="61" t="s">
        <v>96</v>
      </c>
      <c r="G167" s="58" t="str">
        <f t="shared" si="8"/>
        <v/>
      </c>
      <c r="H167" s="62" t="s">
        <v>97</v>
      </c>
      <c r="I167" s="63" t="str">
        <f t="shared" si="7"/>
        <v xml:space="preserve"> </v>
      </c>
      <c r="J167" s="58" t="str">
        <f t="shared" si="9"/>
        <v xml:space="preserve"> </v>
      </c>
      <c r="L167" s="14">
        <v>56</v>
      </c>
      <c r="M167" s="64">
        <v>0</v>
      </c>
      <c r="N167" s="64">
        <v>0</v>
      </c>
      <c r="O167" s="56"/>
      <c r="P167" s="72"/>
      <c r="Q167" s="33"/>
      <c r="R167" s="33"/>
      <c r="S167" s="33"/>
      <c r="T167" s="33"/>
      <c r="U167" s="33"/>
      <c r="V167" s="33"/>
      <c r="W167" s="33"/>
      <c r="X167" s="72"/>
      <c r="Y167" s="72"/>
      <c r="Z167" s="72"/>
      <c r="AA167" s="72"/>
      <c r="AB167" s="72"/>
      <c r="AH167" s="15"/>
    </row>
    <row r="168" spans="1:34" ht="15.75" customHeight="1">
      <c r="A168" s="57" t="s">
        <v>96</v>
      </c>
      <c r="B168" s="58" t="str">
        <f t="shared" si="4"/>
        <v/>
      </c>
      <c r="C168" s="59" t="s">
        <v>96</v>
      </c>
      <c r="D168" s="60" t="s">
        <v>96</v>
      </c>
      <c r="E168" s="61" t="s">
        <v>96</v>
      </c>
      <c r="F168" s="61" t="s">
        <v>96</v>
      </c>
      <c r="G168" s="58" t="str">
        <f t="shared" si="8"/>
        <v/>
      </c>
      <c r="H168" s="62" t="s">
        <v>97</v>
      </c>
      <c r="I168" s="63" t="str">
        <f t="shared" si="7"/>
        <v xml:space="preserve"> </v>
      </c>
      <c r="J168" s="58" t="str">
        <f t="shared" si="9"/>
        <v xml:space="preserve"> </v>
      </c>
      <c r="L168" s="14">
        <v>57</v>
      </c>
      <c r="M168" s="64">
        <v>0</v>
      </c>
      <c r="N168" s="64">
        <v>0</v>
      </c>
      <c r="O168" s="56"/>
      <c r="P168" s="74"/>
      <c r="Q168" s="52"/>
      <c r="R168" s="52"/>
      <c r="S168" s="52"/>
      <c r="T168" s="52"/>
      <c r="U168" s="52"/>
      <c r="V168" s="52"/>
      <c r="W168" s="52"/>
      <c r="X168" s="74"/>
      <c r="Y168" s="74"/>
      <c r="Z168" s="74"/>
      <c r="AA168" s="74"/>
      <c r="AB168" s="74"/>
      <c r="AH168" s="15"/>
    </row>
    <row r="169" spans="1:34" ht="15.75" customHeight="1">
      <c r="A169" s="57" t="s">
        <v>96</v>
      </c>
      <c r="B169" s="58" t="str">
        <f t="shared" si="4"/>
        <v/>
      </c>
      <c r="C169" s="59" t="s">
        <v>96</v>
      </c>
      <c r="D169" s="60" t="s">
        <v>96</v>
      </c>
      <c r="E169" s="61" t="s">
        <v>96</v>
      </c>
      <c r="F169" s="61" t="s">
        <v>96</v>
      </c>
      <c r="G169" s="58" t="str">
        <f t="shared" si="8"/>
        <v/>
      </c>
      <c r="H169" s="62" t="s">
        <v>97</v>
      </c>
      <c r="I169" s="63" t="str">
        <f t="shared" si="7"/>
        <v xml:space="preserve"> </v>
      </c>
      <c r="J169" s="58" t="str">
        <f t="shared" si="9"/>
        <v xml:space="preserve"> </v>
      </c>
      <c r="L169" s="14">
        <v>58</v>
      </c>
      <c r="M169" s="64">
        <v>0</v>
      </c>
      <c r="N169" s="64">
        <v>0</v>
      </c>
      <c r="O169" s="56"/>
      <c r="P169" s="74"/>
      <c r="Q169" s="52"/>
      <c r="R169" s="52"/>
      <c r="S169" s="52"/>
      <c r="T169" s="52"/>
      <c r="U169" s="52"/>
      <c r="V169" s="52"/>
      <c r="W169" s="52"/>
      <c r="X169" s="74"/>
      <c r="Y169" s="74"/>
      <c r="Z169" s="74"/>
      <c r="AA169" s="74"/>
      <c r="AB169" s="74"/>
      <c r="AH169" s="15"/>
    </row>
    <row r="170" spans="1:34" ht="15.75" customHeight="1">
      <c r="A170" s="57" t="s">
        <v>96</v>
      </c>
      <c r="B170" s="58" t="str">
        <f t="shared" si="4"/>
        <v/>
      </c>
      <c r="C170" s="59" t="s">
        <v>96</v>
      </c>
      <c r="D170" s="60" t="s">
        <v>96</v>
      </c>
      <c r="E170" s="61" t="s">
        <v>96</v>
      </c>
      <c r="F170" s="61" t="s">
        <v>96</v>
      </c>
      <c r="G170" s="58" t="str">
        <f t="shared" si="8"/>
        <v/>
      </c>
      <c r="H170" s="62" t="s">
        <v>97</v>
      </c>
      <c r="I170" s="63" t="str">
        <f t="shared" si="7"/>
        <v xml:space="preserve"> </v>
      </c>
      <c r="J170" s="58" t="str">
        <f t="shared" si="9"/>
        <v xml:space="preserve"> </v>
      </c>
      <c r="L170" s="14">
        <v>59</v>
      </c>
      <c r="M170" s="64">
        <v>0</v>
      </c>
      <c r="N170" s="64">
        <v>0</v>
      </c>
      <c r="O170" s="56"/>
      <c r="P170" s="74"/>
      <c r="Q170" s="52"/>
      <c r="R170" s="52"/>
      <c r="S170" s="52"/>
      <c r="T170" s="52"/>
      <c r="U170" s="52"/>
      <c r="V170" s="52"/>
      <c r="W170" s="52"/>
      <c r="X170" s="74"/>
      <c r="Y170" s="74"/>
      <c r="Z170" s="74"/>
      <c r="AA170" s="74"/>
      <c r="AB170" s="74"/>
      <c r="AH170" s="1"/>
    </row>
    <row r="171" spans="1:34" ht="15.75" customHeight="1">
      <c r="A171" s="57" t="s">
        <v>96</v>
      </c>
      <c r="B171" s="58" t="str">
        <f t="shared" si="4"/>
        <v/>
      </c>
      <c r="C171" s="59" t="s">
        <v>96</v>
      </c>
      <c r="D171" s="60" t="s">
        <v>96</v>
      </c>
      <c r="E171" s="61" t="s">
        <v>96</v>
      </c>
      <c r="F171" s="61" t="s">
        <v>96</v>
      </c>
      <c r="G171" s="58" t="str">
        <f t="shared" si="8"/>
        <v/>
      </c>
      <c r="H171" s="62" t="s">
        <v>97</v>
      </c>
      <c r="I171" s="63" t="str">
        <f t="shared" si="7"/>
        <v xml:space="preserve"> </v>
      </c>
      <c r="J171" s="58" t="str">
        <f t="shared" si="9"/>
        <v xml:space="preserve"> </v>
      </c>
      <c r="L171" s="14">
        <v>60</v>
      </c>
      <c r="M171" s="64">
        <v>0</v>
      </c>
      <c r="N171" s="64">
        <v>0</v>
      </c>
      <c r="O171" s="56"/>
      <c r="P171" s="74"/>
      <c r="Q171" s="52"/>
      <c r="R171" s="52"/>
      <c r="S171" s="52"/>
      <c r="T171" s="52"/>
      <c r="U171" s="52"/>
      <c r="V171" s="52"/>
      <c r="W171" s="52"/>
      <c r="X171" s="74"/>
      <c r="Y171" s="74"/>
      <c r="Z171" s="74"/>
      <c r="AA171" s="74"/>
      <c r="AB171" s="74"/>
      <c r="AH171" s="1"/>
    </row>
    <row r="172" spans="1:34" ht="15.75" customHeight="1">
      <c r="A172" s="57" t="s">
        <v>96</v>
      </c>
      <c r="B172" s="58" t="str">
        <f t="shared" si="4"/>
        <v/>
      </c>
      <c r="C172" s="59" t="s">
        <v>96</v>
      </c>
      <c r="D172" s="60" t="s">
        <v>96</v>
      </c>
      <c r="E172" s="61" t="s">
        <v>96</v>
      </c>
      <c r="F172" s="61" t="s">
        <v>96</v>
      </c>
      <c r="G172" s="58" t="str">
        <f t="shared" si="8"/>
        <v/>
      </c>
      <c r="H172" s="62" t="s">
        <v>97</v>
      </c>
      <c r="I172" s="63" t="str">
        <f t="shared" si="7"/>
        <v xml:space="preserve"> </v>
      </c>
      <c r="J172" s="58" t="str">
        <f t="shared" si="9"/>
        <v xml:space="preserve"> </v>
      </c>
      <c r="L172" s="14">
        <v>61</v>
      </c>
      <c r="M172" s="64">
        <v>0</v>
      </c>
      <c r="N172" s="64">
        <v>0</v>
      </c>
      <c r="O172" s="56"/>
      <c r="P172" s="74"/>
      <c r="Q172" s="52"/>
      <c r="R172" s="52"/>
      <c r="S172" s="52"/>
      <c r="T172" s="52"/>
      <c r="U172" s="52"/>
      <c r="V172" s="52"/>
      <c r="W172" s="52"/>
      <c r="X172" s="74"/>
      <c r="Y172" s="74"/>
      <c r="Z172" s="74"/>
      <c r="AA172" s="74"/>
      <c r="AB172" s="74"/>
      <c r="AH172" s="1"/>
    </row>
    <row r="173" spans="1:34" ht="15.75" customHeight="1">
      <c r="A173" s="57" t="s">
        <v>96</v>
      </c>
      <c r="B173" s="58" t="str">
        <f t="shared" si="4"/>
        <v/>
      </c>
      <c r="C173" s="59" t="s">
        <v>96</v>
      </c>
      <c r="D173" s="60" t="s">
        <v>96</v>
      </c>
      <c r="E173" s="61" t="s">
        <v>96</v>
      </c>
      <c r="F173" s="61" t="s">
        <v>96</v>
      </c>
      <c r="G173" s="58" t="str">
        <f t="shared" si="8"/>
        <v/>
      </c>
      <c r="H173" s="62" t="s">
        <v>97</v>
      </c>
      <c r="I173" s="63" t="str">
        <f t="shared" si="7"/>
        <v xml:space="preserve"> </v>
      </c>
      <c r="J173" s="58" t="str">
        <f t="shared" si="9"/>
        <v xml:space="preserve"> </v>
      </c>
      <c r="L173" s="14">
        <v>62</v>
      </c>
      <c r="M173" s="64">
        <v>0</v>
      </c>
      <c r="N173" s="64">
        <v>0</v>
      </c>
      <c r="O173" s="56"/>
      <c r="P173" s="74"/>
      <c r="Q173" s="52"/>
      <c r="R173" s="52"/>
      <c r="S173" s="52"/>
      <c r="T173" s="52"/>
      <c r="U173" s="52"/>
      <c r="V173" s="52"/>
      <c r="W173" s="52"/>
      <c r="X173" s="74"/>
      <c r="Y173" s="74"/>
      <c r="Z173" s="74"/>
      <c r="AA173" s="74"/>
      <c r="AB173" s="74"/>
      <c r="AH173" s="1"/>
    </row>
    <row r="174" spans="1:34" ht="15.75" customHeight="1">
      <c r="A174" s="57" t="s">
        <v>96</v>
      </c>
      <c r="B174" s="58" t="str">
        <f t="shared" si="4"/>
        <v/>
      </c>
      <c r="C174" s="59" t="s">
        <v>96</v>
      </c>
      <c r="D174" s="60" t="s">
        <v>96</v>
      </c>
      <c r="E174" s="61" t="s">
        <v>96</v>
      </c>
      <c r="F174" s="61" t="s">
        <v>96</v>
      </c>
      <c r="G174" s="58" t="str">
        <f t="shared" si="8"/>
        <v/>
      </c>
      <c r="H174" s="62" t="s">
        <v>97</v>
      </c>
      <c r="I174" s="63" t="str">
        <f t="shared" si="7"/>
        <v xml:space="preserve"> </v>
      </c>
      <c r="J174" s="58" t="str">
        <f t="shared" si="9"/>
        <v xml:space="preserve"> </v>
      </c>
      <c r="L174" s="14">
        <v>63</v>
      </c>
      <c r="M174" s="64">
        <v>0</v>
      </c>
      <c r="N174" s="64">
        <v>0</v>
      </c>
      <c r="O174" s="56"/>
      <c r="P174" s="74"/>
      <c r="Q174" s="52"/>
      <c r="R174" s="52"/>
      <c r="S174" s="52"/>
      <c r="T174" s="52"/>
      <c r="U174" s="52"/>
      <c r="V174" s="52"/>
      <c r="W174" s="52"/>
      <c r="X174" s="74"/>
      <c r="Y174" s="74"/>
      <c r="Z174" s="74"/>
      <c r="AA174" s="74"/>
      <c r="AB174" s="74"/>
      <c r="AH174" s="1"/>
    </row>
    <row r="175" spans="1:34" ht="15.75" customHeight="1">
      <c r="A175" s="57" t="s">
        <v>96</v>
      </c>
      <c r="B175" s="58" t="str">
        <f t="shared" si="4"/>
        <v/>
      </c>
      <c r="C175" s="59" t="s">
        <v>96</v>
      </c>
      <c r="D175" s="60" t="s">
        <v>96</v>
      </c>
      <c r="E175" s="61" t="s">
        <v>96</v>
      </c>
      <c r="F175" s="61" t="s">
        <v>96</v>
      </c>
      <c r="G175" s="58" t="str">
        <f t="shared" si="8"/>
        <v/>
      </c>
      <c r="H175" s="62" t="s">
        <v>97</v>
      </c>
      <c r="I175" s="63" t="str">
        <f t="shared" si="7"/>
        <v xml:space="preserve"> </v>
      </c>
      <c r="J175" s="58" t="str">
        <f t="shared" si="9"/>
        <v xml:space="preserve"> </v>
      </c>
      <c r="L175" s="14">
        <v>64</v>
      </c>
      <c r="M175" s="64">
        <v>0</v>
      </c>
      <c r="N175" s="64">
        <v>0</v>
      </c>
      <c r="O175" s="56"/>
      <c r="P175" s="74"/>
      <c r="Q175" s="52"/>
      <c r="R175" s="52"/>
      <c r="S175" s="52"/>
      <c r="T175" s="52"/>
      <c r="U175" s="52"/>
      <c r="V175" s="52"/>
      <c r="W175" s="52"/>
      <c r="X175" s="74"/>
      <c r="Y175" s="74"/>
      <c r="Z175" s="74"/>
      <c r="AA175" s="74"/>
      <c r="AB175" s="74"/>
      <c r="AH175" s="1"/>
    </row>
    <row r="176" spans="1:34" ht="15.75" customHeight="1">
      <c r="A176" s="57" t="s">
        <v>96</v>
      </c>
      <c r="B176" s="58" t="str">
        <f t="shared" si="4"/>
        <v/>
      </c>
      <c r="C176" s="59" t="s">
        <v>96</v>
      </c>
      <c r="D176" s="60" t="s">
        <v>96</v>
      </c>
      <c r="E176" s="61" t="s">
        <v>96</v>
      </c>
      <c r="F176" s="61" t="s">
        <v>96</v>
      </c>
      <c r="G176" s="58" t="str">
        <f t="shared" si="8"/>
        <v/>
      </c>
      <c r="H176" s="62" t="s">
        <v>97</v>
      </c>
      <c r="I176" s="63" t="str">
        <f t="shared" si="7"/>
        <v xml:space="preserve"> </v>
      </c>
      <c r="J176" s="58" t="str">
        <f t="shared" si="9"/>
        <v xml:space="preserve"> </v>
      </c>
      <c r="L176" s="14">
        <v>65</v>
      </c>
      <c r="M176" s="64">
        <v>0</v>
      </c>
      <c r="N176" s="64">
        <v>0</v>
      </c>
      <c r="O176" s="56"/>
      <c r="P176" s="74"/>
      <c r="Q176" s="52"/>
      <c r="R176" s="52"/>
      <c r="S176" s="52"/>
      <c r="T176" s="52"/>
      <c r="U176" s="52"/>
      <c r="V176" s="52"/>
      <c r="W176" s="52"/>
      <c r="X176" s="74"/>
      <c r="Y176" s="74"/>
      <c r="Z176" s="74"/>
      <c r="AA176" s="74"/>
      <c r="AB176" s="74"/>
      <c r="AH176" s="1"/>
    </row>
    <row r="177" spans="1:34" ht="15.75" customHeight="1">
      <c r="A177" s="57" t="s">
        <v>96</v>
      </c>
      <c r="B177" s="58" t="str">
        <f t="shared" ref="B177:B222" si="10">IF(C177=" ","",IF(C177=$L$9,B176,B176+1))</f>
        <v/>
      </c>
      <c r="C177" s="59" t="s">
        <v>96</v>
      </c>
      <c r="D177" s="60" t="s">
        <v>96</v>
      </c>
      <c r="E177" s="61" t="s">
        <v>96</v>
      </c>
      <c r="F177" s="61" t="s">
        <v>96</v>
      </c>
      <c r="G177" s="58" t="str">
        <f t="shared" si="8"/>
        <v/>
      </c>
      <c r="H177" s="62" t="s">
        <v>97</v>
      </c>
      <c r="I177" s="63" t="str">
        <f t="shared" si="7"/>
        <v xml:space="preserve"> </v>
      </c>
      <c r="J177" s="58" t="str">
        <f t="shared" si="9"/>
        <v xml:space="preserve"> </v>
      </c>
      <c r="L177" s="14">
        <v>66</v>
      </c>
      <c r="M177" s="64">
        <v>0</v>
      </c>
      <c r="N177" s="64">
        <v>0</v>
      </c>
      <c r="O177" s="56"/>
      <c r="P177" s="74"/>
      <c r="Q177" s="52"/>
      <c r="R177" s="52"/>
      <c r="S177" s="52"/>
      <c r="T177" s="52"/>
      <c r="U177" s="52"/>
      <c r="V177" s="52"/>
      <c r="W177" s="52"/>
      <c r="X177" s="74"/>
      <c r="Y177" s="74"/>
      <c r="Z177" s="74"/>
      <c r="AA177" s="74"/>
      <c r="AB177" s="74"/>
      <c r="AH177" s="1"/>
    </row>
    <row r="178" spans="1:34" ht="15.75" customHeight="1">
      <c r="A178" s="57" t="s">
        <v>96</v>
      </c>
      <c r="B178" s="58" t="str">
        <f t="shared" si="10"/>
        <v/>
      </c>
      <c r="C178" s="59" t="s">
        <v>96</v>
      </c>
      <c r="D178" s="60" t="s">
        <v>96</v>
      </c>
      <c r="E178" s="61" t="s">
        <v>96</v>
      </c>
      <c r="F178" s="61" t="s">
        <v>96</v>
      </c>
      <c r="G178" s="58" t="str">
        <f t="shared" si="8"/>
        <v/>
      </c>
      <c r="H178" s="62" t="s">
        <v>97</v>
      </c>
      <c r="I178" s="63" t="str">
        <f t="shared" si="7"/>
        <v xml:space="preserve"> </v>
      </c>
      <c r="J178" s="58" t="str">
        <f t="shared" si="9"/>
        <v xml:space="preserve"> </v>
      </c>
      <c r="L178" s="14">
        <v>67</v>
      </c>
      <c r="M178" s="64">
        <v>0</v>
      </c>
      <c r="N178" s="64">
        <v>0</v>
      </c>
      <c r="O178" s="56"/>
      <c r="P178" s="74"/>
      <c r="Q178" s="52"/>
      <c r="R178" s="52"/>
      <c r="S178" s="52"/>
      <c r="T178" s="52"/>
      <c r="U178" s="52"/>
      <c r="V178" s="52"/>
      <c r="W178" s="52"/>
      <c r="X178" s="74"/>
      <c r="Y178" s="74"/>
      <c r="Z178" s="74"/>
      <c r="AA178" s="74"/>
      <c r="AB178" s="74"/>
      <c r="AH178" s="1"/>
    </row>
    <row r="179" spans="1:34" ht="15.75" customHeight="1">
      <c r="A179" s="57" t="s">
        <v>96</v>
      </c>
      <c r="B179" s="58" t="str">
        <f t="shared" si="10"/>
        <v/>
      </c>
      <c r="C179" s="59" t="s">
        <v>96</v>
      </c>
      <c r="D179" s="60" t="s">
        <v>96</v>
      </c>
      <c r="E179" s="61" t="s">
        <v>96</v>
      </c>
      <c r="F179" s="61" t="s">
        <v>96</v>
      </c>
      <c r="G179" s="58" t="str">
        <f t="shared" si="8"/>
        <v/>
      </c>
      <c r="H179" s="62" t="s">
        <v>97</v>
      </c>
      <c r="I179" s="63" t="str">
        <f t="shared" ref="I179:I222" si="11">IFERROR(IF(IF(ISERROR(H179-H178),"",H179-H178)&lt;0,"",H179-H178)," ")</f>
        <v xml:space="preserve"> </v>
      </c>
      <c r="J179" s="58" t="str">
        <f t="shared" si="9"/>
        <v xml:space="preserve"> </v>
      </c>
      <c r="L179" s="14">
        <v>68</v>
      </c>
      <c r="M179" s="64">
        <v>0</v>
      </c>
      <c r="N179" s="64">
        <v>0</v>
      </c>
      <c r="O179" s="56"/>
      <c r="P179" s="74"/>
      <c r="Q179" s="52"/>
      <c r="R179" s="52"/>
      <c r="S179" s="52"/>
      <c r="T179" s="52"/>
      <c r="U179" s="52"/>
      <c r="V179" s="52"/>
      <c r="W179" s="52"/>
      <c r="X179" s="74"/>
      <c r="Y179" s="74"/>
      <c r="Z179" s="74"/>
      <c r="AA179" s="74"/>
      <c r="AB179" s="74"/>
      <c r="AH179" s="1"/>
    </row>
    <row r="180" spans="1:34" ht="15.75" customHeight="1">
      <c r="A180" s="57" t="s">
        <v>96</v>
      </c>
      <c r="B180" s="58" t="str">
        <f t="shared" si="10"/>
        <v/>
      </c>
      <c r="C180" s="59" t="s">
        <v>96</v>
      </c>
      <c r="D180" s="60" t="s">
        <v>96</v>
      </c>
      <c r="E180" s="61" t="s">
        <v>96</v>
      </c>
      <c r="F180" s="61" t="s">
        <v>96</v>
      </c>
      <c r="G180" s="58" t="str">
        <f t="shared" si="8"/>
        <v/>
      </c>
      <c r="H180" s="62" t="s">
        <v>97</v>
      </c>
      <c r="I180" s="63" t="str">
        <f t="shared" si="11"/>
        <v xml:space="preserve"> </v>
      </c>
      <c r="J180" s="58" t="str">
        <f t="shared" si="9"/>
        <v xml:space="preserve"> </v>
      </c>
      <c r="L180" s="14">
        <v>69</v>
      </c>
      <c r="M180" s="64">
        <v>0</v>
      </c>
      <c r="N180" s="64">
        <v>0</v>
      </c>
      <c r="O180" s="56"/>
      <c r="P180" s="74"/>
      <c r="Q180" s="52"/>
      <c r="R180" s="52"/>
      <c r="S180" s="52"/>
      <c r="T180" s="52"/>
      <c r="U180" s="52"/>
      <c r="V180" s="52"/>
      <c r="W180" s="52"/>
      <c r="X180" s="74"/>
      <c r="Y180" s="74"/>
      <c r="Z180" s="74"/>
      <c r="AA180" s="74"/>
      <c r="AB180" s="74"/>
      <c r="AH180" s="1"/>
    </row>
    <row r="181" spans="1:34" ht="15.75" customHeight="1">
      <c r="A181" s="57" t="s">
        <v>96</v>
      </c>
      <c r="B181" s="58" t="str">
        <f t="shared" si="10"/>
        <v/>
      </c>
      <c r="C181" s="59" t="s">
        <v>96</v>
      </c>
      <c r="D181" s="60" t="s">
        <v>96</v>
      </c>
      <c r="E181" s="61" t="s">
        <v>96</v>
      </c>
      <c r="F181" s="61" t="s">
        <v>96</v>
      </c>
      <c r="G181" s="58" t="str">
        <f t="shared" si="8"/>
        <v/>
      </c>
      <c r="H181" s="62" t="s">
        <v>97</v>
      </c>
      <c r="I181" s="63" t="str">
        <f t="shared" si="11"/>
        <v xml:space="preserve"> </v>
      </c>
      <c r="J181" s="58" t="str">
        <f t="shared" si="9"/>
        <v xml:space="preserve"> </v>
      </c>
      <c r="L181" s="14">
        <v>70</v>
      </c>
      <c r="M181" s="64">
        <v>0</v>
      </c>
      <c r="N181" s="64">
        <v>0</v>
      </c>
      <c r="O181" s="56"/>
      <c r="P181" s="74"/>
      <c r="Q181" s="52"/>
      <c r="R181" s="52"/>
      <c r="S181" s="52"/>
      <c r="T181" s="52"/>
      <c r="U181" s="52"/>
      <c r="V181" s="52"/>
      <c r="W181" s="52"/>
      <c r="X181" s="74"/>
      <c r="Y181" s="74"/>
      <c r="Z181" s="74"/>
      <c r="AA181" s="74"/>
      <c r="AB181" s="74"/>
      <c r="AH181" s="1"/>
    </row>
    <row r="182" spans="1:34" ht="15.75" customHeight="1">
      <c r="A182" s="57" t="s">
        <v>96</v>
      </c>
      <c r="B182" s="58" t="str">
        <f t="shared" si="10"/>
        <v/>
      </c>
      <c r="C182" s="59" t="s">
        <v>96</v>
      </c>
      <c r="D182" s="60" t="s">
        <v>96</v>
      </c>
      <c r="E182" s="61" t="s">
        <v>96</v>
      </c>
      <c r="F182" s="61" t="s">
        <v>96</v>
      </c>
      <c r="G182" s="58" t="str">
        <f t="shared" si="8"/>
        <v/>
      </c>
      <c r="H182" s="62" t="s">
        <v>97</v>
      </c>
      <c r="I182" s="63" t="str">
        <f t="shared" si="11"/>
        <v xml:space="preserve"> </v>
      </c>
      <c r="J182" s="58" t="str">
        <f t="shared" si="9"/>
        <v xml:space="preserve"> </v>
      </c>
      <c r="L182" s="14">
        <v>71</v>
      </c>
      <c r="M182" s="64">
        <v>0</v>
      </c>
      <c r="N182" s="64">
        <v>0</v>
      </c>
      <c r="O182" s="56"/>
      <c r="P182" s="74"/>
      <c r="Q182" s="52"/>
      <c r="R182" s="52"/>
      <c r="S182" s="52"/>
      <c r="T182" s="52"/>
      <c r="U182" s="52"/>
      <c r="V182" s="52"/>
      <c r="W182" s="52"/>
      <c r="X182" s="74"/>
      <c r="Y182" s="74"/>
      <c r="Z182" s="74"/>
      <c r="AA182" s="74"/>
      <c r="AB182" s="74"/>
      <c r="AH182" s="1"/>
    </row>
    <row r="183" spans="1:34" ht="15.75" customHeight="1">
      <c r="A183" s="57" t="s">
        <v>96</v>
      </c>
      <c r="B183" s="58" t="str">
        <f t="shared" si="10"/>
        <v/>
      </c>
      <c r="C183" s="59" t="s">
        <v>96</v>
      </c>
      <c r="D183" s="60" t="s">
        <v>96</v>
      </c>
      <c r="E183" s="61" t="s">
        <v>96</v>
      </c>
      <c r="F183" s="61" t="s">
        <v>96</v>
      </c>
      <c r="G183" s="58" t="str">
        <f t="shared" si="8"/>
        <v/>
      </c>
      <c r="H183" s="62" t="s">
        <v>97</v>
      </c>
      <c r="I183" s="63" t="str">
        <f t="shared" si="11"/>
        <v xml:space="preserve"> </v>
      </c>
      <c r="J183" s="58" t="str">
        <f t="shared" si="9"/>
        <v xml:space="preserve"> </v>
      </c>
      <c r="L183" s="14">
        <v>72</v>
      </c>
      <c r="M183" s="64">
        <v>0</v>
      </c>
      <c r="N183" s="64">
        <v>0</v>
      </c>
      <c r="O183" s="56"/>
      <c r="P183" s="74"/>
      <c r="Q183" s="52"/>
      <c r="R183" s="52"/>
      <c r="S183" s="52"/>
      <c r="T183" s="52"/>
      <c r="U183" s="52"/>
      <c r="V183" s="52"/>
      <c r="W183" s="52"/>
      <c r="X183" s="74"/>
      <c r="Y183" s="74"/>
      <c r="Z183" s="74"/>
      <c r="AA183" s="74"/>
      <c r="AB183" s="74"/>
      <c r="AH183" s="1"/>
    </row>
    <row r="184" spans="1:34" ht="15.75" customHeight="1">
      <c r="A184" s="57" t="s">
        <v>96</v>
      </c>
      <c r="B184" s="58" t="str">
        <f t="shared" si="10"/>
        <v/>
      </c>
      <c r="C184" s="59" t="s">
        <v>96</v>
      </c>
      <c r="D184" s="60" t="s">
        <v>96</v>
      </c>
      <c r="E184" s="61" t="s">
        <v>96</v>
      </c>
      <c r="F184" s="61" t="s">
        <v>96</v>
      </c>
      <c r="G184" s="58" t="str">
        <f t="shared" si="8"/>
        <v/>
      </c>
      <c r="H184" s="62" t="s">
        <v>97</v>
      </c>
      <c r="I184" s="63" t="str">
        <f t="shared" si="11"/>
        <v xml:space="preserve"> </v>
      </c>
      <c r="J184" s="58" t="str">
        <f t="shared" si="9"/>
        <v xml:space="preserve"> </v>
      </c>
      <c r="L184" s="14">
        <v>73</v>
      </c>
      <c r="M184" s="64">
        <v>0</v>
      </c>
      <c r="N184" s="64">
        <v>0</v>
      </c>
      <c r="O184" s="56"/>
      <c r="P184" s="74"/>
      <c r="Q184" s="52"/>
      <c r="R184" s="52"/>
      <c r="S184" s="52"/>
      <c r="T184" s="52"/>
      <c r="U184" s="52"/>
      <c r="V184" s="52"/>
      <c r="W184" s="52"/>
      <c r="X184" s="74"/>
      <c r="Y184" s="74"/>
      <c r="Z184" s="74"/>
      <c r="AA184" s="74"/>
      <c r="AB184" s="74"/>
      <c r="AH184" s="1"/>
    </row>
    <row r="185" spans="1:34" ht="15.75" customHeight="1">
      <c r="A185" s="57" t="s">
        <v>96</v>
      </c>
      <c r="B185" s="58" t="str">
        <f t="shared" si="10"/>
        <v/>
      </c>
      <c r="C185" s="59" t="s">
        <v>96</v>
      </c>
      <c r="D185" s="60" t="s">
        <v>96</v>
      </c>
      <c r="E185" s="61" t="s">
        <v>96</v>
      </c>
      <c r="F185" s="61" t="s">
        <v>96</v>
      </c>
      <c r="G185" s="58" t="str">
        <f t="shared" si="8"/>
        <v/>
      </c>
      <c r="H185" s="62" t="s">
        <v>97</v>
      </c>
      <c r="I185" s="63" t="str">
        <f t="shared" si="11"/>
        <v xml:space="preserve"> </v>
      </c>
      <c r="J185" s="58" t="str">
        <f t="shared" si="9"/>
        <v xml:space="preserve"> </v>
      </c>
      <c r="L185" s="14">
        <v>74</v>
      </c>
      <c r="M185" s="64">
        <v>0</v>
      </c>
      <c r="N185" s="64">
        <v>0</v>
      </c>
      <c r="O185" s="56"/>
      <c r="P185" s="74"/>
      <c r="Q185" s="52"/>
      <c r="R185" s="52"/>
      <c r="S185" s="52"/>
      <c r="T185" s="52"/>
      <c r="U185" s="52"/>
      <c r="V185" s="52"/>
      <c r="W185" s="52"/>
      <c r="X185" s="74"/>
      <c r="Y185" s="74"/>
      <c r="Z185" s="74"/>
      <c r="AA185" s="74"/>
      <c r="AB185" s="74"/>
      <c r="AH185" s="1"/>
    </row>
    <row r="186" spans="1:34" ht="15.75" customHeight="1">
      <c r="A186" s="57" t="s">
        <v>96</v>
      </c>
      <c r="B186" s="58" t="str">
        <f t="shared" si="10"/>
        <v/>
      </c>
      <c r="C186" s="59" t="s">
        <v>96</v>
      </c>
      <c r="D186" s="60" t="s">
        <v>96</v>
      </c>
      <c r="E186" s="61" t="s">
        <v>96</v>
      </c>
      <c r="F186" s="61" t="s">
        <v>96</v>
      </c>
      <c r="G186" s="58" t="str">
        <f t="shared" si="8"/>
        <v/>
      </c>
      <c r="H186" s="62" t="s">
        <v>97</v>
      </c>
      <c r="I186" s="63" t="str">
        <f t="shared" si="11"/>
        <v xml:space="preserve"> </v>
      </c>
      <c r="J186" s="58" t="str">
        <f t="shared" si="9"/>
        <v xml:space="preserve"> </v>
      </c>
      <c r="L186" s="14">
        <v>75</v>
      </c>
      <c r="M186" s="64">
        <v>0</v>
      </c>
      <c r="N186" s="64">
        <v>0</v>
      </c>
      <c r="O186" s="56"/>
      <c r="P186" s="74"/>
      <c r="Q186" s="52"/>
      <c r="R186" s="52"/>
      <c r="S186" s="52"/>
      <c r="T186" s="52"/>
      <c r="U186" s="52"/>
      <c r="V186" s="52"/>
      <c r="W186" s="52"/>
      <c r="X186" s="74"/>
      <c r="Y186" s="74"/>
      <c r="Z186" s="74"/>
      <c r="AA186" s="74"/>
      <c r="AB186" s="74"/>
      <c r="AH186" s="1"/>
    </row>
    <row r="187" spans="1:34" ht="15.75" customHeight="1">
      <c r="A187" s="57" t="s">
        <v>96</v>
      </c>
      <c r="B187" s="58" t="str">
        <f t="shared" si="10"/>
        <v/>
      </c>
      <c r="C187" s="59" t="s">
        <v>96</v>
      </c>
      <c r="D187" s="60" t="s">
        <v>96</v>
      </c>
      <c r="E187" s="61" t="s">
        <v>96</v>
      </c>
      <c r="F187" s="61" t="s">
        <v>96</v>
      </c>
      <c r="G187" s="58" t="str">
        <f t="shared" si="8"/>
        <v/>
      </c>
      <c r="H187" s="62" t="s">
        <v>97</v>
      </c>
      <c r="I187" s="63" t="str">
        <f t="shared" si="11"/>
        <v xml:space="preserve"> </v>
      </c>
      <c r="J187" s="58" t="str">
        <f t="shared" si="9"/>
        <v xml:space="preserve"> </v>
      </c>
      <c r="L187" s="14">
        <v>76</v>
      </c>
      <c r="M187" s="64">
        <v>0</v>
      </c>
      <c r="N187" s="64">
        <v>0</v>
      </c>
      <c r="O187" s="56"/>
      <c r="P187" s="74"/>
      <c r="Q187" s="52"/>
      <c r="R187" s="52"/>
      <c r="S187" s="52"/>
      <c r="T187" s="52"/>
      <c r="U187" s="52"/>
      <c r="V187" s="52"/>
      <c r="W187" s="52"/>
      <c r="X187" s="74"/>
      <c r="Y187" s="74"/>
      <c r="Z187" s="74"/>
      <c r="AA187" s="74"/>
      <c r="AB187" s="74"/>
      <c r="AH187" s="1"/>
    </row>
    <row r="188" spans="1:34" ht="15.75" customHeight="1">
      <c r="A188" s="57" t="s">
        <v>96</v>
      </c>
      <c r="B188" s="58" t="str">
        <f t="shared" si="10"/>
        <v/>
      </c>
      <c r="C188" s="59" t="s">
        <v>96</v>
      </c>
      <c r="D188" s="60" t="s">
        <v>96</v>
      </c>
      <c r="E188" s="61" t="s">
        <v>96</v>
      </c>
      <c r="F188" s="61" t="s">
        <v>96</v>
      </c>
      <c r="G188" s="58" t="str">
        <f t="shared" si="8"/>
        <v/>
      </c>
      <c r="H188" s="62" t="s">
        <v>97</v>
      </c>
      <c r="I188" s="63" t="str">
        <f t="shared" si="11"/>
        <v xml:space="preserve"> </v>
      </c>
      <c r="J188" s="58" t="str">
        <f t="shared" si="9"/>
        <v xml:space="preserve"> </v>
      </c>
      <c r="L188" s="14">
        <v>77</v>
      </c>
      <c r="M188" s="64">
        <v>0</v>
      </c>
      <c r="N188" s="64">
        <v>0</v>
      </c>
      <c r="O188" s="56"/>
      <c r="P188" s="74"/>
      <c r="Q188" s="52"/>
      <c r="R188" s="52"/>
      <c r="S188" s="52"/>
      <c r="T188" s="52"/>
      <c r="U188" s="52"/>
      <c r="V188" s="52"/>
      <c r="W188" s="52"/>
      <c r="X188" s="74"/>
      <c r="Y188" s="74"/>
      <c r="Z188" s="74"/>
      <c r="AA188" s="74"/>
      <c r="AB188" s="74"/>
      <c r="AH188" s="1"/>
    </row>
    <row r="189" spans="1:34" ht="15.75" customHeight="1">
      <c r="A189" s="57" t="s">
        <v>96</v>
      </c>
      <c r="B189" s="58" t="str">
        <f t="shared" si="10"/>
        <v/>
      </c>
      <c r="C189" s="59" t="s">
        <v>96</v>
      </c>
      <c r="D189" s="60" t="s">
        <v>96</v>
      </c>
      <c r="E189" s="61" t="s">
        <v>96</v>
      </c>
      <c r="F189" s="61" t="s">
        <v>96</v>
      </c>
      <c r="G189" s="58" t="str">
        <f t="shared" ref="G189:G222" si="12">IF(M188&gt;0,0,IF(N188&gt;0,1,""))</f>
        <v/>
      </c>
      <c r="H189" s="62" t="s">
        <v>97</v>
      </c>
      <c r="I189" s="63" t="str">
        <f t="shared" si="11"/>
        <v xml:space="preserve"> </v>
      </c>
      <c r="J189" s="58" t="str">
        <f t="shared" si="9"/>
        <v xml:space="preserve"> </v>
      </c>
      <c r="L189" s="14">
        <v>78</v>
      </c>
      <c r="M189" s="64">
        <v>0</v>
      </c>
      <c r="N189" s="64">
        <v>0</v>
      </c>
      <c r="O189" s="56"/>
      <c r="P189" s="74"/>
      <c r="Q189" s="52"/>
      <c r="R189" s="52"/>
      <c r="S189" s="52"/>
      <c r="T189" s="52"/>
      <c r="U189" s="52"/>
      <c r="V189" s="52"/>
      <c r="W189" s="52"/>
      <c r="X189" s="74"/>
      <c r="Y189" s="74"/>
      <c r="Z189" s="74"/>
      <c r="AA189" s="74"/>
      <c r="AB189" s="74"/>
      <c r="AH189" s="1"/>
    </row>
    <row r="190" spans="1:34" ht="15.75" customHeight="1">
      <c r="A190" s="57" t="s">
        <v>96</v>
      </c>
      <c r="B190" s="58" t="str">
        <f t="shared" si="10"/>
        <v/>
      </c>
      <c r="C190" s="59" t="s">
        <v>96</v>
      </c>
      <c r="D190" s="60" t="s">
        <v>96</v>
      </c>
      <c r="E190" s="61" t="s">
        <v>96</v>
      </c>
      <c r="F190" s="61" t="s">
        <v>96</v>
      </c>
      <c r="G190" s="58" t="str">
        <f t="shared" si="12"/>
        <v/>
      </c>
      <c r="H190" s="62" t="s">
        <v>97</v>
      </c>
      <c r="I190" s="63" t="str">
        <f t="shared" si="11"/>
        <v xml:space="preserve"> </v>
      </c>
      <c r="J190" s="58" t="str">
        <f t="shared" si="9"/>
        <v xml:space="preserve"> </v>
      </c>
      <c r="L190" s="14">
        <v>79</v>
      </c>
      <c r="M190" s="64">
        <v>0</v>
      </c>
      <c r="N190" s="64">
        <v>0</v>
      </c>
      <c r="O190" s="56"/>
      <c r="P190" s="74"/>
      <c r="Q190" s="52"/>
      <c r="R190" s="52"/>
      <c r="S190" s="52"/>
      <c r="T190" s="52"/>
      <c r="U190" s="52"/>
      <c r="V190" s="52"/>
      <c r="W190" s="52"/>
      <c r="X190" s="74"/>
      <c r="Y190" s="74"/>
      <c r="Z190" s="74"/>
      <c r="AA190" s="74"/>
      <c r="AB190" s="74"/>
      <c r="AH190" s="1"/>
    </row>
    <row r="191" spans="1:34" ht="15.75" customHeight="1">
      <c r="A191" s="57" t="s">
        <v>96</v>
      </c>
      <c r="B191" s="58" t="str">
        <f t="shared" si="10"/>
        <v/>
      </c>
      <c r="C191" s="59" t="s">
        <v>96</v>
      </c>
      <c r="D191" s="60" t="s">
        <v>96</v>
      </c>
      <c r="E191" s="61" t="s">
        <v>96</v>
      </c>
      <c r="F191" s="61" t="s">
        <v>96</v>
      </c>
      <c r="G191" s="58" t="str">
        <f t="shared" si="12"/>
        <v/>
      </c>
      <c r="H191" s="62" t="s">
        <v>97</v>
      </c>
      <c r="I191" s="63" t="str">
        <f t="shared" si="11"/>
        <v xml:space="preserve"> </v>
      </c>
      <c r="J191" s="58" t="str">
        <f t="shared" si="9"/>
        <v xml:space="preserve"> </v>
      </c>
      <c r="L191" s="14">
        <v>80</v>
      </c>
      <c r="M191" s="64">
        <v>0</v>
      </c>
      <c r="N191" s="64">
        <v>0</v>
      </c>
      <c r="O191" s="56"/>
      <c r="P191" s="74"/>
      <c r="Q191" s="52"/>
      <c r="R191" s="52"/>
      <c r="S191" s="52"/>
      <c r="T191" s="52"/>
      <c r="U191" s="52"/>
      <c r="V191" s="52"/>
      <c r="W191" s="52"/>
      <c r="X191" s="74"/>
      <c r="Y191" s="74"/>
      <c r="Z191" s="74"/>
      <c r="AA191" s="74"/>
      <c r="AB191" s="74"/>
      <c r="AH191" s="1"/>
    </row>
    <row r="192" spans="1:34" ht="15.75" customHeight="1">
      <c r="A192" s="57" t="s">
        <v>96</v>
      </c>
      <c r="B192" s="58" t="str">
        <f t="shared" si="10"/>
        <v/>
      </c>
      <c r="C192" s="59" t="s">
        <v>96</v>
      </c>
      <c r="D192" s="60" t="s">
        <v>96</v>
      </c>
      <c r="E192" s="61" t="s">
        <v>96</v>
      </c>
      <c r="F192" s="61" t="s">
        <v>96</v>
      </c>
      <c r="G192" s="58" t="str">
        <f t="shared" si="12"/>
        <v/>
      </c>
      <c r="H192" s="62" t="s">
        <v>97</v>
      </c>
      <c r="I192" s="63" t="str">
        <f t="shared" si="11"/>
        <v xml:space="preserve"> </v>
      </c>
      <c r="J192" s="58" t="str">
        <f t="shared" si="9"/>
        <v xml:space="preserve"> </v>
      </c>
      <c r="L192" s="14">
        <v>81</v>
      </c>
      <c r="M192" s="64">
        <v>0</v>
      </c>
      <c r="N192" s="64">
        <v>0</v>
      </c>
      <c r="O192" s="56"/>
      <c r="P192" s="74"/>
      <c r="Q192" s="52"/>
      <c r="R192" s="52"/>
      <c r="S192" s="52"/>
      <c r="T192" s="52"/>
      <c r="U192" s="52"/>
      <c r="V192" s="52"/>
      <c r="W192" s="52"/>
      <c r="X192" s="74"/>
      <c r="Y192" s="74"/>
      <c r="Z192" s="74"/>
      <c r="AA192" s="74"/>
      <c r="AB192" s="74"/>
      <c r="AH192" s="1"/>
    </row>
    <row r="193" spans="1:34" ht="15.75" customHeight="1">
      <c r="A193" s="57" t="s">
        <v>96</v>
      </c>
      <c r="B193" s="58" t="str">
        <f t="shared" si="10"/>
        <v/>
      </c>
      <c r="C193" s="59" t="s">
        <v>96</v>
      </c>
      <c r="D193" s="60" t="s">
        <v>96</v>
      </c>
      <c r="E193" s="61" t="s">
        <v>96</v>
      </c>
      <c r="F193" s="61" t="s">
        <v>96</v>
      </c>
      <c r="G193" s="58" t="str">
        <f t="shared" si="12"/>
        <v/>
      </c>
      <c r="H193" s="62" t="s">
        <v>97</v>
      </c>
      <c r="I193" s="63" t="str">
        <f t="shared" si="11"/>
        <v xml:space="preserve"> </v>
      </c>
      <c r="J193" s="58" t="str">
        <f t="shared" si="9"/>
        <v xml:space="preserve"> </v>
      </c>
      <c r="L193" s="14">
        <v>82</v>
      </c>
      <c r="M193" s="64">
        <v>0</v>
      </c>
      <c r="N193" s="64">
        <v>0</v>
      </c>
      <c r="O193" s="56"/>
      <c r="P193" s="74"/>
      <c r="Q193" s="52"/>
      <c r="R193" s="52"/>
      <c r="S193" s="52"/>
      <c r="T193" s="52"/>
      <c r="U193" s="52"/>
      <c r="V193" s="52"/>
      <c r="W193" s="52"/>
      <c r="X193" s="74"/>
      <c r="Y193" s="74"/>
      <c r="Z193" s="74"/>
      <c r="AA193" s="74"/>
      <c r="AB193" s="74"/>
      <c r="AH193" s="1"/>
    </row>
    <row r="194" spans="1:34" ht="15.75" customHeight="1">
      <c r="A194" s="57" t="s">
        <v>96</v>
      </c>
      <c r="B194" s="58" t="str">
        <f t="shared" si="10"/>
        <v/>
      </c>
      <c r="C194" s="59" t="s">
        <v>96</v>
      </c>
      <c r="D194" s="60" t="s">
        <v>96</v>
      </c>
      <c r="E194" s="61" t="s">
        <v>96</v>
      </c>
      <c r="F194" s="61" t="s">
        <v>96</v>
      </c>
      <c r="G194" s="58" t="str">
        <f t="shared" si="12"/>
        <v/>
      </c>
      <c r="H194" s="62" t="s">
        <v>97</v>
      </c>
      <c r="I194" s="63" t="str">
        <f t="shared" si="11"/>
        <v xml:space="preserve"> </v>
      </c>
      <c r="J194" s="58" t="str">
        <f t="shared" ref="J194:J222" si="13">IF(AND(M193&gt;0,M193&lt;999),M193,IF(AND(N193&gt;0,N193&lt;999),N193," "))</f>
        <v xml:space="preserve"> </v>
      </c>
      <c r="L194" s="14">
        <v>83</v>
      </c>
      <c r="M194" s="64">
        <v>0</v>
      </c>
      <c r="N194" s="64">
        <v>0</v>
      </c>
      <c r="O194" s="56"/>
      <c r="P194" s="74"/>
      <c r="Q194" s="52"/>
      <c r="R194" s="52"/>
      <c r="S194" s="52"/>
      <c r="T194" s="52"/>
      <c r="U194" s="52"/>
      <c r="V194" s="52"/>
      <c r="W194" s="52"/>
      <c r="X194" s="74"/>
      <c r="Y194" s="74"/>
      <c r="Z194" s="74"/>
      <c r="AA194" s="74"/>
      <c r="AB194" s="74"/>
      <c r="AH194" s="1"/>
    </row>
    <row r="195" spans="1:34" ht="15.75" customHeight="1">
      <c r="A195" s="57" t="s">
        <v>96</v>
      </c>
      <c r="B195" s="58" t="str">
        <f t="shared" si="10"/>
        <v/>
      </c>
      <c r="C195" s="59" t="s">
        <v>96</v>
      </c>
      <c r="D195" s="60" t="s">
        <v>96</v>
      </c>
      <c r="E195" s="61" t="s">
        <v>96</v>
      </c>
      <c r="F195" s="61" t="s">
        <v>96</v>
      </c>
      <c r="G195" s="58" t="str">
        <f t="shared" si="12"/>
        <v/>
      </c>
      <c r="H195" s="62" t="s">
        <v>97</v>
      </c>
      <c r="I195" s="63" t="str">
        <f t="shared" si="11"/>
        <v xml:space="preserve"> </v>
      </c>
      <c r="J195" s="58" t="str">
        <f t="shared" si="13"/>
        <v xml:space="preserve"> </v>
      </c>
      <c r="L195" s="14">
        <v>84</v>
      </c>
      <c r="M195" s="64">
        <v>0</v>
      </c>
      <c r="N195" s="64">
        <v>0</v>
      </c>
      <c r="O195" s="56"/>
      <c r="P195" s="74"/>
      <c r="Q195" s="52"/>
      <c r="R195" s="52"/>
      <c r="S195" s="52"/>
      <c r="T195" s="52"/>
      <c r="U195" s="52"/>
      <c r="V195" s="52"/>
      <c r="W195" s="52"/>
      <c r="X195" s="74"/>
      <c r="Y195" s="74"/>
      <c r="Z195" s="74"/>
      <c r="AA195" s="74"/>
      <c r="AB195" s="74"/>
      <c r="AH195" s="1"/>
    </row>
    <row r="196" spans="1:34" ht="15.75" customHeight="1">
      <c r="A196" s="57" t="s">
        <v>96</v>
      </c>
      <c r="B196" s="58" t="str">
        <f t="shared" si="10"/>
        <v/>
      </c>
      <c r="C196" s="59" t="s">
        <v>96</v>
      </c>
      <c r="D196" s="60" t="s">
        <v>96</v>
      </c>
      <c r="E196" s="61" t="s">
        <v>96</v>
      </c>
      <c r="F196" s="61" t="s">
        <v>96</v>
      </c>
      <c r="G196" s="58" t="str">
        <f t="shared" si="12"/>
        <v/>
      </c>
      <c r="H196" s="62" t="s">
        <v>97</v>
      </c>
      <c r="I196" s="63" t="str">
        <f t="shared" si="11"/>
        <v xml:space="preserve"> </v>
      </c>
      <c r="J196" s="58" t="str">
        <f t="shared" si="13"/>
        <v xml:space="preserve"> </v>
      </c>
      <c r="L196" s="14">
        <v>85</v>
      </c>
      <c r="M196" s="64">
        <v>0</v>
      </c>
      <c r="N196" s="64">
        <v>0</v>
      </c>
      <c r="O196" s="56"/>
      <c r="P196" s="74"/>
      <c r="Q196" s="52"/>
      <c r="R196" s="52"/>
      <c r="S196" s="52"/>
      <c r="T196" s="52"/>
      <c r="U196" s="52"/>
      <c r="V196" s="52"/>
      <c r="W196" s="52"/>
      <c r="X196" s="74"/>
      <c r="Y196" s="74"/>
      <c r="Z196" s="74"/>
      <c r="AA196" s="74"/>
      <c r="AB196" s="74"/>
      <c r="AH196" s="1"/>
    </row>
    <row r="197" spans="1:34" ht="15.75" customHeight="1">
      <c r="A197" s="57" t="s">
        <v>96</v>
      </c>
      <c r="B197" s="58" t="str">
        <f t="shared" si="10"/>
        <v/>
      </c>
      <c r="C197" s="59" t="s">
        <v>96</v>
      </c>
      <c r="D197" s="60" t="s">
        <v>96</v>
      </c>
      <c r="E197" s="61" t="s">
        <v>96</v>
      </c>
      <c r="F197" s="61" t="s">
        <v>96</v>
      </c>
      <c r="G197" s="58" t="str">
        <f t="shared" si="12"/>
        <v/>
      </c>
      <c r="H197" s="62" t="s">
        <v>97</v>
      </c>
      <c r="I197" s="63" t="str">
        <f t="shared" si="11"/>
        <v xml:space="preserve"> </v>
      </c>
      <c r="J197" s="58" t="str">
        <f t="shared" si="13"/>
        <v xml:space="preserve"> </v>
      </c>
      <c r="L197" s="14">
        <v>86</v>
      </c>
      <c r="M197" s="64">
        <v>0</v>
      </c>
      <c r="N197" s="64">
        <v>0</v>
      </c>
      <c r="O197" s="56"/>
      <c r="P197" s="74"/>
      <c r="Q197" s="52"/>
      <c r="R197" s="52"/>
      <c r="S197" s="52"/>
      <c r="T197" s="52"/>
      <c r="U197" s="52"/>
      <c r="V197" s="52"/>
      <c r="W197" s="52"/>
      <c r="X197" s="74"/>
      <c r="Y197" s="74"/>
      <c r="Z197" s="74"/>
      <c r="AA197" s="74"/>
      <c r="AB197" s="74"/>
      <c r="AH197" s="1"/>
    </row>
    <row r="198" spans="1:34" ht="15.75" customHeight="1">
      <c r="A198" s="57" t="s">
        <v>96</v>
      </c>
      <c r="B198" s="58" t="str">
        <f t="shared" si="10"/>
        <v/>
      </c>
      <c r="C198" s="59" t="s">
        <v>96</v>
      </c>
      <c r="D198" s="60" t="s">
        <v>96</v>
      </c>
      <c r="E198" s="61" t="s">
        <v>96</v>
      </c>
      <c r="F198" s="61" t="s">
        <v>96</v>
      </c>
      <c r="G198" s="58" t="str">
        <f t="shared" si="12"/>
        <v/>
      </c>
      <c r="H198" s="62" t="s">
        <v>97</v>
      </c>
      <c r="I198" s="63" t="str">
        <f t="shared" si="11"/>
        <v xml:space="preserve"> </v>
      </c>
      <c r="J198" s="58" t="str">
        <f t="shared" si="13"/>
        <v xml:space="preserve"> </v>
      </c>
      <c r="L198" s="14">
        <v>87</v>
      </c>
      <c r="M198" s="64">
        <v>0</v>
      </c>
      <c r="N198" s="64">
        <v>0</v>
      </c>
      <c r="O198" s="56"/>
      <c r="P198" s="74"/>
      <c r="Q198" s="52"/>
      <c r="R198" s="52"/>
      <c r="S198" s="52"/>
      <c r="T198" s="52"/>
      <c r="U198" s="52"/>
      <c r="V198" s="52"/>
      <c r="W198" s="52"/>
      <c r="X198" s="74"/>
      <c r="Y198" s="74"/>
      <c r="Z198" s="74"/>
      <c r="AA198" s="74"/>
      <c r="AB198" s="74"/>
      <c r="AH198" s="1"/>
    </row>
    <row r="199" spans="1:34" ht="15.75" customHeight="1">
      <c r="A199" s="57" t="s">
        <v>96</v>
      </c>
      <c r="B199" s="58" t="str">
        <f t="shared" si="10"/>
        <v/>
      </c>
      <c r="C199" s="59" t="s">
        <v>96</v>
      </c>
      <c r="D199" s="60" t="s">
        <v>96</v>
      </c>
      <c r="E199" s="61" t="s">
        <v>96</v>
      </c>
      <c r="F199" s="61" t="s">
        <v>96</v>
      </c>
      <c r="G199" s="58" t="str">
        <f t="shared" si="12"/>
        <v/>
      </c>
      <c r="H199" s="62" t="s">
        <v>97</v>
      </c>
      <c r="I199" s="63" t="str">
        <f t="shared" si="11"/>
        <v xml:space="preserve"> </v>
      </c>
      <c r="J199" s="58" t="str">
        <f t="shared" si="13"/>
        <v xml:space="preserve"> </v>
      </c>
      <c r="L199" s="14">
        <v>88</v>
      </c>
      <c r="M199" s="64">
        <v>0</v>
      </c>
      <c r="N199" s="64">
        <v>0</v>
      </c>
      <c r="O199" s="56"/>
      <c r="P199" s="74"/>
      <c r="Q199" s="52"/>
      <c r="R199" s="52"/>
      <c r="S199" s="52"/>
      <c r="T199" s="52"/>
      <c r="U199" s="52"/>
      <c r="V199" s="52"/>
      <c r="W199" s="52"/>
      <c r="X199" s="74"/>
      <c r="Y199" s="74"/>
      <c r="Z199" s="74"/>
      <c r="AA199" s="74"/>
      <c r="AB199" s="74"/>
      <c r="AH199" s="1"/>
    </row>
    <row r="200" spans="1:34" ht="15.75" customHeight="1">
      <c r="A200" s="57" t="s">
        <v>96</v>
      </c>
      <c r="B200" s="58" t="str">
        <f t="shared" si="10"/>
        <v/>
      </c>
      <c r="C200" s="59" t="s">
        <v>96</v>
      </c>
      <c r="D200" s="60" t="s">
        <v>96</v>
      </c>
      <c r="E200" s="61" t="s">
        <v>96</v>
      </c>
      <c r="F200" s="61" t="s">
        <v>96</v>
      </c>
      <c r="G200" s="58" t="str">
        <f t="shared" si="12"/>
        <v/>
      </c>
      <c r="H200" s="62" t="s">
        <v>97</v>
      </c>
      <c r="I200" s="63" t="str">
        <f t="shared" si="11"/>
        <v xml:space="preserve"> </v>
      </c>
      <c r="J200" s="58" t="str">
        <f t="shared" si="13"/>
        <v xml:space="preserve"> </v>
      </c>
      <c r="L200" s="14">
        <v>89</v>
      </c>
      <c r="M200" s="64">
        <v>0</v>
      </c>
      <c r="N200" s="64">
        <v>0</v>
      </c>
      <c r="O200" s="56"/>
      <c r="P200" s="74"/>
      <c r="Q200" s="52"/>
      <c r="R200" s="52"/>
      <c r="S200" s="52"/>
      <c r="T200" s="52"/>
      <c r="U200" s="52"/>
      <c r="V200" s="52"/>
      <c r="W200" s="52"/>
      <c r="X200" s="74"/>
      <c r="Y200" s="74"/>
      <c r="Z200" s="74"/>
      <c r="AA200" s="74"/>
      <c r="AB200" s="74"/>
      <c r="AH200" s="1"/>
    </row>
    <row r="201" spans="1:34" ht="15.75" customHeight="1">
      <c r="A201" s="57" t="s">
        <v>96</v>
      </c>
      <c r="B201" s="58" t="str">
        <f t="shared" si="10"/>
        <v/>
      </c>
      <c r="C201" s="59" t="s">
        <v>96</v>
      </c>
      <c r="D201" s="60" t="s">
        <v>96</v>
      </c>
      <c r="E201" s="61" t="s">
        <v>96</v>
      </c>
      <c r="F201" s="61" t="s">
        <v>96</v>
      </c>
      <c r="G201" s="58" t="str">
        <f t="shared" si="12"/>
        <v/>
      </c>
      <c r="H201" s="62" t="s">
        <v>97</v>
      </c>
      <c r="I201" s="63" t="str">
        <f t="shared" si="11"/>
        <v xml:space="preserve"> </v>
      </c>
      <c r="J201" s="58" t="str">
        <f t="shared" si="13"/>
        <v xml:space="preserve"> </v>
      </c>
      <c r="L201" s="14">
        <v>90</v>
      </c>
      <c r="M201" s="64">
        <v>0</v>
      </c>
      <c r="N201" s="64">
        <v>0</v>
      </c>
      <c r="O201" s="56"/>
      <c r="P201" s="74"/>
      <c r="Q201" s="52"/>
      <c r="R201" s="52"/>
      <c r="S201" s="52"/>
      <c r="T201" s="52"/>
      <c r="U201" s="52"/>
      <c r="V201" s="52"/>
      <c r="W201" s="52"/>
      <c r="X201" s="74"/>
      <c r="Y201" s="74"/>
      <c r="Z201" s="74"/>
      <c r="AA201" s="74"/>
      <c r="AB201" s="74"/>
      <c r="AH201" s="1"/>
    </row>
    <row r="202" spans="1:34" ht="15.75" customHeight="1">
      <c r="A202" s="57" t="s">
        <v>96</v>
      </c>
      <c r="B202" s="58" t="str">
        <f t="shared" si="10"/>
        <v/>
      </c>
      <c r="C202" s="59" t="s">
        <v>96</v>
      </c>
      <c r="D202" s="60" t="s">
        <v>96</v>
      </c>
      <c r="E202" s="61" t="s">
        <v>96</v>
      </c>
      <c r="F202" s="61" t="s">
        <v>96</v>
      </c>
      <c r="G202" s="58" t="str">
        <f t="shared" si="12"/>
        <v/>
      </c>
      <c r="H202" s="62" t="s">
        <v>97</v>
      </c>
      <c r="I202" s="63" t="str">
        <f t="shared" si="11"/>
        <v xml:space="preserve"> </v>
      </c>
      <c r="J202" s="58" t="str">
        <f t="shared" si="13"/>
        <v xml:space="preserve"> </v>
      </c>
      <c r="L202" s="14">
        <v>91</v>
      </c>
      <c r="M202" s="64">
        <v>0</v>
      </c>
      <c r="N202" s="64">
        <v>0</v>
      </c>
      <c r="O202" s="56"/>
      <c r="P202" s="74"/>
      <c r="Q202" s="52"/>
      <c r="R202" s="52"/>
      <c r="S202" s="52"/>
      <c r="T202" s="52"/>
      <c r="U202" s="52"/>
      <c r="V202" s="52"/>
      <c r="W202" s="52"/>
      <c r="X202" s="74"/>
      <c r="Y202" s="74"/>
      <c r="Z202" s="74"/>
      <c r="AA202" s="74"/>
      <c r="AB202" s="74"/>
      <c r="AH202" s="1"/>
    </row>
    <row r="203" spans="1:34" ht="15.75" customHeight="1">
      <c r="A203" s="57" t="s">
        <v>96</v>
      </c>
      <c r="B203" s="58" t="str">
        <f t="shared" si="10"/>
        <v/>
      </c>
      <c r="C203" s="59" t="s">
        <v>96</v>
      </c>
      <c r="D203" s="60" t="s">
        <v>96</v>
      </c>
      <c r="E203" s="61" t="s">
        <v>96</v>
      </c>
      <c r="F203" s="61" t="s">
        <v>96</v>
      </c>
      <c r="G203" s="58" t="str">
        <f t="shared" si="12"/>
        <v/>
      </c>
      <c r="H203" s="62" t="s">
        <v>97</v>
      </c>
      <c r="I203" s="63" t="str">
        <f t="shared" si="11"/>
        <v xml:space="preserve"> </v>
      </c>
      <c r="J203" s="58" t="str">
        <f t="shared" si="13"/>
        <v xml:space="preserve"> </v>
      </c>
      <c r="L203" s="14">
        <v>92</v>
      </c>
      <c r="M203" s="64">
        <v>0</v>
      </c>
      <c r="N203" s="64">
        <v>0</v>
      </c>
      <c r="O203" s="56"/>
      <c r="P203" s="74"/>
      <c r="Q203" s="52"/>
      <c r="R203" s="52"/>
      <c r="S203" s="52"/>
      <c r="T203" s="52"/>
      <c r="U203" s="52"/>
      <c r="V203" s="52"/>
      <c r="W203" s="52"/>
      <c r="X203" s="74"/>
      <c r="Y203" s="74"/>
      <c r="Z203" s="74"/>
      <c r="AA203" s="74"/>
      <c r="AB203" s="74"/>
      <c r="AH203" s="1"/>
    </row>
    <row r="204" spans="1:34" ht="15.75" customHeight="1">
      <c r="A204" s="57" t="s">
        <v>96</v>
      </c>
      <c r="B204" s="58" t="str">
        <f t="shared" si="10"/>
        <v/>
      </c>
      <c r="C204" s="59" t="s">
        <v>96</v>
      </c>
      <c r="D204" s="60" t="s">
        <v>96</v>
      </c>
      <c r="E204" s="61" t="s">
        <v>96</v>
      </c>
      <c r="F204" s="61" t="s">
        <v>96</v>
      </c>
      <c r="G204" s="58" t="str">
        <f t="shared" si="12"/>
        <v/>
      </c>
      <c r="H204" s="62" t="s">
        <v>97</v>
      </c>
      <c r="I204" s="63" t="str">
        <f t="shared" si="11"/>
        <v xml:space="preserve"> </v>
      </c>
      <c r="J204" s="58" t="str">
        <f t="shared" si="13"/>
        <v xml:space="preserve"> </v>
      </c>
      <c r="L204" s="14">
        <v>93</v>
      </c>
      <c r="M204" s="64">
        <v>0</v>
      </c>
      <c r="N204" s="64">
        <v>0</v>
      </c>
      <c r="O204" s="56"/>
      <c r="P204" s="74"/>
      <c r="Q204" s="52"/>
      <c r="R204" s="52"/>
      <c r="S204" s="52"/>
      <c r="T204" s="52"/>
      <c r="U204" s="52"/>
      <c r="V204" s="52"/>
      <c r="W204" s="52"/>
      <c r="X204" s="74"/>
      <c r="Y204" s="74"/>
      <c r="Z204" s="74"/>
      <c r="AA204" s="74"/>
      <c r="AB204" s="74"/>
      <c r="AH204" s="1"/>
    </row>
    <row r="205" spans="1:34" ht="15.75" customHeight="1">
      <c r="A205" s="57" t="s">
        <v>96</v>
      </c>
      <c r="B205" s="58" t="str">
        <f t="shared" si="10"/>
        <v/>
      </c>
      <c r="C205" s="59" t="s">
        <v>96</v>
      </c>
      <c r="D205" s="60" t="s">
        <v>96</v>
      </c>
      <c r="E205" s="61" t="s">
        <v>96</v>
      </c>
      <c r="F205" s="61" t="s">
        <v>96</v>
      </c>
      <c r="G205" s="58" t="str">
        <f t="shared" si="12"/>
        <v/>
      </c>
      <c r="H205" s="62" t="s">
        <v>97</v>
      </c>
      <c r="I205" s="63" t="str">
        <f t="shared" si="11"/>
        <v xml:space="preserve"> </v>
      </c>
      <c r="J205" s="58" t="str">
        <f t="shared" si="13"/>
        <v xml:space="preserve"> </v>
      </c>
      <c r="L205" s="14">
        <v>94</v>
      </c>
      <c r="M205" s="64">
        <v>0</v>
      </c>
      <c r="N205" s="64">
        <v>0</v>
      </c>
      <c r="O205" s="56"/>
      <c r="P205" s="74"/>
      <c r="Q205" s="52"/>
      <c r="R205" s="52"/>
      <c r="S205" s="52"/>
      <c r="T205" s="52"/>
      <c r="U205" s="52"/>
      <c r="V205" s="52"/>
      <c r="W205" s="52"/>
      <c r="X205" s="74"/>
      <c r="Y205" s="74"/>
      <c r="Z205" s="74"/>
      <c r="AA205" s="74"/>
      <c r="AB205" s="74"/>
      <c r="AH205" s="1"/>
    </row>
    <row r="206" spans="1:34" ht="15.75" customHeight="1">
      <c r="A206" s="57" t="s">
        <v>96</v>
      </c>
      <c r="B206" s="58" t="str">
        <f t="shared" si="10"/>
        <v/>
      </c>
      <c r="C206" s="59" t="s">
        <v>96</v>
      </c>
      <c r="D206" s="60" t="s">
        <v>96</v>
      </c>
      <c r="E206" s="61" t="s">
        <v>96</v>
      </c>
      <c r="F206" s="61" t="s">
        <v>96</v>
      </c>
      <c r="G206" s="58" t="str">
        <f t="shared" si="12"/>
        <v/>
      </c>
      <c r="H206" s="62" t="s">
        <v>97</v>
      </c>
      <c r="I206" s="63" t="str">
        <f t="shared" si="11"/>
        <v xml:space="preserve"> </v>
      </c>
      <c r="J206" s="58" t="str">
        <f t="shared" si="13"/>
        <v xml:space="preserve"> </v>
      </c>
      <c r="L206" s="14">
        <v>95</v>
      </c>
      <c r="M206" s="64">
        <v>0</v>
      </c>
      <c r="N206" s="64">
        <v>0</v>
      </c>
      <c r="O206" s="56"/>
      <c r="P206" s="74"/>
      <c r="Q206" s="52"/>
      <c r="R206" s="52"/>
      <c r="S206" s="52"/>
      <c r="T206" s="52"/>
      <c r="U206" s="52"/>
      <c r="V206" s="52"/>
      <c r="W206" s="52"/>
      <c r="X206" s="74"/>
      <c r="Y206" s="74"/>
      <c r="Z206" s="74"/>
      <c r="AA206" s="74"/>
      <c r="AB206" s="74"/>
      <c r="AH206" s="1"/>
    </row>
    <row r="207" spans="1:34" ht="15.75" customHeight="1">
      <c r="A207" s="57" t="s">
        <v>96</v>
      </c>
      <c r="B207" s="58" t="str">
        <f t="shared" si="10"/>
        <v/>
      </c>
      <c r="C207" s="59" t="s">
        <v>96</v>
      </c>
      <c r="D207" s="60" t="s">
        <v>96</v>
      </c>
      <c r="E207" s="61" t="s">
        <v>96</v>
      </c>
      <c r="F207" s="61" t="s">
        <v>96</v>
      </c>
      <c r="G207" s="58" t="str">
        <f t="shared" si="12"/>
        <v/>
      </c>
      <c r="H207" s="62" t="s">
        <v>97</v>
      </c>
      <c r="I207" s="63" t="str">
        <f t="shared" si="11"/>
        <v xml:space="preserve"> </v>
      </c>
      <c r="J207" s="58" t="str">
        <f t="shared" si="13"/>
        <v xml:space="preserve"> </v>
      </c>
      <c r="L207" s="14">
        <v>96</v>
      </c>
      <c r="M207" s="64">
        <v>0</v>
      </c>
      <c r="N207" s="64">
        <v>0</v>
      </c>
      <c r="O207" s="56"/>
      <c r="P207" s="74"/>
      <c r="Q207" s="52"/>
      <c r="R207" s="52"/>
      <c r="S207" s="52"/>
      <c r="T207" s="52"/>
      <c r="U207" s="52"/>
      <c r="V207" s="52"/>
      <c r="W207" s="52"/>
      <c r="X207" s="74"/>
      <c r="Y207" s="74"/>
      <c r="Z207" s="74"/>
      <c r="AA207" s="74"/>
      <c r="AB207" s="74"/>
      <c r="AH207" s="1"/>
    </row>
    <row r="208" spans="1:34" ht="15.75" customHeight="1">
      <c r="A208" s="57" t="s">
        <v>96</v>
      </c>
      <c r="B208" s="58" t="str">
        <f t="shared" si="10"/>
        <v/>
      </c>
      <c r="C208" s="59" t="s">
        <v>96</v>
      </c>
      <c r="D208" s="60" t="s">
        <v>96</v>
      </c>
      <c r="E208" s="61" t="s">
        <v>96</v>
      </c>
      <c r="F208" s="61" t="s">
        <v>96</v>
      </c>
      <c r="G208" s="58" t="str">
        <f t="shared" si="12"/>
        <v/>
      </c>
      <c r="H208" s="62" t="s">
        <v>97</v>
      </c>
      <c r="I208" s="63" t="str">
        <f t="shared" si="11"/>
        <v xml:space="preserve"> </v>
      </c>
      <c r="J208" s="58" t="str">
        <f t="shared" si="13"/>
        <v xml:space="preserve"> </v>
      </c>
      <c r="L208" s="14">
        <v>97</v>
      </c>
      <c r="M208" s="64">
        <v>0</v>
      </c>
      <c r="N208" s="64">
        <v>0</v>
      </c>
      <c r="O208" s="56"/>
      <c r="P208" s="74"/>
      <c r="Q208" s="52"/>
      <c r="R208" s="52"/>
      <c r="S208" s="52"/>
      <c r="T208" s="52"/>
      <c r="U208" s="52"/>
      <c r="V208" s="52"/>
      <c r="W208" s="52"/>
      <c r="X208" s="74"/>
      <c r="Y208" s="74"/>
      <c r="Z208" s="74"/>
      <c r="AA208" s="74"/>
      <c r="AB208" s="74"/>
      <c r="AH208" s="1"/>
    </row>
    <row r="209" spans="1:34" ht="15.75" customHeight="1">
      <c r="A209" s="57" t="s">
        <v>96</v>
      </c>
      <c r="B209" s="58" t="str">
        <f t="shared" si="10"/>
        <v/>
      </c>
      <c r="C209" s="59" t="s">
        <v>96</v>
      </c>
      <c r="D209" s="60" t="s">
        <v>96</v>
      </c>
      <c r="E209" s="61" t="s">
        <v>96</v>
      </c>
      <c r="F209" s="61" t="s">
        <v>96</v>
      </c>
      <c r="G209" s="58" t="str">
        <f t="shared" si="12"/>
        <v/>
      </c>
      <c r="H209" s="62" t="s">
        <v>97</v>
      </c>
      <c r="I209" s="63" t="str">
        <f t="shared" si="11"/>
        <v xml:space="preserve"> </v>
      </c>
      <c r="J209" s="58" t="str">
        <f t="shared" si="13"/>
        <v xml:space="preserve"> </v>
      </c>
      <c r="L209" s="14">
        <v>98</v>
      </c>
      <c r="M209" s="64">
        <v>0</v>
      </c>
      <c r="N209" s="64">
        <v>0</v>
      </c>
      <c r="O209" s="56"/>
      <c r="P209" s="74"/>
      <c r="Q209" s="52"/>
      <c r="R209" s="52"/>
      <c r="S209" s="52"/>
      <c r="T209" s="52"/>
      <c r="U209" s="52"/>
      <c r="V209" s="52"/>
      <c r="W209" s="52"/>
      <c r="X209" s="74"/>
      <c r="Y209" s="74"/>
      <c r="Z209" s="74"/>
      <c r="AA209" s="74"/>
      <c r="AB209" s="74"/>
      <c r="AH209" s="1"/>
    </row>
    <row r="210" spans="1:34" ht="15.75" customHeight="1">
      <c r="A210" s="57" t="s">
        <v>96</v>
      </c>
      <c r="B210" s="58" t="str">
        <f t="shared" si="10"/>
        <v/>
      </c>
      <c r="C210" s="59" t="s">
        <v>96</v>
      </c>
      <c r="D210" s="60" t="s">
        <v>96</v>
      </c>
      <c r="E210" s="61" t="s">
        <v>96</v>
      </c>
      <c r="F210" s="61" t="s">
        <v>96</v>
      </c>
      <c r="G210" s="58" t="str">
        <f t="shared" si="12"/>
        <v/>
      </c>
      <c r="H210" s="62" t="s">
        <v>97</v>
      </c>
      <c r="I210" s="63" t="str">
        <f t="shared" si="11"/>
        <v xml:space="preserve"> </v>
      </c>
      <c r="J210" s="58" t="str">
        <f t="shared" si="13"/>
        <v xml:space="preserve"> </v>
      </c>
      <c r="L210" s="14">
        <v>99</v>
      </c>
      <c r="M210" s="64">
        <v>0</v>
      </c>
      <c r="N210" s="64">
        <v>0</v>
      </c>
      <c r="O210" s="56"/>
      <c r="P210" s="74"/>
      <c r="Q210" s="52"/>
      <c r="R210" s="52"/>
      <c r="S210" s="52"/>
      <c r="T210" s="52"/>
      <c r="U210" s="52"/>
      <c r="V210" s="52"/>
      <c r="W210" s="52"/>
      <c r="X210" s="74"/>
      <c r="Y210" s="74"/>
      <c r="Z210" s="74"/>
      <c r="AA210" s="74"/>
      <c r="AB210" s="74"/>
      <c r="AH210" s="1"/>
    </row>
    <row r="211" spans="1:34" ht="15.75" customHeight="1">
      <c r="A211" s="57" t="s">
        <v>96</v>
      </c>
      <c r="B211" s="58" t="str">
        <f t="shared" si="10"/>
        <v/>
      </c>
      <c r="C211" s="59" t="s">
        <v>96</v>
      </c>
      <c r="D211" s="60" t="s">
        <v>96</v>
      </c>
      <c r="E211" s="61" t="s">
        <v>96</v>
      </c>
      <c r="F211" s="61" t="s">
        <v>96</v>
      </c>
      <c r="G211" s="58" t="str">
        <f t="shared" si="12"/>
        <v/>
      </c>
      <c r="H211" s="62" t="s">
        <v>97</v>
      </c>
      <c r="I211" s="63" t="str">
        <f t="shared" si="11"/>
        <v xml:space="preserve"> </v>
      </c>
      <c r="J211" s="58" t="str">
        <f t="shared" si="13"/>
        <v xml:space="preserve"> </v>
      </c>
      <c r="L211" s="14">
        <v>100</v>
      </c>
      <c r="M211" s="64">
        <v>0</v>
      </c>
      <c r="N211" s="64">
        <v>0</v>
      </c>
      <c r="O211" s="56"/>
      <c r="P211" s="74"/>
      <c r="Q211" s="52"/>
      <c r="R211" s="52"/>
      <c r="S211" s="52"/>
      <c r="T211" s="52"/>
      <c r="U211" s="52"/>
      <c r="V211" s="52"/>
      <c r="W211" s="52"/>
      <c r="X211" s="74"/>
      <c r="Y211" s="74"/>
      <c r="Z211" s="74"/>
      <c r="AA211" s="74"/>
      <c r="AB211" s="74"/>
      <c r="AH211" s="1"/>
    </row>
    <row r="212" spans="1:34" ht="15.75" customHeight="1">
      <c r="A212" s="57" t="s">
        <v>96</v>
      </c>
      <c r="B212" s="58" t="str">
        <f t="shared" si="10"/>
        <v/>
      </c>
      <c r="C212" s="59" t="s">
        <v>96</v>
      </c>
      <c r="D212" s="60" t="s">
        <v>96</v>
      </c>
      <c r="E212" s="61" t="s">
        <v>96</v>
      </c>
      <c r="F212" s="61" t="s">
        <v>96</v>
      </c>
      <c r="G212" s="58" t="str">
        <f t="shared" si="12"/>
        <v/>
      </c>
      <c r="H212" s="62" t="s">
        <v>97</v>
      </c>
      <c r="I212" s="63" t="str">
        <f t="shared" si="11"/>
        <v xml:space="preserve"> </v>
      </c>
      <c r="J212" s="58" t="str">
        <f t="shared" si="13"/>
        <v xml:space="preserve"> </v>
      </c>
      <c r="L212" s="14">
        <v>101</v>
      </c>
      <c r="M212" s="64">
        <v>0</v>
      </c>
      <c r="N212" s="64">
        <v>0</v>
      </c>
      <c r="O212" s="56"/>
      <c r="P212" s="74"/>
      <c r="Q212" s="52"/>
      <c r="R212" s="52"/>
      <c r="S212" s="52"/>
      <c r="T212" s="52"/>
      <c r="U212" s="52"/>
      <c r="V212" s="52"/>
      <c r="W212" s="52"/>
      <c r="X212" s="74"/>
      <c r="Y212" s="74"/>
      <c r="Z212" s="74"/>
      <c r="AA212" s="74"/>
      <c r="AB212" s="74"/>
      <c r="AH212" s="1"/>
    </row>
    <row r="213" spans="1:34" ht="15.75" customHeight="1">
      <c r="A213" s="57" t="s">
        <v>96</v>
      </c>
      <c r="B213" s="58" t="str">
        <f t="shared" si="10"/>
        <v/>
      </c>
      <c r="C213" s="59" t="s">
        <v>96</v>
      </c>
      <c r="D213" s="60" t="s">
        <v>96</v>
      </c>
      <c r="E213" s="61" t="s">
        <v>96</v>
      </c>
      <c r="F213" s="61" t="s">
        <v>96</v>
      </c>
      <c r="G213" s="58" t="str">
        <f t="shared" si="12"/>
        <v/>
      </c>
      <c r="H213" s="62" t="s">
        <v>97</v>
      </c>
      <c r="I213" s="63" t="str">
        <f t="shared" si="11"/>
        <v xml:space="preserve"> </v>
      </c>
      <c r="J213" s="58" t="str">
        <f t="shared" si="13"/>
        <v xml:space="preserve"> </v>
      </c>
      <c r="L213" s="14">
        <v>102</v>
      </c>
      <c r="M213" s="64">
        <v>0</v>
      </c>
      <c r="N213" s="64">
        <v>0</v>
      </c>
      <c r="O213" s="56"/>
      <c r="P213" s="74"/>
      <c r="Q213" s="52"/>
      <c r="R213" s="52"/>
      <c r="S213" s="52"/>
      <c r="T213" s="52"/>
      <c r="U213" s="52"/>
      <c r="V213" s="52"/>
      <c r="W213" s="52"/>
      <c r="X213" s="74"/>
      <c r="Y213" s="74"/>
      <c r="Z213" s="74"/>
      <c r="AA213" s="74"/>
      <c r="AB213" s="74"/>
      <c r="AH213" s="1"/>
    </row>
    <row r="214" spans="1:34" ht="15.75" customHeight="1">
      <c r="A214" s="57" t="s">
        <v>96</v>
      </c>
      <c r="B214" s="58" t="str">
        <f t="shared" si="10"/>
        <v/>
      </c>
      <c r="C214" s="59" t="s">
        <v>96</v>
      </c>
      <c r="D214" s="60" t="s">
        <v>96</v>
      </c>
      <c r="E214" s="61" t="s">
        <v>96</v>
      </c>
      <c r="F214" s="61" t="s">
        <v>96</v>
      </c>
      <c r="G214" s="58" t="str">
        <f t="shared" si="12"/>
        <v/>
      </c>
      <c r="H214" s="62" t="s">
        <v>97</v>
      </c>
      <c r="I214" s="63" t="str">
        <f t="shared" si="11"/>
        <v xml:space="preserve"> </v>
      </c>
      <c r="J214" s="58" t="str">
        <f t="shared" si="13"/>
        <v xml:space="preserve"> </v>
      </c>
      <c r="L214" s="14">
        <v>103</v>
      </c>
      <c r="M214" s="64">
        <v>0</v>
      </c>
      <c r="N214" s="64">
        <v>0</v>
      </c>
      <c r="O214" s="56"/>
      <c r="P214" s="74"/>
      <c r="Q214" s="52"/>
      <c r="R214" s="52"/>
      <c r="S214" s="52"/>
      <c r="T214" s="52"/>
      <c r="U214" s="52"/>
      <c r="V214" s="52"/>
      <c r="W214" s="52"/>
      <c r="X214" s="74"/>
      <c r="Y214" s="74"/>
      <c r="Z214" s="74"/>
      <c r="AA214" s="74"/>
      <c r="AB214" s="74"/>
      <c r="AH214" s="1"/>
    </row>
    <row r="215" spans="1:34" ht="15.75" customHeight="1">
      <c r="A215" s="57" t="s">
        <v>96</v>
      </c>
      <c r="B215" s="58" t="str">
        <f t="shared" si="10"/>
        <v/>
      </c>
      <c r="C215" s="59" t="s">
        <v>96</v>
      </c>
      <c r="D215" s="60" t="s">
        <v>96</v>
      </c>
      <c r="E215" s="61" t="s">
        <v>96</v>
      </c>
      <c r="F215" s="61" t="s">
        <v>96</v>
      </c>
      <c r="G215" s="58" t="str">
        <f t="shared" si="12"/>
        <v/>
      </c>
      <c r="H215" s="62" t="s">
        <v>97</v>
      </c>
      <c r="I215" s="63" t="str">
        <f t="shared" si="11"/>
        <v xml:space="preserve"> </v>
      </c>
      <c r="J215" s="58" t="str">
        <f t="shared" si="13"/>
        <v xml:space="preserve"> </v>
      </c>
      <c r="L215" s="14">
        <v>104</v>
      </c>
      <c r="M215" s="64">
        <v>0</v>
      </c>
      <c r="N215" s="64">
        <v>0</v>
      </c>
      <c r="O215" s="56"/>
      <c r="P215" s="74"/>
      <c r="Q215" s="52"/>
      <c r="R215" s="52"/>
      <c r="S215" s="52"/>
      <c r="T215" s="52"/>
      <c r="U215" s="52"/>
      <c r="V215" s="52"/>
      <c r="W215" s="52"/>
      <c r="X215" s="74"/>
      <c r="Y215" s="74"/>
      <c r="Z215" s="74"/>
      <c r="AA215" s="74"/>
      <c r="AB215" s="74"/>
      <c r="AH215" s="1"/>
    </row>
    <row r="216" spans="1:34" ht="15.75" customHeight="1">
      <c r="A216" s="57" t="s">
        <v>96</v>
      </c>
      <c r="B216" s="58" t="str">
        <f t="shared" si="10"/>
        <v/>
      </c>
      <c r="C216" s="59" t="s">
        <v>96</v>
      </c>
      <c r="D216" s="60" t="s">
        <v>96</v>
      </c>
      <c r="E216" s="61" t="s">
        <v>96</v>
      </c>
      <c r="F216" s="61" t="s">
        <v>96</v>
      </c>
      <c r="G216" s="58" t="str">
        <f t="shared" si="12"/>
        <v/>
      </c>
      <c r="H216" s="62" t="s">
        <v>97</v>
      </c>
      <c r="I216" s="63" t="str">
        <f t="shared" si="11"/>
        <v xml:space="preserve"> </v>
      </c>
      <c r="J216" s="58" t="str">
        <f t="shared" si="13"/>
        <v xml:space="preserve"> </v>
      </c>
      <c r="L216" s="14">
        <v>105</v>
      </c>
      <c r="M216" s="64">
        <v>0</v>
      </c>
      <c r="N216" s="64">
        <v>0</v>
      </c>
      <c r="O216" s="56"/>
      <c r="P216" s="74"/>
      <c r="Q216" s="52"/>
      <c r="R216" s="52"/>
      <c r="S216" s="52"/>
      <c r="T216" s="52"/>
      <c r="U216" s="52"/>
      <c r="V216" s="52"/>
      <c r="W216" s="52"/>
      <c r="X216" s="74"/>
      <c r="Y216" s="74"/>
      <c r="Z216" s="74"/>
      <c r="AA216" s="74"/>
      <c r="AB216" s="74"/>
      <c r="AH216" s="1"/>
    </row>
    <row r="217" spans="1:34" ht="15.75" customHeight="1">
      <c r="A217" s="57" t="s">
        <v>96</v>
      </c>
      <c r="B217" s="58" t="str">
        <f t="shared" si="10"/>
        <v/>
      </c>
      <c r="C217" s="59" t="s">
        <v>96</v>
      </c>
      <c r="D217" s="60" t="s">
        <v>96</v>
      </c>
      <c r="E217" s="61" t="s">
        <v>96</v>
      </c>
      <c r="F217" s="61" t="s">
        <v>96</v>
      </c>
      <c r="G217" s="58" t="str">
        <f t="shared" si="12"/>
        <v/>
      </c>
      <c r="H217" s="62" t="s">
        <v>97</v>
      </c>
      <c r="I217" s="63" t="str">
        <f t="shared" si="11"/>
        <v xml:space="preserve"> </v>
      </c>
      <c r="J217" s="58" t="str">
        <f t="shared" si="13"/>
        <v xml:space="preserve"> </v>
      </c>
      <c r="L217" s="14">
        <v>106</v>
      </c>
      <c r="M217" s="64">
        <v>0</v>
      </c>
      <c r="N217" s="64">
        <v>0</v>
      </c>
      <c r="O217" s="56"/>
      <c r="P217" s="74"/>
      <c r="Q217" s="52"/>
      <c r="R217" s="52"/>
      <c r="S217" s="52"/>
      <c r="T217" s="52"/>
      <c r="U217" s="52"/>
      <c r="V217" s="52"/>
      <c r="W217" s="52"/>
      <c r="X217" s="74"/>
      <c r="Y217" s="74"/>
      <c r="Z217" s="74"/>
      <c r="AA217" s="74"/>
      <c r="AB217" s="74"/>
      <c r="AH217" s="1"/>
    </row>
    <row r="218" spans="1:34" ht="15.75" customHeight="1">
      <c r="A218" s="57" t="s">
        <v>96</v>
      </c>
      <c r="B218" s="58" t="str">
        <f t="shared" si="10"/>
        <v/>
      </c>
      <c r="C218" s="59" t="s">
        <v>96</v>
      </c>
      <c r="D218" s="60" t="s">
        <v>96</v>
      </c>
      <c r="E218" s="61" t="s">
        <v>96</v>
      </c>
      <c r="F218" s="61" t="s">
        <v>96</v>
      </c>
      <c r="G218" s="58" t="str">
        <f t="shared" si="12"/>
        <v/>
      </c>
      <c r="H218" s="62" t="s">
        <v>97</v>
      </c>
      <c r="I218" s="63" t="str">
        <f t="shared" si="11"/>
        <v xml:space="preserve"> </v>
      </c>
      <c r="J218" s="58" t="str">
        <f t="shared" si="13"/>
        <v xml:space="preserve"> </v>
      </c>
      <c r="L218" s="14">
        <v>107</v>
      </c>
      <c r="M218" s="64">
        <v>0</v>
      </c>
      <c r="N218" s="64">
        <v>0</v>
      </c>
      <c r="O218" s="56"/>
      <c r="P218" s="74"/>
      <c r="Q218" s="52"/>
      <c r="R218" s="52"/>
      <c r="S218" s="52"/>
      <c r="T218" s="52"/>
      <c r="U218" s="52"/>
      <c r="V218" s="52"/>
      <c r="W218" s="52"/>
      <c r="X218" s="74"/>
      <c r="Y218" s="74"/>
      <c r="Z218" s="74"/>
      <c r="AA218" s="74"/>
      <c r="AB218" s="74"/>
      <c r="AH218" s="1"/>
    </row>
    <row r="219" spans="1:34" ht="15.75" customHeight="1">
      <c r="A219" s="57" t="s">
        <v>96</v>
      </c>
      <c r="B219" s="58" t="str">
        <f t="shared" si="10"/>
        <v/>
      </c>
      <c r="C219" s="59" t="s">
        <v>96</v>
      </c>
      <c r="D219" s="60" t="s">
        <v>96</v>
      </c>
      <c r="E219" s="61" t="s">
        <v>96</v>
      </c>
      <c r="F219" s="61" t="s">
        <v>96</v>
      </c>
      <c r="G219" s="58" t="str">
        <f t="shared" si="12"/>
        <v/>
      </c>
      <c r="H219" s="62" t="s">
        <v>97</v>
      </c>
      <c r="I219" s="63" t="str">
        <f t="shared" si="11"/>
        <v xml:space="preserve"> </v>
      </c>
      <c r="J219" s="58" t="str">
        <f t="shared" si="13"/>
        <v xml:space="preserve"> </v>
      </c>
      <c r="L219" s="14">
        <v>108</v>
      </c>
      <c r="M219" s="64">
        <v>0</v>
      </c>
      <c r="N219" s="64">
        <v>0</v>
      </c>
      <c r="O219" s="56"/>
      <c r="P219" s="74"/>
      <c r="Q219" s="52"/>
      <c r="R219" s="52"/>
      <c r="S219" s="52"/>
      <c r="T219" s="52"/>
      <c r="U219" s="52"/>
      <c r="V219" s="52"/>
      <c r="W219" s="52"/>
      <c r="X219" s="74"/>
      <c r="Y219" s="74"/>
      <c r="Z219" s="74"/>
      <c r="AA219" s="74"/>
      <c r="AB219" s="74"/>
      <c r="AH219" s="1"/>
    </row>
    <row r="220" spans="1:34" ht="15.75" customHeight="1">
      <c r="A220" s="57" t="s">
        <v>96</v>
      </c>
      <c r="B220" s="58" t="str">
        <f t="shared" si="10"/>
        <v/>
      </c>
      <c r="C220" s="59" t="s">
        <v>96</v>
      </c>
      <c r="D220" s="60" t="s">
        <v>96</v>
      </c>
      <c r="E220" s="61" t="s">
        <v>96</v>
      </c>
      <c r="F220" s="61" t="s">
        <v>96</v>
      </c>
      <c r="G220" s="58" t="str">
        <f t="shared" si="12"/>
        <v/>
      </c>
      <c r="H220" s="62" t="s">
        <v>97</v>
      </c>
      <c r="I220" s="63" t="str">
        <f t="shared" si="11"/>
        <v xml:space="preserve"> </v>
      </c>
      <c r="J220" s="58" t="str">
        <f t="shared" si="13"/>
        <v xml:space="preserve"> </v>
      </c>
      <c r="L220" s="14">
        <v>109</v>
      </c>
      <c r="M220" s="64">
        <v>0</v>
      </c>
      <c r="N220" s="64">
        <v>0</v>
      </c>
      <c r="O220" s="56"/>
      <c r="P220" s="74"/>
      <c r="Q220" s="52"/>
      <c r="R220" s="52"/>
      <c r="S220" s="52"/>
      <c r="T220" s="52"/>
      <c r="U220" s="52"/>
      <c r="V220" s="52"/>
      <c r="W220" s="52"/>
      <c r="X220" s="74"/>
      <c r="Y220" s="74"/>
      <c r="Z220" s="74"/>
      <c r="AA220" s="74"/>
      <c r="AB220" s="74"/>
      <c r="AH220" s="1"/>
    </row>
    <row r="221" spans="1:34" ht="15.75" customHeight="1">
      <c r="A221" s="57" t="s">
        <v>96</v>
      </c>
      <c r="B221" s="58" t="str">
        <f t="shared" si="10"/>
        <v/>
      </c>
      <c r="C221" s="59" t="s">
        <v>96</v>
      </c>
      <c r="D221" s="60" t="s">
        <v>96</v>
      </c>
      <c r="E221" s="61" t="s">
        <v>96</v>
      </c>
      <c r="F221" s="61" t="s">
        <v>96</v>
      </c>
      <c r="G221" s="58" t="str">
        <f t="shared" si="12"/>
        <v/>
      </c>
      <c r="H221" s="62" t="s">
        <v>97</v>
      </c>
      <c r="I221" s="63" t="str">
        <f t="shared" si="11"/>
        <v xml:space="preserve"> </v>
      </c>
      <c r="J221" s="58" t="str">
        <f t="shared" si="13"/>
        <v xml:space="preserve"> </v>
      </c>
      <c r="L221" s="14">
        <v>110</v>
      </c>
      <c r="M221" s="64">
        <v>0</v>
      </c>
      <c r="N221" s="64">
        <v>0</v>
      </c>
      <c r="O221" s="56"/>
      <c r="P221" s="74"/>
      <c r="Q221" s="52"/>
      <c r="R221" s="52"/>
      <c r="S221" s="52"/>
      <c r="T221" s="52"/>
      <c r="U221" s="52"/>
      <c r="V221" s="52"/>
      <c r="W221" s="52"/>
      <c r="X221" s="74"/>
      <c r="Y221" s="74"/>
      <c r="Z221" s="74"/>
      <c r="AA221" s="74"/>
      <c r="AB221" s="74"/>
      <c r="AH221" s="1"/>
    </row>
    <row r="222" spans="1:34" ht="15.75" customHeight="1">
      <c r="B222" s="58" t="str">
        <f t="shared" si="10"/>
        <v/>
      </c>
      <c r="C222" s="59" t="s">
        <v>96</v>
      </c>
      <c r="D222" s="60" t="s">
        <v>96</v>
      </c>
      <c r="E222" s="61" t="s">
        <v>96</v>
      </c>
      <c r="F222" s="61" t="s">
        <v>96</v>
      </c>
      <c r="G222" s="58" t="str">
        <f t="shared" si="12"/>
        <v/>
      </c>
      <c r="H222" s="62" t="s">
        <v>97</v>
      </c>
      <c r="I222" s="63" t="str">
        <f t="shared" si="11"/>
        <v xml:space="preserve"> </v>
      </c>
      <c r="J222" s="58" t="str">
        <f t="shared" si="13"/>
        <v xml:space="preserve"> </v>
      </c>
      <c r="L222" s="14"/>
      <c r="M222" s="14"/>
      <c r="N222" s="14"/>
      <c r="O222" s="56"/>
      <c r="P222" s="74"/>
      <c r="Q222" s="52"/>
      <c r="R222" s="52"/>
      <c r="S222" s="52"/>
      <c r="T222" s="52"/>
      <c r="U222" s="52"/>
      <c r="V222" s="52"/>
      <c r="W222" s="52"/>
      <c r="X222" s="74"/>
      <c r="Y222" s="74"/>
      <c r="Z222" s="74"/>
      <c r="AA222" s="74"/>
      <c r="AB222" s="74"/>
      <c r="AH222" s="1"/>
    </row>
    <row r="223" spans="1:34" ht="15.75" customHeight="1">
      <c r="J223" s="1"/>
      <c r="L223" s="14"/>
      <c r="M223" s="14"/>
      <c r="N223" s="14"/>
      <c r="P223" s="74"/>
      <c r="Q223" s="52"/>
      <c r="R223" s="52"/>
      <c r="S223" s="52"/>
      <c r="T223" s="52"/>
      <c r="U223" s="52"/>
      <c r="V223" s="52"/>
      <c r="W223" s="52"/>
      <c r="X223" s="74"/>
      <c r="Y223" s="74"/>
      <c r="Z223" s="74"/>
      <c r="AA223" s="74"/>
      <c r="AB223" s="74"/>
      <c r="AH223" s="1"/>
    </row>
    <row r="224" spans="1:34" ht="15.75" customHeight="1">
      <c r="J224" s="1"/>
      <c r="P224" s="74"/>
      <c r="Q224" s="52"/>
      <c r="R224" s="52"/>
      <c r="S224" s="52"/>
      <c r="T224" s="52"/>
      <c r="U224" s="52"/>
      <c r="V224" s="52"/>
      <c r="W224" s="52"/>
      <c r="X224" s="74"/>
      <c r="Y224" s="74"/>
      <c r="Z224" s="74"/>
      <c r="AA224" s="74"/>
      <c r="AB224" s="74"/>
      <c r="AH224" s="1"/>
    </row>
    <row r="225" spans="10:34" ht="15.75" customHeight="1">
      <c r="J225" s="1"/>
      <c r="P225" s="74"/>
      <c r="Q225" s="52"/>
      <c r="R225" s="52"/>
      <c r="S225" s="52"/>
      <c r="T225" s="52"/>
      <c r="U225" s="52"/>
      <c r="V225" s="52"/>
      <c r="W225" s="52"/>
      <c r="X225" s="74"/>
      <c r="Y225" s="74"/>
      <c r="Z225" s="74"/>
      <c r="AA225" s="74"/>
      <c r="AB225" s="74"/>
      <c r="AH225" s="1"/>
    </row>
    <row r="226" spans="10:34">
      <c r="J226" s="1"/>
      <c r="P226" s="74"/>
      <c r="Q226" s="52"/>
      <c r="R226" s="52"/>
      <c r="S226" s="52"/>
      <c r="T226" s="52"/>
      <c r="U226" s="52"/>
      <c r="V226" s="52"/>
      <c r="W226" s="52"/>
      <c r="X226" s="74"/>
      <c r="Y226" s="74"/>
      <c r="Z226" s="74"/>
      <c r="AA226" s="74"/>
      <c r="AB226" s="74"/>
    </row>
    <row r="227" spans="10:34">
      <c r="P227" s="74"/>
      <c r="Q227" s="52"/>
      <c r="R227" s="52"/>
      <c r="S227" s="52"/>
      <c r="T227" s="52"/>
      <c r="U227" s="52"/>
      <c r="V227" s="52"/>
      <c r="W227" s="52"/>
      <c r="X227" s="74"/>
      <c r="Y227" s="74"/>
      <c r="Z227" s="74"/>
      <c r="AA227" s="74"/>
      <c r="AB227" s="74"/>
    </row>
    <row r="228" spans="10:34">
      <c r="P228" s="74"/>
      <c r="Q228" s="52"/>
      <c r="R228" s="52"/>
      <c r="S228" s="52"/>
      <c r="T228" s="52"/>
      <c r="U228" s="52"/>
      <c r="V228" s="52"/>
      <c r="W228" s="52"/>
      <c r="X228" s="74"/>
      <c r="Y228" s="74"/>
      <c r="Z228" s="74"/>
      <c r="AA228" s="74"/>
      <c r="AB228" s="74"/>
    </row>
    <row r="229" spans="10:34">
      <c r="P229" s="74"/>
      <c r="Q229" s="52"/>
      <c r="R229" s="52"/>
      <c r="S229" s="52"/>
      <c r="T229" s="52"/>
      <c r="U229" s="52"/>
      <c r="V229" s="52"/>
      <c r="W229" s="52"/>
      <c r="X229" s="74"/>
      <c r="Y229" s="74"/>
      <c r="Z229" s="74"/>
      <c r="AA229" s="74"/>
      <c r="AB229" s="74"/>
    </row>
    <row r="230" spans="10:34">
      <c r="P230" s="74"/>
      <c r="Q230" s="52"/>
      <c r="R230" s="52"/>
      <c r="S230" s="52"/>
      <c r="T230" s="52"/>
      <c r="U230" s="52"/>
      <c r="V230" s="52"/>
      <c r="W230" s="52"/>
      <c r="X230" s="74"/>
      <c r="Y230" s="74"/>
      <c r="Z230" s="74"/>
      <c r="AA230" s="74"/>
      <c r="AB230" s="74"/>
    </row>
    <row r="231" spans="10:34">
      <c r="P231" s="74"/>
      <c r="Q231" s="52"/>
      <c r="R231" s="52"/>
      <c r="S231" s="52"/>
      <c r="T231" s="52"/>
      <c r="U231" s="52"/>
      <c r="V231" s="52"/>
      <c r="W231" s="52"/>
      <c r="X231" s="74"/>
      <c r="Y231" s="74"/>
      <c r="Z231" s="74"/>
      <c r="AA231" s="74"/>
      <c r="AB231" s="74"/>
    </row>
    <row r="232" spans="10:34">
      <c r="P232" s="74"/>
      <c r="Q232" s="52"/>
      <c r="R232" s="52"/>
      <c r="S232" s="52"/>
      <c r="T232" s="52"/>
      <c r="U232" s="52"/>
      <c r="V232" s="52"/>
      <c r="W232" s="52"/>
      <c r="X232" s="74"/>
      <c r="Y232" s="74"/>
      <c r="Z232" s="74"/>
      <c r="AA232" s="74"/>
      <c r="AB232" s="74"/>
    </row>
    <row r="233" spans="10:34">
      <c r="P233" s="74"/>
      <c r="Q233" s="52"/>
      <c r="R233" s="52"/>
      <c r="S233" s="52"/>
      <c r="T233" s="52"/>
      <c r="U233" s="52"/>
      <c r="V233" s="52"/>
      <c r="W233" s="52"/>
      <c r="X233" s="74"/>
      <c r="Y233" s="74"/>
      <c r="Z233" s="74"/>
      <c r="AA233" s="74"/>
      <c r="AB233" s="74"/>
    </row>
    <row r="234" spans="10:34">
      <c r="P234" s="74"/>
      <c r="Q234" s="52"/>
      <c r="R234" s="52"/>
      <c r="S234" s="52"/>
      <c r="T234" s="52"/>
      <c r="U234" s="52"/>
      <c r="V234" s="52"/>
      <c r="W234" s="52"/>
      <c r="X234" s="74"/>
      <c r="Y234" s="74"/>
      <c r="Z234" s="74"/>
      <c r="AA234" s="74"/>
      <c r="AB234" s="74"/>
    </row>
    <row r="235" spans="10:34">
      <c r="P235" s="74"/>
      <c r="Q235" s="52"/>
      <c r="R235" s="52"/>
      <c r="S235" s="52"/>
      <c r="T235" s="52"/>
      <c r="U235" s="52"/>
      <c r="V235" s="52"/>
      <c r="W235" s="52"/>
      <c r="X235" s="74"/>
      <c r="Y235" s="74"/>
      <c r="Z235" s="74"/>
      <c r="AA235" s="74"/>
      <c r="AB235" s="74"/>
    </row>
    <row r="236" spans="10:34">
      <c r="P236" s="74"/>
      <c r="Q236" s="52"/>
      <c r="R236" s="52"/>
      <c r="S236" s="52"/>
      <c r="T236" s="52"/>
      <c r="U236" s="52"/>
      <c r="V236" s="52"/>
      <c r="W236" s="52"/>
      <c r="X236" s="74"/>
      <c r="Y236" s="74"/>
      <c r="Z236" s="74"/>
      <c r="AA236" s="74"/>
      <c r="AB236" s="74"/>
    </row>
    <row r="40432" spans="15:15">
      <c r="O40432" s="1"/>
    </row>
    <row r="40433" spans="4:34">
      <c r="AH40433" s="1"/>
    </row>
    <row r="40435" spans="4:34">
      <c r="K40435" s="1"/>
    </row>
    <row r="40436" spans="4:34">
      <c r="D40436" s="1">
        <v>1888</v>
      </c>
      <c r="J40436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22">
    <cfRule type="notContainsBlanks" dxfId="9" priority="2">
      <formula>LEN(TRIM(C112))&gt;0</formula>
    </cfRule>
  </conditionalFormatting>
  <conditionalFormatting sqref="B112:B222 D112:J222">
    <cfRule type="expression" dxfId="8" priority="3">
      <formula>IF($C112=" ",FALSE,TRUE)</formula>
    </cfRule>
  </conditionalFormatting>
  <conditionalFormatting sqref="B112:B222">
    <cfRule type="expression" dxfId="7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15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4"/>
  <sheetViews>
    <sheetView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570312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1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83" t="s">
        <v>143</v>
      </c>
      <c r="F1" s="83"/>
      <c r="G1" s="83"/>
      <c r="H1" s="83"/>
      <c r="I1" s="83"/>
      <c r="J1" s="83"/>
      <c r="L1" s="3" t="s">
        <v>0</v>
      </c>
      <c r="M1" s="4"/>
      <c r="N1" s="5">
        <v>1</v>
      </c>
    </row>
    <row r="2" spans="1:38" ht="16.5" customHeight="1">
      <c r="D2" s="9"/>
      <c r="E2" s="83"/>
      <c r="F2" s="83"/>
      <c r="G2" s="83"/>
      <c r="H2" s="83"/>
      <c r="I2" s="83"/>
      <c r="J2" s="83"/>
      <c r="L2" s="10" t="e">
        <f ca="1">INDIRECT("лоты!C"&amp;SUM(N1,3))</f>
        <v>#REF!</v>
      </c>
      <c r="M2" s="11" t="s">
        <v>1</v>
      </c>
      <c r="N2" s="12"/>
      <c r="O2" s="13"/>
      <c r="P2" s="84" t="s">
        <v>2</v>
      </c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83"/>
      <c r="F3" s="83"/>
      <c r="G3" s="83"/>
      <c r="H3" s="83"/>
      <c r="I3" s="83"/>
      <c r="J3" s="83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46</v>
      </c>
      <c r="M4" s="11" t="s">
        <v>4</v>
      </c>
      <c r="N4" s="12"/>
      <c r="O4" s="13"/>
      <c r="P4" s="85" t="s">
        <v>5</v>
      </c>
      <c r="Q4" s="85" t="s">
        <v>6</v>
      </c>
      <c r="R4" s="85" t="s">
        <v>7</v>
      </c>
      <c r="S4" s="85" t="s">
        <v>8</v>
      </c>
      <c r="T4" s="85" t="s">
        <v>9</v>
      </c>
      <c r="U4" s="85" t="s">
        <v>10</v>
      </c>
      <c r="V4" s="85" t="s">
        <v>11</v>
      </c>
      <c r="W4" s="85" t="s">
        <v>12</v>
      </c>
      <c r="X4" s="89" t="s">
        <v>13</v>
      </c>
      <c r="Y4" s="90" t="s">
        <v>14</v>
      </c>
      <c r="Z4" s="91"/>
      <c r="AA4" s="90" t="s">
        <v>15</v>
      </c>
      <c r="AB4" s="91"/>
      <c r="AI4" s="14"/>
      <c r="AJ4" s="14"/>
      <c r="AK4" s="15"/>
      <c r="AL4" s="14"/>
    </row>
    <row r="5" spans="1:38" ht="15" customHeight="1">
      <c r="B5" s="96" t="s">
        <v>16</v>
      </c>
      <c r="C5" s="96"/>
      <c r="D5" s="96"/>
      <c r="E5" s="96"/>
      <c r="F5" s="96"/>
      <c r="G5" s="96"/>
      <c r="H5" s="96"/>
      <c r="I5" s="96"/>
      <c r="J5" s="96"/>
      <c r="L5" s="18">
        <v>46</v>
      </c>
      <c r="M5" s="14" t="s">
        <v>17</v>
      </c>
      <c r="N5" s="17"/>
      <c r="O5" s="13"/>
      <c r="P5" s="86"/>
      <c r="Q5" s="86"/>
      <c r="R5" s="86"/>
      <c r="S5" s="86"/>
      <c r="T5" s="86"/>
      <c r="U5" s="86"/>
      <c r="V5" s="86"/>
      <c r="W5" s="86"/>
      <c r="X5" s="89"/>
      <c r="Y5" s="92"/>
      <c r="Z5" s="93"/>
      <c r="AA5" s="92"/>
      <c r="AB5" s="93"/>
      <c r="AI5" s="14"/>
      <c r="AJ5" s="14"/>
      <c r="AK5" s="15"/>
      <c r="AL5" s="14"/>
    </row>
    <row r="6" spans="1:38" ht="15.75" customHeight="1">
      <c r="B6" s="96"/>
      <c r="C6" s="96"/>
      <c r="D6" s="96"/>
      <c r="E6" s="96"/>
      <c r="F6" s="96"/>
      <c r="G6" s="96"/>
      <c r="H6" s="96"/>
      <c r="I6" s="96"/>
      <c r="J6" s="96"/>
      <c r="L6" s="19">
        <v>90</v>
      </c>
      <c r="M6" s="11" t="s">
        <v>18</v>
      </c>
      <c r="N6" s="11"/>
      <c r="P6" s="86"/>
      <c r="Q6" s="86"/>
      <c r="R6" s="86"/>
      <c r="S6" s="86"/>
      <c r="T6" s="86"/>
      <c r="U6" s="86"/>
      <c r="V6" s="86"/>
      <c r="W6" s="86"/>
      <c r="X6" s="89"/>
      <c r="Y6" s="92"/>
      <c r="Z6" s="93"/>
      <c r="AA6" s="92"/>
      <c r="AB6" s="93"/>
      <c r="AI6" s="14"/>
      <c r="AJ6" s="14"/>
      <c r="AK6" s="15"/>
      <c r="AL6" s="14"/>
    </row>
    <row r="7" spans="1:38" ht="15.75" customHeight="1">
      <c r="A7" s="20"/>
      <c r="L7" s="18">
        <v>91</v>
      </c>
      <c r="M7" s="14" t="s">
        <v>19</v>
      </c>
      <c r="N7" s="14"/>
      <c r="P7" s="87"/>
      <c r="Q7" s="87"/>
      <c r="R7" s="87"/>
      <c r="S7" s="87"/>
      <c r="T7" s="87"/>
      <c r="U7" s="87"/>
      <c r="V7" s="87"/>
      <c r="W7" s="87"/>
      <c r="X7" s="89"/>
      <c r="Y7" s="94"/>
      <c r="Z7" s="95"/>
      <c r="AA7" s="94"/>
      <c r="AB7" s="95"/>
      <c r="AI7" s="14"/>
      <c r="AJ7" s="14"/>
      <c r="AK7" s="15"/>
      <c r="AL7" s="14"/>
    </row>
    <row r="8" spans="1:38" ht="15.75" customHeight="1">
      <c r="A8" s="20"/>
      <c r="B8" s="96" t="s">
        <v>20</v>
      </c>
      <c r="C8" s="96"/>
      <c r="D8" s="96"/>
      <c r="E8" s="96"/>
      <c r="F8" s="96"/>
      <c r="G8" s="96"/>
      <c r="H8" s="96"/>
      <c r="I8" s="96"/>
      <c r="J8" s="96"/>
      <c r="L8" s="21">
        <v>1</v>
      </c>
      <c r="M8" s="11" t="s">
        <v>21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97" t="s">
        <v>22</v>
      </c>
      <c r="Z8" s="97"/>
      <c r="AA8" s="97" t="s">
        <v>23</v>
      </c>
      <c r="AB8" s="97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6"/>
      <c r="C9" s="96"/>
      <c r="D9" s="96"/>
      <c r="E9" s="96"/>
      <c r="F9" s="96"/>
      <c r="G9" s="96"/>
      <c r="H9" s="96"/>
      <c r="I9" s="96"/>
      <c r="J9" s="96"/>
      <c r="L9" s="21" t="s">
        <v>24</v>
      </c>
      <c r="M9" s="11" t="s">
        <v>25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97" t="s">
        <v>22</v>
      </c>
      <c r="Z9" s="97"/>
      <c r="AA9" s="97" t="s">
        <v>23</v>
      </c>
      <c r="AB9" s="97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8" t="s">
        <v>26</v>
      </c>
      <c r="C10" s="98"/>
      <c r="D10" s="98"/>
      <c r="E10" s="98"/>
      <c r="F10" s="98"/>
      <c r="G10" s="98"/>
      <c r="H10" s="98"/>
      <c r="I10" s="98"/>
      <c r="J10" s="98"/>
      <c r="L10" s="24" t="e">
        <f ca="1">INDIRECT("лоты!e"&amp;SUM(N1,3))</f>
        <v>#REF!</v>
      </c>
      <c r="M10" s="11" t="s">
        <v>27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97" t="s">
        <v>28</v>
      </c>
      <c r="Z10" s="97"/>
      <c r="AA10" s="97" t="s">
        <v>29</v>
      </c>
      <c r="AB10" s="97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8"/>
      <c r="C11" s="98"/>
      <c r="D11" s="98"/>
      <c r="E11" s="98"/>
      <c r="F11" s="98"/>
      <c r="G11" s="98"/>
      <c r="H11" s="98"/>
      <c r="I11" s="98"/>
      <c r="J11" s="98"/>
      <c r="L11" s="18" t="s">
        <v>30</v>
      </c>
      <c r="M11" s="25" t="s">
        <v>31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97" t="s">
        <v>28</v>
      </c>
      <c r="Z11" s="97"/>
      <c r="AA11" s="97" t="s">
        <v>29</v>
      </c>
      <c r="AB11" s="97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88" t="s">
        <v>32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6" t="s">
        <v>33</v>
      </c>
      <c r="C14" s="96"/>
      <c r="D14" s="96"/>
      <c r="E14" s="96"/>
      <c r="F14" s="96"/>
      <c r="G14" s="96"/>
      <c r="H14" s="96"/>
      <c r="I14" s="96"/>
      <c r="J14" s="96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6"/>
      <c r="C15" s="96"/>
      <c r="D15" s="96"/>
      <c r="E15" s="96"/>
      <c r="F15" s="96"/>
      <c r="G15" s="96"/>
      <c r="H15" s="96"/>
      <c r="I15" s="96"/>
      <c r="J15" s="96"/>
      <c r="L15" s="25"/>
      <c r="M15" s="18"/>
      <c r="N15" s="18"/>
      <c r="O15" s="26"/>
      <c r="P15" s="99" t="s">
        <v>5</v>
      </c>
      <c r="Q15" s="99"/>
      <c r="R15" s="99"/>
      <c r="S15" s="99"/>
      <c r="T15" s="89" t="s">
        <v>34</v>
      </c>
      <c r="U15" s="89"/>
      <c r="V15" s="89"/>
      <c r="W15" s="89" t="s">
        <v>35</v>
      </c>
      <c r="X15" s="89"/>
      <c r="Y15" s="89"/>
      <c r="Z15" s="89" t="s">
        <v>36</v>
      </c>
      <c r="AA15" s="89"/>
      <c r="AB15" s="89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119" t="s">
        <v>37</v>
      </c>
      <c r="C16" s="119"/>
      <c r="D16" s="119"/>
      <c r="E16" s="119"/>
      <c r="F16" s="119"/>
      <c r="G16" s="119"/>
      <c r="H16" s="119"/>
      <c r="I16" s="119"/>
      <c r="J16" s="119"/>
      <c r="L16" s="25"/>
      <c r="M16" s="18"/>
      <c r="N16" s="18"/>
      <c r="O16" s="26"/>
      <c r="P16" s="99"/>
      <c r="Q16" s="99"/>
      <c r="R16" s="99"/>
      <c r="S16" s="99"/>
      <c r="T16" s="89"/>
      <c r="U16" s="89"/>
      <c r="V16" s="89"/>
      <c r="W16" s="89"/>
      <c r="X16" s="89"/>
      <c r="Y16" s="89"/>
      <c r="Z16" s="89"/>
      <c r="AA16" s="89"/>
      <c r="AB16" s="89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119"/>
      <c r="C17" s="119"/>
      <c r="D17" s="119"/>
      <c r="E17" s="119"/>
      <c r="F17" s="119"/>
      <c r="G17" s="119"/>
      <c r="H17" s="119"/>
      <c r="I17" s="119"/>
      <c r="J17" s="119"/>
      <c r="L17" s="18"/>
      <c r="M17" s="18"/>
      <c r="N17" s="18"/>
      <c r="O17" s="26"/>
      <c r="P17" s="99" t="s">
        <v>38</v>
      </c>
      <c r="Q17" s="99"/>
      <c r="R17" s="99"/>
      <c r="S17" s="99"/>
      <c r="T17" s="89" t="s">
        <v>39</v>
      </c>
      <c r="U17" s="89"/>
      <c r="V17" s="89"/>
      <c r="W17" s="89" t="s">
        <v>40</v>
      </c>
      <c r="X17" s="89"/>
      <c r="Y17" s="89"/>
      <c r="Z17" s="89" t="s">
        <v>38</v>
      </c>
      <c r="AA17" s="89"/>
      <c r="AB17" s="89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6" t="s">
        <v>41</v>
      </c>
      <c r="C19" s="96"/>
      <c r="D19" s="96"/>
      <c r="E19" s="96"/>
      <c r="F19" s="96"/>
      <c r="G19" s="96"/>
      <c r="H19" s="96"/>
      <c r="I19" s="96"/>
      <c r="J19" s="96"/>
      <c r="L19" s="18"/>
      <c r="M19" s="18"/>
      <c r="N19" s="18"/>
      <c r="O19" s="26"/>
      <c r="P19" s="100" t="s">
        <v>42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6"/>
      <c r="C20" s="96"/>
      <c r="D20" s="96"/>
      <c r="E20" s="96"/>
      <c r="F20" s="96"/>
      <c r="G20" s="96"/>
      <c r="H20" s="96"/>
      <c r="I20" s="96"/>
      <c r="J20" s="96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101" t="s">
        <v>5</v>
      </c>
      <c r="Q21" s="101" t="s">
        <v>43</v>
      </c>
      <c r="R21" s="104" t="s">
        <v>44</v>
      </c>
      <c r="S21" s="105"/>
      <c r="T21" s="104" t="s">
        <v>45</v>
      </c>
      <c r="U21" s="105"/>
      <c r="V21" s="33"/>
      <c r="W21" s="101" t="s">
        <v>5</v>
      </c>
      <c r="X21" s="101" t="s">
        <v>43</v>
      </c>
      <c r="Y21" s="104" t="s">
        <v>44</v>
      </c>
      <c r="Z21" s="105"/>
      <c r="AA21" s="104" t="s">
        <v>45</v>
      </c>
      <c r="AB21" s="105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8" t="s">
        <v>46</v>
      </c>
      <c r="C22" s="98"/>
      <c r="D22" s="98"/>
      <c r="E22" s="98"/>
      <c r="F22" s="98"/>
      <c r="G22" s="98"/>
      <c r="H22" s="98"/>
      <c r="I22" s="98"/>
      <c r="J22" s="98"/>
      <c r="P22" s="102"/>
      <c r="Q22" s="102"/>
      <c r="R22" s="101" t="s">
        <v>47</v>
      </c>
      <c r="S22" s="101" t="s">
        <v>48</v>
      </c>
      <c r="T22" s="101" t="s">
        <v>47</v>
      </c>
      <c r="U22" s="101" t="s">
        <v>48</v>
      </c>
      <c r="V22" s="33"/>
      <c r="W22" s="102"/>
      <c r="X22" s="102"/>
      <c r="Y22" s="101" t="s">
        <v>47</v>
      </c>
      <c r="Z22" s="101" t="s">
        <v>48</v>
      </c>
      <c r="AA22" s="101" t="s">
        <v>47</v>
      </c>
      <c r="AB22" s="101" t="s">
        <v>48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8"/>
      <c r="C23" s="98"/>
      <c r="D23" s="98"/>
      <c r="E23" s="98"/>
      <c r="F23" s="98"/>
      <c r="G23" s="98"/>
      <c r="H23" s="98"/>
      <c r="I23" s="98"/>
      <c r="J23" s="98"/>
      <c r="P23" s="102"/>
      <c r="Q23" s="102"/>
      <c r="R23" s="102"/>
      <c r="S23" s="102"/>
      <c r="T23" s="102"/>
      <c r="U23" s="102"/>
      <c r="V23" s="33"/>
      <c r="W23" s="102"/>
      <c r="X23" s="102"/>
      <c r="Y23" s="102"/>
      <c r="Z23" s="102"/>
      <c r="AA23" s="102"/>
      <c r="AB23" s="102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102"/>
      <c r="Q24" s="102"/>
      <c r="R24" s="102"/>
      <c r="S24" s="102"/>
      <c r="T24" s="102"/>
      <c r="U24" s="102"/>
      <c r="V24" s="33"/>
      <c r="W24" s="102"/>
      <c r="X24" s="102"/>
      <c r="Y24" s="102"/>
      <c r="Z24" s="102"/>
      <c r="AA24" s="102"/>
      <c r="AB24" s="102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102"/>
      <c r="Q25" s="102"/>
      <c r="R25" s="102"/>
      <c r="S25" s="102"/>
      <c r="T25" s="102"/>
      <c r="U25" s="102"/>
      <c r="V25" s="33"/>
      <c r="W25" s="102"/>
      <c r="X25" s="102"/>
      <c r="Y25" s="102"/>
      <c r="Z25" s="102"/>
      <c r="AA25" s="102"/>
      <c r="AB25" s="102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8" t="s">
        <v>49</v>
      </c>
      <c r="C26" s="98"/>
      <c r="D26" s="98"/>
      <c r="E26" s="98"/>
      <c r="F26" s="98"/>
      <c r="G26" s="98"/>
      <c r="H26" s="98"/>
      <c r="I26" s="98"/>
      <c r="J26" s="98"/>
      <c r="P26" s="103"/>
      <c r="Q26" s="103"/>
      <c r="R26" s="103"/>
      <c r="S26" s="103"/>
      <c r="T26" s="103"/>
      <c r="U26" s="103"/>
      <c r="V26" s="34"/>
      <c r="W26" s="103"/>
      <c r="X26" s="103"/>
      <c r="Y26" s="103"/>
      <c r="Z26" s="103"/>
      <c r="AA26" s="103"/>
      <c r="AB26" s="103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8"/>
      <c r="C27" s="98"/>
      <c r="D27" s="98"/>
      <c r="E27" s="98"/>
      <c r="F27" s="98"/>
      <c r="G27" s="98"/>
      <c r="H27" s="98"/>
      <c r="I27" s="98"/>
      <c r="J27" s="98"/>
      <c r="N27" s="1">
        <v>180</v>
      </c>
      <c r="P27" s="35">
        <v>1</v>
      </c>
      <c r="Q27" s="36">
        <v>0.125</v>
      </c>
      <c r="R27" s="35">
        <v>0</v>
      </c>
      <c r="S27" s="35" t="s">
        <v>50</v>
      </c>
      <c r="T27" s="35">
        <v>0</v>
      </c>
      <c r="U27" s="35" t="s">
        <v>50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50</v>
      </c>
      <c r="AA27" s="35">
        <v>0</v>
      </c>
      <c r="AB27" s="35" t="s">
        <v>50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8" t="s">
        <v>51</v>
      </c>
      <c r="C28" s="98"/>
      <c r="D28" s="98"/>
      <c r="E28" s="98"/>
      <c r="F28" s="98"/>
      <c r="G28" s="98"/>
      <c r="H28" s="98"/>
      <c r="I28" s="98"/>
      <c r="J28" s="98"/>
      <c r="N28" s="1">
        <v>210</v>
      </c>
      <c r="P28" s="22">
        <v>1</v>
      </c>
      <c r="Q28" s="39">
        <v>0.14583333333333301</v>
      </c>
      <c r="R28" s="35">
        <v>0</v>
      </c>
      <c r="S28" s="35" t="s">
        <v>50</v>
      </c>
      <c r="T28" s="35">
        <v>0</v>
      </c>
      <c r="U28" s="35" t="s">
        <v>50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50</v>
      </c>
      <c r="AA28" s="35">
        <v>0</v>
      </c>
      <c r="AB28" s="35" t="s">
        <v>50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8"/>
      <c r="C29" s="98"/>
      <c r="D29" s="98"/>
      <c r="E29" s="98"/>
      <c r="F29" s="98"/>
      <c r="G29" s="98"/>
      <c r="H29" s="98"/>
      <c r="I29" s="98"/>
      <c r="J29" s="98"/>
      <c r="N29" s="1">
        <v>240</v>
      </c>
      <c r="P29" s="22">
        <v>1</v>
      </c>
      <c r="Q29" s="39">
        <v>0.16666666666666699</v>
      </c>
      <c r="R29" s="35">
        <v>0</v>
      </c>
      <c r="S29" s="35" t="s">
        <v>50</v>
      </c>
      <c r="T29" s="35">
        <v>0</v>
      </c>
      <c r="U29" s="35" t="s">
        <v>50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50</v>
      </c>
      <c r="AA29" s="35">
        <v>0</v>
      </c>
      <c r="AB29" s="35" t="s">
        <v>50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8" t="s">
        <v>52</v>
      </c>
      <c r="C30" s="98"/>
      <c r="D30" s="98"/>
      <c r="E30" s="98"/>
      <c r="F30" s="98"/>
      <c r="G30" s="98"/>
      <c r="H30" s="98"/>
      <c r="I30" s="98"/>
      <c r="J30" s="98"/>
      <c r="N30" s="1">
        <v>270</v>
      </c>
      <c r="P30" s="22">
        <v>1</v>
      </c>
      <c r="Q30" s="39">
        <v>0.1875</v>
      </c>
      <c r="R30" s="35">
        <v>0</v>
      </c>
      <c r="S30" s="35" t="s">
        <v>50</v>
      </c>
      <c r="T30" s="35">
        <v>0</v>
      </c>
      <c r="U30" s="35" t="s">
        <v>50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50</v>
      </c>
      <c r="AA30" s="35">
        <v>0</v>
      </c>
      <c r="AB30" s="35" t="s">
        <v>50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8"/>
      <c r="C31" s="98"/>
      <c r="D31" s="98"/>
      <c r="E31" s="98"/>
      <c r="F31" s="98"/>
      <c r="G31" s="98"/>
      <c r="H31" s="98"/>
      <c r="I31" s="98"/>
      <c r="J31" s="98"/>
      <c r="N31" s="1">
        <v>300</v>
      </c>
      <c r="P31" s="22">
        <v>1</v>
      </c>
      <c r="Q31" s="39">
        <v>0.20833333333333334</v>
      </c>
      <c r="R31" s="35">
        <v>0</v>
      </c>
      <c r="S31" s="35" t="s">
        <v>50</v>
      </c>
      <c r="T31" s="35">
        <v>0</v>
      </c>
      <c r="U31" s="35" t="s">
        <v>50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50</v>
      </c>
      <c r="AA31" s="35">
        <v>0</v>
      </c>
      <c r="AB31" s="35" t="s">
        <v>50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50</v>
      </c>
      <c r="T32" s="35">
        <v>0</v>
      </c>
      <c r="U32" s="35" t="s">
        <v>50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50</v>
      </c>
      <c r="AA32" s="35">
        <v>0</v>
      </c>
      <c r="AB32" s="35" t="s">
        <v>50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6" t="s">
        <v>53</v>
      </c>
      <c r="C33" s="96"/>
      <c r="D33" s="96"/>
      <c r="E33" s="96"/>
      <c r="F33" s="96"/>
      <c r="G33" s="96"/>
      <c r="H33" s="96"/>
      <c r="I33" s="96"/>
      <c r="J33" s="96"/>
      <c r="N33" s="42">
        <v>360</v>
      </c>
      <c r="P33" s="35">
        <v>1</v>
      </c>
      <c r="Q33" s="36">
        <v>0.25</v>
      </c>
      <c r="R33" s="35">
        <v>0</v>
      </c>
      <c r="S33" s="35" t="s">
        <v>50</v>
      </c>
      <c r="T33" s="35">
        <v>0</v>
      </c>
      <c r="U33" s="35" t="s">
        <v>50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50</v>
      </c>
      <c r="AA33" s="35">
        <v>0</v>
      </c>
      <c r="AB33" s="35" t="s">
        <v>50</v>
      </c>
      <c r="AC33" s="37">
        <f t="shared" si="1"/>
        <v>2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6"/>
      <c r="C34" s="96"/>
      <c r="D34" s="96"/>
      <c r="E34" s="96"/>
      <c r="F34" s="96"/>
      <c r="G34" s="96"/>
      <c r="H34" s="96"/>
      <c r="I34" s="96"/>
      <c r="J34" s="96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54</v>
      </c>
      <c r="T34" s="35">
        <v>1</v>
      </c>
      <c r="U34" s="35" t="s">
        <v>54</v>
      </c>
      <c r="V34" s="37">
        <f t="shared" si="0"/>
        <v>10</v>
      </c>
      <c r="W34" s="38">
        <v>2</v>
      </c>
      <c r="X34" s="43">
        <v>0.27083333333333331</v>
      </c>
      <c r="Y34" s="35">
        <v>2</v>
      </c>
      <c r="Z34" s="35" t="s">
        <v>55</v>
      </c>
      <c r="AA34" s="35">
        <v>2</v>
      </c>
      <c r="AB34" s="35" t="s">
        <v>55</v>
      </c>
      <c r="AC34" s="37">
        <f t="shared" si="1"/>
        <v>6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08" t="s">
        <v>56</v>
      </c>
      <c r="C35" s="108"/>
      <c r="D35" s="108"/>
      <c r="E35" s="107">
        <v>5.99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9</v>
      </c>
      <c r="S35" s="44" t="s">
        <v>57</v>
      </c>
      <c r="T35" s="35">
        <v>9</v>
      </c>
      <c r="U35" s="44" t="s">
        <v>57</v>
      </c>
      <c r="V35" s="37">
        <f t="shared" si="0"/>
        <v>19</v>
      </c>
      <c r="W35" s="38">
        <v>2</v>
      </c>
      <c r="X35" s="43">
        <v>0.29166666666666669</v>
      </c>
      <c r="Y35" s="35">
        <v>4</v>
      </c>
      <c r="Z35" s="35">
        <v>8</v>
      </c>
      <c r="AA35" s="35">
        <v>4</v>
      </c>
      <c r="AB35" s="35">
        <v>8</v>
      </c>
      <c r="AC35" s="37">
        <f t="shared" si="1"/>
        <v>8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08"/>
      <c r="C36" s="108"/>
      <c r="D36" s="108"/>
      <c r="E36" s="107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10</v>
      </c>
      <c r="S36" s="44" t="s">
        <v>57</v>
      </c>
      <c r="T36" s="35">
        <v>10</v>
      </c>
      <c r="U36" s="44" t="s">
        <v>57</v>
      </c>
      <c r="V36" s="37">
        <f t="shared" si="0"/>
        <v>19</v>
      </c>
      <c r="W36" s="40">
        <v>2</v>
      </c>
      <c r="X36" s="41">
        <v>0.3125</v>
      </c>
      <c r="Y36" s="35">
        <v>4</v>
      </c>
      <c r="Z36" s="35">
        <v>8</v>
      </c>
      <c r="AA36" s="35">
        <v>4</v>
      </c>
      <c r="AB36" s="35">
        <v>8</v>
      </c>
      <c r="AC36" s="37">
        <f t="shared" si="1"/>
        <v>8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08" t="s">
        <v>58</v>
      </c>
      <c r="C37" s="108"/>
      <c r="D37" s="108"/>
      <c r="E37" s="107">
        <v>6.06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9</v>
      </c>
      <c r="S37" s="44" t="s">
        <v>57</v>
      </c>
      <c r="T37" s="35">
        <v>9</v>
      </c>
      <c r="U37" s="44" t="s">
        <v>57</v>
      </c>
      <c r="V37" s="37">
        <f t="shared" si="0"/>
        <v>19</v>
      </c>
      <c r="W37" s="40">
        <v>2</v>
      </c>
      <c r="X37" s="41">
        <v>0.33333333333333331</v>
      </c>
      <c r="Y37" s="35">
        <v>4</v>
      </c>
      <c r="Z37" s="35">
        <v>8</v>
      </c>
      <c r="AA37" s="35">
        <v>4</v>
      </c>
      <c r="AB37" s="35">
        <v>8</v>
      </c>
      <c r="AC37" s="37">
        <f t="shared" si="1"/>
        <v>11</v>
      </c>
    </row>
    <row r="38" spans="1:38" ht="15.75" customHeight="1">
      <c r="A38" s="20"/>
      <c r="B38" s="108"/>
      <c r="C38" s="108"/>
      <c r="D38" s="108"/>
      <c r="E38" s="107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10</v>
      </c>
      <c r="S38" s="44" t="s">
        <v>57</v>
      </c>
      <c r="T38" s="35">
        <v>10</v>
      </c>
      <c r="U38" s="44" t="s">
        <v>57</v>
      </c>
      <c r="V38" s="37">
        <f t="shared" si="0"/>
        <v>19</v>
      </c>
      <c r="W38" s="40">
        <v>2</v>
      </c>
      <c r="X38" s="41">
        <v>0.35416666666666669</v>
      </c>
      <c r="Y38" s="35">
        <v>7</v>
      </c>
      <c r="Z38" s="44" t="s">
        <v>59</v>
      </c>
      <c r="AA38" s="35">
        <v>7</v>
      </c>
      <c r="AB38" s="44" t="s">
        <v>59</v>
      </c>
      <c r="AC38" s="37">
        <f t="shared" si="1"/>
        <v>14</v>
      </c>
    </row>
    <row r="39" spans="1:38" ht="15.75" customHeight="1">
      <c r="A39" s="20"/>
      <c r="B39" s="106" t="s">
        <v>60</v>
      </c>
      <c r="C39" s="106"/>
      <c r="D39" s="106"/>
      <c r="E39" s="107">
        <v>12.05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9</v>
      </c>
      <c r="S39" s="44" t="s">
        <v>57</v>
      </c>
      <c r="T39" s="35">
        <v>9</v>
      </c>
      <c r="U39" s="44" t="s">
        <v>57</v>
      </c>
      <c r="V39" s="37">
        <f t="shared" si="0"/>
        <v>15</v>
      </c>
      <c r="W39" s="40">
        <v>2</v>
      </c>
      <c r="X39" s="41">
        <v>0.375</v>
      </c>
      <c r="Y39" s="35">
        <v>7</v>
      </c>
      <c r="Z39" s="44" t="s">
        <v>59</v>
      </c>
      <c r="AA39" s="35">
        <v>7</v>
      </c>
      <c r="AB39" s="44" t="s">
        <v>59</v>
      </c>
      <c r="AC39" s="37">
        <f t="shared" si="1"/>
        <v>14</v>
      </c>
    </row>
    <row r="40" spans="1:38" ht="15.75" customHeight="1">
      <c r="A40" s="20"/>
      <c r="B40" s="106"/>
      <c r="C40" s="106"/>
      <c r="D40" s="106"/>
      <c r="E40" s="107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6</v>
      </c>
      <c r="S40" s="35">
        <v>5</v>
      </c>
      <c r="T40" s="35">
        <v>6</v>
      </c>
      <c r="U40" s="35">
        <v>5</v>
      </c>
      <c r="V40" s="37">
        <f t="shared" si="0"/>
        <v>13</v>
      </c>
      <c r="W40" s="40">
        <v>2</v>
      </c>
      <c r="X40" s="41">
        <v>0.39583333333333331</v>
      </c>
      <c r="Y40" s="35">
        <v>7</v>
      </c>
      <c r="Z40" s="44" t="s">
        <v>59</v>
      </c>
      <c r="AA40" s="35">
        <v>7</v>
      </c>
      <c r="AB40" s="44" t="s">
        <v>59</v>
      </c>
      <c r="AC40" s="37">
        <f t="shared" si="1"/>
        <v>14</v>
      </c>
    </row>
    <row r="41" spans="1:38" ht="15.75" customHeight="1">
      <c r="A41" s="20"/>
      <c r="B41" s="106"/>
      <c r="C41" s="106"/>
      <c r="D41" s="106"/>
      <c r="E41" s="110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7</v>
      </c>
      <c r="S41" s="35">
        <v>5</v>
      </c>
      <c r="T41" s="35">
        <v>7</v>
      </c>
      <c r="U41" s="35">
        <v>5</v>
      </c>
      <c r="V41" s="37">
        <f t="shared" si="0"/>
        <v>13</v>
      </c>
      <c r="W41" s="40">
        <v>2</v>
      </c>
      <c r="X41" s="41">
        <v>0.41666666666666669</v>
      </c>
      <c r="Y41" s="35">
        <v>7</v>
      </c>
      <c r="Z41" s="44" t="s">
        <v>59</v>
      </c>
      <c r="AA41" s="35">
        <v>7</v>
      </c>
      <c r="AB41" s="44" t="s">
        <v>59</v>
      </c>
      <c r="AC41" s="37">
        <f t="shared" si="1"/>
        <v>14</v>
      </c>
    </row>
    <row r="42" spans="1:38" ht="15.75" customHeight="1">
      <c r="A42" s="20"/>
      <c r="B42" s="106"/>
      <c r="C42" s="106"/>
      <c r="D42" s="106"/>
      <c r="E42" s="110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6</v>
      </c>
      <c r="S42" s="35">
        <v>5</v>
      </c>
      <c r="T42" s="35">
        <v>6</v>
      </c>
      <c r="U42" s="35">
        <v>5</v>
      </c>
      <c r="V42" s="37">
        <f t="shared" si="0"/>
        <v>13</v>
      </c>
      <c r="W42" s="40">
        <v>2</v>
      </c>
      <c r="X42" s="41">
        <v>0.4375</v>
      </c>
      <c r="Y42" s="35">
        <v>7</v>
      </c>
      <c r="Z42" s="44" t="s">
        <v>59</v>
      </c>
      <c r="AA42" s="35">
        <v>7</v>
      </c>
      <c r="AB42" s="44" t="s">
        <v>59</v>
      </c>
      <c r="AC42" s="37">
        <f t="shared" si="1"/>
        <v>14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7</v>
      </c>
      <c r="S43" s="35">
        <v>5</v>
      </c>
      <c r="T43" s="35">
        <v>7</v>
      </c>
      <c r="U43" s="35">
        <v>5</v>
      </c>
      <c r="V43" s="37">
        <f t="shared" si="0"/>
        <v>13</v>
      </c>
      <c r="W43" s="40">
        <v>2</v>
      </c>
      <c r="X43" s="41">
        <v>0.45833333333333298</v>
      </c>
      <c r="Y43" s="35">
        <v>7</v>
      </c>
      <c r="Z43" s="44" t="s">
        <v>59</v>
      </c>
      <c r="AA43" s="35">
        <v>7</v>
      </c>
      <c r="AB43" s="44" t="s">
        <v>59</v>
      </c>
      <c r="AC43" s="37">
        <f t="shared" si="1"/>
        <v>14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6</v>
      </c>
      <c r="S44" s="35">
        <v>5</v>
      </c>
      <c r="T44" s="35">
        <v>6</v>
      </c>
      <c r="U44" s="35">
        <v>5</v>
      </c>
      <c r="V44" s="37">
        <f t="shared" si="0"/>
        <v>11</v>
      </c>
      <c r="W44" s="40">
        <v>2</v>
      </c>
      <c r="X44" s="41">
        <v>0.47916666666666702</v>
      </c>
      <c r="Y44" s="35">
        <v>7</v>
      </c>
      <c r="Z44" s="44" t="s">
        <v>59</v>
      </c>
      <c r="AA44" s="35">
        <v>7</v>
      </c>
      <c r="AB44" s="44" t="s">
        <v>59</v>
      </c>
      <c r="AC44" s="37">
        <f t="shared" si="1"/>
        <v>14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5</v>
      </c>
      <c r="S45" s="35">
        <v>6</v>
      </c>
      <c r="T45" s="35">
        <v>5</v>
      </c>
      <c r="U45" s="35">
        <v>6</v>
      </c>
      <c r="V45" s="37">
        <f t="shared" si="0"/>
        <v>10</v>
      </c>
      <c r="W45" s="40">
        <v>2</v>
      </c>
      <c r="X45" s="41">
        <v>0.5</v>
      </c>
      <c r="Y45" s="35">
        <v>7</v>
      </c>
      <c r="Z45" s="44" t="s">
        <v>59</v>
      </c>
      <c r="AA45" s="35">
        <v>7</v>
      </c>
      <c r="AB45" s="44" t="s">
        <v>59</v>
      </c>
      <c r="AC45" s="37">
        <f t="shared" si="1"/>
        <v>14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5</v>
      </c>
      <c r="S46" s="35">
        <v>6</v>
      </c>
      <c r="T46" s="35">
        <v>5</v>
      </c>
      <c r="U46" s="35">
        <v>6</v>
      </c>
      <c r="V46" s="37">
        <f t="shared" si="0"/>
        <v>10</v>
      </c>
      <c r="W46" s="40">
        <v>2</v>
      </c>
      <c r="X46" s="41">
        <v>0.52083333333333337</v>
      </c>
      <c r="Y46" s="35">
        <v>7</v>
      </c>
      <c r="Z46" s="44" t="s">
        <v>59</v>
      </c>
      <c r="AA46" s="35">
        <v>7</v>
      </c>
      <c r="AB46" s="44" t="s">
        <v>59</v>
      </c>
      <c r="AC46" s="37">
        <f t="shared" si="1"/>
        <v>14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5</v>
      </c>
      <c r="S47" s="35">
        <v>6</v>
      </c>
      <c r="T47" s="35">
        <v>5</v>
      </c>
      <c r="U47" s="35">
        <v>6</v>
      </c>
      <c r="V47" s="37">
        <f t="shared" si="0"/>
        <v>10</v>
      </c>
      <c r="W47" s="40">
        <v>2</v>
      </c>
      <c r="X47" s="41">
        <v>0.54166666666666663</v>
      </c>
      <c r="Y47" s="35">
        <v>7</v>
      </c>
      <c r="Z47" s="44" t="s">
        <v>59</v>
      </c>
      <c r="AA47" s="35">
        <v>7</v>
      </c>
      <c r="AB47" s="44" t="s">
        <v>59</v>
      </c>
      <c r="AC47" s="37">
        <f t="shared" si="1"/>
        <v>14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5</v>
      </c>
      <c r="S48" s="35">
        <v>6</v>
      </c>
      <c r="T48" s="35">
        <v>5</v>
      </c>
      <c r="U48" s="35">
        <v>6</v>
      </c>
      <c r="V48" s="37">
        <f t="shared" si="0"/>
        <v>10</v>
      </c>
      <c r="W48" s="40">
        <v>2</v>
      </c>
      <c r="X48" s="41">
        <v>0.5625</v>
      </c>
      <c r="Y48" s="35">
        <v>7</v>
      </c>
      <c r="Z48" s="44" t="s">
        <v>59</v>
      </c>
      <c r="AA48" s="35">
        <v>7</v>
      </c>
      <c r="AB48" s="44" t="s">
        <v>59</v>
      </c>
      <c r="AC48" s="37">
        <f t="shared" si="1"/>
        <v>14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5</v>
      </c>
      <c r="S49" s="35">
        <v>6</v>
      </c>
      <c r="T49" s="35">
        <v>5</v>
      </c>
      <c r="U49" s="35">
        <v>6</v>
      </c>
      <c r="V49" s="37">
        <f t="shared" si="0"/>
        <v>10</v>
      </c>
      <c r="W49" s="40">
        <v>2</v>
      </c>
      <c r="X49" s="41">
        <v>0.58333333333333337</v>
      </c>
      <c r="Y49" s="35">
        <v>7</v>
      </c>
      <c r="Z49" s="44" t="s">
        <v>59</v>
      </c>
      <c r="AA49" s="35">
        <v>7</v>
      </c>
      <c r="AB49" s="44" t="s">
        <v>59</v>
      </c>
      <c r="AC49" s="37">
        <f t="shared" si="1"/>
        <v>14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5</v>
      </c>
      <c r="S50" s="35">
        <v>6</v>
      </c>
      <c r="T50" s="35">
        <v>5</v>
      </c>
      <c r="U50" s="35">
        <v>6</v>
      </c>
      <c r="V50" s="37">
        <f t="shared" si="0"/>
        <v>10</v>
      </c>
      <c r="W50" s="40">
        <v>2</v>
      </c>
      <c r="X50" s="41">
        <v>0.60416666666666663</v>
      </c>
      <c r="Y50" s="35">
        <v>7</v>
      </c>
      <c r="Z50" s="44" t="s">
        <v>59</v>
      </c>
      <c r="AA50" s="35">
        <v>7</v>
      </c>
      <c r="AB50" s="44" t="s">
        <v>59</v>
      </c>
      <c r="AC50" s="37">
        <f t="shared" si="1"/>
        <v>14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5</v>
      </c>
      <c r="S51" s="35">
        <v>6</v>
      </c>
      <c r="T51" s="35">
        <v>5</v>
      </c>
      <c r="U51" s="35">
        <v>6</v>
      </c>
      <c r="V51" s="37">
        <f t="shared" si="0"/>
        <v>10</v>
      </c>
      <c r="W51" s="40">
        <v>2</v>
      </c>
      <c r="X51" s="41">
        <v>0.625</v>
      </c>
      <c r="Y51" s="35">
        <v>7</v>
      </c>
      <c r="Z51" s="44" t="s">
        <v>59</v>
      </c>
      <c r="AA51" s="35">
        <v>7</v>
      </c>
      <c r="AB51" s="44" t="s">
        <v>59</v>
      </c>
      <c r="AC51" s="37">
        <f t="shared" si="1"/>
        <v>14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5</v>
      </c>
      <c r="S52" s="35">
        <v>6</v>
      </c>
      <c r="T52" s="35">
        <v>5</v>
      </c>
      <c r="U52" s="35">
        <v>6</v>
      </c>
      <c r="V52" s="37">
        <f t="shared" si="0"/>
        <v>10</v>
      </c>
      <c r="W52" s="40">
        <v>2</v>
      </c>
      <c r="X52" s="41">
        <v>0.64583333333333337</v>
      </c>
      <c r="Y52" s="35">
        <v>7</v>
      </c>
      <c r="Z52" s="44" t="s">
        <v>59</v>
      </c>
      <c r="AA52" s="35">
        <v>7</v>
      </c>
      <c r="AB52" s="44" t="s">
        <v>59</v>
      </c>
      <c r="AC52" s="37">
        <f t="shared" si="1"/>
        <v>14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5</v>
      </c>
      <c r="S53" s="35">
        <v>6</v>
      </c>
      <c r="T53" s="35">
        <v>5</v>
      </c>
      <c r="U53" s="35">
        <v>6</v>
      </c>
      <c r="V53" s="37">
        <f t="shared" si="0"/>
        <v>10</v>
      </c>
      <c r="W53" s="40">
        <v>2</v>
      </c>
      <c r="X53" s="41">
        <v>0.66666666666666663</v>
      </c>
      <c r="Y53" s="35">
        <v>7</v>
      </c>
      <c r="Z53" s="44" t="s">
        <v>59</v>
      </c>
      <c r="AA53" s="35">
        <v>7</v>
      </c>
      <c r="AB53" s="44" t="s">
        <v>59</v>
      </c>
      <c r="AC53" s="37">
        <f t="shared" si="1"/>
        <v>11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5</v>
      </c>
      <c r="S54" s="35">
        <v>6</v>
      </c>
      <c r="T54" s="35">
        <v>5</v>
      </c>
      <c r="U54" s="35">
        <v>6</v>
      </c>
      <c r="V54" s="37">
        <f t="shared" si="0"/>
        <v>11</v>
      </c>
      <c r="W54" s="40">
        <v>2</v>
      </c>
      <c r="X54" s="41">
        <v>0.6875</v>
      </c>
      <c r="Y54" s="35">
        <v>4</v>
      </c>
      <c r="Z54" s="35">
        <v>7</v>
      </c>
      <c r="AA54" s="35">
        <v>4</v>
      </c>
      <c r="AB54" s="35">
        <v>7</v>
      </c>
      <c r="AC54" s="37">
        <f t="shared" si="1"/>
        <v>8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6</v>
      </c>
      <c r="S55" s="35">
        <v>5</v>
      </c>
      <c r="T55" s="35">
        <v>6</v>
      </c>
      <c r="U55" s="35">
        <v>5</v>
      </c>
      <c r="V55" s="37">
        <f t="shared" si="0"/>
        <v>12</v>
      </c>
      <c r="W55" s="40">
        <v>2</v>
      </c>
      <c r="X55" s="41">
        <v>0.70833333333333337</v>
      </c>
      <c r="Y55" s="35">
        <v>4</v>
      </c>
      <c r="Z55" s="35">
        <v>7</v>
      </c>
      <c r="AA55" s="35">
        <v>4</v>
      </c>
      <c r="AB55" s="35">
        <v>7</v>
      </c>
      <c r="AC55" s="37">
        <f t="shared" si="1"/>
        <v>9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6</v>
      </c>
      <c r="S56" s="35">
        <v>5</v>
      </c>
      <c r="T56" s="35">
        <v>6</v>
      </c>
      <c r="U56" s="35">
        <v>5</v>
      </c>
      <c r="V56" s="37">
        <f t="shared" si="0"/>
        <v>12</v>
      </c>
      <c r="W56" s="40">
        <v>2</v>
      </c>
      <c r="X56" s="41">
        <v>0.72916666666666663</v>
      </c>
      <c r="Y56" s="35">
        <v>5</v>
      </c>
      <c r="Z56" s="35">
        <v>7</v>
      </c>
      <c r="AA56" s="35">
        <v>5</v>
      </c>
      <c r="AB56" s="35">
        <v>7</v>
      </c>
      <c r="AC56" s="37">
        <f t="shared" si="1"/>
        <v>9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6</v>
      </c>
      <c r="S57" s="35">
        <v>5</v>
      </c>
      <c r="T57" s="35">
        <v>6</v>
      </c>
      <c r="U57" s="35">
        <v>5</v>
      </c>
      <c r="V57" s="37">
        <f t="shared" si="0"/>
        <v>12</v>
      </c>
      <c r="W57" s="40">
        <v>2</v>
      </c>
      <c r="X57" s="41">
        <v>0.75</v>
      </c>
      <c r="Y57" s="35">
        <v>4</v>
      </c>
      <c r="Z57" s="35">
        <v>7</v>
      </c>
      <c r="AA57" s="35">
        <v>4</v>
      </c>
      <c r="AB57" s="35">
        <v>7</v>
      </c>
      <c r="AC57" s="37">
        <f t="shared" si="1"/>
        <v>8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6</v>
      </c>
      <c r="S58" s="35">
        <v>5</v>
      </c>
      <c r="T58" s="35">
        <v>6</v>
      </c>
      <c r="U58" s="35">
        <v>5</v>
      </c>
      <c r="V58" s="37">
        <f t="shared" si="0"/>
        <v>11</v>
      </c>
      <c r="W58" s="40">
        <v>2</v>
      </c>
      <c r="X58" s="41">
        <v>0.77083333333333337</v>
      </c>
      <c r="Y58" s="35">
        <v>4</v>
      </c>
      <c r="Z58" s="35">
        <v>7</v>
      </c>
      <c r="AA58" s="35">
        <v>4</v>
      </c>
      <c r="AB58" s="35">
        <v>7</v>
      </c>
      <c r="AC58" s="37">
        <f t="shared" si="1"/>
        <v>9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5</v>
      </c>
      <c r="S59" s="35">
        <v>6</v>
      </c>
      <c r="T59" s="35">
        <v>5</v>
      </c>
      <c r="U59" s="35">
        <v>6</v>
      </c>
      <c r="V59" s="37">
        <f t="shared" si="0"/>
        <v>10</v>
      </c>
      <c r="W59" s="40">
        <v>2</v>
      </c>
      <c r="X59" s="41">
        <v>0.79166666666666663</v>
      </c>
      <c r="Y59" s="35">
        <v>5</v>
      </c>
      <c r="Z59" s="35">
        <v>7</v>
      </c>
      <c r="AA59" s="35">
        <v>5</v>
      </c>
      <c r="AB59" s="35">
        <v>7</v>
      </c>
      <c r="AC59" s="37">
        <f t="shared" si="1"/>
        <v>8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5</v>
      </c>
      <c r="S60" s="35">
        <v>6</v>
      </c>
      <c r="T60" s="35">
        <v>5</v>
      </c>
      <c r="U60" s="35">
        <v>6</v>
      </c>
      <c r="V60" s="37">
        <f t="shared" si="0"/>
        <v>10</v>
      </c>
      <c r="W60" s="40">
        <v>2</v>
      </c>
      <c r="X60" s="41">
        <v>0.8125</v>
      </c>
      <c r="Y60" s="35">
        <v>3</v>
      </c>
      <c r="Z60" s="35">
        <v>10</v>
      </c>
      <c r="AA60" s="35">
        <v>3</v>
      </c>
      <c r="AB60" s="35">
        <v>10</v>
      </c>
      <c r="AC60" s="37">
        <f t="shared" si="1"/>
        <v>6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5</v>
      </c>
      <c r="S61" s="35">
        <v>6</v>
      </c>
      <c r="T61" s="35">
        <v>5</v>
      </c>
      <c r="U61" s="35">
        <v>6</v>
      </c>
      <c r="V61" s="37">
        <f t="shared" si="0"/>
        <v>10</v>
      </c>
      <c r="W61" s="40">
        <v>2</v>
      </c>
      <c r="X61" s="41">
        <v>0.83333333333333337</v>
      </c>
      <c r="Y61" s="35">
        <v>3</v>
      </c>
      <c r="Z61" s="35">
        <v>10</v>
      </c>
      <c r="AA61" s="35">
        <v>3</v>
      </c>
      <c r="AB61" s="35">
        <v>10</v>
      </c>
      <c r="AC61" s="37">
        <f t="shared" si="1"/>
        <v>6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5</v>
      </c>
      <c r="S62" s="35">
        <v>6</v>
      </c>
      <c r="T62" s="35">
        <v>5</v>
      </c>
      <c r="U62" s="35">
        <v>6</v>
      </c>
      <c r="V62" s="37">
        <f t="shared" si="0"/>
        <v>10</v>
      </c>
      <c r="W62" s="40">
        <v>2</v>
      </c>
      <c r="X62" s="41">
        <v>0.85416666666666663</v>
      </c>
      <c r="Y62" s="35">
        <v>3</v>
      </c>
      <c r="Z62" s="35">
        <v>10</v>
      </c>
      <c r="AA62" s="35">
        <v>3</v>
      </c>
      <c r="AB62" s="35">
        <v>10</v>
      </c>
      <c r="AC62" s="37">
        <f t="shared" si="1"/>
        <v>6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5</v>
      </c>
      <c r="S63" s="35">
        <v>6</v>
      </c>
      <c r="T63" s="35">
        <v>5</v>
      </c>
      <c r="U63" s="35">
        <v>6</v>
      </c>
      <c r="V63" s="37">
        <f t="shared" si="0"/>
        <v>10</v>
      </c>
      <c r="W63" s="40">
        <v>2</v>
      </c>
      <c r="X63" s="41">
        <v>0.875</v>
      </c>
      <c r="Y63" s="35">
        <v>3</v>
      </c>
      <c r="Z63" s="35">
        <v>10</v>
      </c>
      <c r="AA63" s="35">
        <v>3</v>
      </c>
      <c r="AB63" s="35">
        <v>10</v>
      </c>
      <c r="AC63" s="37">
        <f t="shared" si="1"/>
        <v>6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5</v>
      </c>
      <c r="S64" s="35">
        <v>6</v>
      </c>
      <c r="T64" s="35">
        <v>5</v>
      </c>
      <c r="U64" s="35">
        <v>6</v>
      </c>
      <c r="V64" s="37">
        <f t="shared" si="0"/>
        <v>10</v>
      </c>
      <c r="W64" s="40">
        <v>2</v>
      </c>
      <c r="X64" s="41">
        <v>0.89583333333333304</v>
      </c>
      <c r="Y64" s="35">
        <v>3</v>
      </c>
      <c r="Z64" s="35">
        <v>10</v>
      </c>
      <c r="AA64" s="35">
        <v>3</v>
      </c>
      <c r="AB64" s="35">
        <v>10</v>
      </c>
      <c r="AC64" s="37">
        <f t="shared" si="1"/>
        <v>6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5</v>
      </c>
      <c r="S65" s="35">
        <v>6</v>
      </c>
      <c r="T65" s="35">
        <v>5</v>
      </c>
      <c r="U65" s="35">
        <v>6</v>
      </c>
      <c r="V65" s="37">
        <f t="shared" si="0"/>
        <v>10</v>
      </c>
      <c r="W65" s="40">
        <v>2</v>
      </c>
      <c r="X65" s="41">
        <v>0.91666666666666663</v>
      </c>
      <c r="Y65" s="35">
        <v>3</v>
      </c>
      <c r="Z65" s="35">
        <v>10</v>
      </c>
      <c r="AA65" s="35">
        <v>3</v>
      </c>
      <c r="AB65" s="35">
        <v>10</v>
      </c>
      <c r="AC65" s="37">
        <f t="shared" si="1"/>
        <v>6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5</v>
      </c>
      <c r="S66" s="35">
        <v>6</v>
      </c>
      <c r="T66" s="35">
        <v>5</v>
      </c>
      <c r="U66" s="35">
        <v>6</v>
      </c>
      <c r="V66" s="37">
        <f t="shared" si="0"/>
        <v>5</v>
      </c>
      <c r="W66" s="40">
        <v>2</v>
      </c>
      <c r="X66" s="41">
        <v>0.9375</v>
      </c>
      <c r="Y66" s="35">
        <v>3</v>
      </c>
      <c r="Z66" s="35">
        <v>10</v>
      </c>
      <c r="AA66" s="35">
        <v>3</v>
      </c>
      <c r="AB66" s="35">
        <v>10</v>
      </c>
      <c r="AC66" s="37">
        <f t="shared" si="1"/>
        <v>3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50</v>
      </c>
      <c r="T67" s="35">
        <v>0</v>
      </c>
      <c r="U67" s="35" t="s">
        <v>50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50</v>
      </c>
      <c r="AA67" s="35">
        <v>0</v>
      </c>
      <c r="AB67" s="35" t="s">
        <v>50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50</v>
      </c>
      <c r="T68" s="35">
        <v>0</v>
      </c>
      <c r="U68" s="35" t="s">
        <v>50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50</v>
      </c>
      <c r="AA68" s="35">
        <v>0</v>
      </c>
      <c r="AB68" s="35" t="s">
        <v>50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50</v>
      </c>
      <c r="T69" s="35">
        <v>0</v>
      </c>
      <c r="U69" s="35" t="s">
        <v>50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50</v>
      </c>
      <c r="AA69" s="35">
        <v>0</v>
      </c>
      <c r="AB69" s="35" t="s">
        <v>50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50</v>
      </c>
      <c r="T70" s="35">
        <v>0</v>
      </c>
      <c r="U70" s="35" t="s">
        <v>50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50</v>
      </c>
      <c r="AA70" s="35">
        <v>0</v>
      </c>
      <c r="AB70" s="35" t="s">
        <v>50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50</v>
      </c>
      <c r="T71" s="35">
        <v>0</v>
      </c>
      <c r="U71" s="35" t="s">
        <v>50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50</v>
      </c>
      <c r="AA71" s="35">
        <v>0</v>
      </c>
      <c r="AB71" s="35" t="s">
        <v>50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50</v>
      </c>
      <c r="T72" s="35">
        <v>0</v>
      </c>
      <c r="U72" s="35" t="s">
        <v>50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50</v>
      </c>
      <c r="AA72" s="35">
        <v>0</v>
      </c>
      <c r="AB72" s="35" t="s">
        <v>50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50</v>
      </c>
      <c r="T73" s="35">
        <v>0</v>
      </c>
      <c r="U73" s="35" t="s">
        <v>50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50</v>
      </c>
      <c r="AA73" s="35">
        <v>0</v>
      </c>
      <c r="AB73" s="35" t="s">
        <v>50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50</v>
      </c>
      <c r="T74" s="35">
        <v>0</v>
      </c>
      <c r="U74" s="35" t="s">
        <v>50</v>
      </c>
      <c r="V74" s="33"/>
      <c r="W74" s="40">
        <v>2</v>
      </c>
      <c r="X74" s="39">
        <v>0.104166666666667</v>
      </c>
      <c r="Y74" s="35">
        <v>0</v>
      </c>
      <c r="Z74" s="35" t="s">
        <v>50</v>
      </c>
      <c r="AA74" s="35">
        <v>0</v>
      </c>
      <c r="AB74" s="35" t="s">
        <v>50</v>
      </c>
      <c r="AH74" s="1"/>
    </row>
    <row r="75" spans="1:34" ht="15.75" customHeight="1">
      <c r="P75" s="111" t="s">
        <v>47</v>
      </c>
      <c r="Q75" s="112"/>
      <c r="R75" s="47">
        <f>SUM(R27:R74)</f>
        <v>194</v>
      </c>
      <c r="S75" s="47"/>
      <c r="T75" s="47">
        <f>SUM(T27:T74)</f>
        <v>194</v>
      </c>
      <c r="U75" s="47"/>
      <c r="V75" s="33"/>
      <c r="W75" s="111" t="s">
        <v>47</v>
      </c>
      <c r="X75" s="112"/>
      <c r="Y75" s="47">
        <f>SUM(Y27:Y74)</f>
        <v>173</v>
      </c>
      <c r="Z75" s="47"/>
      <c r="AA75" s="47">
        <f>SUM(AA27:AA74)</f>
        <v>173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84" t="s">
        <v>61</v>
      </c>
      <c r="E102" s="84"/>
      <c r="F102" s="84"/>
      <c r="G102" s="84"/>
      <c r="H102" s="84"/>
      <c r="I102" s="84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20" t="s">
        <v>62</v>
      </c>
      <c r="C104" s="116" t="s">
        <v>63</v>
      </c>
      <c r="D104" s="109" t="s">
        <v>64</v>
      </c>
      <c r="E104" s="109" t="s">
        <v>65</v>
      </c>
      <c r="F104" s="109" t="s">
        <v>66</v>
      </c>
      <c r="G104" s="109" t="s">
        <v>67</v>
      </c>
      <c r="H104" s="109" t="s">
        <v>68</v>
      </c>
      <c r="I104" s="120" t="s">
        <v>69</v>
      </c>
      <c r="J104" s="120" t="s">
        <v>70</v>
      </c>
      <c r="P104" s="113" t="s">
        <v>5</v>
      </c>
      <c r="Q104" s="113" t="s">
        <v>43</v>
      </c>
      <c r="R104" s="104" t="s">
        <v>44</v>
      </c>
      <c r="S104" s="105"/>
      <c r="T104" s="104" t="s">
        <v>45</v>
      </c>
      <c r="U104" s="105"/>
      <c r="V104" s="52"/>
      <c r="W104" s="113" t="s">
        <v>5</v>
      </c>
      <c r="X104" s="113" t="s">
        <v>43</v>
      </c>
      <c r="Y104" s="104" t="s">
        <v>44</v>
      </c>
      <c r="Z104" s="105"/>
      <c r="AA104" s="104" t="s">
        <v>45</v>
      </c>
      <c r="AB104" s="105"/>
      <c r="AH104" s="1"/>
    </row>
    <row r="105" spans="1:34" ht="15.75" customHeight="1">
      <c r="B105" s="120"/>
      <c r="C105" s="117"/>
      <c r="D105" s="109"/>
      <c r="E105" s="109"/>
      <c r="F105" s="109"/>
      <c r="G105" s="109"/>
      <c r="H105" s="109"/>
      <c r="I105" s="120"/>
      <c r="J105" s="120"/>
      <c r="P105" s="114"/>
      <c r="Q105" s="114"/>
      <c r="R105" s="101" t="s">
        <v>47</v>
      </c>
      <c r="S105" s="101" t="s">
        <v>48</v>
      </c>
      <c r="T105" s="101" t="s">
        <v>71</v>
      </c>
      <c r="U105" s="101" t="s">
        <v>48</v>
      </c>
      <c r="V105" s="52"/>
      <c r="W105" s="114"/>
      <c r="X105" s="114"/>
      <c r="Y105" s="101" t="s">
        <v>47</v>
      </c>
      <c r="Z105" s="101" t="s">
        <v>48</v>
      </c>
      <c r="AA105" s="101" t="s">
        <v>47</v>
      </c>
      <c r="AB105" s="101" t="s">
        <v>48</v>
      </c>
      <c r="AH105" s="1"/>
    </row>
    <row r="106" spans="1:34" ht="15.75" customHeight="1">
      <c r="B106" s="120"/>
      <c r="C106" s="117"/>
      <c r="D106" s="109"/>
      <c r="E106" s="109"/>
      <c r="F106" s="109"/>
      <c r="G106" s="109"/>
      <c r="H106" s="109"/>
      <c r="I106" s="120"/>
      <c r="J106" s="120"/>
      <c r="P106" s="114"/>
      <c r="Q106" s="114"/>
      <c r="R106" s="102"/>
      <c r="S106" s="102"/>
      <c r="T106" s="102"/>
      <c r="U106" s="102"/>
      <c r="V106" s="52"/>
      <c r="W106" s="114"/>
      <c r="X106" s="114"/>
      <c r="Y106" s="102"/>
      <c r="Z106" s="102"/>
      <c r="AA106" s="102"/>
      <c r="AB106" s="102"/>
    </row>
    <row r="107" spans="1:34" ht="15.75" customHeight="1">
      <c r="B107" s="120"/>
      <c r="C107" s="117"/>
      <c r="D107" s="109"/>
      <c r="E107" s="109"/>
      <c r="F107" s="109"/>
      <c r="G107" s="109"/>
      <c r="H107" s="109"/>
      <c r="I107" s="120"/>
      <c r="J107" s="120"/>
      <c r="P107" s="114"/>
      <c r="Q107" s="114"/>
      <c r="R107" s="102"/>
      <c r="S107" s="102"/>
      <c r="T107" s="102"/>
      <c r="U107" s="102"/>
      <c r="V107" s="52"/>
      <c r="W107" s="114"/>
      <c r="X107" s="114"/>
      <c r="Y107" s="102"/>
      <c r="Z107" s="102"/>
      <c r="AA107" s="102"/>
      <c r="AB107" s="102"/>
    </row>
    <row r="108" spans="1:34" ht="15.75" customHeight="1">
      <c r="B108" s="120"/>
      <c r="C108" s="117"/>
      <c r="D108" s="109"/>
      <c r="E108" s="109"/>
      <c r="F108" s="109"/>
      <c r="G108" s="109"/>
      <c r="H108" s="109"/>
      <c r="I108" s="120"/>
      <c r="J108" s="120"/>
      <c r="P108" s="114"/>
      <c r="Q108" s="114"/>
      <c r="R108" s="102"/>
      <c r="S108" s="102"/>
      <c r="T108" s="102"/>
      <c r="U108" s="102"/>
      <c r="V108" s="52"/>
      <c r="W108" s="114"/>
      <c r="X108" s="114"/>
      <c r="Y108" s="102"/>
      <c r="Z108" s="102"/>
      <c r="AA108" s="102"/>
      <c r="AB108" s="102"/>
    </row>
    <row r="109" spans="1:34" ht="15.75" customHeight="1">
      <c r="B109" s="120"/>
      <c r="C109" s="117"/>
      <c r="D109" s="109"/>
      <c r="E109" s="109"/>
      <c r="F109" s="109"/>
      <c r="G109" s="109"/>
      <c r="H109" s="109"/>
      <c r="I109" s="120"/>
      <c r="J109" s="120"/>
      <c r="P109" s="115"/>
      <c r="Q109" s="115"/>
      <c r="R109" s="103"/>
      <c r="S109" s="103"/>
      <c r="T109" s="103"/>
      <c r="U109" s="103"/>
      <c r="V109" s="52"/>
      <c r="W109" s="115"/>
      <c r="X109" s="115"/>
      <c r="Y109" s="103"/>
      <c r="Z109" s="103"/>
      <c r="AA109" s="103"/>
      <c r="AB109" s="103"/>
    </row>
    <row r="110" spans="1:34" ht="15.75" customHeight="1">
      <c r="B110" s="120"/>
      <c r="C110" s="117"/>
      <c r="D110" s="109"/>
      <c r="E110" s="109"/>
      <c r="F110" s="109"/>
      <c r="G110" s="109"/>
      <c r="H110" s="109"/>
      <c r="I110" s="120"/>
      <c r="J110" s="120"/>
      <c r="P110" s="22">
        <v>3</v>
      </c>
      <c r="Q110" s="39">
        <v>0.125</v>
      </c>
      <c r="R110" s="22">
        <v>0</v>
      </c>
      <c r="S110" s="22" t="s">
        <v>50</v>
      </c>
      <c r="T110" s="22">
        <v>0</v>
      </c>
      <c r="U110" s="22" t="s">
        <v>50</v>
      </c>
      <c r="V110" s="37">
        <f>R110+R111</f>
        <v>0</v>
      </c>
      <c r="W110" s="40">
        <v>4</v>
      </c>
      <c r="X110" s="39">
        <v>0.125</v>
      </c>
      <c r="Y110" s="35">
        <v>0</v>
      </c>
      <c r="Z110" s="35" t="s">
        <v>50</v>
      </c>
      <c r="AA110" s="35">
        <v>0</v>
      </c>
      <c r="AB110" s="35" t="s">
        <v>50</v>
      </c>
      <c r="AC110" s="37">
        <f>Y110+Y111</f>
        <v>0</v>
      </c>
    </row>
    <row r="111" spans="1:34" ht="15.75" customHeight="1">
      <c r="B111" s="120"/>
      <c r="C111" s="118"/>
      <c r="D111" s="109"/>
      <c r="E111" s="109"/>
      <c r="F111" s="109"/>
      <c r="G111" s="109"/>
      <c r="H111" s="109"/>
      <c r="I111" s="120"/>
      <c r="J111" s="120"/>
      <c r="L111" s="1" t="s">
        <v>72</v>
      </c>
      <c r="M111" s="55" t="s">
        <v>18</v>
      </c>
      <c r="N111" s="55" t="s">
        <v>19</v>
      </c>
      <c r="O111" s="56"/>
      <c r="P111" s="22">
        <v>3</v>
      </c>
      <c r="Q111" s="39">
        <v>0.14583333333333301</v>
      </c>
      <c r="R111" s="22">
        <v>0</v>
      </c>
      <c r="S111" s="22" t="s">
        <v>50</v>
      </c>
      <c r="T111" s="22">
        <v>0</v>
      </c>
      <c r="U111" s="22" t="s">
        <v>50</v>
      </c>
      <c r="V111" s="37">
        <f t="shared" ref="V111:V156" si="2">R111+R112</f>
        <v>0</v>
      </c>
      <c r="W111" s="40">
        <v>4</v>
      </c>
      <c r="X111" s="39">
        <v>0.14583333333333301</v>
      </c>
      <c r="Y111" s="35">
        <v>0</v>
      </c>
      <c r="Z111" s="35" t="s">
        <v>50</v>
      </c>
      <c r="AA111" s="35">
        <v>0</v>
      </c>
      <c r="AB111" s="35" t="s">
        <v>50</v>
      </c>
      <c r="AC111" s="37">
        <f t="shared" ref="AC111:AC156" si="3">Y111+Y112</f>
        <v>0</v>
      </c>
      <c r="AH111" s="15"/>
    </row>
    <row r="112" spans="1:34" ht="15.75" customHeight="1">
      <c r="A112" s="57">
        <v>4764</v>
      </c>
      <c r="B112" s="58">
        <v>1</v>
      </c>
      <c r="C112" s="59" t="s">
        <v>73</v>
      </c>
      <c r="D112" s="60" t="s">
        <v>74</v>
      </c>
      <c r="E112" s="61">
        <v>55.672294716774701</v>
      </c>
      <c r="F112" s="61">
        <v>37.609609629204897</v>
      </c>
      <c r="G112" s="58">
        <v>0</v>
      </c>
      <c r="H112" s="62">
        <v>0</v>
      </c>
      <c r="I112" s="63"/>
      <c r="J112" s="58"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50</v>
      </c>
      <c r="T112" s="22">
        <v>0</v>
      </c>
      <c r="U112" s="22" t="s">
        <v>50</v>
      </c>
      <c r="V112" s="37">
        <f t="shared" si="2"/>
        <v>0</v>
      </c>
      <c r="W112" s="40">
        <v>4</v>
      </c>
      <c r="X112" s="39">
        <v>0.16666666666666699</v>
      </c>
      <c r="Y112" s="35">
        <v>0</v>
      </c>
      <c r="Z112" s="35" t="s">
        <v>50</v>
      </c>
      <c r="AA112" s="35">
        <v>0</v>
      </c>
      <c r="AB112" s="35" t="s">
        <v>50</v>
      </c>
      <c r="AC112" s="37">
        <f t="shared" si="3"/>
        <v>0</v>
      </c>
      <c r="AH112" s="15"/>
    </row>
    <row r="113" spans="1:34" ht="15.75" customHeight="1">
      <c r="A113" s="57">
        <v>4765</v>
      </c>
      <c r="B113" s="58">
        <v>2</v>
      </c>
      <c r="C113" s="59" t="s">
        <v>75</v>
      </c>
      <c r="D113" s="60" t="s">
        <v>76</v>
      </c>
      <c r="E113" s="61">
        <v>55.675317930729598</v>
      </c>
      <c r="F113" s="61">
        <v>37.603482799661897</v>
      </c>
      <c r="G113" s="58">
        <v>0</v>
      </c>
      <c r="H113" s="62">
        <f>IF(C113=" ","",IF(C112="Разворот",0,H112+I113))</f>
        <v>0.60599999999999998</v>
      </c>
      <c r="I113" s="63">
        <v>0.60599999999999998</v>
      </c>
      <c r="J113" s="58"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50</v>
      </c>
      <c r="T113" s="22">
        <v>0</v>
      </c>
      <c r="U113" s="22" t="s">
        <v>50</v>
      </c>
      <c r="V113" s="37">
        <f t="shared" si="2"/>
        <v>0</v>
      </c>
      <c r="W113" s="40">
        <v>4</v>
      </c>
      <c r="X113" s="39">
        <v>0.1875</v>
      </c>
      <c r="Y113" s="35">
        <v>0</v>
      </c>
      <c r="Z113" s="35" t="s">
        <v>50</v>
      </c>
      <c r="AA113" s="35">
        <v>0</v>
      </c>
      <c r="AB113" s="35" t="s">
        <v>50</v>
      </c>
      <c r="AC113" s="37">
        <f t="shared" si="3"/>
        <v>0</v>
      </c>
      <c r="AH113" s="65"/>
    </row>
    <row r="114" spans="1:34" ht="15.75" customHeight="1">
      <c r="A114" s="57">
        <v>5361</v>
      </c>
      <c r="B114" s="58">
        <v>3</v>
      </c>
      <c r="C114" s="59" t="s">
        <v>77</v>
      </c>
      <c r="D114" s="60" t="s">
        <v>76</v>
      </c>
      <c r="E114" s="61">
        <v>55.678214814620901</v>
      </c>
      <c r="F114" s="61">
        <v>37.597704417176203</v>
      </c>
      <c r="G114" s="58">
        <v>0</v>
      </c>
      <c r="H114" s="62">
        <f t="shared" ref="H114:H177" si="4">IF(C114=" ","",IF(C113="Разворот",0,H113+I114))</f>
        <v>1.097</v>
      </c>
      <c r="I114" s="63">
        <v>0.49099999999999999</v>
      </c>
      <c r="J114" s="58"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50</v>
      </c>
      <c r="T114" s="22">
        <v>0</v>
      </c>
      <c r="U114" s="22" t="s">
        <v>50</v>
      </c>
      <c r="V114" s="37">
        <f t="shared" si="2"/>
        <v>0</v>
      </c>
      <c r="W114" s="40">
        <v>4</v>
      </c>
      <c r="X114" s="39">
        <v>0.20833333333333334</v>
      </c>
      <c r="Y114" s="35">
        <v>0</v>
      </c>
      <c r="Z114" s="35" t="s">
        <v>50</v>
      </c>
      <c r="AA114" s="35">
        <v>0</v>
      </c>
      <c r="AB114" s="35" t="s">
        <v>50</v>
      </c>
      <c r="AC114" s="37">
        <f t="shared" si="3"/>
        <v>0</v>
      </c>
      <c r="AH114" s="65"/>
    </row>
    <row r="115" spans="1:34" ht="15.75" customHeight="1">
      <c r="A115" s="57">
        <v>7092</v>
      </c>
      <c r="B115" s="58">
        <v>4</v>
      </c>
      <c r="C115" s="59" t="s">
        <v>78</v>
      </c>
      <c r="D115" s="60" t="s">
        <v>79</v>
      </c>
      <c r="E115" s="61">
        <v>55.680514687168397</v>
      </c>
      <c r="F115" s="61">
        <v>37.597042491922402</v>
      </c>
      <c r="G115" s="58">
        <v>0</v>
      </c>
      <c r="H115" s="62">
        <f t="shared" si="4"/>
        <v>1.429</v>
      </c>
      <c r="I115" s="63">
        <v>0.33200000000000007</v>
      </c>
      <c r="J115" s="58"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50</v>
      </c>
      <c r="T115" s="22">
        <v>0</v>
      </c>
      <c r="U115" s="22" t="s">
        <v>50</v>
      </c>
      <c r="V115" s="37">
        <f t="shared" si="2"/>
        <v>0</v>
      </c>
      <c r="W115" s="40">
        <v>4</v>
      </c>
      <c r="X115" s="39">
        <v>0.22916666666666666</v>
      </c>
      <c r="Y115" s="35">
        <v>0</v>
      </c>
      <c r="Z115" s="35" t="s">
        <v>50</v>
      </c>
      <c r="AA115" s="35">
        <v>0</v>
      </c>
      <c r="AB115" s="35" t="s">
        <v>50</v>
      </c>
      <c r="AC115" s="37">
        <f t="shared" si="3"/>
        <v>0</v>
      </c>
      <c r="AH115" s="65"/>
    </row>
    <row r="116" spans="1:34" ht="15.75" customHeight="1">
      <c r="A116" s="57">
        <v>7093</v>
      </c>
      <c r="B116" s="58">
        <v>5</v>
      </c>
      <c r="C116" s="59" t="s">
        <v>80</v>
      </c>
      <c r="D116" s="60" t="s">
        <v>81</v>
      </c>
      <c r="E116" s="61">
        <v>55.684438134318</v>
      </c>
      <c r="F116" s="61">
        <v>37.598106560009001</v>
      </c>
      <c r="G116" s="58">
        <v>0</v>
      </c>
      <c r="H116" s="62">
        <f t="shared" si="4"/>
        <v>1.96</v>
      </c>
      <c r="I116" s="63">
        <v>0.53099999999999992</v>
      </c>
      <c r="J116" s="58"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50</v>
      </c>
      <c r="T116" s="22">
        <v>0</v>
      </c>
      <c r="U116" s="22" t="s">
        <v>50</v>
      </c>
      <c r="V116" s="37">
        <f t="shared" si="2"/>
        <v>1</v>
      </c>
      <c r="W116" s="40">
        <v>4</v>
      </c>
      <c r="X116" s="39">
        <v>0.25</v>
      </c>
      <c r="Y116" s="35">
        <v>0</v>
      </c>
      <c r="Z116" s="35" t="s">
        <v>50</v>
      </c>
      <c r="AA116" s="35">
        <v>0</v>
      </c>
      <c r="AB116" s="35" t="s">
        <v>50</v>
      </c>
      <c r="AC116" s="37">
        <f t="shared" si="3"/>
        <v>2</v>
      </c>
      <c r="AH116" s="65"/>
    </row>
    <row r="117" spans="1:34" ht="15.75" customHeight="1">
      <c r="A117" s="57">
        <v>7847</v>
      </c>
      <c r="B117" s="58">
        <v>6</v>
      </c>
      <c r="C117" s="59" t="s">
        <v>82</v>
      </c>
      <c r="D117" s="60" t="s">
        <v>83</v>
      </c>
      <c r="E117" s="61">
        <v>55.686303727777201</v>
      </c>
      <c r="F117" s="61">
        <v>37.594068806987799</v>
      </c>
      <c r="G117" s="58">
        <v>0</v>
      </c>
      <c r="H117" s="62">
        <f t="shared" si="4"/>
        <v>2.3420000000000001</v>
      </c>
      <c r="I117" s="63">
        <v>0.38200000000000012</v>
      </c>
      <c r="J117" s="58"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1</v>
      </c>
      <c r="S117" s="22" t="s">
        <v>54</v>
      </c>
      <c r="T117" s="22">
        <v>1</v>
      </c>
      <c r="U117" s="22" t="s">
        <v>54</v>
      </c>
      <c r="V117" s="37">
        <f t="shared" si="2"/>
        <v>10</v>
      </c>
      <c r="W117" s="40">
        <v>4</v>
      </c>
      <c r="X117" s="39">
        <v>0.27083333333333331</v>
      </c>
      <c r="Y117" s="35">
        <v>2</v>
      </c>
      <c r="Z117" s="35" t="s">
        <v>55</v>
      </c>
      <c r="AA117" s="35">
        <v>2</v>
      </c>
      <c r="AB117" s="35" t="s">
        <v>55</v>
      </c>
      <c r="AC117" s="37">
        <f t="shared" si="3"/>
        <v>6</v>
      </c>
      <c r="AH117" s="65"/>
    </row>
    <row r="118" spans="1:34" ht="15.75" customHeight="1">
      <c r="A118" s="57">
        <v>7848</v>
      </c>
      <c r="B118" s="58">
        <v>7</v>
      </c>
      <c r="C118" s="59" t="s">
        <v>84</v>
      </c>
      <c r="D118" s="60" t="s">
        <v>83</v>
      </c>
      <c r="E118" s="61">
        <v>55.687630709072202</v>
      </c>
      <c r="F118" s="61">
        <v>37.595489814821597</v>
      </c>
      <c r="G118" s="58">
        <v>0</v>
      </c>
      <c r="H118" s="62">
        <f t="shared" si="4"/>
        <v>2.5150000000000001</v>
      </c>
      <c r="I118" s="63">
        <v>0.17300000000000004</v>
      </c>
      <c r="J118" s="58"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9</v>
      </c>
      <c r="S118" s="22" t="s">
        <v>57</v>
      </c>
      <c r="T118" s="22">
        <v>9</v>
      </c>
      <c r="U118" s="22" t="s">
        <v>57</v>
      </c>
      <c r="V118" s="37">
        <f t="shared" si="2"/>
        <v>19</v>
      </c>
      <c r="W118" s="40">
        <v>4</v>
      </c>
      <c r="X118" s="39">
        <v>0.29166666666666669</v>
      </c>
      <c r="Y118" s="35">
        <v>4</v>
      </c>
      <c r="Z118" s="35">
        <v>8</v>
      </c>
      <c r="AA118" s="35">
        <v>4</v>
      </c>
      <c r="AB118" s="35">
        <v>8</v>
      </c>
      <c r="AC118" s="37">
        <f t="shared" si="3"/>
        <v>8</v>
      </c>
      <c r="AH118" s="65"/>
    </row>
    <row r="119" spans="1:34" ht="15.75" customHeight="1">
      <c r="A119" s="57">
        <v>2014053</v>
      </c>
      <c r="B119" s="58">
        <v>8</v>
      </c>
      <c r="C119" s="59" t="s">
        <v>85</v>
      </c>
      <c r="D119" s="60" t="s">
        <v>83</v>
      </c>
      <c r="E119" s="61">
        <v>55.690764999999999</v>
      </c>
      <c r="F119" s="61">
        <v>37.600762000000003</v>
      </c>
      <c r="G119" s="58">
        <v>0</v>
      </c>
      <c r="H119" s="62">
        <f t="shared" si="4"/>
        <v>3.0529999999999999</v>
      </c>
      <c r="I119" s="63">
        <v>0.53799999999999981</v>
      </c>
      <c r="J119" s="58"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10</v>
      </c>
      <c r="S119" s="22" t="s">
        <v>57</v>
      </c>
      <c r="T119" s="22">
        <v>10</v>
      </c>
      <c r="U119" s="22" t="s">
        <v>57</v>
      </c>
      <c r="V119" s="37">
        <f t="shared" si="2"/>
        <v>19</v>
      </c>
      <c r="W119" s="40">
        <v>4</v>
      </c>
      <c r="X119" s="39">
        <v>0.3125</v>
      </c>
      <c r="Y119" s="35">
        <v>4</v>
      </c>
      <c r="Z119" s="35">
        <v>8</v>
      </c>
      <c r="AA119" s="35">
        <v>4</v>
      </c>
      <c r="AB119" s="35">
        <v>8</v>
      </c>
      <c r="AC119" s="37">
        <f t="shared" si="3"/>
        <v>8</v>
      </c>
      <c r="AH119" s="65"/>
    </row>
    <row r="120" spans="1:34" ht="15.75" customHeight="1">
      <c r="A120" s="57">
        <v>2014167</v>
      </c>
      <c r="B120" s="58">
        <v>9</v>
      </c>
      <c r="C120" s="59" t="s">
        <v>86</v>
      </c>
      <c r="D120" s="60" t="s">
        <v>87</v>
      </c>
      <c r="E120" s="61">
        <v>55.692152</v>
      </c>
      <c r="F120" s="61">
        <v>37.601655000000001</v>
      </c>
      <c r="G120" s="58">
        <v>0</v>
      </c>
      <c r="H120" s="62">
        <f t="shared" si="4"/>
        <v>3.294</v>
      </c>
      <c r="I120" s="63">
        <v>0.2410000000000001</v>
      </c>
      <c r="J120" s="58"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9</v>
      </c>
      <c r="S120" s="22" t="s">
        <v>57</v>
      </c>
      <c r="T120" s="22">
        <v>9</v>
      </c>
      <c r="U120" s="22" t="s">
        <v>57</v>
      </c>
      <c r="V120" s="37">
        <f t="shared" si="2"/>
        <v>19</v>
      </c>
      <c r="W120" s="40">
        <v>4</v>
      </c>
      <c r="X120" s="39">
        <v>0.33333333333333331</v>
      </c>
      <c r="Y120" s="35">
        <v>4</v>
      </c>
      <c r="Z120" s="35">
        <v>8</v>
      </c>
      <c r="AA120" s="35">
        <v>4</v>
      </c>
      <c r="AB120" s="35">
        <v>8</v>
      </c>
      <c r="AC120" s="37">
        <f t="shared" si="3"/>
        <v>8</v>
      </c>
      <c r="AH120" s="65"/>
    </row>
    <row r="121" spans="1:34" ht="15.75" customHeight="1">
      <c r="A121" s="57">
        <v>2014006</v>
      </c>
      <c r="B121" s="58">
        <v>10</v>
      </c>
      <c r="C121" s="59" t="s">
        <v>88</v>
      </c>
      <c r="D121" s="60" t="s">
        <v>87</v>
      </c>
      <c r="E121" s="61">
        <v>55.694953640000001</v>
      </c>
      <c r="F121" s="61">
        <v>37.5980925</v>
      </c>
      <c r="G121" s="58">
        <v>0</v>
      </c>
      <c r="H121" s="62">
        <f t="shared" si="4"/>
        <v>3.6779999999999999</v>
      </c>
      <c r="I121" s="63">
        <v>0.3839999999999999</v>
      </c>
      <c r="J121" s="58"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10</v>
      </c>
      <c r="S121" s="22" t="s">
        <v>57</v>
      </c>
      <c r="T121" s="22">
        <v>10</v>
      </c>
      <c r="U121" s="22" t="s">
        <v>57</v>
      </c>
      <c r="V121" s="37">
        <f t="shared" si="2"/>
        <v>19</v>
      </c>
      <c r="W121" s="40">
        <v>4</v>
      </c>
      <c r="X121" s="39">
        <v>0.35416666666666669</v>
      </c>
      <c r="Y121" s="35">
        <v>4</v>
      </c>
      <c r="Z121" s="44">
        <v>8</v>
      </c>
      <c r="AA121" s="35">
        <v>4</v>
      </c>
      <c r="AB121" s="44">
        <v>8</v>
      </c>
      <c r="AC121" s="37">
        <f t="shared" si="3"/>
        <v>10</v>
      </c>
      <c r="AH121" s="65"/>
    </row>
    <row r="122" spans="1:34" ht="15.75" customHeight="1">
      <c r="A122" s="57">
        <v>2014152</v>
      </c>
      <c r="B122" s="58">
        <v>11</v>
      </c>
      <c r="C122" s="59" t="s">
        <v>89</v>
      </c>
      <c r="D122" s="60" t="s">
        <v>90</v>
      </c>
      <c r="E122" s="61">
        <v>55.702506</v>
      </c>
      <c r="F122" s="61">
        <v>37.595471000000003</v>
      </c>
      <c r="G122" s="58">
        <v>0</v>
      </c>
      <c r="H122" s="62">
        <f t="shared" si="4"/>
        <v>4.9779999999999998</v>
      </c>
      <c r="I122" s="63">
        <v>1.3</v>
      </c>
      <c r="J122" s="58"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9</v>
      </c>
      <c r="S122" s="22" t="s">
        <v>57</v>
      </c>
      <c r="T122" s="22">
        <v>9</v>
      </c>
      <c r="U122" s="22" t="s">
        <v>57</v>
      </c>
      <c r="V122" s="37">
        <f t="shared" si="2"/>
        <v>15</v>
      </c>
      <c r="W122" s="40">
        <v>4</v>
      </c>
      <c r="X122" s="39">
        <v>0.375</v>
      </c>
      <c r="Y122" s="35">
        <v>6</v>
      </c>
      <c r="Z122" s="44">
        <v>5</v>
      </c>
      <c r="AA122" s="35">
        <v>6</v>
      </c>
      <c r="AB122" s="44">
        <v>5</v>
      </c>
      <c r="AC122" s="37">
        <f t="shared" si="3"/>
        <v>12</v>
      </c>
      <c r="AH122" s="65"/>
    </row>
    <row r="123" spans="1:34" ht="15.75" customHeight="1">
      <c r="A123" s="57">
        <v>2014014</v>
      </c>
      <c r="B123" s="58">
        <v>12</v>
      </c>
      <c r="C123" s="68" t="s">
        <v>91</v>
      </c>
      <c r="D123" s="60" t="s">
        <v>92</v>
      </c>
      <c r="E123" s="61">
        <v>55.703234000000002</v>
      </c>
      <c r="F123" s="61">
        <v>37.590836000000003</v>
      </c>
      <c r="G123" s="58">
        <v>0</v>
      </c>
      <c r="H123" s="62">
        <f t="shared" si="4"/>
        <v>5.3079999999999998</v>
      </c>
      <c r="I123" s="63">
        <v>0.33</v>
      </c>
      <c r="J123" s="58"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6</v>
      </c>
      <c r="S123" s="22">
        <v>5</v>
      </c>
      <c r="T123" s="22">
        <v>6</v>
      </c>
      <c r="U123" s="22">
        <v>5</v>
      </c>
      <c r="V123" s="37">
        <f t="shared" si="2"/>
        <v>12</v>
      </c>
      <c r="W123" s="40">
        <v>4</v>
      </c>
      <c r="X123" s="39">
        <v>0.39583333333333331</v>
      </c>
      <c r="Y123" s="35">
        <v>6</v>
      </c>
      <c r="Z123" s="44">
        <v>5</v>
      </c>
      <c r="AA123" s="35">
        <v>6</v>
      </c>
      <c r="AB123" s="44">
        <v>5</v>
      </c>
      <c r="AC123" s="37">
        <f t="shared" si="3"/>
        <v>12</v>
      </c>
      <c r="AH123" s="65"/>
    </row>
    <row r="124" spans="1:34" ht="15.75" customHeight="1">
      <c r="A124" s="57" t="s">
        <v>93</v>
      </c>
      <c r="B124" s="58">
        <v>13</v>
      </c>
      <c r="C124" s="59" t="s">
        <v>94</v>
      </c>
      <c r="D124" s="60" t="s">
        <v>95</v>
      </c>
      <c r="E124" s="61">
        <v>55.706919299349003</v>
      </c>
      <c r="F124" s="61">
        <v>37.585319508899097</v>
      </c>
      <c r="G124" s="58">
        <v>0</v>
      </c>
      <c r="H124" s="62">
        <f t="shared" si="4"/>
        <v>5.9879999999999995</v>
      </c>
      <c r="I124" s="63">
        <v>0.68</v>
      </c>
      <c r="J124" s="58"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6</v>
      </c>
      <c r="S124" s="22">
        <v>5</v>
      </c>
      <c r="T124" s="22">
        <v>6</v>
      </c>
      <c r="U124" s="22">
        <v>5</v>
      </c>
      <c r="V124" s="37">
        <f t="shared" si="2"/>
        <v>12</v>
      </c>
      <c r="W124" s="40">
        <v>4</v>
      </c>
      <c r="X124" s="39">
        <v>0.41666666666666669</v>
      </c>
      <c r="Y124" s="35">
        <v>6</v>
      </c>
      <c r="Z124" s="44">
        <v>5</v>
      </c>
      <c r="AA124" s="35">
        <v>6</v>
      </c>
      <c r="AB124" s="44">
        <v>5</v>
      </c>
      <c r="AC124" s="37">
        <f t="shared" si="3"/>
        <v>12</v>
      </c>
      <c r="AH124" s="65"/>
    </row>
    <row r="125" spans="1:34" ht="15.75" customHeight="1">
      <c r="A125" s="57" t="s">
        <v>24</v>
      </c>
      <c r="B125" s="69">
        <v>14</v>
      </c>
      <c r="C125" s="59" t="s">
        <v>24</v>
      </c>
      <c r="D125" s="60" t="s">
        <v>96</v>
      </c>
      <c r="E125" s="60"/>
      <c r="F125" s="61"/>
      <c r="G125" s="58">
        <v>0</v>
      </c>
      <c r="H125" s="62">
        <f t="shared" si="4"/>
        <v>5.9879999999999995</v>
      </c>
      <c r="I125" s="63">
        <v>0</v>
      </c>
      <c r="J125" s="58" t="s">
        <v>96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6</v>
      </c>
      <c r="S125" s="22">
        <v>5</v>
      </c>
      <c r="T125" s="22">
        <v>6</v>
      </c>
      <c r="U125" s="22">
        <v>5</v>
      </c>
      <c r="V125" s="37">
        <f t="shared" si="2"/>
        <v>11</v>
      </c>
      <c r="W125" s="40">
        <v>4</v>
      </c>
      <c r="X125" s="39">
        <v>0.4375</v>
      </c>
      <c r="Y125" s="35">
        <v>6</v>
      </c>
      <c r="Z125" s="44">
        <v>5</v>
      </c>
      <c r="AA125" s="35">
        <v>6</v>
      </c>
      <c r="AB125" s="44">
        <v>5</v>
      </c>
      <c r="AC125" s="37">
        <f t="shared" si="3"/>
        <v>12</v>
      </c>
      <c r="AH125" s="65"/>
    </row>
    <row r="126" spans="1:34" ht="15.75" customHeight="1">
      <c r="A126" s="57" t="s">
        <v>93</v>
      </c>
      <c r="B126" s="69">
        <v>14</v>
      </c>
      <c r="C126" s="59" t="s">
        <v>94</v>
      </c>
      <c r="D126" s="60" t="s">
        <v>95</v>
      </c>
      <c r="E126" s="61">
        <v>55.706919299349003</v>
      </c>
      <c r="F126" s="61">
        <v>37.585319508899097</v>
      </c>
      <c r="G126" s="58">
        <v>1</v>
      </c>
      <c r="H126" s="62">
        <f t="shared" si="4"/>
        <v>0</v>
      </c>
      <c r="I126" s="63" t="s">
        <v>97</v>
      </c>
      <c r="J126" s="58">
        <v>1</v>
      </c>
      <c r="L126" s="14">
        <v>15</v>
      </c>
      <c r="M126" s="64">
        <v>999</v>
      </c>
      <c r="N126" s="64">
        <v>0</v>
      </c>
      <c r="O126" s="56"/>
      <c r="P126" s="66">
        <v>3</v>
      </c>
      <c r="Q126" s="67">
        <v>0.45833333333333298</v>
      </c>
      <c r="R126" s="22">
        <v>5</v>
      </c>
      <c r="S126" s="22">
        <v>7</v>
      </c>
      <c r="T126" s="22">
        <v>5</v>
      </c>
      <c r="U126" s="22">
        <v>7</v>
      </c>
      <c r="V126" s="37">
        <f t="shared" si="2"/>
        <v>9</v>
      </c>
      <c r="W126" s="40">
        <v>4</v>
      </c>
      <c r="X126" s="39">
        <v>0.45833333333333298</v>
      </c>
      <c r="Y126" s="35">
        <v>6</v>
      </c>
      <c r="Z126" s="44">
        <v>5</v>
      </c>
      <c r="AA126" s="35">
        <v>6</v>
      </c>
      <c r="AB126" s="44">
        <v>5</v>
      </c>
      <c r="AC126" s="37">
        <f t="shared" si="3"/>
        <v>12</v>
      </c>
      <c r="AH126" s="65"/>
    </row>
    <row r="127" spans="1:34" ht="15.75" customHeight="1">
      <c r="A127" s="57">
        <v>2014153</v>
      </c>
      <c r="B127" s="69">
        <v>15</v>
      </c>
      <c r="C127" s="59" t="s">
        <v>89</v>
      </c>
      <c r="D127" s="60" t="s">
        <v>90</v>
      </c>
      <c r="E127" s="61">
        <v>55.702506</v>
      </c>
      <c r="F127" s="61">
        <v>37.595471000000003</v>
      </c>
      <c r="G127" s="58">
        <v>1</v>
      </c>
      <c r="H127" s="62">
        <f t="shared" si="4"/>
        <v>0.99</v>
      </c>
      <c r="I127" s="63">
        <v>0.99</v>
      </c>
      <c r="J127" s="58">
        <v>2</v>
      </c>
      <c r="L127" s="14">
        <v>16</v>
      </c>
      <c r="M127" s="64">
        <v>0</v>
      </c>
      <c r="N127" s="64">
        <v>1</v>
      </c>
      <c r="O127" s="56"/>
      <c r="P127" s="66">
        <v>3</v>
      </c>
      <c r="Q127" s="67">
        <v>0.47916666666666702</v>
      </c>
      <c r="R127" s="22">
        <v>4</v>
      </c>
      <c r="S127" s="22">
        <v>7</v>
      </c>
      <c r="T127" s="22">
        <v>4</v>
      </c>
      <c r="U127" s="22">
        <v>7</v>
      </c>
      <c r="V127" s="37">
        <f t="shared" si="2"/>
        <v>9</v>
      </c>
      <c r="W127" s="40">
        <v>4</v>
      </c>
      <c r="X127" s="39">
        <v>0.47916666666666702</v>
      </c>
      <c r="Y127" s="35">
        <v>6</v>
      </c>
      <c r="Z127" s="44">
        <v>5</v>
      </c>
      <c r="AA127" s="35">
        <v>6</v>
      </c>
      <c r="AB127" s="44">
        <v>5</v>
      </c>
      <c r="AC127" s="37">
        <f t="shared" si="3"/>
        <v>12</v>
      </c>
      <c r="AH127" s="65"/>
    </row>
    <row r="128" spans="1:34" ht="15.75" customHeight="1">
      <c r="A128" s="57">
        <v>2014015</v>
      </c>
      <c r="B128" s="69">
        <v>16</v>
      </c>
      <c r="C128" s="59" t="s">
        <v>91</v>
      </c>
      <c r="D128" s="60" t="s">
        <v>92</v>
      </c>
      <c r="E128" s="61">
        <v>55.702762</v>
      </c>
      <c r="F128" s="61">
        <v>37.591028999999999</v>
      </c>
      <c r="G128" s="58">
        <v>1</v>
      </c>
      <c r="H128" s="62">
        <f t="shared" si="4"/>
        <v>1.3599999999999999</v>
      </c>
      <c r="I128" s="63">
        <v>0.37</v>
      </c>
      <c r="J128" s="58">
        <v>3</v>
      </c>
      <c r="L128" s="14">
        <v>17</v>
      </c>
      <c r="M128" s="64">
        <v>0</v>
      </c>
      <c r="N128" s="64">
        <v>2</v>
      </c>
      <c r="O128" s="56"/>
      <c r="P128" s="66">
        <v>3</v>
      </c>
      <c r="Q128" s="67">
        <v>0.5</v>
      </c>
      <c r="R128" s="22">
        <v>5</v>
      </c>
      <c r="S128" s="22">
        <v>7</v>
      </c>
      <c r="T128" s="22">
        <v>5</v>
      </c>
      <c r="U128" s="22">
        <v>7</v>
      </c>
      <c r="V128" s="37">
        <f t="shared" si="2"/>
        <v>9</v>
      </c>
      <c r="W128" s="40">
        <v>4</v>
      </c>
      <c r="X128" s="39">
        <v>0.5</v>
      </c>
      <c r="Y128" s="35">
        <v>6</v>
      </c>
      <c r="Z128" s="44">
        <v>5</v>
      </c>
      <c r="AA128" s="35">
        <v>6</v>
      </c>
      <c r="AB128" s="44">
        <v>5</v>
      </c>
      <c r="AC128" s="37">
        <f t="shared" si="3"/>
        <v>12</v>
      </c>
      <c r="AH128" s="65"/>
    </row>
    <row r="129" spans="1:34" ht="15.75" customHeight="1">
      <c r="A129" s="57">
        <v>2014007</v>
      </c>
      <c r="B129" s="69">
        <v>17</v>
      </c>
      <c r="C129" s="59" t="s">
        <v>88</v>
      </c>
      <c r="D129" s="60" t="s">
        <v>87</v>
      </c>
      <c r="E129" s="61">
        <v>55.694849310000002</v>
      </c>
      <c r="F129" s="61">
        <v>37.598210379999998</v>
      </c>
      <c r="G129" s="58">
        <v>1</v>
      </c>
      <c r="H129" s="62">
        <f t="shared" si="4"/>
        <v>2.34</v>
      </c>
      <c r="I129" s="63">
        <v>0.98</v>
      </c>
      <c r="J129" s="58">
        <v>4</v>
      </c>
      <c r="L129" s="14">
        <v>18</v>
      </c>
      <c r="M129" s="64">
        <v>0</v>
      </c>
      <c r="N129" s="64">
        <v>3</v>
      </c>
      <c r="O129" s="56"/>
      <c r="P129" s="66">
        <v>3</v>
      </c>
      <c r="Q129" s="67">
        <v>0.52083333333333337</v>
      </c>
      <c r="R129" s="22">
        <v>4</v>
      </c>
      <c r="S129" s="22">
        <v>7</v>
      </c>
      <c r="T129" s="22">
        <v>4</v>
      </c>
      <c r="U129" s="22">
        <v>7</v>
      </c>
      <c r="V129" s="37">
        <f t="shared" si="2"/>
        <v>9</v>
      </c>
      <c r="W129" s="40">
        <v>4</v>
      </c>
      <c r="X129" s="39">
        <v>0.52083333333333337</v>
      </c>
      <c r="Y129" s="35">
        <v>6</v>
      </c>
      <c r="Z129" s="44">
        <v>5</v>
      </c>
      <c r="AA129" s="35">
        <v>6</v>
      </c>
      <c r="AB129" s="44">
        <v>5</v>
      </c>
      <c r="AC129" s="37">
        <f t="shared" si="3"/>
        <v>12</v>
      </c>
      <c r="AH129" s="65"/>
    </row>
    <row r="130" spans="1:34" ht="15.75" customHeight="1">
      <c r="A130" s="57">
        <v>2014054</v>
      </c>
      <c r="B130" s="69">
        <v>18</v>
      </c>
      <c r="C130" s="59" t="s">
        <v>85</v>
      </c>
      <c r="D130" s="60" t="s">
        <v>83</v>
      </c>
      <c r="E130" s="61">
        <v>55.690176999999998</v>
      </c>
      <c r="F130" s="61">
        <v>37.597935999999997</v>
      </c>
      <c r="G130" s="58">
        <v>1</v>
      </c>
      <c r="H130" s="62">
        <f t="shared" si="4"/>
        <v>3.08</v>
      </c>
      <c r="I130" s="63">
        <v>0.74</v>
      </c>
      <c r="J130" s="58">
        <v>5</v>
      </c>
      <c r="L130" s="14">
        <v>19</v>
      </c>
      <c r="M130" s="64">
        <v>0</v>
      </c>
      <c r="N130" s="64">
        <v>4</v>
      </c>
      <c r="O130" s="56" t="s">
        <v>96</v>
      </c>
      <c r="P130" s="66">
        <v>3</v>
      </c>
      <c r="Q130" s="67">
        <v>0.54166666666666663</v>
      </c>
      <c r="R130" s="22">
        <v>5</v>
      </c>
      <c r="S130" s="22">
        <v>7</v>
      </c>
      <c r="T130" s="22">
        <v>5</v>
      </c>
      <c r="U130" s="22">
        <v>7</v>
      </c>
      <c r="V130" s="37">
        <f t="shared" si="2"/>
        <v>10</v>
      </c>
      <c r="W130" s="40">
        <v>4</v>
      </c>
      <c r="X130" s="39">
        <v>0.54166666666666663</v>
      </c>
      <c r="Y130" s="35">
        <v>6</v>
      </c>
      <c r="Z130" s="44">
        <v>5</v>
      </c>
      <c r="AA130" s="35">
        <v>6</v>
      </c>
      <c r="AB130" s="44">
        <v>5</v>
      </c>
      <c r="AC130" s="37">
        <f t="shared" si="3"/>
        <v>12</v>
      </c>
      <c r="AH130" s="65"/>
    </row>
    <row r="131" spans="1:34" ht="15.75" customHeight="1">
      <c r="A131" s="57">
        <v>7857</v>
      </c>
      <c r="B131" s="69">
        <v>19</v>
      </c>
      <c r="C131" s="59" t="s">
        <v>84</v>
      </c>
      <c r="D131" s="60" t="s">
        <v>83</v>
      </c>
      <c r="E131" s="61">
        <v>55.688640472149302</v>
      </c>
      <c r="F131" s="61">
        <v>37.596282628424099</v>
      </c>
      <c r="G131" s="58">
        <v>1</v>
      </c>
      <c r="H131" s="62">
        <f t="shared" si="4"/>
        <v>3.2800000000000002</v>
      </c>
      <c r="I131" s="63">
        <v>0.2</v>
      </c>
      <c r="J131" s="58">
        <v>6</v>
      </c>
      <c r="L131" s="14">
        <v>20</v>
      </c>
      <c r="M131" s="64">
        <v>0</v>
      </c>
      <c r="N131" s="64">
        <v>5</v>
      </c>
      <c r="O131" s="56"/>
      <c r="P131" s="66">
        <v>3</v>
      </c>
      <c r="Q131" s="67">
        <v>0.5625</v>
      </c>
      <c r="R131" s="22">
        <v>5</v>
      </c>
      <c r="S131" s="22">
        <v>6</v>
      </c>
      <c r="T131" s="22">
        <v>5</v>
      </c>
      <c r="U131" s="22">
        <v>6</v>
      </c>
      <c r="V131" s="37">
        <f t="shared" si="2"/>
        <v>10</v>
      </c>
      <c r="W131" s="40">
        <v>4</v>
      </c>
      <c r="X131" s="39">
        <v>0.5625</v>
      </c>
      <c r="Y131" s="35">
        <v>6</v>
      </c>
      <c r="Z131" s="44">
        <v>5</v>
      </c>
      <c r="AA131" s="35">
        <v>6</v>
      </c>
      <c r="AB131" s="44">
        <v>5</v>
      </c>
      <c r="AC131" s="37">
        <f t="shared" si="3"/>
        <v>12</v>
      </c>
      <c r="AH131" s="65"/>
    </row>
    <row r="132" spans="1:34" ht="15.75" customHeight="1">
      <c r="A132" s="57">
        <v>7706</v>
      </c>
      <c r="B132" s="69">
        <v>20</v>
      </c>
      <c r="C132" s="59" t="s">
        <v>82</v>
      </c>
      <c r="D132" s="60" t="s">
        <v>81</v>
      </c>
      <c r="E132" s="61">
        <v>55.685724920089797</v>
      </c>
      <c r="F132" s="61">
        <v>37.593882960555298</v>
      </c>
      <c r="G132" s="58">
        <v>1</v>
      </c>
      <c r="H132" s="62">
        <f t="shared" si="4"/>
        <v>3.654666666666667</v>
      </c>
      <c r="I132" s="63">
        <v>0.3746666666666667</v>
      </c>
      <c r="J132" s="58">
        <v>7</v>
      </c>
      <c r="L132" s="14">
        <v>21</v>
      </c>
      <c r="M132" s="64">
        <v>0</v>
      </c>
      <c r="N132" s="64">
        <v>6</v>
      </c>
      <c r="O132" s="56"/>
      <c r="P132" s="66">
        <v>3</v>
      </c>
      <c r="Q132" s="67">
        <v>0.58333333333333337</v>
      </c>
      <c r="R132" s="22">
        <v>5</v>
      </c>
      <c r="S132" s="22">
        <v>6</v>
      </c>
      <c r="T132" s="22">
        <v>5</v>
      </c>
      <c r="U132" s="22">
        <v>6</v>
      </c>
      <c r="V132" s="37">
        <f t="shared" si="2"/>
        <v>10</v>
      </c>
      <c r="W132" s="40">
        <v>4</v>
      </c>
      <c r="X132" s="39">
        <v>0.58333333333333337</v>
      </c>
      <c r="Y132" s="35">
        <v>6</v>
      </c>
      <c r="Z132" s="44">
        <v>5</v>
      </c>
      <c r="AA132" s="35">
        <v>6</v>
      </c>
      <c r="AB132" s="44">
        <v>5</v>
      </c>
      <c r="AC132" s="37">
        <f t="shared" si="3"/>
        <v>12</v>
      </c>
      <c r="AH132" s="65"/>
    </row>
    <row r="133" spans="1:34" ht="15.75" customHeight="1">
      <c r="A133" s="57">
        <v>7107</v>
      </c>
      <c r="B133" s="69">
        <v>21</v>
      </c>
      <c r="C133" s="59" t="s">
        <v>80</v>
      </c>
      <c r="D133" s="60" t="s">
        <v>81</v>
      </c>
      <c r="E133" s="61">
        <v>55.684142222442098</v>
      </c>
      <c r="F133" s="61">
        <v>37.598450505743997</v>
      </c>
      <c r="G133" s="58">
        <v>1</v>
      </c>
      <c r="H133" s="62">
        <f t="shared" si="4"/>
        <v>3.9916666666666671</v>
      </c>
      <c r="I133" s="63">
        <v>0.33700000000000019</v>
      </c>
      <c r="J133" s="58">
        <v>8</v>
      </c>
      <c r="L133" s="14">
        <v>22</v>
      </c>
      <c r="M133" s="64">
        <v>0</v>
      </c>
      <c r="N133" s="64">
        <v>7</v>
      </c>
      <c r="O133" s="56"/>
      <c r="P133" s="66">
        <v>3</v>
      </c>
      <c r="Q133" s="67">
        <v>0.60416666666666663</v>
      </c>
      <c r="R133" s="22">
        <v>5</v>
      </c>
      <c r="S133" s="22">
        <v>6</v>
      </c>
      <c r="T133" s="22">
        <v>5</v>
      </c>
      <c r="U133" s="22">
        <v>6</v>
      </c>
      <c r="V133" s="37">
        <f t="shared" si="2"/>
        <v>10</v>
      </c>
      <c r="W133" s="40">
        <v>4</v>
      </c>
      <c r="X133" s="39">
        <v>0.60416666666666663</v>
      </c>
      <c r="Y133" s="35">
        <v>6</v>
      </c>
      <c r="Z133" s="44">
        <v>5</v>
      </c>
      <c r="AA133" s="35">
        <v>6</v>
      </c>
      <c r="AB133" s="44">
        <v>5</v>
      </c>
      <c r="AC133" s="37">
        <f t="shared" si="3"/>
        <v>12</v>
      </c>
      <c r="AH133" s="65"/>
    </row>
    <row r="134" spans="1:34" ht="15.75" customHeight="1">
      <c r="A134" s="57">
        <v>13648</v>
      </c>
      <c r="B134" s="69">
        <v>22</v>
      </c>
      <c r="C134" s="59" t="s">
        <v>98</v>
      </c>
      <c r="D134" s="60" t="s">
        <v>79</v>
      </c>
      <c r="E134" s="61">
        <v>55.683374522406098</v>
      </c>
      <c r="F134" s="61">
        <v>37.599049751787703</v>
      </c>
      <c r="G134" s="58">
        <v>1</v>
      </c>
      <c r="H134" s="62">
        <f t="shared" si="4"/>
        <v>4.129666666666667</v>
      </c>
      <c r="I134" s="63">
        <v>0.1379999999999999</v>
      </c>
      <c r="J134" s="58">
        <v>9</v>
      </c>
      <c r="L134" s="14">
        <v>23</v>
      </c>
      <c r="M134" s="64">
        <v>0</v>
      </c>
      <c r="N134" s="64">
        <v>8</v>
      </c>
      <c r="O134" s="56"/>
      <c r="P134" s="66">
        <v>3</v>
      </c>
      <c r="Q134" s="67">
        <v>0.625</v>
      </c>
      <c r="R134" s="22">
        <v>5</v>
      </c>
      <c r="S134" s="22">
        <v>6</v>
      </c>
      <c r="T134" s="22">
        <v>5</v>
      </c>
      <c r="U134" s="22">
        <v>6</v>
      </c>
      <c r="V134" s="37">
        <f t="shared" si="2"/>
        <v>10</v>
      </c>
      <c r="W134" s="40">
        <v>4</v>
      </c>
      <c r="X134" s="39">
        <v>0.625</v>
      </c>
      <c r="Y134" s="35">
        <v>6</v>
      </c>
      <c r="Z134" s="44">
        <v>5</v>
      </c>
      <c r="AA134" s="35">
        <v>6</v>
      </c>
      <c r="AB134" s="44">
        <v>5</v>
      </c>
      <c r="AC134" s="37">
        <f t="shared" si="3"/>
        <v>12</v>
      </c>
      <c r="AH134" s="65"/>
    </row>
    <row r="135" spans="1:34" ht="15.75" customHeight="1">
      <c r="A135" s="57">
        <v>7108</v>
      </c>
      <c r="B135" s="69">
        <v>23</v>
      </c>
      <c r="C135" s="59" t="s">
        <v>78</v>
      </c>
      <c r="D135" s="60" t="s">
        <v>79</v>
      </c>
      <c r="E135" s="61">
        <v>55.680533051782</v>
      </c>
      <c r="F135" s="61">
        <v>37.5965338453775</v>
      </c>
      <c r="G135" s="58">
        <v>1</v>
      </c>
      <c r="H135" s="62">
        <f t="shared" si="4"/>
        <v>4.4846666666666675</v>
      </c>
      <c r="I135" s="63">
        <v>0.35500000000000043</v>
      </c>
      <c r="J135" s="58">
        <v>10</v>
      </c>
      <c r="L135" s="14">
        <v>24</v>
      </c>
      <c r="M135" s="64">
        <v>0</v>
      </c>
      <c r="N135" s="64">
        <v>9</v>
      </c>
      <c r="O135" s="56"/>
      <c r="P135" s="66">
        <v>3</v>
      </c>
      <c r="Q135" s="67">
        <v>0.64583333333333337</v>
      </c>
      <c r="R135" s="22">
        <v>5</v>
      </c>
      <c r="S135" s="22">
        <v>6</v>
      </c>
      <c r="T135" s="22">
        <v>5</v>
      </c>
      <c r="U135" s="22">
        <v>6</v>
      </c>
      <c r="V135" s="37">
        <f t="shared" si="2"/>
        <v>10</v>
      </c>
      <c r="W135" s="40">
        <v>4</v>
      </c>
      <c r="X135" s="39">
        <v>0.64583333333333337</v>
      </c>
      <c r="Y135" s="35">
        <v>6</v>
      </c>
      <c r="Z135" s="44">
        <v>5</v>
      </c>
      <c r="AA135" s="35">
        <v>6</v>
      </c>
      <c r="AB135" s="44">
        <v>5</v>
      </c>
      <c r="AC135" s="37">
        <f t="shared" si="3"/>
        <v>12</v>
      </c>
      <c r="AH135" s="65"/>
    </row>
    <row r="136" spans="1:34" ht="15.75" customHeight="1">
      <c r="A136" s="57">
        <v>5362</v>
      </c>
      <c r="B136" s="69">
        <v>24</v>
      </c>
      <c r="C136" s="59" t="s">
        <v>77</v>
      </c>
      <c r="D136" s="60" t="s">
        <v>76</v>
      </c>
      <c r="E136" s="61">
        <v>55.677810457940197</v>
      </c>
      <c r="F136" s="61">
        <v>37.597630083315302</v>
      </c>
      <c r="G136" s="58">
        <v>1</v>
      </c>
      <c r="H136" s="62">
        <f t="shared" si="4"/>
        <v>4.8646666666666674</v>
      </c>
      <c r="I136" s="63">
        <v>0.37999999999999989</v>
      </c>
      <c r="J136" s="58">
        <v>11</v>
      </c>
      <c r="L136" s="14">
        <v>25</v>
      </c>
      <c r="M136" s="64">
        <v>0</v>
      </c>
      <c r="N136" s="64">
        <v>10</v>
      </c>
      <c r="O136" s="56"/>
      <c r="P136" s="66">
        <v>3</v>
      </c>
      <c r="Q136" s="67">
        <v>0.66666666666666663</v>
      </c>
      <c r="R136" s="22">
        <v>5</v>
      </c>
      <c r="S136" s="22">
        <v>6</v>
      </c>
      <c r="T136" s="22">
        <v>5</v>
      </c>
      <c r="U136" s="22">
        <v>6</v>
      </c>
      <c r="V136" s="37">
        <f t="shared" si="2"/>
        <v>10</v>
      </c>
      <c r="W136" s="40">
        <v>4</v>
      </c>
      <c r="X136" s="39">
        <v>0.66666666666666663</v>
      </c>
      <c r="Y136" s="35">
        <v>6</v>
      </c>
      <c r="Z136" s="44">
        <v>5</v>
      </c>
      <c r="AA136" s="35">
        <v>6</v>
      </c>
      <c r="AB136" s="44">
        <v>5</v>
      </c>
      <c r="AC136" s="37">
        <f t="shared" si="3"/>
        <v>10</v>
      </c>
      <c r="AH136" s="65"/>
    </row>
    <row r="137" spans="1:34" ht="15.75" customHeight="1">
      <c r="A137" s="57">
        <v>4766</v>
      </c>
      <c r="B137" s="69">
        <v>25</v>
      </c>
      <c r="C137" s="59" t="s">
        <v>99</v>
      </c>
      <c r="D137" s="60" t="s">
        <v>76</v>
      </c>
      <c r="E137" s="61">
        <v>55.676452251488399</v>
      </c>
      <c r="F137" s="61">
        <v>37.600338589521797</v>
      </c>
      <c r="G137" s="58">
        <v>1</v>
      </c>
      <c r="H137" s="62">
        <f t="shared" si="4"/>
        <v>5.0906666666666673</v>
      </c>
      <c r="I137" s="63">
        <v>0.22599999999999998</v>
      </c>
      <c r="J137" s="58">
        <v>12</v>
      </c>
      <c r="L137" s="14">
        <v>26</v>
      </c>
      <c r="M137" s="64">
        <v>0</v>
      </c>
      <c r="N137" s="64">
        <v>11</v>
      </c>
      <c r="O137" s="56"/>
      <c r="P137" s="66">
        <v>3</v>
      </c>
      <c r="Q137" s="67">
        <v>0.6875</v>
      </c>
      <c r="R137" s="22">
        <v>5</v>
      </c>
      <c r="S137" s="22">
        <v>6</v>
      </c>
      <c r="T137" s="22">
        <v>5</v>
      </c>
      <c r="U137" s="22">
        <v>6</v>
      </c>
      <c r="V137" s="37">
        <f t="shared" si="2"/>
        <v>10</v>
      </c>
      <c r="W137" s="40">
        <v>4</v>
      </c>
      <c r="X137" s="39">
        <v>0.6875</v>
      </c>
      <c r="Y137" s="35">
        <v>4</v>
      </c>
      <c r="Z137" s="35">
        <v>7</v>
      </c>
      <c r="AA137" s="35">
        <v>4</v>
      </c>
      <c r="AB137" s="35">
        <v>7</v>
      </c>
      <c r="AC137" s="37">
        <f t="shared" si="3"/>
        <v>8</v>
      </c>
      <c r="AH137" s="65"/>
    </row>
    <row r="138" spans="1:34" ht="15.75" customHeight="1">
      <c r="A138" s="57">
        <v>10761</v>
      </c>
      <c r="B138" s="69">
        <v>26</v>
      </c>
      <c r="C138" s="59" t="s">
        <v>75</v>
      </c>
      <c r="D138" s="60" t="s">
        <v>76</v>
      </c>
      <c r="E138" s="61">
        <v>55.675059945577502</v>
      </c>
      <c r="F138" s="61">
        <v>37.603066321008399</v>
      </c>
      <c r="G138" s="58">
        <v>1</v>
      </c>
      <c r="H138" s="62">
        <f t="shared" si="4"/>
        <v>5.3196666666666674</v>
      </c>
      <c r="I138" s="63">
        <v>0.22900000000000009</v>
      </c>
      <c r="J138" s="58">
        <v>13</v>
      </c>
      <c r="L138" s="14">
        <v>27</v>
      </c>
      <c r="M138" s="64">
        <v>0</v>
      </c>
      <c r="N138" s="64">
        <v>12</v>
      </c>
      <c r="O138" s="56"/>
      <c r="P138" s="66">
        <v>3</v>
      </c>
      <c r="Q138" s="67">
        <v>0.70833333333333337</v>
      </c>
      <c r="R138" s="22">
        <v>5</v>
      </c>
      <c r="S138" s="22">
        <v>6</v>
      </c>
      <c r="T138" s="22">
        <v>5</v>
      </c>
      <c r="U138" s="22">
        <v>6</v>
      </c>
      <c r="V138" s="37">
        <f t="shared" si="2"/>
        <v>10</v>
      </c>
      <c r="W138" s="40">
        <v>4</v>
      </c>
      <c r="X138" s="39">
        <v>0.70833333333333337</v>
      </c>
      <c r="Y138" s="35">
        <v>4</v>
      </c>
      <c r="Z138" s="35">
        <v>7</v>
      </c>
      <c r="AA138" s="35">
        <v>4</v>
      </c>
      <c r="AB138" s="35">
        <v>7</v>
      </c>
      <c r="AC138" s="37">
        <f t="shared" si="3"/>
        <v>9</v>
      </c>
      <c r="AH138" s="65"/>
    </row>
    <row r="139" spans="1:34" ht="15.75" customHeight="1">
      <c r="A139" s="57">
        <v>4918</v>
      </c>
      <c r="B139" s="69">
        <v>27</v>
      </c>
      <c r="C139" s="59" t="s">
        <v>73</v>
      </c>
      <c r="D139" s="60" t="s">
        <v>74</v>
      </c>
      <c r="E139" s="61">
        <v>55.671791393927599</v>
      </c>
      <c r="F139" s="61">
        <v>37.609989656182599</v>
      </c>
      <c r="G139" s="58">
        <v>1</v>
      </c>
      <c r="H139" s="62">
        <f t="shared" si="4"/>
        <v>5.940666666666667</v>
      </c>
      <c r="I139" s="63">
        <v>0.62099999999999955</v>
      </c>
      <c r="J139" s="58">
        <v>14</v>
      </c>
      <c r="L139" s="14">
        <v>28</v>
      </c>
      <c r="M139" s="64">
        <v>0</v>
      </c>
      <c r="N139" s="64">
        <v>13</v>
      </c>
      <c r="O139" s="56"/>
      <c r="P139" s="66">
        <v>3</v>
      </c>
      <c r="Q139" s="67">
        <v>0.72916666666666663</v>
      </c>
      <c r="R139" s="22">
        <v>5</v>
      </c>
      <c r="S139" s="22">
        <v>6</v>
      </c>
      <c r="T139" s="22">
        <v>5</v>
      </c>
      <c r="U139" s="22">
        <v>6</v>
      </c>
      <c r="V139" s="37">
        <f t="shared" si="2"/>
        <v>10</v>
      </c>
      <c r="W139" s="40">
        <v>4</v>
      </c>
      <c r="X139" s="39">
        <v>0.72916666666666663</v>
      </c>
      <c r="Y139" s="35">
        <v>5</v>
      </c>
      <c r="Z139" s="35">
        <v>7</v>
      </c>
      <c r="AA139" s="35">
        <v>5</v>
      </c>
      <c r="AB139" s="35">
        <v>7</v>
      </c>
      <c r="AC139" s="37">
        <f t="shared" si="3"/>
        <v>9</v>
      </c>
      <c r="AH139" s="65"/>
    </row>
    <row r="140" spans="1:34" ht="15.75" customHeight="1">
      <c r="A140" s="57" t="s">
        <v>24</v>
      </c>
      <c r="B140" s="69" t="e">
        <v>#REF!</v>
      </c>
      <c r="C140" s="59" t="s">
        <v>24</v>
      </c>
      <c r="D140" s="60" t="s">
        <v>96</v>
      </c>
      <c r="E140" s="61" t="s">
        <v>96</v>
      </c>
      <c r="F140" s="61" t="s">
        <v>96</v>
      </c>
      <c r="G140" s="58">
        <v>1</v>
      </c>
      <c r="H140" s="62">
        <f t="shared" si="4"/>
        <v>6.0606666666666671</v>
      </c>
      <c r="I140" s="63">
        <v>0.12</v>
      </c>
      <c r="J140" s="58" t="s">
        <v>96</v>
      </c>
      <c r="L140" s="14">
        <v>29</v>
      </c>
      <c r="M140" s="64">
        <v>0</v>
      </c>
      <c r="N140" s="64">
        <v>14</v>
      </c>
      <c r="O140" s="56"/>
      <c r="P140" s="66">
        <v>3</v>
      </c>
      <c r="Q140" s="67">
        <v>0.75</v>
      </c>
      <c r="R140" s="22">
        <v>5</v>
      </c>
      <c r="S140" s="22">
        <v>6</v>
      </c>
      <c r="T140" s="22">
        <v>5</v>
      </c>
      <c r="U140" s="22">
        <v>6</v>
      </c>
      <c r="V140" s="37">
        <f t="shared" si="2"/>
        <v>10</v>
      </c>
      <c r="W140" s="40">
        <v>4</v>
      </c>
      <c r="X140" s="39">
        <v>0.75</v>
      </c>
      <c r="Y140" s="35">
        <v>4</v>
      </c>
      <c r="Z140" s="35">
        <v>7</v>
      </c>
      <c r="AA140" s="35">
        <v>4</v>
      </c>
      <c r="AB140" s="35">
        <v>7</v>
      </c>
      <c r="AC140" s="37">
        <f t="shared" si="3"/>
        <v>8</v>
      </c>
      <c r="AH140" s="65"/>
    </row>
    <row r="141" spans="1:34" ht="15.75" customHeight="1">
      <c r="A141" s="57" t="s">
        <v>96</v>
      </c>
      <c r="B141" s="58" t="str">
        <f t="shared" ref="B141:B204" si="5">IF(C141=" ","",IF(C141=$L$9,B140,B140+1))</f>
        <v/>
      </c>
      <c r="C141" s="59" t="s">
        <v>96</v>
      </c>
      <c r="D141" s="60" t="s">
        <v>96</v>
      </c>
      <c r="E141" s="61" t="s">
        <v>96</v>
      </c>
      <c r="F141" s="61" t="s">
        <v>96</v>
      </c>
      <c r="G141" s="58" t="str">
        <f t="shared" ref="G141:G204" si="6">IF(M143&gt;0,0,IF(N143&gt;0,1,""))</f>
        <v/>
      </c>
      <c r="H141" s="62" t="str">
        <f t="shared" si="4"/>
        <v/>
      </c>
      <c r="I141" s="63" t="s">
        <v>96</v>
      </c>
      <c r="J141" s="58" t="s">
        <v>96</v>
      </c>
      <c r="L141" s="14">
        <v>30</v>
      </c>
      <c r="M141" s="64">
        <v>0</v>
      </c>
      <c r="N141" s="64">
        <v>15</v>
      </c>
      <c r="O141" s="56"/>
      <c r="P141" s="66">
        <v>3</v>
      </c>
      <c r="Q141" s="67">
        <v>0.77083333333333337</v>
      </c>
      <c r="R141" s="22">
        <v>5</v>
      </c>
      <c r="S141" s="22">
        <v>6</v>
      </c>
      <c r="T141" s="22">
        <v>5</v>
      </c>
      <c r="U141" s="22">
        <v>6</v>
      </c>
      <c r="V141" s="37">
        <f t="shared" si="2"/>
        <v>10</v>
      </c>
      <c r="W141" s="40">
        <v>4</v>
      </c>
      <c r="X141" s="39">
        <v>0.77083333333333337</v>
      </c>
      <c r="Y141" s="35">
        <v>4</v>
      </c>
      <c r="Z141" s="35">
        <v>7</v>
      </c>
      <c r="AA141" s="35">
        <v>4</v>
      </c>
      <c r="AB141" s="35">
        <v>7</v>
      </c>
      <c r="AC141" s="37">
        <f t="shared" si="3"/>
        <v>9</v>
      </c>
      <c r="AH141" s="65"/>
    </row>
    <row r="142" spans="1:34" ht="15.75" customHeight="1">
      <c r="A142" s="70" t="s">
        <v>96</v>
      </c>
      <c r="B142" s="58" t="str">
        <f t="shared" si="5"/>
        <v/>
      </c>
      <c r="C142" s="59" t="s">
        <v>96</v>
      </c>
      <c r="D142" s="60" t="s">
        <v>96</v>
      </c>
      <c r="E142" s="61"/>
      <c r="F142" s="61"/>
      <c r="G142" s="58" t="str">
        <f t="shared" si="6"/>
        <v/>
      </c>
      <c r="H142" s="62" t="str">
        <f t="shared" si="4"/>
        <v/>
      </c>
      <c r="I142" s="63" t="s">
        <v>96</v>
      </c>
      <c r="J142" s="58" t="s">
        <v>96</v>
      </c>
      <c r="L142" s="14">
        <v>31</v>
      </c>
      <c r="M142" s="64">
        <v>0</v>
      </c>
      <c r="N142" s="64">
        <v>999</v>
      </c>
      <c r="O142" s="56"/>
      <c r="P142" s="66">
        <v>3</v>
      </c>
      <c r="Q142" s="67">
        <v>0.79166666666666663</v>
      </c>
      <c r="R142" s="22">
        <v>5</v>
      </c>
      <c r="S142" s="22">
        <v>6</v>
      </c>
      <c r="T142" s="22">
        <v>5</v>
      </c>
      <c r="U142" s="22">
        <v>6</v>
      </c>
      <c r="V142" s="37">
        <f t="shared" si="2"/>
        <v>10</v>
      </c>
      <c r="W142" s="40">
        <v>4</v>
      </c>
      <c r="X142" s="39">
        <v>0.79166666666666663</v>
      </c>
      <c r="Y142" s="35">
        <v>5</v>
      </c>
      <c r="Z142" s="35">
        <v>7</v>
      </c>
      <c r="AA142" s="35">
        <v>5</v>
      </c>
      <c r="AB142" s="35">
        <v>7</v>
      </c>
      <c r="AC142" s="37">
        <f t="shared" si="3"/>
        <v>8</v>
      </c>
      <c r="AH142" s="65"/>
    </row>
    <row r="143" spans="1:34" ht="15.75" customHeight="1">
      <c r="A143" s="70" t="s">
        <v>96</v>
      </c>
      <c r="B143" s="58" t="str">
        <f t="shared" si="5"/>
        <v/>
      </c>
      <c r="C143" s="59" t="s">
        <v>96</v>
      </c>
      <c r="D143" s="60" t="s">
        <v>96</v>
      </c>
      <c r="E143" s="61" t="s">
        <v>96</v>
      </c>
      <c r="F143" s="61" t="s">
        <v>96</v>
      </c>
      <c r="G143" s="58" t="str">
        <f t="shared" si="6"/>
        <v/>
      </c>
      <c r="H143" s="62"/>
      <c r="I143" s="63"/>
      <c r="J143" s="58" t="s">
        <v>96</v>
      </c>
      <c r="L143" s="14">
        <v>32</v>
      </c>
      <c r="M143" s="64">
        <v>0</v>
      </c>
      <c r="N143" s="64">
        <v>0</v>
      </c>
      <c r="O143" s="56"/>
      <c r="P143" s="66">
        <v>3</v>
      </c>
      <c r="Q143" s="67">
        <v>0.8125</v>
      </c>
      <c r="R143" s="22">
        <v>5</v>
      </c>
      <c r="S143" s="22">
        <v>6</v>
      </c>
      <c r="T143" s="22">
        <v>5</v>
      </c>
      <c r="U143" s="22">
        <v>6</v>
      </c>
      <c r="V143" s="37">
        <f t="shared" si="2"/>
        <v>10</v>
      </c>
      <c r="W143" s="40">
        <v>4</v>
      </c>
      <c r="X143" s="39">
        <v>0.8125</v>
      </c>
      <c r="Y143" s="35">
        <v>3</v>
      </c>
      <c r="Z143" s="35">
        <v>10</v>
      </c>
      <c r="AA143" s="35">
        <v>3</v>
      </c>
      <c r="AB143" s="35">
        <v>10</v>
      </c>
      <c r="AC143" s="37">
        <f t="shared" si="3"/>
        <v>6</v>
      </c>
      <c r="AH143" s="65"/>
    </row>
    <row r="144" spans="1:34" ht="15.75" customHeight="1">
      <c r="A144" s="57" t="s">
        <v>96</v>
      </c>
      <c r="B144" s="58" t="str">
        <f t="shared" si="5"/>
        <v/>
      </c>
      <c r="C144" s="59" t="s">
        <v>96</v>
      </c>
      <c r="D144" s="60" t="s">
        <v>96</v>
      </c>
      <c r="E144" s="61" t="s">
        <v>96</v>
      </c>
      <c r="F144" s="61" t="s">
        <v>96</v>
      </c>
      <c r="G144" s="58" t="str">
        <f t="shared" si="6"/>
        <v/>
      </c>
      <c r="H144" s="62"/>
      <c r="I144" s="63"/>
      <c r="J144" s="58" t="s">
        <v>96</v>
      </c>
      <c r="L144" s="14">
        <v>33</v>
      </c>
      <c r="M144" s="64">
        <v>0</v>
      </c>
      <c r="N144" s="64">
        <v>0</v>
      </c>
      <c r="O144" s="56"/>
      <c r="P144" s="66">
        <v>3</v>
      </c>
      <c r="Q144" s="67">
        <v>0.83333333333333337</v>
      </c>
      <c r="R144" s="22">
        <v>5</v>
      </c>
      <c r="S144" s="22">
        <v>6</v>
      </c>
      <c r="T144" s="22">
        <v>5</v>
      </c>
      <c r="U144" s="22">
        <v>6</v>
      </c>
      <c r="V144" s="37">
        <f t="shared" si="2"/>
        <v>10</v>
      </c>
      <c r="W144" s="40">
        <v>4</v>
      </c>
      <c r="X144" s="39">
        <v>0.83333333333333337</v>
      </c>
      <c r="Y144" s="35">
        <v>3</v>
      </c>
      <c r="Z144" s="35">
        <v>10</v>
      </c>
      <c r="AA144" s="35">
        <v>3</v>
      </c>
      <c r="AB144" s="35">
        <v>10</v>
      </c>
      <c r="AC144" s="37">
        <f t="shared" si="3"/>
        <v>6</v>
      </c>
      <c r="AH144" s="65"/>
    </row>
    <row r="145" spans="1:34" ht="15.75" customHeight="1">
      <c r="A145" s="57" t="s">
        <v>96</v>
      </c>
      <c r="B145" s="58" t="str">
        <f t="shared" si="5"/>
        <v/>
      </c>
      <c r="C145" s="59" t="s">
        <v>96</v>
      </c>
      <c r="D145" s="60" t="s">
        <v>96</v>
      </c>
      <c r="E145" s="61" t="s">
        <v>96</v>
      </c>
      <c r="F145" s="61" t="s">
        <v>96</v>
      </c>
      <c r="G145" s="58" t="str">
        <f t="shared" si="6"/>
        <v/>
      </c>
      <c r="H145" s="62"/>
      <c r="I145" s="63"/>
      <c r="J145" s="58" t="s">
        <v>96</v>
      </c>
      <c r="L145" s="14">
        <v>34</v>
      </c>
      <c r="M145" s="64">
        <v>0</v>
      </c>
      <c r="N145" s="64">
        <v>0</v>
      </c>
      <c r="O145" s="56"/>
      <c r="P145" s="66">
        <v>3</v>
      </c>
      <c r="Q145" s="67">
        <v>0.85416666666666663</v>
      </c>
      <c r="R145" s="22">
        <v>5</v>
      </c>
      <c r="S145" s="22">
        <v>6</v>
      </c>
      <c r="T145" s="22">
        <v>5</v>
      </c>
      <c r="U145" s="22">
        <v>6</v>
      </c>
      <c r="V145" s="37">
        <f t="shared" si="2"/>
        <v>9</v>
      </c>
      <c r="W145" s="40">
        <v>4</v>
      </c>
      <c r="X145" s="39">
        <v>0.85416666666666663</v>
      </c>
      <c r="Y145" s="35">
        <v>3</v>
      </c>
      <c r="Z145" s="35">
        <v>10</v>
      </c>
      <c r="AA145" s="35">
        <v>3</v>
      </c>
      <c r="AB145" s="35">
        <v>10</v>
      </c>
      <c r="AC145" s="37">
        <f t="shared" si="3"/>
        <v>6</v>
      </c>
      <c r="AH145" s="65"/>
    </row>
    <row r="146" spans="1:34" ht="15.75" customHeight="1">
      <c r="A146" s="57" t="s">
        <v>96</v>
      </c>
      <c r="B146" s="58" t="str">
        <f t="shared" si="5"/>
        <v/>
      </c>
      <c r="C146" s="59" t="s">
        <v>96</v>
      </c>
      <c r="D146" s="60" t="s">
        <v>96</v>
      </c>
      <c r="E146" s="61" t="s">
        <v>96</v>
      </c>
      <c r="F146" s="61" t="s">
        <v>96</v>
      </c>
      <c r="G146" s="58" t="str">
        <f t="shared" si="6"/>
        <v/>
      </c>
      <c r="H146" s="62"/>
      <c r="I146" s="63"/>
      <c r="J146" s="58" t="s">
        <v>96</v>
      </c>
      <c r="L146" s="14">
        <v>35</v>
      </c>
      <c r="M146" s="64">
        <v>0</v>
      </c>
      <c r="N146" s="64">
        <v>0</v>
      </c>
      <c r="O146" s="56"/>
      <c r="P146" s="66">
        <v>3</v>
      </c>
      <c r="Q146" s="67">
        <v>0.875</v>
      </c>
      <c r="R146" s="22">
        <v>4</v>
      </c>
      <c r="S146" s="22">
        <v>7</v>
      </c>
      <c r="T146" s="22">
        <v>4</v>
      </c>
      <c r="U146" s="22">
        <v>7</v>
      </c>
      <c r="V146" s="37">
        <f t="shared" si="2"/>
        <v>9</v>
      </c>
      <c r="W146" s="40">
        <v>4</v>
      </c>
      <c r="X146" s="39">
        <v>0.875</v>
      </c>
      <c r="Y146" s="35">
        <v>3</v>
      </c>
      <c r="Z146" s="35">
        <v>10</v>
      </c>
      <c r="AA146" s="35">
        <v>3</v>
      </c>
      <c r="AB146" s="35">
        <v>10</v>
      </c>
      <c r="AC146" s="37">
        <f t="shared" si="3"/>
        <v>6</v>
      </c>
      <c r="AH146" s="65"/>
    </row>
    <row r="147" spans="1:34" ht="15.75" customHeight="1">
      <c r="A147" s="57" t="s">
        <v>96</v>
      </c>
      <c r="B147" s="58" t="str">
        <f t="shared" si="5"/>
        <v/>
      </c>
      <c r="C147" s="59" t="s">
        <v>96</v>
      </c>
      <c r="D147" s="60" t="s">
        <v>96</v>
      </c>
      <c r="E147" s="61" t="s">
        <v>96</v>
      </c>
      <c r="F147" s="61" t="s">
        <v>96</v>
      </c>
      <c r="G147" s="58" t="str">
        <f t="shared" si="6"/>
        <v/>
      </c>
      <c r="H147" s="62"/>
      <c r="I147" s="63"/>
      <c r="J147" s="58" t="s">
        <v>96</v>
      </c>
      <c r="L147" s="14">
        <v>36</v>
      </c>
      <c r="M147" s="64">
        <v>0</v>
      </c>
      <c r="N147" s="64">
        <v>0</v>
      </c>
      <c r="O147" s="56"/>
      <c r="P147" s="66">
        <v>3</v>
      </c>
      <c r="Q147" s="67">
        <v>0.89583333333333304</v>
      </c>
      <c r="R147" s="22">
        <v>5</v>
      </c>
      <c r="S147" s="22">
        <v>7</v>
      </c>
      <c r="T147" s="22">
        <v>5</v>
      </c>
      <c r="U147" s="22">
        <v>7</v>
      </c>
      <c r="V147" s="37">
        <f t="shared" si="2"/>
        <v>9</v>
      </c>
      <c r="W147" s="40">
        <v>4</v>
      </c>
      <c r="X147" s="39">
        <v>0.89583333333333304</v>
      </c>
      <c r="Y147" s="35">
        <v>3</v>
      </c>
      <c r="Z147" s="35">
        <v>10</v>
      </c>
      <c r="AA147" s="35">
        <v>3</v>
      </c>
      <c r="AB147" s="35">
        <v>10</v>
      </c>
      <c r="AC147" s="37">
        <f t="shared" si="3"/>
        <v>6</v>
      </c>
      <c r="AH147" s="65"/>
    </row>
    <row r="148" spans="1:34" ht="15.75" customHeight="1">
      <c r="A148" s="57" t="s">
        <v>96</v>
      </c>
      <c r="B148" s="58" t="str">
        <f t="shared" si="5"/>
        <v/>
      </c>
      <c r="C148" s="59" t="s">
        <v>96</v>
      </c>
      <c r="D148" s="60" t="s">
        <v>96</v>
      </c>
      <c r="E148" s="61" t="s">
        <v>96</v>
      </c>
      <c r="F148" s="61" t="s">
        <v>96</v>
      </c>
      <c r="G148" s="58" t="str">
        <f t="shared" si="6"/>
        <v/>
      </c>
      <c r="H148" s="62"/>
      <c r="I148" s="63"/>
      <c r="J148" s="58" t="s">
        <v>96</v>
      </c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22">
        <v>4</v>
      </c>
      <c r="S148" s="22">
        <v>7</v>
      </c>
      <c r="T148" s="22">
        <v>4</v>
      </c>
      <c r="U148" s="22">
        <v>7</v>
      </c>
      <c r="V148" s="37">
        <f t="shared" si="2"/>
        <v>9</v>
      </c>
      <c r="W148" s="40">
        <v>4</v>
      </c>
      <c r="X148" s="39">
        <v>0.91666666666666663</v>
      </c>
      <c r="Y148" s="35">
        <v>3</v>
      </c>
      <c r="Z148" s="35">
        <v>10</v>
      </c>
      <c r="AA148" s="35">
        <v>3</v>
      </c>
      <c r="AB148" s="35">
        <v>10</v>
      </c>
      <c r="AC148" s="37">
        <f t="shared" si="3"/>
        <v>6</v>
      </c>
      <c r="AH148" s="65"/>
    </row>
    <row r="149" spans="1:34" ht="15.75" customHeight="1">
      <c r="A149" s="57" t="s">
        <v>96</v>
      </c>
      <c r="B149" s="58" t="str">
        <f t="shared" si="5"/>
        <v/>
      </c>
      <c r="C149" s="59" t="s">
        <v>96</v>
      </c>
      <c r="D149" s="60" t="s">
        <v>96</v>
      </c>
      <c r="E149" s="61" t="s">
        <v>96</v>
      </c>
      <c r="F149" s="61" t="s">
        <v>96</v>
      </c>
      <c r="G149" s="58" t="str">
        <f t="shared" si="6"/>
        <v/>
      </c>
      <c r="H149" s="62"/>
      <c r="I149" s="63"/>
      <c r="J149" s="58" t="s">
        <v>96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22">
        <v>5</v>
      </c>
      <c r="S149" s="22">
        <v>7</v>
      </c>
      <c r="T149" s="22">
        <v>5</v>
      </c>
      <c r="U149" s="22">
        <v>7</v>
      </c>
      <c r="V149" s="37">
        <f t="shared" si="2"/>
        <v>5</v>
      </c>
      <c r="W149" s="40">
        <v>4</v>
      </c>
      <c r="X149" s="39">
        <v>0.9375</v>
      </c>
      <c r="Y149" s="35">
        <v>3</v>
      </c>
      <c r="Z149" s="35">
        <v>10</v>
      </c>
      <c r="AA149" s="35">
        <v>3</v>
      </c>
      <c r="AB149" s="35">
        <v>10</v>
      </c>
      <c r="AC149" s="37">
        <f t="shared" si="3"/>
        <v>3</v>
      </c>
      <c r="AH149" s="65"/>
    </row>
    <row r="150" spans="1:34" ht="15.75" customHeight="1">
      <c r="A150" s="57" t="s">
        <v>96</v>
      </c>
      <c r="B150" s="58" t="str">
        <f t="shared" si="5"/>
        <v/>
      </c>
      <c r="C150" s="59" t="s">
        <v>96</v>
      </c>
      <c r="D150" s="60" t="s">
        <v>96</v>
      </c>
      <c r="E150" s="61" t="s">
        <v>96</v>
      </c>
      <c r="F150" s="61" t="s">
        <v>96</v>
      </c>
      <c r="G150" s="58" t="str">
        <f t="shared" si="6"/>
        <v/>
      </c>
      <c r="H150" s="62"/>
      <c r="I150" s="63"/>
      <c r="J150" s="58" t="s">
        <v>96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22">
        <v>0</v>
      </c>
      <c r="S150" s="22" t="s">
        <v>50</v>
      </c>
      <c r="T150" s="22">
        <v>0</v>
      </c>
      <c r="U150" s="22" t="s">
        <v>50</v>
      </c>
      <c r="V150" s="37">
        <f t="shared" si="2"/>
        <v>0</v>
      </c>
      <c r="W150" s="40">
        <v>4</v>
      </c>
      <c r="X150" s="39">
        <v>0.95833333333333337</v>
      </c>
      <c r="Y150" s="35">
        <v>0</v>
      </c>
      <c r="Z150" s="35" t="s">
        <v>50</v>
      </c>
      <c r="AA150" s="35">
        <v>0</v>
      </c>
      <c r="AB150" s="35" t="s">
        <v>50</v>
      </c>
      <c r="AC150" s="37">
        <f t="shared" si="3"/>
        <v>0</v>
      </c>
      <c r="AH150" s="65"/>
    </row>
    <row r="151" spans="1:34" ht="15.75" customHeight="1">
      <c r="A151" s="57" t="s">
        <v>96</v>
      </c>
      <c r="B151" s="58" t="str">
        <f t="shared" si="5"/>
        <v/>
      </c>
      <c r="C151" s="59" t="s">
        <v>96</v>
      </c>
      <c r="D151" s="60" t="s">
        <v>96</v>
      </c>
      <c r="E151" s="61" t="s">
        <v>96</v>
      </c>
      <c r="F151" s="61" t="s">
        <v>96</v>
      </c>
      <c r="G151" s="58" t="str">
        <f t="shared" si="6"/>
        <v/>
      </c>
      <c r="H151" s="62" t="str">
        <f t="shared" si="4"/>
        <v/>
      </c>
      <c r="I151" s="63" t="s">
        <v>96</v>
      </c>
      <c r="J151" s="58" t="s">
        <v>96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22">
        <v>0</v>
      </c>
      <c r="S151" s="22" t="s">
        <v>50</v>
      </c>
      <c r="T151" s="22">
        <v>0</v>
      </c>
      <c r="U151" s="22" t="s">
        <v>50</v>
      </c>
      <c r="V151" s="37">
        <f t="shared" si="2"/>
        <v>0</v>
      </c>
      <c r="W151" s="40">
        <v>4</v>
      </c>
      <c r="X151" s="39">
        <v>0.97916666666666663</v>
      </c>
      <c r="Y151" s="35">
        <v>0</v>
      </c>
      <c r="Z151" s="35" t="s">
        <v>50</v>
      </c>
      <c r="AA151" s="35">
        <v>0</v>
      </c>
      <c r="AB151" s="35" t="s">
        <v>50</v>
      </c>
      <c r="AC151" s="37">
        <f t="shared" si="3"/>
        <v>0</v>
      </c>
      <c r="AH151" s="65"/>
    </row>
    <row r="152" spans="1:34" ht="15.75" customHeight="1">
      <c r="A152" s="57" t="s">
        <v>96</v>
      </c>
      <c r="B152" s="58" t="str">
        <f t="shared" si="5"/>
        <v/>
      </c>
      <c r="C152" s="59" t="s">
        <v>96</v>
      </c>
      <c r="D152" s="60" t="s">
        <v>96</v>
      </c>
      <c r="E152" s="61" t="s">
        <v>96</v>
      </c>
      <c r="F152" s="61" t="s">
        <v>96</v>
      </c>
      <c r="G152" s="58" t="str">
        <f t="shared" si="6"/>
        <v/>
      </c>
      <c r="H152" s="62" t="str">
        <f t="shared" si="4"/>
        <v/>
      </c>
      <c r="I152" s="63" t="s">
        <v>96</v>
      </c>
      <c r="J152" s="58" t="s">
        <v>96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22">
        <v>0</v>
      </c>
      <c r="S152" s="22" t="s">
        <v>50</v>
      </c>
      <c r="T152" s="22">
        <v>0</v>
      </c>
      <c r="U152" s="22" t="s">
        <v>50</v>
      </c>
      <c r="V152" s="37">
        <f t="shared" si="2"/>
        <v>0</v>
      </c>
      <c r="W152" s="40">
        <v>4</v>
      </c>
      <c r="X152" s="39">
        <v>0</v>
      </c>
      <c r="Y152" s="35">
        <v>0</v>
      </c>
      <c r="Z152" s="35" t="s">
        <v>50</v>
      </c>
      <c r="AA152" s="35">
        <v>0</v>
      </c>
      <c r="AB152" s="35" t="s">
        <v>50</v>
      </c>
      <c r="AC152" s="37">
        <f t="shared" si="3"/>
        <v>0</v>
      </c>
      <c r="AH152" s="65"/>
    </row>
    <row r="153" spans="1:34" ht="15.75" customHeight="1">
      <c r="A153" s="57" t="s">
        <v>96</v>
      </c>
      <c r="B153" s="58" t="str">
        <f t="shared" si="5"/>
        <v/>
      </c>
      <c r="C153" s="59" t="s">
        <v>96</v>
      </c>
      <c r="D153" s="60" t="s">
        <v>96</v>
      </c>
      <c r="E153" s="61" t="s">
        <v>96</v>
      </c>
      <c r="F153" s="61" t="s">
        <v>96</v>
      </c>
      <c r="G153" s="58" t="str">
        <f t="shared" si="6"/>
        <v/>
      </c>
      <c r="H153" s="62" t="str">
        <f t="shared" si="4"/>
        <v/>
      </c>
      <c r="I153" s="63" t="s">
        <v>96</v>
      </c>
      <c r="J153" s="58" t="s">
        <v>96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22">
        <v>0</v>
      </c>
      <c r="S153" s="22" t="s">
        <v>50</v>
      </c>
      <c r="T153" s="22">
        <v>0</v>
      </c>
      <c r="U153" s="22" t="s">
        <v>50</v>
      </c>
      <c r="V153" s="37">
        <f t="shared" si="2"/>
        <v>0</v>
      </c>
      <c r="W153" s="40">
        <v>4</v>
      </c>
      <c r="X153" s="39">
        <v>2.0833333333333332E-2</v>
      </c>
      <c r="Y153" s="35">
        <v>0</v>
      </c>
      <c r="Z153" s="35" t="s">
        <v>50</v>
      </c>
      <c r="AA153" s="35">
        <v>0</v>
      </c>
      <c r="AB153" s="35" t="s">
        <v>50</v>
      </c>
      <c r="AC153" s="37">
        <f t="shared" si="3"/>
        <v>0</v>
      </c>
      <c r="AH153" s="65"/>
    </row>
    <row r="154" spans="1:34" ht="15.75" customHeight="1">
      <c r="A154" s="57" t="s">
        <v>96</v>
      </c>
      <c r="B154" s="58" t="str">
        <f t="shared" si="5"/>
        <v/>
      </c>
      <c r="C154" s="59" t="s">
        <v>96</v>
      </c>
      <c r="D154" s="60" t="s">
        <v>96</v>
      </c>
      <c r="E154" s="61" t="s">
        <v>96</v>
      </c>
      <c r="F154" s="61" t="s">
        <v>96</v>
      </c>
      <c r="G154" s="58" t="str">
        <f t="shared" si="6"/>
        <v/>
      </c>
      <c r="H154" s="62" t="str">
        <f t="shared" si="4"/>
        <v/>
      </c>
      <c r="I154" s="63" t="s">
        <v>96</v>
      </c>
      <c r="J154" s="58" t="s">
        <v>96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22">
        <v>0</v>
      </c>
      <c r="S154" s="22" t="s">
        <v>50</v>
      </c>
      <c r="T154" s="22">
        <v>0</v>
      </c>
      <c r="U154" s="22" t="s">
        <v>50</v>
      </c>
      <c r="V154" s="37">
        <f t="shared" si="2"/>
        <v>0</v>
      </c>
      <c r="W154" s="40">
        <v>4</v>
      </c>
      <c r="X154" s="39">
        <v>4.1666666666666699E-2</v>
      </c>
      <c r="Y154" s="35">
        <v>0</v>
      </c>
      <c r="Z154" s="35" t="s">
        <v>50</v>
      </c>
      <c r="AA154" s="35">
        <v>0</v>
      </c>
      <c r="AB154" s="35" t="s">
        <v>50</v>
      </c>
      <c r="AC154" s="37">
        <f t="shared" si="3"/>
        <v>0</v>
      </c>
      <c r="AH154" s="65"/>
    </row>
    <row r="155" spans="1:34" ht="15.75" customHeight="1">
      <c r="A155" s="57" t="s">
        <v>96</v>
      </c>
      <c r="B155" s="58" t="str">
        <f t="shared" si="5"/>
        <v/>
      </c>
      <c r="C155" s="59" t="s">
        <v>96</v>
      </c>
      <c r="D155" s="60" t="s">
        <v>96</v>
      </c>
      <c r="E155" s="61" t="s">
        <v>96</v>
      </c>
      <c r="F155" s="61" t="s">
        <v>96</v>
      </c>
      <c r="G155" s="58" t="str">
        <f t="shared" si="6"/>
        <v/>
      </c>
      <c r="H155" s="62" t="str">
        <f t="shared" si="4"/>
        <v/>
      </c>
      <c r="I155" s="63" t="s">
        <v>96</v>
      </c>
      <c r="J155" s="58" t="s">
        <v>96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50</v>
      </c>
      <c r="T155" s="22">
        <v>0</v>
      </c>
      <c r="U155" s="22" t="s">
        <v>50</v>
      </c>
      <c r="V155" s="37">
        <f t="shared" si="2"/>
        <v>0</v>
      </c>
      <c r="W155" s="40">
        <v>4</v>
      </c>
      <c r="X155" s="39">
        <v>6.25E-2</v>
      </c>
      <c r="Y155" s="35">
        <v>0</v>
      </c>
      <c r="Z155" s="35" t="s">
        <v>50</v>
      </c>
      <c r="AA155" s="35">
        <v>0</v>
      </c>
      <c r="AB155" s="35" t="s">
        <v>50</v>
      </c>
      <c r="AC155" s="37">
        <f t="shared" si="3"/>
        <v>0</v>
      </c>
      <c r="AH155" s="15"/>
    </row>
    <row r="156" spans="1:34" ht="15.75" customHeight="1">
      <c r="A156" s="57" t="s">
        <v>96</v>
      </c>
      <c r="B156" s="58" t="str">
        <f t="shared" si="5"/>
        <v/>
      </c>
      <c r="C156" s="59" t="s">
        <v>96</v>
      </c>
      <c r="D156" s="60" t="s">
        <v>96</v>
      </c>
      <c r="E156" s="61" t="s">
        <v>96</v>
      </c>
      <c r="F156" s="61" t="s">
        <v>96</v>
      </c>
      <c r="G156" s="58" t="str">
        <f t="shared" si="6"/>
        <v/>
      </c>
      <c r="H156" s="62" t="str">
        <f t="shared" si="4"/>
        <v/>
      </c>
      <c r="I156" s="63" t="s">
        <v>96</v>
      </c>
      <c r="J156" s="58" t="s">
        <v>96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50</v>
      </c>
      <c r="T156" s="22">
        <v>0</v>
      </c>
      <c r="U156" s="22" t="s">
        <v>50</v>
      </c>
      <c r="V156" s="37">
        <f t="shared" si="2"/>
        <v>0</v>
      </c>
      <c r="W156" s="40">
        <v>4</v>
      </c>
      <c r="X156" s="39">
        <v>8.3333333333333301E-2</v>
      </c>
      <c r="Y156" s="35">
        <v>0</v>
      </c>
      <c r="Z156" s="35" t="s">
        <v>50</v>
      </c>
      <c r="AA156" s="35">
        <v>0</v>
      </c>
      <c r="AB156" s="35" t="s">
        <v>50</v>
      </c>
      <c r="AC156" s="37">
        <f t="shared" si="3"/>
        <v>0</v>
      </c>
      <c r="AH156" s="15"/>
    </row>
    <row r="157" spans="1:34" ht="15.75" customHeight="1">
      <c r="A157" s="57" t="s">
        <v>96</v>
      </c>
      <c r="B157" s="58" t="str">
        <f t="shared" si="5"/>
        <v/>
      </c>
      <c r="C157" s="59" t="s">
        <v>96</v>
      </c>
      <c r="D157" s="60" t="s">
        <v>96</v>
      </c>
      <c r="E157" s="61" t="s">
        <v>96</v>
      </c>
      <c r="F157" s="61" t="s">
        <v>96</v>
      </c>
      <c r="G157" s="58" t="str">
        <f t="shared" si="6"/>
        <v/>
      </c>
      <c r="H157" s="62" t="str">
        <f t="shared" si="4"/>
        <v/>
      </c>
      <c r="I157" s="63" t="s">
        <v>96</v>
      </c>
      <c r="J157" s="58" t="s">
        <v>96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50</v>
      </c>
      <c r="T157" s="22">
        <v>0</v>
      </c>
      <c r="U157" s="22" t="s">
        <v>50</v>
      </c>
      <c r="V157" s="33"/>
      <c r="W157" s="40">
        <v>4</v>
      </c>
      <c r="X157" s="39">
        <v>0.104166666666667</v>
      </c>
      <c r="Y157" s="35">
        <v>0</v>
      </c>
      <c r="Z157" s="35" t="s">
        <v>50</v>
      </c>
      <c r="AA157" s="35">
        <v>0</v>
      </c>
      <c r="AB157" s="35" t="s">
        <v>50</v>
      </c>
      <c r="AH157" s="15"/>
    </row>
    <row r="158" spans="1:34" ht="15.75" customHeight="1">
      <c r="A158" s="57" t="s">
        <v>96</v>
      </c>
      <c r="B158" s="58" t="str">
        <f t="shared" si="5"/>
        <v/>
      </c>
      <c r="C158" s="59" t="s">
        <v>96</v>
      </c>
      <c r="D158" s="60" t="s">
        <v>96</v>
      </c>
      <c r="E158" s="61" t="s">
        <v>96</v>
      </c>
      <c r="F158" s="61" t="s">
        <v>96</v>
      </c>
      <c r="G158" s="58" t="str">
        <f t="shared" si="6"/>
        <v/>
      </c>
      <c r="H158" s="62" t="str">
        <f t="shared" si="4"/>
        <v/>
      </c>
      <c r="I158" s="63" t="s">
        <v>96</v>
      </c>
      <c r="J158" s="58" t="s">
        <v>96</v>
      </c>
      <c r="L158" s="14">
        <v>47</v>
      </c>
      <c r="M158" s="64">
        <v>0</v>
      </c>
      <c r="N158" s="64">
        <v>0</v>
      </c>
      <c r="O158" s="56"/>
      <c r="P158" s="111" t="s">
        <v>47</v>
      </c>
      <c r="Q158" s="112"/>
      <c r="R158" s="47">
        <f>SUM(R110:R157)</f>
        <v>182</v>
      </c>
      <c r="S158" s="47"/>
      <c r="T158" s="47">
        <f>SUM(T110:T157)</f>
        <v>182</v>
      </c>
      <c r="U158" s="47"/>
      <c r="V158" s="71"/>
      <c r="W158" s="111" t="s">
        <v>47</v>
      </c>
      <c r="X158" s="112"/>
      <c r="Y158" s="47">
        <f>SUM(Y110:Y157)</f>
        <v>155</v>
      </c>
      <c r="Z158" s="47"/>
      <c r="AA158" s="47">
        <f>SUM(AA110:AA157)</f>
        <v>155</v>
      </c>
      <c r="AB158" s="47"/>
      <c r="AH158" s="15"/>
    </row>
    <row r="159" spans="1:34" ht="15.75" customHeight="1">
      <c r="A159" s="57" t="s">
        <v>96</v>
      </c>
      <c r="B159" s="58" t="str">
        <f t="shared" si="5"/>
        <v/>
      </c>
      <c r="C159" s="59" t="s">
        <v>96</v>
      </c>
      <c r="D159" s="60" t="s">
        <v>96</v>
      </c>
      <c r="E159" s="61" t="s">
        <v>96</v>
      </c>
      <c r="F159" s="61" t="s">
        <v>96</v>
      </c>
      <c r="G159" s="58" t="str">
        <f t="shared" si="6"/>
        <v/>
      </c>
      <c r="H159" s="62" t="str">
        <f t="shared" si="4"/>
        <v/>
      </c>
      <c r="I159" s="63" t="s">
        <v>96</v>
      </c>
      <c r="J159" s="58" t="s">
        <v>96</v>
      </c>
      <c r="L159" s="14">
        <v>48</v>
      </c>
      <c r="M159" s="64">
        <v>0</v>
      </c>
      <c r="N159" s="64">
        <v>0</v>
      </c>
      <c r="O159" s="56"/>
      <c r="P159" s="72"/>
      <c r="Q159" s="33"/>
      <c r="R159" s="33"/>
      <c r="S159" s="33"/>
      <c r="T159" s="73"/>
      <c r="U159" s="33"/>
      <c r="V159" s="33"/>
      <c r="W159" s="33"/>
      <c r="X159" s="72"/>
      <c r="Y159" s="72"/>
      <c r="Z159" s="72"/>
      <c r="AA159" s="72"/>
      <c r="AB159" s="72"/>
      <c r="AH159" s="15"/>
    </row>
    <row r="160" spans="1:34" ht="15.75" customHeight="1">
      <c r="A160" s="57" t="s">
        <v>96</v>
      </c>
      <c r="B160" s="58" t="str">
        <f t="shared" si="5"/>
        <v/>
      </c>
      <c r="C160" s="59" t="s">
        <v>96</v>
      </c>
      <c r="D160" s="60" t="s">
        <v>96</v>
      </c>
      <c r="E160" s="61" t="s">
        <v>96</v>
      </c>
      <c r="F160" s="61" t="s">
        <v>96</v>
      </c>
      <c r="G160" s="58" t="str">
        <f t="shared" si="6"/>
        <v/>
      </c>
      <c r="H160" s="62" t="str">
        <f t="shared" si="4"/>
        <v/>
      </c>
      <c r="I160" s="63" t="s">
        <v>96</v>
      </c>
      <c r="J160" s="58" t="s">
        <v>96</v>
      </c>
      <c r="L160" s="14">
        <v>49</v>
      </c>
      <c r="M160" s="64">
        <v>0</v>
      </c>
      <c r="N160" s="64">
        <v>0</v>
      </c>
      <c r="O160" s="56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H160" s="15"/>
    </row>
    <row r="161" spans="1:34" ht="15.75" customHeight="1">
      <c r="A161" s="57" t="s">
        <v>96</v>
      </c>
      <c r="B161" s="58" t="str">
        <f t="shared" si="5"/>
        <v/>
      </c>
      <c r="C161" s="59" t="s">
        <v>96</v>
      </c>
      <c r="D161" s="60" t="s">
        <v>96</v>
      </c>
      <c r="E161" s="61" t="s">
        <v>96</v>
      </c>
      <c r="F161" s="61" t="s">
        <v>96</v>
      </c>
      <c r="G161" s="58" t="str">
        <f t="shared" si="6"/>
        <v/>
      </c>
      <c r="H161" s="62" t="str">
        <f t="shared" si="4"/>
        <v/>
      </c>
      <c r="I161" s="63" t="s">
        <v>96</v>
      </c>
      <c r="J161" s="58" t="s">
        <v>96</v>
      </c>
      <c r="L161" s="14">
        <v>50</v>
      </c>
      <c r="M161" s="64">
        <v>0</v>
      </c>
      <c r="N161" s="64">
        <v>0</v>
      </c>
      <c r="O161" s="56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H161" s="15"/>
    </row>
    <row r="162" spans="1:34" ht="15.75" customHeight="1">
      <c r="A162" s="57" t="s">
        <v>96</v>
      </c>
      <c r="B162" s="58" t="str">
        <f t="shared" si="5"/>
        <v/>
      </c>
      <c r="C162" s="59" t="s">
        <v>96</v>
      </c>
      <c r="D162" s="60" t="s">
        <v>96</v>
      </c>
      <c r="E162" s="61" t="s">
        <v>96</v>
      </c>
      <c r="F162" s="61" t="s">
        <v>96</v>
      </c>
      <c r="G162" s="58" t="str">
        <f t="shared" si="6"/>
        <v/>
      </c>
      <c r="H162" s="62" t="str">
        <f t="shared" si="4"/>
        <v/>
      </c>
      <c r="I162" s="63" t="s">
        <v>96</v>
      </c>
      <c r="J162" s="58" t="s">
        <v>96</v>
      </c>
      <c r="L162" s="14">
        <v>51</v>
      </c>
      <c r="M162" s="64">
        <v>0</v>
      </c>
      <c r="N162" s="64">
        <v>0</v>
      </c>
      <c r="O162" s="56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H162" s="15"/>
    </row>
    <row r="163" spans="1:34" ht="15.75" customHeight="1">
      <c r="A163" s="57" t="s">
        <v>96</v>
      </c>
      <c r="B163" s="58" t="str">
        <f t="shared" si="5"/>
        <v/>
      </c>
      <c r="C163" s="59" t="s">
        <v>96</v>
      </c>
      <c r="D163" s="60" t="s">
        <v>96</v>
      </c>
      <c r="E163" s="61" t="s">
        <v>96</v>
      </c>
      <c r="F163" s="61" t="s">
        <v>96</v>
      </c>
      <c r="G163" s="58" t="str">
        <f t="shared" si="6"/>
        <v/>
      </c>
      <c r="H163" s="62" t="str">
        <f t="shared" si="4"/>
        <v/>
      </c>
      <c r="I163" s="63" t="s">
        <v>96</v>
      </c>
      <c r="J163" s="58" t="s">
        <v>96</v>
      </c>
      <c r="L163" s="14">
        <v>52</v>
      </c>
      <c r="M163" s="64">
        <v>0</v>
      </c>
      <c r="N163" s="64">
        <v>0</v>
      </c>
      <c r="O163" s="56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H163" s="15"/>
    </row>
    <row r="164" spans="1:34" ht="15.75" customHeight="1">
      <c r="A164" s="57" t="s">
        <v>96</v>
      </c>
      <c r="B164" s="58" t="str">
        <f t="shared" si="5"/>
        <v/>
      </c>
      <c r="C164" s="59" t="s">
        <v>96</v>
      </c>
      <c r="D164" s="60" t="s">
        <v>96</v>
      </c>
      <c r="E164" s="61" t="s">
        <v>96</v>
      </c>
      <c r="F164" s="61" t="s">
        <v>96</v>
      </c>
      <c r="G164" s="58" t="str">
        <f t="shared" si="6"/>
        <v/>
      </c>
      <c r="H164" s="62" t="str">
        <f t="shared" si="4"/>
        <v/>
      </c>
      <c r="I164" s="63" t="s">
        <v>96</v>
      </c>
      <c r="J164" s="58" t="s">
        <v>96</v>
      </c>
      <c r="L164" s="14">
        <v>53</v>
      </c>
      <c r="M164" s="64">
        <v>0</v>
      </c>
      <c r="N164" s="64">
        <v>0</v>
      </c>
      <c r="O164" s="56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H164" s="15"/>
    </row>
    <row r="165" spans="1:34" ht="15.75" customHeight="1">
      <c r="A165" s="57" t="s">
        <v>96</v>
      </c>
      <c r="B165" s="58" t="str">
        <f t="shared" si="5"/>
        <v/>
      </c>
      <c r="C165" s="59" t="s">
        <v>96</v>
      </c>
      <c r="D165" s="60" t="s">
        <v>96</v>
      </c>
      <c r="E165" s="61" t="s">
        <v>96</v>
      </c>
      <c r="F165" s="61" t="s">
        <v>96</v>
      </c>
      <c r="G165" s="58" t="str">
        <f t="shared" si="6"/>
        <v/>
      </c>
      <c r="H165" s="62" t="str">
        <f t="shared" si="4"/>
        <v/>
      </c>
      <c r="I165" s="63" t="s">
        <v>96</v>
      </c>
      <c r="J165" s="58" t="s">
        <v>96</v>
      </c>
      <c r="L165" s="14">
        <v>54</v>
      </c>
      <c r="M165" s="64">
        <v>0</v>
      </c>
      <c r="N165" s="64">
        <v>0</v>
      </c>
      <c r="O165" s="56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H165" s="15"/>
    </row>
    <row r="166" spans="1:34" ht="15.75" customHeight="1">
      <c r="A166" s="57" t="s">
        <v>96</v>
      </c>
      <c r="B166" s="58" t="str">
        <f t="shared" si="5"/>
        <v/>
      </c>
      <c r="C166" s="59" t="s">
        <v>96</v>
      </c>
      <c r="D166" s="60" t="s">
        <v>96</v>
      </c>
      <c r="E166" s="61" t="s">
        <v>96</v>
      </c>
      <c r="F166" s="61" t="s">
        <v>96</v>
      </c>
      <c r="G166" s="58" t="str">
        <f t="shared" si="6"/>
        <v/>
      </c>
      <c r="H166" s="62" t="str">
        <f t="shared" si="4"/>
        <v/>
      </c>
      <c r="I166" s="63" t="s">
        <v>96</v>
      </c>
      <c r="J166" s="58" t="s">
        <v>96</v>
      </c>
      <c r="L166" s="14">
        <v>55</v>
      </c>
      <c r="M166" s="64">
        <v>0</v>
      </c>
      <c r="N166" s="64">
        <v>0</v>
      </c>
      <c r="O166" s="56"/>
      <c r="P166" s="72"/>
      <c r="Q166" s="33"/>
      <c r="R166" s="33"/>
      <c r="S166" s="33"/>
      <c r="T166" s="33"/>
      <c r="U166" s="33"/>
      <c r="V166" s="33"/>
      <c r="W166" s="33"/>
      <c r="X166" s="72"/>
      <c r="Y166" s="72"/>
      <c r="Z166" s="72"/>
      <c r="AA166" s="72"/>
      <c r="AB166" s="72"/>
      <c r="AH166" s="15"/>
    </row>
    <row r="167" spans="1:34" ht="15.75" customHeight="1">
      <c r="A167" s="57" t="s">
        <v>96</v>
      </c>
      <c r="B167" s="58" t="str">
        <f t="shared" si="5"/>
        <v/>
      </c>
      <c r="C167" s="59" t="s">
        <v>96</v>
      </c>
      <c r="D167" s="60" t="s">
        <v>96</v>
      </c>
      <c r="E167" s="61" t="s">
        <v>96</v>
      </c>
      <c r="F167" s="61" t="s">
        <v>96</v>
      </c>
      <c r="G167" s="58" t="str">
        <f t="shared" si="6"/>
        <v/>
      </c>
      <c r="H167" s="62" t="str">
        <f t="shared" si="4"/>
        <v/>
      </c>
      <c r="I167" s="63" t="s">
        <v>96</v>
      </c>
      <c r="J167" s="58" t="s">
        <v>96</v>
      </c>
      <c r="L167" s="14">
        <v>56</v>
      </c>
      <c r="M167" s="64">
        <v>0</v>
      </c>
      <c r="N167" s="64">
        <v>0</v>
      </c>
      <c r="O167" s="56"/>
      <c r="P167" s="72"/>
      <c r="Q167" s="33"/>
      <c r="R167" s="33"/>
      <c r="S167" s="33"/>
      <c r="T167" s="33"/>
      <c r="U167" s="33"/>
      <c r="V167" s="33"/>
      <c r="W167" s="33"/>
      <c r="X167" s="72"/>
      <c r="Y167" s="72"/>
      <c r="Z167" s="72"/>
      <c r="AA167" s="72"/>
      <c r="AB167" s="72"/>
      <c r="AH167" s="15"/>
    </row>
    <row r="168" spans="1:34" ht="15.75" customHeight="1">
      <c r="A168" s="57" t="s">
        <v>96</v>
      </c>
      <c r="B168" s="58" t="str">
        <f t="shared" si="5"/>
        <v/>
      </c>
      <c r="C168" s="59" t="s">
        <v>96</v>
      </c>
      <c r="D168" s="60" t="s">
        <v>96</v>
      </c>
      <c r="E168" s="61" t="s">
        <v>96</v>
      </c>
      <c r="F168" s="61" t="s">
        <v>96</v>
      </c>
      <c r="G168" s="58" t="str">
        <f t="shared" si="6"/>
        <v/>
      </c>
      <c r="H168" s="62" t="str">
        <f t="shared" si="4"/>
        <v/>
      </c>
      <c r="I168" s="63" t="s">
        <v>96</v>
      </c>
      <c r="J168" s="58" t="s">
        <v>96</v>
      </c>
      <c r="L168" s="14">
        <v>57</v>
      </c>
      <c r="M168" s="64">
        <v>0</v>
      </c>
      <c r="N168" s="64">
        <v>0</v>
      </c>
      <c r="O168" s="56"/>
      <c r="P168" s="74"/>
      <c r="Q168" s="52"/>
      <c r="R168" s="52"/>
      <c r="S168" s="52"/>
      <c r="T168" s="52"/>
      <c r="U168" s="52"/>
      <c r="V168" s="52"/>
      <c r="W168" s="52"/>
      <c r="X168" s="74"/>
      <c r="Y168" s="74"/>
      <c r="Z168" s="74"/>
      <c r="AA168" s="74"/>
      <c r="AB168" s="74"/>
      <c r="AH168" s="15"/>
    </row>
    <row r="169" spans="1:34" ht="15.75" customHeight="1">
      <c r="A169" s="57" t="s">
        <v>96</v>
      </c>
      <c r="B169" s="58" t="str">
        <f t="shared" si="5"/>
        <v/>
      </c>
      <c r="C169" s="59" t="s">
        <v>96</v>
      </c>
      <c r="D169" s="60" t="s">
        <v>96</v>
      </c>
      <c r="E169" s="61" t="s">
        <v>96</v>
      </c>
      <c r="F169" s="61" t="s">
        <v>96</v>
      </c>
      <c r="G169" s="58" t="str">
        <f t="shared" si="6"/>
        <v/>
      </c>
      <c r="H169" s="62" t="str">
        <f t="shared" si="4"/>
        <v/>
      </c>
      <c r="I169" s="63" t="s">
        <v>96</v>
      </c>
      <c r="J169" s="58" t="s">
        <v>96</v>
      </c>
      <c r="L169" s="14">
        <v>58</v>
      </c>
      <c r="M169" s="64">
        <v>0</v>
      </c>
      <c r="N169" s="64">
        <v>0</v>
      </c>
      <c r="O169" s="56"/>
      <c r="P169" s="74"/>
      <c r="Q169" s="52"/>
      <c r="R169" s="52"/>
      <c r="S169" s="52"/>
      <c r="T169" s="52"/>
      <c r="U169" s="52"/>
      <c r="V169" s="52"/>
      <c r="W169" s="52"/>
      <c r="X169" s="74"/>
      <c r="Y169" s="74"/>
      <c r="Z169" s="74"/>
      <c r="AA169" s="74"/>
      <c r="AB169" s="74"/>
      <c r="AH169" s="15"/>
    </row>
    <row r="170" spans="1:34" ht="15.75" customHeight="1">
      <c r="A170" s="57" t="s">
        <v>96</v>
      </c>
      <c r="B170" s="58" t="str">
        <f t="shared" si="5"/>
        <v/>
      </c>
      <c r="C170" s="59" t="s">
        <v>96</v>
      </c>
      <c r="D170" s="60" t="s">
        <v>96</v>
      </c>
      <c r="E170" s="61" t="s">
        <v>96</v>
      </c>
      <c r="F170" s="61" t="s">
        <v>96</v>
      </c>
      <c r="G170" s="58" t="str">
        <f t="shared" si="6"/>
        <v/>
      </c>
      <c r="H170" s="62" t="str">
        <f t="shared" si="4"/>
        <v/>
      </c>
      <c r="I170" s="63" t="s">
        <v>96</v>
      </c>
      <c r="J170" s="58" t="s">
        <v>96</v>
      </c>
      <c r="L170" s="14">
        <v>59</v>
      </c>
      <c r="M170" s="64">
        <v>0</v>
      </c>
      <c r="N170" s="64">
        <v>0</v>
      </c>
      <c r="O170" s="56"/>
      <c r="P170" s="74"/>
      <c r="Q170" s="52"/>
      <c r="R170" s="52"/>
      <c r="S170" s="52"/>
      <c r="T170" s="52"/>
      <c r="U170" s="52"/>
      <c r="V170" s="52"/>
      <c r="W170" s="52"/>
      <c r="X170" s="74"/>
      <c r="Y170" s="74"/>
      <c r="Z170" s="74"/>
      <c r="AA170" s="74"/>
      <c r="AB170" s="74"/>
      <c r="AH170" s="1"/>
    </row>
    <row r="171" spans="1:34" ht="15.75" customHeight="1">
      <c r="A171" s="57" t="s">
        <v>96</v>
      </c>
      <c r="B171" s="58" t="str">
        <f t="shared" si="5"/>
        <v/>
      </c>
      <c r="C171" s="59" t="s">
        <v>96</v>
      </c>
      <c r="D171" s="60" t="s">
        <v>96</v>
      </c>
      <c r="E171" s="61" t="s">
        <v>96</v>
      </c>
      <c r="F171" s="61" t="s">
        <v>96</v>
      </c>
      <c r="G171" s="58" t="str">
        <f t="shared" si="6"/>
        <v/>
      </c>
      <c r="H171" s="62" t="str">
        <f t="shared" si="4"/>
        <v/>
      </c>
      <c r="I171" s="63" t="s">
        <v>96</v>
      </c>
      <c r="J171" s="58" t="s">
        <v>96</v>
      </c>
      <c r="L171" s="14">
        <v>60</v>
      </c>
      <c r="M171" s="64">
        <v>0</v>
      </c>
      <c r="N171" s="64">
        <v>0</v>
      </c>
      <c r="O171" s="56"/>
      <c r="P171" s="74"/>
      <c r="Q171" s="52"/>
      <c r="R171" s="52"/>
      <c r="S171" s="52"/>
      <c r="T171" s="52"/>
      <c r="U171" s="52"/>
      <c r="V171" s="52"/>
      <c r="W171" s="52"/>
      <c r="X171" s="74"/>
      <c r="Y171" s="74"/>
      <c r="Z171" s="74"/>
      <c r="AA171" s="74"/>
      <c r="AB171" s="74"/>
      <c r="AH171" s="1"/>
    </row>
    <row r="172" spans="1:34" ht="15.75" customHeight="1">
      <c r="A172" s="57" t="s">
        <v>96</v>
      </c>
      <c r="B172" s="58" t="str">
        <f t="shared" si="5"/>
        <v/>
      </c>
      <c r="C172" s="59" t="s">
        <v>96</v>
      </c>
      <c r="D172" s="60" t="s">
        <v>96</v>
      </c>
      <c r="E172" s="61" t="s">
        <v>96</v>
      </c>
      <c r="F172" s="61" t="s">
        <v>96</v>
      </c>
      <c r="G172" s="58" t="str">
        <f t="shared" si="6"/>
        <v/>
      </c>
      <c r="H172" s="62" t="str">
        <f t="shared" si="4"/>
        <v/>
      </c>
      <c r="I172" s="63" t="s">
        <v>96</v>
      </c>
      <c r="J172" s="58" t="s">
        <v>96</v>
      </c>
      <c r="L172" s="14">
        <v>61</v>
      </c>
      <c r="M172" s="64">
        <v>0</v>
      </c>
      <c r="N172" s="64">
        <v>0</v>
      </c>
      <c r="O172" s="56"/>
      <c r="P172" s="74"/>
      <c r="Q172" s="52"/>
      <c r="R172" s="52"/>
      <c r="S172" s="52"/>
      <c r="T172" s="52"/>
      <c r="U172" s="52"/>
      <c r="V172" s="52"/>
      <c r="W172" s="52"/>
      <c r="X172" s="74"/>
      <c r="Y172" s="74"/>
      <c r="Z172" s="74"/>
      <c r="AA172" s="74"/>
      <c r="AB172" s="74"/>
      <c r="AH172" s="1"/>
    </row>
    <row r="173" spans="1:34" ht="15.75" customHeight="1">
      <c r="A173" s="57" t="s">
        <v>96</v>
      </c>
      <c r="B173" s="58" t="str">
        <f t="shared" si="5"/>
        <v/>
      </c>
      <c r="C173" s="59" t="s">
        <v>96</v>
      </c>
      <c r="D173" s="60" t="s">
        <v>96</v>
      </c>
      <c r="E173" s="61" t="s">
        <v>96</v>
      </c>
      <c r="F173" s="61" t="s">
        <v>96</v>
      </c>
      <c r="G173" s="58" t="str">
        <f t="shared" si="6"/>
        <v/>
      </c>
      <c r="H173" s="62" t="str">
        <f t="shared" si="4"/>
        <v/>
      </c>
      <c r="I173" s="63" t="s">
        <v>96</v>
      </c>
      <c r="J173" s="58" t="s">
        <v>96</v>
      </c>
      <c r="L173" s="14">
        <v>62</v>
      </c>
      <c r="M173" s="64">
        <v>0</v>
      </c>
      <c r="N173" s="64">
        <v>0</v>
      </c>
      <c r="O173" s="56"/>
      <c r="P173" s="74"/>
      <c r="Q173" s="52"/>
      <c r="R173" s="52"/>
      <c r="S173" s="52"/>
      <c r="T173" s="52"/>
      <c r="U173" s="52"/>
      <c r="V173" s="52"/>
      <c r="W173" s="52"/>
      <c r="X173" s="74"/>
      <c r="Y173" s="74"/>
      <c r="Z173" s="74"/>
      <c r="AA173" s="74"/>
      <c r="AB173" s="74"/>
      <c r="AH173" s="1"/>
    </row>
    <row r="174" spans="1:34" ht="15.75" customHeight="1">
      <c r="A174" s="57" t="s">
        <v>96</v>
      </c>
      <c r="B174" s="58" t="str">
        <f t="shared" si="5"/>
        <v/>
      </c>
      <c r="C174" s="59" t="s">
        <v>96</v>
      </c>
      <c r="D174" s="60" t="s">
        <v>96</v>
      </c>
      <c r="E174" s="61" t="s">
        <v>96</v>
      </c>
      <c r="F174" s="61" t="s">
        <v>96</v>
      </c>
      <c r="G174" s="58" t="str">
        <f t="shared" si="6"/>
        <v/>
      </c>
      <c r="H174" s="62" t="str">
        <f t="shared" si="4"/>
        <v/>
      </c>
      <c r="I174" s="63" t="s">
        <v>96</v>
      </c>
      <c r="J174" s="58" t="s">
        <v>96</v>
      </c>
      <c r="L174" s="14">
        <v>63</v>
      </c>
      <c r="M174" s="64">
        <v>0</v>
      </c>
      <c r="N174" s="64">
        <v>0</v>
      </c>
      <c r="O174" s="56"/>
      <c r="P174" s="74"/>
      <c r="Q174" s="52"/>
      <c r="R174" s="52"/>
      <c r="S174" s="52"/>
      <c r="T174" s="52"/>
      <c r="U174" s="52"/>
      <c r="V174" s="52"/>
      <c r="W174" s="52"/>
      <c r="X174" s="74"/>
      <c r="Y174" s="74"/>
      <c r="Z174" s="74"/>
      <c r="AA174" s="74"/>
      <c r="AB174" s="74"/>
      <c r="AH174" s="1"/>
    </row>
    <row r="175" spans="1:34" ht="15.75" customHeight="1">
      <c r="A175" s="57" t="s">
        <v>96</v>
      </c>
      <c r="B175" s="58" t="str">
        <f t="shared" si="5"/>
        <v/>
      </c>
      <c r="C175" s="59" t="s">
        <v>96</v>
      </c>
      <c r="D175" s="60" t="s">
        <v>96</v>
      </c>
      <c r="E175" s="61" t="s">
        <v>96</v>
      </c>
      <c r="F175" s="61" t="s">
        <v>96</v>
      </c>
      <c r="G175" s="58" t="str">
        <f t="shared" si="6"/>
        <v/>
      </c>
      <c r="H175" s="62" t="str">
        <f t="shared" si="4"/>
        <v/>
      </c>
      <c r="I175" s="63" t="s">
        <v>96</v>
      </c>
      <c r="J175" s="58" t="s">
        <v>96</v>
      </c>
      <c r="L175" s="14">
        <v>64</v>
      </c>
      <c r="M175" s="64">
        <v>0</v>
      </c>
      <c r="N175" s="64">
        <v>0</v>
      </c>
      <c r="O175" s="56"/>
      <c r="P175" s="74"/>
      <c r="Q175" s="52"/>
      <c r="R175" s="52"/>
      <c r="S175" s="52"/>
      <c r="T175" s="52"/>
      <c r="U175" s="52"/>
      <c r="V175" s="52"/>
      <c r="W175" s="52"/>
      <c r="X175" s="74"/>
      <c r="Y175" s="74"/>
      <c r="Z175" s="74"/>
      <c r="AA175" s="74"/>
      <c r="AB175" s="74"/>
      <c r="AH175" s="1"/>
    </row>
    <row r="176" spans="1:34" ht="15.75" customHeight="1">
      <c r="A176" s="57" t="s">
        <v>96</v>
      </c>
      <c r="B176" s="58" t="str">
        <f t="shared" si="5"/>
        <v/>
      </c>
      <c r="C176" s="59" t="s">
        <v>96</v>
      </c>
      <c r="D176" s="60" t="s">
        <v>96</v>
      </c>
      <c r="E176" s="61" t="s">
        <v>96</v>
      </c>
      <c r="F176" s="61" t="s">
        <v>96</v>
      </c>
      <c r="G176" s="58" t="str">
        <f t="shared" si="6"/>
        <v/>
      </c>
      <c r="H176" s="62" t="str">
        <f t="shared" si="4"/>
        <v/>
      </c>
      <c r="I176" s="63" t="s">
        <v>96</v>
      </c>
      <c r="J176" s="58" t="str">
        <f t="shared" ref="J176:J219" si="7">IF(AND(M178&gt;0,M178&lt;999),M178,IF(AND(N178&gt;0,N178&lt;999),N178," "))</f>
        <v xml:space="preserve"> </v>
      </c>
      <c r="L176" s="14">
        <v>65</v>
      </c>
      <c r="M176" s="64">
        <v>0</v>
      </c>
      <c r="N176" s="64">
        <v>0</v>
      </c>
      <c r="O176" s="56"/>
      <c r="P176" s="74"/>
      <c r="Q176" s="52"/>
      <c r="R176" s="52"/>
      <c r="S176" s="52"/>
      <c r="T176" s="52"/>
      <c r="U176" s="52"/>
      <c r="V176" s="52"/>
      <c r="W176" s="52"/>
      <c r="X176" s="74"/>
      <c r="Y176" s="74"/>
      <c r="Z176" s="74"/>
      <c r="AA176" s="74"/>
      <c r="AB176" s="74"/>
      <c r="AH176" s="1"/>
    </row>
    <row r="177" spans="1:34" ht="15.75" customHeight="1">
      <c r="A177" s="57" t="s">
        <v>96</v>
      </c>
      <c r="B177" s="58" t="str">
        <f t="shared" si="5"/>
        <v/>
      </c>
      <c r="C177" s="59" t="s">
        <v>96</v>
      </c>
      <c r="D177" s="60" t="s">
        <v>96</v>
      </c>
      <c r="E177" s="61" t="s">
        <v>96</v>
      </c>
      <c r="F177" s="61" t="s">
        <v>96</v>
      </c>
      <c r="G177" s="58" t="str">
        <f t="shared" si="6"/>
        <v/>
      </c>
      <c r="H177" s="62" t="str">
        <f t="shared" si="4"/>
        <v/>
      </c>
      <c r="I177" s="63" t="s">
        <v>96</v>
      </c>
      <c r="J177" s="58" t="str">
        <f t="shared" si="7"/>
        <v xml:space="preserve"> </v>
      </c>
      <c r="L177" s="14">
        <v>66</v>
      </c>
      <c r="M177" s="64">
        <v>0</v>
      </c>
      <c r="N177" s="64">
        <v>0</v>
      </c>
      <c r="O177" s="56"/>
      <c r="P177" s="74"/>
      <c r="Q177" s="52"/>
      <c r="R177" s="52"/>
      <c r="S177" s="52"/>
      <c r="T177" s="52"/>
      <c r="U177" s="52"/>
      <c r="V177" s="52"/>
      <c r="W177" s="52"/>
      <c r="X177" s="74"/>
      <c r="Y177" s="74"/>
      <c r="Z177" s="74"/>
      <c r="AA177" s="74"/>
      <c r="AB177" s="74"/>
      <c r="AH177" s="1"/>
    </row>
    <row r="178" spans="1:34" ht="15.75" customHeight="1">
      <c r="A178" s="57" t="s">
        <v>96</v>
      </c>
      <c r="B178" s="58" t="str">
        <f t="shared" si="5"/>
        <v/>
      </c>
      <c r="C178" s="59" t="s">
        <v>96</v>
      </c>
      <c r="D178" s="60" t="s">
        <v>96</v>
      </c>
      <c r="E178" s="61" t="s">
        <v>96</v>
      </c>
      <c r="F178" s="61" t="s">
        <v>96</v>
      </c>
      <c r="G178" s="58" t="str">
        <f t="shared" si="6"/>
        <v/>
      </c>
      <c r="H178" s="62" t="str">
        <f t="shared" ref="H178:H215" si="8">IF(C178=" ","",IF(C177="Разворот",0,H177+I178))</f>
        <v/>
      </c>
      <c r="I178" s="63" t="s">
        <v>96</v>
      </c>
      <c r="J178" s="58" t="str">
        <f t="shared" si="7"/>
        <v xml:space="preserve"> </v>
      </c>
      <c r="L178" s="14">
        <v>67</v>
      </c>
      <c r="M178" s="64">
        <v>0</v>
      </c>
      <c r="N178" s="64">
        <v>0</v>
      </c>
      <c r="O178" s="56"/>
      <c r="P178" s="74"/>
      <c r="Q178" s="52"/>
      <c r="R178" s="52"/>
      <c r="S178" s="52"/>
      <c r="T178" s="52"/>
      <c r="U178" s="52"/>
      <c r="V178" s="52"/>
      <c r="W178" s="52"/>
      <c r="X178" s="74"/>
      <c r="Y178" s="74"/>
      <c r="Z178" s="74"/>
      <c r="AA178" s="74"/>
      <c r="AB178" s="74"/>
      <c r="AH178" s="1"/>
    </row>
    <row r="179" spans="1:34" ht="15.75" customHeight="1">
      <c r="A179" s="57" t="s">
        <v>96</v>
      </c>
      <c r="B179" s="58" t="str">
        <f t="shared" si="5"/>
        <v/>
      </c>
      <c r="C179" s="59" t="s">
        <v>96</v>
      </c>
      <c r="D179" s="60" t="s">
        <v>96</v>
      </c>
      <c r="E179" s="61" t="s">
        <v>96</v>
      </c>
      <c r="F179" s="61" t="s">
        <v>96</v>
      </c>
      <c r="G179" s="58" t="str">
        <f t="shared" si="6"/>
        <v/>
      </c>
      <c r="H179" s="62" t="str">
        <f t="shared" si="8"/>
        <v/>
      </c>
      <c r="I179" s="63" t="s">
        <v>96</v>
      </c>
      <c r="J179" s="58" t="str">
        <f t="shared" si="7"/>
        <v xml:space="preserve"> </v>
      </c>
      <c r="L179" s="14">
        <v>68</v>
      </c>
      <c r="M179" s="64">
        <v>0</v>
      </c>
      <c r="N179" s="64">
        <v>0</v>
      </c>
      <c r="O179" s="56"/>
      <c r="P179" s="74"/>
      <c r="Q179" s="52"/>
      <c r="R179" s="52"/>
      <c r="S179" s="52"/>
      <c r="T179" s="52"/>
      <c r="U179" s="52"/>
      <c r="V179" s="52"/>
      <c r="W179" s="52"/>
      <c r="X179" s="74"/>
      <c r="Y179" s="74"/>
      <c r="Z179" s="74"/>
      <c r="AA179" s="74"/>
      <c r="AB179" s="74"/>
      <c r="AH179" s="1"/>
    </row>
    <row r="180" spans="1:34" ht="15.75" customHeight="1">
      <c r="A180" s="57" t="s">
        <v>96</v>
      </c>
      <c r="B180" s="58" t="str">
        <f t="shared" si="5"/>
        <v/>
      </c>
      <c r="C180" s="59" t="s">
        <v>96</v>
      </c>
      <c r="D180" s="60" t="s">
        <v>96</v>
      </c>
      <c r="E180" s="61" t="s">
        <v>96</v>
      </c>
      <c r="F180" s="61" t="s">
        <v>96</v>
      </c>
      <c r="G180" s="58" t="str">
        <f t="shared" si="6"/>
        <v/>
      </c>
      <c r="H180" s="62" t="str">
        <f t="shared" si="8"/>
        <v/>
      </c>
      <c r="I180" s="63" t="s">
        <v>96</v>
      </c>
      <c r="J180" s="58" t="str">
        <f t="shared" si="7"/>
        <v xml:space="preserve"> </v>
      </c>
      <c r="L180" s="14">
        <v>69</v>
      </c>
      <c r="M180" s="64">
        <v>0</v>
      </c>
      <c r="N180" s="64">
        <v>0</v>
      </c>
      <c r="O180" s="56"/>
      <c r="P180" s="74"/>
      <c r="Q180" s="52"/>
      <c r="R180" s="52"/>
      <c r="S180" s="52"/>
      <c r="T180" s="52"/>
      <c r="U180" s="52"/>
      <c r="V180" s="52"/>
      <c r="W180" s="52"/>
      <c r="X180" s="74"/>
      <c r="Y180" s="74"/>
      <c r="Z180" s="74"/>
      <c r="AA180" s="74"/>
      <c r="AB180" s="74"/>
      <c r="AH180" s="1"/>
    </row>
    <row r="181" spans="1:34" ht="15.75" customHeight="1">
      <c r="A181" s="57" t="s">
        <v>96</v>
      </c>
      <c r="B181" s="58" t="str">
        <f t="shared" si="5"/>
        <v/>
      </c>
      <c r="C181" s="59" t="s">
        <v>96</v>
      </c>
      <c r="D181" s="60" t="s">
        <v>96</v>
      </c>
      <c r="E181" s="61" t="s">
        <v>96</v>
      </c>
      <c r="F181" s="61" t="s">
        <v>96</v>
      </c>
      <c r="G181" s="58" t="str">
        <f t="shared" si="6"/>
        <v/>
      </c>
      <c r="H181" s="62" t="str">
        <f t="shared" si="8"/>
        <v/>
      </c>
      <c r="I181" s="63" t="s">
        <v>96</v>
      </c>
      <c r="J181" s="58" t="str">
        <f t="shared" si="7"/>
        <v xml:space="preserve"> </v>
      </c>
      <c r="L181" s="14">
        <v>70</v>
      </c>
      <c r="M181" s="64">
        <v>0</v>
      </c>
      <c r="N181" s="64">
        <v>0</v>
      </c>
      <c r="O181" s="56"/>
      <c r="P181" s="74"/>
      <c r="Q181" s="52"/>
      <c r="R181" s="52"/>
      <c r="S181" s="52"/>
      <c r="T181" s="52"/>
      <c r="U181" s="52"/>
      <c r="V181" s="52"/>
      <c r="W181" s="52"/>
      <c r="X181" s="74"/>
      <c r="Y181" s="74"/>
      <c r="Z181" s="74"/>
      <c r="AA181" s="74"/>
      <c r="AB181" s="74"/>
      <c r="AH181" s="1"/>
    </row>
    <row r="182" spans="1:34" ht="15.75" customHeight="1">
      <c r="A182" s="57" t="s">
        <v>96</v>
      </c>
      <c r="B182" s="58" t="str">
        <f t="shared" si="5"/>
        <v/>
      </c>
      <c r="C182" s="59" t="s">
        <v>96</v>
      </c>
      <c r="D182" s="60" t="s">
        <v>96</v>
      </c>
      <c r="E182" s="61" t="s">
        <v>96</v>
      </c>
      <c r="F182" s="61" t="s">
        <v>96</v>
      </c>
      <c r="G182" s="58" t="str">
        <f t="shared" si="6"/>
        <v/>
      </c>
      <c r="H182" s="62" t="str">
        <f t="shared" si="8"/>
        <v/>
      </c>
      <c r="I182" s="63" t="s">
        <v>96</v>
      </c>
      <c r="J182" s="58" t="str">
        <f t="shared" si="7"/>
        <v xml:space="preserve"> </v>
      </c>
      <c r="L182" s="14">
        <v>71</v>
      </c>
      <c r="M182" s="64">
        <v>0</v>
      </c>
      <c r="N182" s="64">
        <v>0</v>
      </c>
      <c r="O182" s="56"/>
      <c r="P182" s="74"/>
      <c r="Q182" s="52"/>
      <c r="R182" s="52"/>
      <c r="S182" s="52"/>
      <c r="T182" s="52"/>
      <c r="U182" s="52"/>
      <c r="V182" s="52"/>
      <c r="W182" s="52"/>
      <c r="X182" s="74"/>
      <c r="Y182" s="74"/>
      <c r="Z182" s="74"/>
      <c r="AA182" s="74"/>
      <c r="AB182" s="74"/>
      <c r="AH182" s="1"/>
    </row>
    <row r="183" spans="1:34" ht="15.75" customHeight="1">
      <c r="A183" s="57" t="s">
        <v>96</v>
      </c>
      <c r="B183" s="58" t="str">
        <f t="shared" si="5"/>
        <v/>
      </c>
      <c r="C183" s="59" t="s">
        <v>96</v>
      </c>
      <c r="D183" s="60" t="s">
        <v>96</v>
      </c>
      <c r="E183" s="61" t="s">
        <v>96</v>
      </c>
      <c r="F183" s="61" t="s">
        <v>96</v>
      </c>
      <c r="G183" s="58" t="str">
        <f t="shared" si="6"/>
        <v/>
      </c>
      <c r="H183" s="62" t="str">
        <f t="shared" si="8"/>
        <v/>
      </c>
      <c r="I183" s="63" t="s">
        <v>96</v>
      </c>
      <c r="J183" s="58" t="str">
        <f t="shared" si="7"/>
        <v xml:space="preserve"> </v>
      </c>
      <c r="L183" s="14">
        <v>72</v>
      </c>
      <c r="M183" s="64">
        <v>0</v>
      </c>
      <c r="N183" s="64">
        <v>0</v>
      </c>
      <c r="O183" s="56"/>
      <c r="P183" s="74"/>
      <c r="Q183" s="52"/>
      <c r="R183" s="52"/>
      <c r="S183" s="52"/>
      <c r="T183" s="52"/>
      <c r="U183" s="52"/>
      <c r="V183" s="52"/>
      <c r="W183" s="52"/>
      <c r="X183" s="74"/>
      <c r="Y183" s="74"/>
      <c r="Z183" s="74"/>
      <c r="AA183" s="74"/>
      <c r="AB183" s="74"/>
      <c r="AH183" s="1"/>
    </row>
    <row r="184" spans="1:34" ht="15.75" customHeight="1">
      <c r="A184" s="57" t="s">
        <v>96</v>
      </c>
      <c r="B184" s="58" t="str">
        <f t="shared" si="5"/>
        <v/>
      </c>
      <c r="C184" s="59" t="s">
        <v>96</v>
      </c>
      <c r="D184" s="60" t="s">
        <v>96</v>
      </c>
      <c r="E184" s="61" t="s">
        <v>96</v>
      </c>
      <c r="F184" s="61" t="s">
        <v>96</v>
      </c>
      <c r="G184" s="58" t="str">
        <f t="shared" si="6"/>
        <v/>
      </c>
      <c r="H184" s="62" t="str">
        <f t="shared" si="8"/>
        <v/>
      </c>
      <c r="I184" s="63" t="s">
        <v>96</v>
      </c>
      <c r="J184" s="58" t="str">
        <f t="shared" si="7"/>
        <v xml:space="preserve"> </v>
      </c>
      <c r="L184" s="14">
        <v>73</v>
      </c>
      <c r="M184" s="64">
        <v>0</v>
      </c>
      <c r="N184" s="64">
        <v>0</v>
      </c>
      <c r="O184" s="56"/>
      <c r="P184" s="74"/>
      <c r="Q184" s="52"/>
      <c r="R184" s="52"/>
      <c r="S184" s="52"/>
      <c r="T184" s="52"/>
      <c r="U184" s="52"/>
      <c r="V184" s="52"/>
      <c r="W184" s="52"/>
      <c r="X184" s="74"/>
      <c r="Y184" s="74"/>
      <c r="Z184" s="74"/>
      <c r="AA184" s="74"/>
      <c r="AB184" s="74"/>
      <c r="AH184" s="1"/>
    </row>
    <row r="185" spans="1:34" ht="15.75" customHeight="1">
      <c r="A185" s="57" t="s">
        <v>96</v>
      </c>
      <c r="B185" s="58" t="str">
        <f t="shared" si="5"/>
        <v/>
      </c>
      <c r="C185" s="59" t="s">
        <v>96</v>
      </c>
      <c r="D185" s="60" t="s">
        <v>96</v>
      </c>
      <c r="E185" s="61" t="s">
        <v>96</v>
      </c>
      <c r="F185" s="61" t="s">
        <v>96</v>
      </c>
      <c r="G185" s="58" t="str">
        <f t="shared" si="6"/>
        <v/>
      </c>
      <c r="H185" s="62" t="str">
        <f t="shared" si="8"/>
        <v/>
      </c>
      <c r="I185" s="63" t="s">
        <v>96</v>
      </c>
      <c r="J185" s="58" t="str">
        <f t="shared" si="7"/>
        <v xml:space="preserve"> </v>
      </c>
      <c r="L185" s="14">
        <v>74</v>
      </c>
      <c r="M185" s="64">
        <v>0</v>
      </c>
      <c r="N185" s="64">
        <v>0</v>
      </c>
      <c r="O185" s="56"/>
      <c r="P185" s="74"/>
      <c r="Q185" s="52"/>
      <c r="R185" s="52"/>
      <c r="S185" s="52"/>
      <c r="T185" s="52"/>
      <c r="U185" s="52"/>
      <c r="V185" s="52"/>
      <c r="W185" s="52"/>
      <c r="X185" s="74"/>
      <c r="Y185" s="74"/>
      <c r="Z185" s="74"/>
      <c r="AA185" s="74"/>
      <c r="AB185" s="74"/>
      <c r="AH185" s="1"/>
    </row>
    <row r="186" spans="1:34" ht="15.75" customHeight="1">
      <c r="A186" s="57" t="s">
        <v>96</v>
      </c>
      <c r="B186" s="58" t="str">
        <f t="shared" si="5"/>
        <v/>
      </c>
      <c r="C186" s="59" t="s">
        <v>96</v>
      </c>
      <c r="D186" s="60" t="s">
        <v>96</v>
      </c>
      <c r="E186" s="61" t="s">
        <v>96</v>
      </c>
      <c r="F186" s="61" t="s">
        <v>96</v>
      </c>
      <c r="G186" s="58" t="str">
        <f t="shared" si="6"/>
        <v/>
      </c>
      <c r="H186" s="62" t="str">
        <f t="shared" si="8"/>
        <v/>
      </c>
      <c r="I186" s="63" t="s">
        <v>96</v>
      </c>
      <c r="J186" s="58" t="str">
        <f t="shared" si="7"/>
        <v xml:space="preserve"> </v>
      </c>
      <c r="L186" s="14">
        <v>75</v>
      </c>
      <c r="M186" s="64">
        <v>0</v>
      </c>
      <c r="N186" s="64">
        <v>0</v>
      </c>
      <c r="O186" s="56"/>
      <c r="P186" s="74"/>
      <c r="Q186" s="52"/>
      <c r="R186" s="52"/>
      <c r="S186" s="52"/>
      <c r="T186" s="52"/>
      <c r="U186" s="52"/>
      <c r="V186" s="52"/>
      <c r="W186" s="52"/>
      <c r="X186" s="74"/>
      <c r="Y186" s="74"/>
      <c r="Z186" s="74"/>
      <c r="AA186" s="74"/>
      <c r="AB186" s="74"/>
      <c r="AH186" s="1"/>
    </row>
    <row r="187" spans="1:34" ht="15.75" customHeight="1">
      <c r="A187" s="57" t="s">
        <v>96</v>
      </c>
      <c r="B187" s="58" t="str">
        <f t="shared" si="5"/>
        <v/>
      </c>
      <c r="C187" s="59" t="s">
        <v>96</v>
      </c>
      <c r="D187" s="60" t="s">
        <v>96</v>
      </c>
      <c r="E187" s="61" t="s">
        <v>96</v>
      </c>
      <c r="F187" s="61" t="s">
        <v>96</v>
      </c>
      <c r="G187" s="58" t="str">
        <f t="shared" si="6"/>
        <v/>
      </c>
      <c r="H187" s="62" t="str">
        <f t="shared" si="8"/>
        <v/>
      </c>
      <c r="I187" s="63" t="s">
        <v>96</v>
      </c>
      <c r="J187" s="58" t="str">
        <f t="shared" si="7"/>
        <v xml:space="preserve"> </v>
      </c>
      <c r="L187" s="14">
        <v>76</v>
      </c>
      <c r="M187" s="64">
        <v>0</v>
      </c>
      <c r="N187" s="64">
        <v>0</v>
      </c>
      <c r="O187" s="56"/>
      <c r="P187" s="74"/>
      <c r="Q187" s="52"/>
      <c r="R187" s="52"/>
      <c r="S187" s="52"/>
      <c r="T187" s="52"/>
      <c r="U187" s="52"/>
      <c r="V187" s="52"/>
      <c r="W187" s="52"/>
      <c r="X187" s="74"/>
      <c r="Y187" s="74"/>
      <c r="Z187" s="74"/>
      <c r="AA187" s="74"/>
      <c r="AB187" s="74"/>
      <c r="AH187" s="1"/>
    </row>
    <row r="188" spans="1:34" ht="15.75" customHeight="1">
      <c r="A188" s="57" t="s">
        <v>96</v>
      </c>
      <c r="B188" s="58" t="str">
        <f t="shared" si="5"/>
        <v/>
      </c>
      <c r="C188" s="59" t="s">
        <v>96</v>
      </c>
      <c r="D188" s="60" t="s">
        <v>96</v>
      </c>
      <c r="E188" s="61" t="s">
        <v>96</v>
      </c>
      <c r="F188" s="61" t="s">
        <v>96</v>
      </c>
      <c r="G188" s="58" t="str">
        <f t="shared" si="6"/>
        <v/>
      </c>
      <c r="H188" s="62" t="str">
        <f t="shared" si="8"/>
        <v/>
      </c>
      <c r="I188" s="63" t="s">
        <v>96</v>
      </c>
      <c r="J188" s="58" t="str">
        <f t="shared" si="7"/>
        <v xml:space="preserve"> </v>
      </c>
      <c r="L188" s="14">
        <v>77</v>
      </c>
      <c r="M188" s="64">
        <v>0</v>
      </c>
      <c r="N188" s="64">
        <v>0</v>
      </c>
      <c r="O188" s="56"/>
      <c r="P188" s="74"/>
      <c r="Q188" s="52"/>
      <c r="R188" s="52"/>
      <c r="S188" s="52"/>
      <c r="T188" s="52"/>
      <c r="U188" s="52"/>
      <c r="V188" s="52"/>
      <c r="W188" s="52"/>
      <c r="X188" s="74"/>
      <c r="Y188" s="74"/>
      <c r="Z188" s="74"/>
      <c r="AA188" s="74"/>
      <c r="AB188" s="74"/>
      <c r="AH188" s="1"/>
    </row>
    <row r="189" spans="1:34" ht="15.75" customHeight="1">
      <c r="A189" s="57" t="s">
        <v>96</v>
      </c>
      <c r="B189" s="58" t="str">
        <f t="shared" si="5"/>
        <v/>
      </c>
      <c r="C189" s="59" t="s">
        <v>96</v>
      </c>
      <c r="D189" s="60" t="s">
        <v>96</v>
      </c>
      <c r="E189" s="61" t="s">
        <v>96</v>
      </c>
      <c r="F189" s="61" t="s">
        <v>96</v>
      </c>
      <c r="G189" s="58" t="str">
        <f t="shared" si="6"/>
        <v/>
      </c>
      <c r="H189" s="62" t="str">
        <f t="shared" si="8"/>
        <v/>
      </c>
      <c r="I189" s="63" t="s">
        <v>96</v>
      </c>
      <c r="J189" s="58" t="str">
        <f t="shared" si="7"/>
        <v xml:space="preserve"> </v>
      </c>
      <c r="L189" s="14">
        <v>78</v>
      </c>
      <c r="M189" s="64">
        <v>0</v>
      </c>
      <c r="N189" s="64">
        <v>0</v>
      </c>
      <c r="O189" s="56"/>
      <c r="P189" s="74"/>
      <c r="Q189" s="52"/>
      <c r="R189" s="52"/>
      <c r="S189" s="52"/>
      <c r="T189" s="52"/>
      <c r="U189" s="52"/>
      <c r="V189" s="52"/>
      <c r="W189" s="52"/>
      <c r="X189" s="74"/>
      <c r="Y189" s="74"/>
      <c r="Z189" s="74"/>
      <c r="AA189" s="74"/>
      <c r="AB189" s="74"/>
      <c r="AH189" s="1"/>
    </row>
    <row r="190" spans="1:34" ht="15.75" customHeight="1">
      <c r="A190" s="57" t="s">
        <v>96</v>
      </c>
      <c r="B190" s="58" t="str">
        <f t="shared" si="5"/>
        <v/>
      </c>
      <c r="C190" s="59" t="s">
        <v>96</v>
      </c>
      <c r="D190" s="60" t="s">
        <v>96</v>
      </c>
      <c r="E190" s="61" t="s">
        <v>96</v>
      </c>
      <c r="F190" s="61" t="s">
        <v>96</v>
      </c>
      <c r="G190" s="58" t="str">
        <f t="shared" si="6"/>
        <v/>
      </c>
      <c r="H190" s="62" t="str">
        <f t="shared" si="8"/>
        <v/>
      </c>
      <c r="I190" s="63" t="s">
        <v>96</v>
      </c>
      <c r="J190" s="58" t="str">
        <f t="shared" si="7"/>
        <v xml:space="preserve"> </v>
      </c>
      <c r="L190" s="14">
        <v>79</v>
      </c>
      <c r="M190" s="64">
        <v>0</v>
      </c>
      <c r="N190" s="64">
        <v>0</v>
      </c>
      <c r="O190" s="56"/>
      <c r="P190" s="74"/>
      <c r="Q190" s="52"/>
      <c r="R190" s="52"/>
      <c r="S190" s="52"/>
      <c r="T190" s="52"/>
      <c r="U190" s="52"/>
      <c r="V190" s="52"/>
      <c r="W190" s="52"/>
      <c r="X190" s="74"/>
      <c r="Y190" s="74"/>
      <c r="Z190" s="74"/>
      <c r="AA190" s="74"/>
      <c r="AB190" s="74"/>
      <c r="AH190" s="1"/>
    </row>
    <row r="191" spans="1:34" ht="15.75" customHeight="1">
      <c r="A191" s="57" t="s">
        <v>96</v>
      </c>
      <c r="B191" s="58" t="str">
        <f t="shared" si="5"/>
        <v/>
      </c>
      <c r="C191" s="59" t="s">
        <v>96</v>
      </c>
      <c r="D191" s="60" t="s">
        <v>96</v>
      </c>
      <c r="E191" s="61" t="s">
        <v>96</v>
      </c>
      <c r="F191" s="61" t="s">
        <v>96</v>
      </c>
      <c r="G191" s="58" t="str">
        <f t="shared" si="6"/>
        <v/>
      </c>
      <c r="H191" s="62" t="str">
        <f t="shared" si="8"/>
        <v/>
      </c>
      <c r="I191" s="63" t="s">
        <v>96</v>
      </c>
      <c r="J191" s="58" t="str">
        <f t="shared" si="7"/>
        <v xml:space="preserve"> </v>
      </c>
      <c r="L191" s="14">
        <v>80</v>
      </c>
      <c r="M191" s="64">
        <v>0</v>
      </c>
      <c r="N191" s="64">
        <v>0</v>
      </c>
      <c r="O191" s="56"/>
      <c r="P191" s="74"/>
      <c r="Q191" s="52"/>
      <c r="R191" s="52"/>
      <c r="S191" s="52"/>
      <c r="T191" s="52"/>
      <c r="U191" s="52"/>
      <c r="V191" s="52"/>
      <c r="W191" s="52"/>
      <c r="X191" s="74"/>
      <c r="Y191" s="74"/>
      <c r="Z191" s="74"/>
      <c r="AA191" s="74"/>
      <c r="AB191" s="74"/>
      <c r="AH191" s="1"/>
    </row>
    <row r="192" spans="1:34" ht="15.75" customHeight="1">
      <c r="A192" s="57" t="s">
        <v>96</v>
      </c>
      <c r="B192" s="58" t="str">
        <f t="shared" si="5"/>
        <v/>
      </c>
      <c r="C192" s="59" t="s">
        <v>96</v>
      </c>
      <c r="D192" s="60" t="s">
        <v>96</v>
      </c>
      <c r="E192" s="61" t="s">
        <v>96</v>
      </c>
      <c r="F192" s="61" t="s">
        <v>96</v>
      </c>
      <c r="G192" s="58" t="str">
        <f t="shared" si="6"/>
        <v/>
      </c>
      <c r="H192" s="62" t="str">
        <f t="shared" si="8"/>
        <v/>
      </c>
      <c r="I192" s="63" t="s">
        <v>96</v>
      </c>
      <c r="J192" s="58" t="str">
        <f t="shared" si="7"/>
        <v xml:space="preserve"> </v>
      </c>
      <c r="L192" s="14">
        <v>81</v>
      </c>
      <c r="M192" s="64">
        <v>0</v>
      </c>
      <c r="N192" s="64">
        <v>0</v>
      </c>
      <c r="O192" s="56"/>
      <c r="P192" s="74"/>
      <c r="Q192" s="52"/>
      <c r="R192" s="52"/>
      <c r="S192" s="52"/>
      <c r="T192" s="52"/>
      <c r="U192" s="52"/>
      <c r="V192" s="52"/>
      <c r="W192" s="52"/>
      <c r="X192" s="74"/>
      <c r="Y192" s="74"/>
      <c r="Z192" s="74"/>
      <c r="AA192" s="74"/>
      <c r="AB192" s="74"/>
      <c r="AH192" s="1"/>
    </row>
    <row r="193" spans="1:34" ht="15.75" customHeight="1">
      <c r="A193" s="57" t="s">
        <v>96</v>
      </c>
      <c r="B193" s="58" t="str">
        <f t="shared" si="5"/>
        <v/>
      </c>
      <c r="C193" s="59" t="s">
        <v>96</v>
      </c>
      <c r="D193" s="60" t="s">
        <v>96</v>
      </c>
      <c r="E193" s="61" t="s">
        <v>96</v>
      </c>
      <c r="F193" s="61" t="s">
        <v>96</v>
      </c>
      <c r="G193" s="58" t="str">
        <f t="shared" si="6"/>
        <v/>
      </c>
      <c r="H193" s="62" t="str">
        <f t="shared" si="8"/>
        <v/>
      </c>
      <c r="I193" s="63" t="s">
        <v>96</v>
      </c>
      <c r="J193" s="58" t="str">
        <f t="shared" si="7"/>
        <v xml:space="preserve"> </v>
      </c>
      <c r="L193" s="14">
        <v>82</v>
      </c>
      <c r="M193" s="64">
        <v>0</v>
      </c>
      <c r="N193" s="64">
        <v>0</v>
      </c>
      <c r="O193" s="56"/>
      <c r="P193" s="74"/>
      <c r="Q193" s="52"/>
      <c r="R193" s="52"/>
      <c r="S193" s="52"/>
      <c r="T193" s="52"/>
      <c r="U193" s="52"/>
      <c r="V193" s="52"/>
      <c r="W193" s="52"/>
      <c r="X193" s="74"/>
      <c r="Y193" s="74"/>
      <c r="Z193" s="74"/>
      <c r="AA193" s="74"/>
      <c r="AB193" s="74"/>
      <c r="AH193" s="1"/>
    </row>
    <row r="194" spans="1:34" ht="15.75" customHeight="1">
      <c r="A194" s="57" t="s">
        <v>96</v>
      </c>
      <c r="B194" s="58" t="str">
        <f t="shared" si="5"/>
        <v/>
      </c>
      <c r="C194" s="59" t="s">
        <v>96</v>
      </c>
      <c r="D194" s="60" t="s">
        <v>96</v>
      </c>
      <c r="E194" s="61" t="s">
        <v>96</v>
      </c>
      <c r="F194" s="61" t="s">
        <v>96</v>
      </c>
      <c r="G194" s="58" t="str">
        <f t="shared" si="6"/>
        <v/>
      </c>
      <c r="H194" s="62" t="str">
        <f t="shared" si="8"/>
        <v/>
      </c>
      <c r="I194" s="63" t="s">
        <v>96</v>
      </c>
      <c r="J194" s="58" t="str">
        <f t="shared" si="7"/>
        <v xml:space="preserve"> </v>
      </c>
      <c r="L194" s="14">
        <v>83</v>
      </c>
      <c r="M194" s="64">
        <v>0</v>
      </c>
      <c r="N194" s="64">
        <v>0</v>
      </c>
      <c r="O194" s="56"/>
      <c r="P194" s="74"/>
      <c r="Q194" s="52"/>
      <c r="R194" s="52"/>
      <c r="S194" s="52"/>
      <c r="T194" s="52"/>
      <c r="U194" s="52"/>
      <c r="V194" s="52"/>
      <c r="W194" s="52"/>
      <c r="X194" s="74"/>
      <c r="Y194" s="74"/>
      <c r="Z194" s="74"/>
      <c r="AA194" s="74"/>
      <c r="AB194" s="74"/>
      <c r="AH194" s="1"/>
    </row>
    <row r="195" spans="1:34" ht="15.75" customHeight="1">
      <c r="A195" s="57" t="s">
        <v>96</v>
      </c>
      <c r="B195" s="58" t="str">
        <f t="shared" si="5"/>
        <v/>
      </c>
      <c r="C195" s="59" t="s">
        <v>96</v>
      </c>
      <c r="D195" s="60" t="s">
        <v>96</v>
      </c>
      <c r="E195" s="61" t="s">
        <v>96</v>
      </c>
      <c r="F195" s="61" t="s">
        <v>96</v>
      </c>
      <c r="G195" s="58" t="str">
        <f t="shared" si="6"/>
        <v/>
      </c>
      <c r="H195" s="62" t="str">
        <f t="shared" si="8"/>
        <v/>
      </c>
      <c r="I195" s="63" t="s">
        <v>96</v>
      </c>
      <c r="J195" s="58" t="str">
        <f t="shared" si="7"/>
        <v xml:space="preserve"> </v>
      </c>
      <c r="L195" s="14">
        <v>84</v>
      </c>
      <c r="M195" s="64">
        <v>0</v>
      </c>
      <c r="N195" s="64">
        <v>0</v>
      </c>
      <c r="O195" s="56"/>
      <c r="P195" s="74"/>
      <c r="Q195" s="52"/>
      <c r="R195" s="52"/>
      <c r="S195" s="52"/>
      <c r="T195" s="52"/>
      <c r="U195" s="52"/>
      <c r="V195" s="52"/>
      <c r="W195" s="52"/>
      <c r="X195" s="74"/>
      <c r="Y195" s="74"/>
      <c r="Z195" s="74"/>
      <c r="AA195" s="74"/>
      <c r="AB195" s="74"/>
      <c r="AH195" s="1"/>
    </row>
    <row r="196" spans="1:34" ht="15.75" customHeight="1">
      <c r="A196" s="57" t="s">
        <v>96</v>
      </c>
      <c r="B196" s="58" t="str">
        <f t="shared" si="5"/>
        <v/>
      </c>
      <c r="C196" s="59" t="s">
        <v>96</v>
      </c>
      <c r="D196" s="60" t="s">
        <v>96</v>
      </c>
      <c r="E196" s="61" t="s">
        <v>96</v>
      </c>
      <c r="F196" s="61" t="s">
        <v>96</v>
      </c>
      <c r="G196" s="58" t="str">
        <f t="shared" si="6"/>
        <v/>
      </c>
      <c r="H196" s="62" t="str">
        <f t="shared" si="8"/>
        <v/>
      </c>
      <c r="I196" s="63" t="s">
        <v>96</v>
      </c>
      <c r="J196" s="58" t="str">
        <f t="shared" si="7"/>
        <v xml:space="preserve"> </v>
      </c>
      <c r="L196" s="14">
        <v>85</v>
      </c>
      <c r="M196" s="64">
        <v>0</v>
      </c>
      <c r="N196" s="64">
        <v>0</v>
      </c>
      <c r="O196" s="56"/>
      <c r="P196" s="74"/>
      <c r="Q196" s="52"/>
      <c r="R196" s="52"/>
      <c r="S196" s="52"/>
      <c r="T196" s="52"/>
      <c r="U196" s="52"/>
      <c r="V196" s="52"/>
      <c r="W196" s="52"/>
      <c r="X196" s="74"/>
      <c r="Y196" s="74"/>
      <c r="Z196" s="74"/>
      <c r="AA196" s="74"/>
      <c r="AB196" s="74"/>
      <c r="AH196" s="1"/>
    </row>
    <row r="197" spans="1:34" ht="15.75" customHeight="1">
      <c r="A197" s="57" t="s">
        <v>96</v>
      </c>
      <c r="B197" s="58" t="str">
        <f t="shared" si="5"/>
        <v/>
      </c>
      <c r="C197" s="59" t="s">
        <v>96</v>
      </c>
      <c r="D197" s="60" t="s">
        <v>96</v>
      </c>
      <c r="E197" s="61" t="s">
        <v>96</v>
      </c>
      <c r="F197" s="61" t="s">
        <v>96</v>
      </c>
      <c r="G197" s="58" t="str">
        <f t="shared" si="6"/>
        <v/>
      </c>
      <c r="H197" s="62" t="str">
        <f t="shared" si="8"/>
        <v/>
      </c>
      <c r="I197" s="63" t="s">
        <v>96</v>
      </c>
      <c r="J197" s="58" t="str">
        <f t="shared" si="7"/>
        <v xml:space="preserve"> </v>
      </c>
      <c r="L197" s="14">
        <v>86</v>
      </c>
      <c r="M197" s="64">
        <v>0</v>
      </c>
      <c r="N197" s="64">
        <v>0</v>
      </c>
      <c r="O197" s="56"/>
      <c r="P197" s="74"/>
      <c r="Q197" s="52"/>
      <c r="R197" s="52"/>
      <c r="S197" s="52"/>
      <c r="T197" s="52"/>
      <c r="U197" s="52"/>
      <c r="V197" s="52"/>
      <c r="W197" s="52"/>
      <c r="X197" s="74"/>
      <c r="Y197" s="74"/>
      <c r="Z197" s="74"/>
      <c r="AA197" s="74"/>
      <c r="AB197" s="74"/>
      <c r="AH197" s="1"/>
    </row>
    <row r="198" spans="1:34" ht="15.75" customHeight="1">
      <c r="A198" s="57" t="s">
        <v>96</v>
      </c>
      <c r="B198" s="58" t="str">
        <f t="shared" si="5"/>
        <v/>
      </c>
      <c r="C198" s="59" t="s">
        <v>96</v>
      </c>
      <c r="D198" s="60" t="s">
        <v>96</v>
      </c>
      <c r="E198" s="61" t="s">
        <v>96</v>
      </c>
      <c r="F198" s="61" t="s">
        <v>96</v>
      </c>
      <c r="G198" s="58" t="str">
        <f t="shared" si="6"/>
        <v/>
      </c>
      <c r="H198" s="62" t="str">
        <f t="shared" si="8"/>
        <v/>
      </c>
      <c r="I198" s="63" t="s">
        <v>96</v>
      </c>
      <c r="J198" s="58" t="str">
        <f t="shared" si="7"/>
        <v xml:space="preserve"> </v>
      </c>
      <c r="L198" s="14">
        <v>87</v>
      </c>
      <c r="M198" s="64">
        <v>0</v>
      </c>
      <c r="N198" s="64">
        <v>0</v>
      </c>
      <c r="O198" s="56"/>
      <c r="P198" s="74"/>
      <c r="Q198" s="52"/>
      <c r="R198" s="52"/>
      <c r="S198" s="52"/>
      <c r="T198" s="52"/>
      <c r="U198" s="52"/>
      <c r="V198" s="52"/>
      <c r="W198" s="52"/>
      <c r="X198" s="74"/>
      <c r="Y198" s="74"/>
      <c r="Z198" s="74"/>
      <c r="AA198" s="74"/>
      <c r="AB198" s="74"/>
      <c r="AH198" s="1"/>
    </row>
    <row r="199" spans="1:34" ht="15.75" customHeight="1">
      <c r="A199" s="57" t="s">
        <v>96</v>
      </c>
      <c r="B199" s="58" t="str">
        <f t="shared" si="5"/>
        <v/>
      </c>
      <c r="C199" s="59" t="s">
        <v>96</v>
      </c>
      <c r="D199" s="60" t="s">
        <v>96</v>
      </c>
      <c r="E199" s="61" t="s">
        <v>96</v>
      </c>
      <c r="F199" s="61" t="s">
        <v>96</v>
      </c>
      <c r="G199" s="58" t="str">
        <f t="shared" si="6"/>
        <v/>
      </c>
      <c r="H199" s="62" t="str">
        <f t="shared" si="8"/>
        <v/>
      </c>
      <c r="I199" s="63" t="s">
        <v>96</v>
      </c>
      <c r="J199" s="58" t="str">
        <f t="shared" si="7"/>
        <v xml:space="preserve"> </v>
      </c>
      <c r="L199" s="14">
        <v>88</v>
      </c>
      <c r="M199" s="64">
        <v>0</v>
      </c>
      <c r="N199" s="64">
        <v>0</v>
      </c>
      <c r="O199" s="56"/>
      <c r="P199" s="74"/>
      <c r="Q199" s="52"/>
      <c r="R199" s="52"/>
      <c r="S199" s="52"/>
      <c r="T199" s="52"/>
      <c r="U199" s="52"/>
      <c r="V199" s="52"/>
      <c r="W199" s="52"/>
      <c r="X199" s="74"/>
      <c r="Y199" s="74"/>
      <c r="Z199" s="74"/>
      <c r="AA199" s="74"/>
      <c r="AB199" s="74"/>
      <c r="AH199" s="1"/>
    </row>
    <row r="200" spans="1:34" ht="15.75" customHeight="1">
      <c r="A200" s="57" t="s">
        <v>96</v>
      </c>
      <c r="B200" s="58" t="str">
        <f t="shared" si="5"/>
        <v/>
      </c>
      <c r="C200" s="59" t="s">
        <v>96</v>
      </c>
      <c r="D200" s="60" t="s">
        <v>96</v>
      </c>
      <c r="E200" s="61" t="s">
        <v>96</v>
      </c>
      <c r="F200" s="61" t="s">
        <v>96</v>
      </c>
      <c r="G200" s="58" t="str">
        <f t="shared" si="6"/>
        <v/>
      </c>
      <c r="H200" s="62" t="str">
        <f t="shared" si="8"/>
        <v/>
      </c>
      <c r="I200" s="63" t="s">
        <v>96</v>
      </c>
      <c r="J200" s="58" t="str">
        <f t="shared" si="7"/>
        <v xml:space="preserve"> </v>
      </c>
      <c r="L200" s="14">
        <v>89</v>
      </c>
      <c r="M200" s="64">
        <v>0</v>
      </c>
      <c r="N200" s="64">
        <v>0</v>
      </c>
      <c r="O200" s="56"/>
      <c r="P200" s="74"/>
      <c r="Q200" s="52"/>
      <c r="R200" s="52"/>
      <c r="S200" s="52"/>
      <c r="T200" s="52"/>
      <c r="U200" s="52"/>
      <c r="V200" s="52"/>
      <c r="W200" s="52"/>
      <c r="X200" s="74"/>
      <c r="Y200" s="74"/>
      <c r="Z200" s="74"/>
      <c r="AA200" s="74"/>
      <c r="AB200" s="74"/>
      <c r="AH200" s="1"/>
    </row>
    <row r="201" spans="1:34" ht="15.75" customHeight="1">
      <c r="A201" s="57" t="s">
        <v>96</v>
      </c>
      <c r="B201" s="58" t="str">
        <f t="shared" si="5"/>
        <v/>
      </c>
      <c r="C201" s="59" t="s">
        <v>96</v>
      </c>
      <c r="D201" s="60" t="s">
        <v>96</v>
      </c>
      <c r="E201" s="61" t="s">
        <v>96</v>
      </c>
      <c r="F201" s="61" t="s">
        <v>96</v>
      </c>
      <c r="G201" s="58" t="str">
        <f t="shared" si="6"/>
        <v/>
      </c>
      <c r="H201" s="62" t="str">
        <f t="shared" si="8"/>
        <v/>
      </c>
      <c r="I201" s="63" t="s">
        <v>96</v>
      </c>
      <c r="J201" s="58" t="str">
        <f t="shared" si="7"/>
        <v xml:space="preserve"> </v>
      </c>
      <c r="L201" s="14">
        <v>90</v>
      </c>
      <c r="M201" s="64">
        <v>0</v>
      </c>
      <c r="N201" s="64">
        <v>0</v>
      </c>
      <c r="O201" s="56"/>
      <c r="P201" s="74"/>
      <c r="Q201" s="52"/>
      <c r="R201" s="52"/>
      <c r="S201" s="52"/>
      <c r="T201" s="52"/>
      <c r="U201" s="52"/>
      <c r="V201" s="52"/>
      <c r="W201" s="52"/>
      <c r="X201" s="74"/>
      <c r="Y201" s="74"/>
      <c r="Z201" s="74"/>
      <c r="AA201" s="74"/>
      <c r="AB201" s="74"/>
      <c r="AH201" s="1"/>
    </row>
    <row r="202" spans="1:34" ht="15.75" customHeight="1">
      <c r="A202" s="57" t="s">
        <v>96</v>
      </c>
      <c r="B202" s="58" t="str">
        <f t="shared" si="5"/>
        <v/>
      </c>
      <c r="C202" s="59" t="s">
        <v>96</v>
      </c>
      <c r="D202" s="60" t="s">
        <v>96</v>
      </c>
      <c r="E202" s="61" t="s">
        <v>96</v>
      </c>
      <c r="F202" s="61" t="s">
        <v>96</v>
      </c>
      <c r="G202" s="58" t="str">
        <f t="shared" si="6"/>
        <v/>
      </c>
      <c r="H202" s="62" t="str">
        <f t="shared" si="8"/>
        <v/>
      </c>
      <c r="I202" s="63" t="s">
        <v>96</v>
      </c>
      <c r="J202" s="58" t="str">
        <f t="shared" si="7"/>
        <v xml:space="preserve"> </v>
      </c>
      <c r="L202" s="14">
        <v>91</v>
      </c>
      <c r="M202" s="64">
        <v>0</v>
      </c>
      <c r="N202" s="64">
        <v>0</v>
      </c>
      <c r="O202" s="56"/>
      <c r="P202" s="74"/>
      <c r="Q202" s="52"/>
      <c r="R202" s="52"/>
      <c r="S202" s="52"/>
      <c r="T202" s="52"/>
      <c r="U202" s="52"/>
      <c r="V202" s="52"/>
      <c r="W202" s="52"/>
      <c r="X202" s="74"/>
      <c r="Y202" s="74"/>
      <c r="Z202" s="74"/>
      <c r="AA202" s="74"/>
      <c r="AB202" s="74"/>
      <c r="AH202" s="1"/>
    </row>
    <row r="203" spans="1:34" ht="15.75" customHeight="1">
      <c r="A203" s="57" t="s">
        <v>96</v>
      </c>
      <c r="B203" s="58" t="str">
        <f t="shared" si="5"/>
        <v/>
      </c>
      <c r="C203" s="59" t="s">
        <v>96</v>
      </c>
      <c r="D203" s="60" t="s">
        <v>96</v>
      </c>
      <c r="E203" s="61" t="s">
        <v>96</v>
      </c>
      <c r="F203" s="61" t="s">
        <v>96</v>
      </c>
      <c r="G203" s="58" t="str">
        <f t="shared" si="6"/>
        <v/>
      </c>
      <c r="H203" s="62" t="str">
        <f t="shared" si="8"/>
        <v/>
      </c>
      <c r="I203" s="63" t="s">
        <v>96</v>
      </c>
      <c r="J203" s="58" t="str">
        <f t="shared" si="7"/>
        <v xml:space="preserve"> </v>
      </c>
      <c r="L203" s="14">
        <v>92</v>
      </c>
      <c r="M203" s="64">
        <v>0</v>
      </c>
      <c r="N203" s="64">
        <v>0</v>
      </c>
      <c r="O203" s="56"/>
      <c r="P203" s="74"/>
      <c r="Q203" s="52"/>
      <c r="R203" s="52"/>
      <c r="S203" s="52"/>
      <c r="T203" s="52"/>
      <c r="U203" s="52"/>
      <c r="V203" s="52"/>
      <c r="W203" s="52"/>
      <c r="X203" s="74"/>
      <c r="Y203" s="74"/>
      <c r="Z203" s="74"/>
      <c r="AA203" s="74"/>
      <c r="AB203" s="74"/>
      <c r="AH203" s="1"/>
    </row>
    <row r="204" spans="1:34" ht="15.75" customHeight="1">
      <c r="A204" s="57" t="s">
        <v>96</v>
      </c>
      <c r="B204" s="58" t="str">
        <f t="shared" si="5"/>
        <v/>
      </c>
      <c r="C204" s="59" t="s">
        <v>96</v>
      </c>
      <c r="D204" s="60" t="s">
        <v>96</v>
      </c>
      <c r="E204" s="61" t="s">
        <v>96</v>
      </c>
      <c r="F204" s="61" t="s">
        <v>96</v>
      </c>
      <c r="G204" s="58" t="str">
        <f t="shared" si="6"/>
        <v/>
      </c>
      <c r="H204" s="62" t="str">
        <f t="shared" si="8"/>
        <v/>
      </c>
      <c r="I204" s="63" t="s">
        <v>96</v>
      </c>
      <c r="J204" s="58" t="str">
        <f t="shared" si="7"/>
        <v xml:space="preserve"> </v>
      </c>
      <c r="L204" s="14">
        <v>93</v>
      </c>
      <c r="M204" s="64">
        <v>0</v>
      </c>
      <c r="N204" s="64">
        <v>0</v>
      </c>
      <c r="O204" s="56"/>
      <c r="P204" s="74"/>
      <c r="Q204" s="52"/>
      <c r="R204" s="52"/>
      <c r="S204" s="52"/>
      <c r="T204" s="52"/>
      <c r="U204" s="52"/>
      <c r="V204" s="52"/>
      <c r="W204" s="52"/>
      <c r="X204" s="74"/>
      <c r="Y204" s="74"/>
      <c r="Z204" s="74"/>
      <c r="AA204" s="74"/>
      <c r="AB204" s="74"/>
      <c r="AH204" s="1"/>
    </row>
    <row r="205" spans="1:34" ht="15.75" customHeight="1">
      <c r="A205" s="57" t="s">
        <v>96</v>
      </c>
      <c r="B205" s="58" t="str">
        <f t="shared" ref="B205:B219" si="9">IF(C205=" ","",IF(C205=$L$9,B204,B204+1))</f>
        <v/>
      </c>
      <c r="C205" s="59" t="s">
        <v>96</v>
      </c>
      <c r="D205" s="60" t="s">
        <v>96</v>
      </c>
      <c r="E205" s="61" t="s">
        <v>96</v>
      </c>
      <c r="F205" s="61" t="s">
        <v>96</v>
      </c>
      <c r="G205" s="58" t="str">
        <f t="shared" ref="G205:G219" si="10">IF(M207&gt;0,0,IF(N207&gt;0,1,""))</f>
        <v/>
      </c>
      <c r="H205" s="62" t="str">
        <f t="shared" si="8"/>
        <v/>
      </c>
      <c r="I205" s="63" t="s">
        <v>96</v>
      </c>
      <c r="J205" s="58" t="str">
        <f t="shared" si="7"/>
        <v xml:space="preserve"> </v>
      </c>
      <c r="L205" s="14">
        <v>94</v>
      </c>
      <c r="M205" s="64">
        <v>0</v>
      </c>
      <c r="N205" s="64">
        <v>0</v>
      </c>
      <c r="O205" s="56"/>
      <c r="P205" s="74"/>
      <c r="Q205" s="52"/>
      <c r="R205" s="52"/>
      <c r="S205" s="52"/>
      <c r="T205" s="52"/>
      <c r="U205" s="52"/>
      <c r="V205" s="52"/>
      <c r="W205" s="52"/>
      <c r="X205" s="74"/>
      <c r="Y205" s="74"/>
      <c r="Z205" s="74"/>
      <c r="AA205" s="74"/>
      <c r="AB205" s="74"/>
      <c r="AH205" s="1"/>
    </row>
    <row r="206" spans="1:34" ht="15.75" customHeight="1">
      <c r="A206" s="57" t="s">
        <v>96</v>
      </c>
      <c r="B206" s="58" t="str">
        <f t="shared" si="9"/>
        <v/>
      </c>
      <c r="C206" s="59" t="s">
        <v>96</v>
      </c>
      <c r="D206" s="60" t="s">
        <v>96</v>
      </c>
      <c r="E206" s="61" t="s">
        <v>96</v>
      </c>
      <c r="F206" s="61" t="s">
        <v>96</v>
      </c>
      <c r="G206" s="58" t="str">
        <f t="shared" si="10"/>
        <v/>
      </c>
      <c r="H206" s="62" t="str">
        <f t="shared" si="8"/>
        <v/>
      </c>
      <c r="I206" s="63" t="s">
        <v>96</v>
      </c>
      <c r="J206" s="58" t="str">
        <f t="shared" si="7"/>
        <v xml:space="preserve"> </v>
      </c>
      <c r="L206" s="14">
        <v>95</v>
      </c>
      <c r="M206" s="64">
        <v>0</v>
      </c>
      <c r="N206" s="64">
        <v>0</v>
      </c>
      <c r="O206" s="56"/>
      <c r="P206" s="74"/>
      <c r="Q206" s="52"/>
      <c r="R206" s="52"/>
      <c r="S206" s="52"/>
      <c r="T206" s="52"/>
      <c r="U206" s="52"/>
      <c r="V206" s="52"/>
      <c r="W206" s="52"/>
      <c r="X206" s="74"/>
      <c r="Y206" s="74"/>
      <c r="Z206" s="74"/>
      <c r="AA206" s="74"/>
      <c r="AB206" s="74"/>
      <c r="AH206" s="1"/>
    </row>
    <row r="207" spans="1:34" ht="15.75" customHeight="1">
      <c r="A207" s="57" t="s">
        <v>96</v>
      </c>
      <c r="B207" s="58" t="str">
        <f t="shared" si="9"/>
        <v/>
      </c>
      <c r="C207" s="59" t="s">
        <v>96</v>
      </c>
      <c r="D207" s="60" t="s">
        <v>96</v>
      </c>
      <c r="E207" s="61" t="s">
        <v>96</v>
      </c>
      <c r="F207" s="61" t="s">
        <v>96</v>
      </c>
      <c r="G207" s="58" t="str">
        <f t="shared" si="10"/>
        <v/>
      </c>
      <c r="H207" s="62" t="str">
        <f t="shared" si="8"/>
        <v/>
      </c>
      <c r="I207" s="63" t="s">
        <v>96</v>
      </c>
      <c r="J207" s="58" t="str">
        <f t="shared" si="7"/>
        <v xml:space="preserve"> </v>
      </c>
      <c r="L207" s="14">
        <v>96</v>
      </c>
      <c r="M207" s="64">
        <v>0</v>
      </c>
      <c r="N207" s="64">
        <v>0</v>
      </c>
      <c r="O207" s="56"/>
      <c r="P207" s="74"/>
      <c r="Q207" s="52"/>
      <c r="R207" s="52"/>
      <c r="S207" s="52"/>
      <c r="T207" s="52"/>
      <c r="U207" s="52"/>
      <c r="V207" s="52"/>
      <c r="W207" s="52"/>
      <c r="X207" s="74"/>
      <c r="Y207" s="74"/>
      <c r="Z207" s="74"/>
      <c r="AA207" s="74"/>
      <c r="AB207" s="74"/>
      <c r="AH207" s="1"/>
    </row>
    <row r="208" spans="1:34" ht="15.75" customHeight="1">
      <c r="A208" s="57" t="s">
        <v>96</v>
      </c>
      <c r="B208" s="58" t="str">
        <f t="shared" si="9"/>
        <v/>
      </c>
      <c r="C208" s="59" t="s">
        <v>96</v>
      </c>
      <c r="D208" s="60" t="s">
        <v>96</v>
      </c>
      <c r="E208" s="61" t="s">
        <v>96</v>
      </c>
      <c r="F208" s="61" t="s">
        <v>96</v>
      </c>
      <c r="G208" s="58" t="str">
        <f t="shared" si="10"/>
        <v/>
      </c>
      <c r="H208" s="62" t="str">
        <f t="shared" si="8"/>
        <v/>
      </c>
      <c r="I208" s="63" t="s">
        <v>96</v>
      </c>
      <c r="J208" s="58" t="str">
        <f t="shared" si="7"/>
        <v xml:space="preserve"> </v>
      </c>
      <c r="L208" s="14">
        <v>97</v>
      </c>
      <c r="M208" s="64">
        <v>0</v>
      </c>
      <c r="N208" s="64">
        <v>0</v>
      </c>
      <c r="O208" s="56"/>
      <c r="P208" s="74"/>
      <c r="Q208" s="52"/>
      <c r="R208" s="52"/>
      <c r="S208" s="52"/>
      <c r="T208" s="52"/>
      <c r="U208" s="52"/>
      <c r="V208" s="52"/>
      <c r="W208" s="52"/>
      <c r="X208" s="74"/>
      <c r="Y208" s="74"/>
      <c r="Z208" s="74"/>
      <c r="AA208" s="74"/>
      <c r="AB208" s="74"/>
      <c r="AH208" s="1"/>
    </row>
    <row r="209" spans="1:34" ht="15.75" customHeight="1">
      <c r="A209" s="57" t="s">
        <v>96</v>
      </c>
      <c r="B209" s="58" t="str">
        <f t="shared" si="9"/>
        <v/>
      </c>
      <c r="C209" s="59" t="s">
        <v>96</v>
      </c>
      <c r="D209" s="60" t="s">
        <v>96</v>
      </c>
      <c r="E209" s="61" t="s">
        <v>96</v>
      </c>
      <c r="F209" s="61" t="s">
        <v>96</v>
      </c>
      <c r="G209" s="58" t="str">
        <f t="shared" si="10"/>
        <v/>
      </c>
      <c r="H209" s="62" t="str">
        <f t="shared" si="8"/>
        <v/>
      </c>
      <c r="I209" s="63" t="s">
        <v>96</v>
      </c>
      <c r="J209" s="58" t="str">
        <f t="shared" si="7"/>
        <v xml:space="preserve"> </v>
      </c>
      <c r="L209" s="14">
        <v>98</v>
      </c>
      <c r="M209" s="64">
        <v>0</v>
      </c>
      <c r="N209" s="64">
        <v>0</v>
      </c>
      <c r="O209" s="56"/>
      <c r="P209" s="74"/>
      <c r="Q209" s="52"/>
      <c r="R209" s="52"/>
      <c r="S209" s="52"/>
      <c r="T209" s="52"/>
      <c r="U209" s="52"/>
      <c r="V209" s="52"/>
      <c r="W209" s="52"/>
      <c r="X209" s="74"/>
      <c r="Y209" s="74"/>
      <c r="Z209" s="74"/>
      <c r="AA209" s="74"/>
      <c r="AB209" s="74"/>
      <c r="AH209" s="1"/>
    </row>
    <row r="210" spans="1:34" ht="15.75" customHeight="1">
      <c r="A210" s="57" t="s">
        <v>96</v>
      </c>
      <c r="B210" s="58" t="str">
        <f t="shared" si="9"/>
        <v/>
      </c>
      <c r="C210" s="59" t="s">
        <v>96</v>
      </c>
      <c r="D210" s="60" t="s">
        <v>96</v>
      </c>
      <c r="E210" s="61" t="s">
        <v>96</v>
      </c>
      <c r="F210" s="61" t="s">
        <v>96</v>
      </c>
      <c r="G210" s="58" t="str">
        <f t="shared" si="10"/>
        <v/>
      </c>
      <c r="H210" s="62" t="str">
        <f t="shared" si="8"/>
        <v/>
      </c>
      <c r="I210" s="63" t="s">
        <v>96</v>
      </c>
      <c r="J210" s="58" t="str">
        <f t="shared" si="7"/>
        <v xml:space="preserve"> </v>
      </c>
      <c r="L210" s="14">
        <v>99</v>
      </c>
      <c r="M210" s="64">
        <v>0</v>
      </c>
      <c r="N210" s="64">
        <v>0</v>
      </c>
      <c r="O210" s="56"/>
      <c r="P210" s="74"/>
      <c r="Q210" s="52"/>
      <c r="R210" s="52"/>
      <c r="S210" s="52"/>
      <c r="T210" s="52"/>
      <c r="U210" s="52"/>
      <c r="V210" s="52"/>
      <c r="W210" s="52"/>
      <c r="X210" s="74"/>
      <c r="Y210" s="74"/>
      <c r="Z210" s="74"/>
      <c r="AA210" s="74"/>
      <c r="AB210" s="74"/>
      <c r="AH210" s="1"/>
    </row>
    <row r="211" spans="1:34" ht="15.75" customHeight="1">
      <c r="A211" s="57" t="s">
        <v>96</v>
      </c>
      <c r="B211" s="58" t="str">
        <f t="shared" si="9"/>
        <v/>
      </c>
      <c r="C211" s="59" t="s">
        <v>96</v>
      </c>
      <c r="D211" s="60" t="s">
        <v>96</v>
      </c>
      <c r="E211" s="61" t="s">
        <v>96</v>
      </c>
      <c r="F211" s="61" t="s">
        <v>96</v>
      </c>
      <c r="G211" s="58" t="str">
        <f t="shared" si="10"/>
        <v/>
      </c>
      <c r="H211" s="62" t="str">
        <f t="shared" si="8"/>
        <v/>
      </c>
      <c r="I211" s="63" t="s">
        <v>96</v>
      </c>
      <c r="J211" s="58" t="str">
        <f t="shared" si="7"/>
        <v xml:space="preserve"> </v>
      </c>
      <c r="L211" s="14">
        <v>100</v>
      </c>
      <c r="M211" s="64">
        <v>0</v>
      </c>
      <c r="N211" s="64">
        <v>0</v>
      </c>
      <c r="O211" s="56"/>
      <c r="P211" s="74"/>
      <c r="Q211" s="52"/>
      <c r="R211" s="52"/>
      <c r="S211" s="52"/>
      <c r="T211" s="52"/>
      <c r="U211" s="52"/>
      <c r="V211" s="52"/>
      <c r="W211" s="52"/>
      <c r="X211" s="74"/>
      <c r="Y211" s="74"/>
      <c r="Z211" s="74"/>
      <c r="AA211" s="74"/>
      <c r="AB211" s="74"/>
      <c r="AH211" s="1"/>
    </row>
    <row r="212" spans="1:34" ht="15.75" customHeight="1">
      <c r="A212" s="57" t="s">
        <v>96</v>
      </c>
      <c r="B212" s="58" t="str">
        <f t="shared" si="9"/>
        <v/>
      </c>
      <c r="C212" s="59" t="s">
        <v>96</v>
      </c>
      <c r="D212" s="60" t="s">
        <v>96</v>
      </c>
      <c r="E212" s="61" t="s">
        <v>96</v>
      </c>
      <c r="F212" s="61" t="s">
        <v>96</v>
      </c>
      <c r="G212" s="58" t="str">
        <f t="shared" si="10"/>
        <v/>
      </c>
      <c r="H212" s="62" t="str">
        <f t="shared" si="8"/>
        <v/>
      </c>
      <c r="I212" s="63" t="s">
        <v>96</v>
      </c>
      <c r="J212" s="58" t="str">
        <f t="shared" si="7"/>
        <v xml:space="preserve"> </v>
      </c>
      <c r="L212" s="14">
        <v>101</v>
      </c>
      <c r="M212" s="64">
        <v>0</v>
      </c>
      <c r="N212" s="64">
        <v>0</v>
      </c>
      <c r="O212" s="56"/>
      <c r="P212" s="74"/>
      <c r="Q212" s="52"/>
      <c r="R212" s="52"/>
      <c r="S212" s="52"/>
      <c r="T212" s="52"/>
      <c r="U212" s="52"/>
      <c r="V212" s="52"/>
      <c r="W212" s="52"/>
      <c r="X212" s="74"/>
      <c r="Y212" s="74"/>
      <c r="Z212" s="74"/>
      <c r="AA212" s="74"/>
      <c r="AB212" s="74"/>
      <c r="AH212" s="1"/>
    </row>
    <row r="213" spans="1:34" ht="15.75" customHeight="1">
      <c r="A213" s="57" t="s">
        <v>96</v>
      </c>
      <c r="B213" s="58" t="str">
        <f t="shared" si="9"/>
        <v/>
      </c>
      <c r="C213" s="59" t="s">
        <v>96</v>
      </c>
      <c r="D213" s="60" t="s">
        <v>96</v>
      </c>
      <c r="E213" s="61" t="s">
        <v>96</v>
      </c>
      <c r="F213" s="61" t="s">
        <v>96</v>
      </c>
      <c r="G213" s="58" t="str">
        <f t="shared" si="10"/>
        <v/>
      </c>
      <c r="H213" s="62" t="str">
        <f t="shared" si="8"/>
        <v/>
      </c>
      <c r="I213" s="63" t="s">
        <v>96</v>
      </c>
      <c r="J213" s="58" t="str">
        <f t="shared" si="7"/>
        <v xml:space="preserve"> </v>
      </c>
      <c r="L213" s="14">
        <v>102</v>
      </c>
      <c r="M213" s="64">
        <v>0</v>
      </c>
      <c r="N213" s="64">
        <v>0</v>
      </c>
      <c r="O213" s="56"/>
      <c r="P213" s="74"/>
      <c r="Q213" s="52"/>
      <c r="R213" s="52"/>
      <c r="S213" s="52"/>
      <c r="T213" s="52"/>
      <c r="U213" s="52"/>
      <c r="V213" s="52"/>
      <c r="W213" s="52"/>
      <c r="X213" s="74"/>
      <c r="Y213" s="74"/>
      <c r="Z213" s="74"/>
      <c r="AA213" s="74"/>
      <c r="AB213" s="74"/>
      <c r="AH213" s="1"/>
    </row>
    <row r="214" spans="1:34" ht="15.75" customHeight="1">
      <c r="A214" s="57" t="s">
        <v>96</v>
      </c>
      <c r="B214" s="58" t="str">
        <f t="shared" si="9"/>
        <v/>
      </c>
      <c r="C214" s="59" t="s">
        <v>96</v>
      </c>
      <c r="D214" s="60" t="s">
        <v>96</v>
      </c>
      <c r="E214" s="61" t="s">
        <v>96</v>
      </c>
      <c r="F214" s="61" t="s">
        <v>96</v>
      </c>
      <c r="G214" s="58" t="str">
        <f t="shared" si="10"/>
        <v/>
      </c>
      <c r="H214" s="62" t="str">
        <f t="shared" si="8"/>
        <v/>
      </c>
      <c r="I214" s="63" t="s">
        <v>96</v>
      </c>
      <c r="J214" s="58" t="str">
        <f t="shared" si="7"/>
        <v xml:space="preserve"> </v>
      </c>
      <c r="L214" s="14">
        <v>103</v>
      </c>
      <c r="M214" s="64">
        <v>0</v>
      </c>
      <c r="N214" s="64">
        <v>0</v>
      </c>
      <c r="O214" s="56"/>
      <c r="P214" s="74"/>
      <c r="Q214" s="52"/>
      <c r="R214" s="52"/>
      <c r="S214" s="52"/>
      <c r="T214" s="52"/>
      <c r="U214" s="52"/>
      <c r="V214" s="52"/>
      <c r="W214" s="52"/>
      <c r="X214" s="74"/>
      <c r="Y214" s="74"/>
      <c r="Z214" s="74"/>
      <c r="AA214" s="74"/>
      <c r="AB214" s="74"/>
      <c r="AH214" s="1"/>
    </row>
    <row r="215" spans="1:34" ht="15.75" customHeight="1">
      <c r="A215" s="57" t="s">
        <v>96</v>
      </c>
      <c r="B215" s="58" t="str">
        <f t="shared" si="9"/>
        <v/>
      </c>
      <c r="C215" s="59" t="s">
        <v>96</v>
      </c>
      <c r="D215" s="60" t="s">
        <v>96</v>
      </c>
      <c r="E215" s="61" t="s">
        <v>96</v>
      </c>
      <c r="F215" s="61" t="s">
        <v>96</v>
      </c>
      <c r="G215" s="58" t="str">
        <f t="shared" si="10"/>
        <v/>
      </c>
      <c r="H215" s="62" t="str">
        <f t="shared" si="8"/>
        <v/>
      </c>
      <c r="I215" s="63" t="s">
        <v>96</v>
      </c>
      <c r="J215" s="58" t="str">
        <f t="shared" si="7"/>
        <v xml:space="preserve"> </v>
      </c>
      <c r="L215" s="14">
        <v>104</v>
      </c>
      <c r="M215" s="64">
        <v>0</v>
      </c>
      <c r="N215" s="64">
        <v>0</v>
      </c>
      <c r="O215" s="56"/>
      <c r="P215" s="74"/>
      <c r="Q215" s="52"/>
      <c r="R215" s="52"/>
      <c r="S215" s="52"/>
      <c r="T215" s="52"/>
      <c r="U215" s="52"/>
      <c r="V215" s="52"/>
      <c r="W215" s="52"/>
      <c r="X215" s="74"/>
      <c r="Y215" s="74"/>
      <c r="Z215" s="74"/>
      <c r="AA215" s="74"/>
      <c r="AB215" s="74"/>
      <c r="AH215" s="1"/>
    </row>
    <row r="216" spans="1:34" ht="15.75" customHeight="1">
      <c r="A216" s="57" t="s">
        <v>96</v>
      </c>
      <c r="B216" s="58" t="str">
        <f t="shared" si="9"/>
        <v/>
      </c>
      <c r="C216" s="59" t="s">
        <v>96</v>
      </c>
      <c r="D216" s="60" t="s">
        <v>96</v>
      </c>
      <c r="E216" s="61" t="s">
        <v>96</v>
      </c>
      <c r="F216" s="61" t="s">
        <v>96</v>
      </c>
      <c r="G216" s="58" t="str">
        <f t="shared" si="10"/>
        <v/>
      </c>
      <c r="H216" s="62" t="s">
        <v>97</v>
      </c>
      <c r="I216" s="63" t="s">
        <v>96</v>
      </c>
      <c r="J216" s="58" t="str">
        <f t="shared" si="7"/>
        <v xml:space="preserve"> </v>
      </c>
      <c r="L216" s="14">
        <v>105</v>
      </c>
      <c r="M216" s="64">
        <v>0</v>
      </c>
      <c r="N216" s="64">
        <v>0</v>
      </c>
      <c r="O216" s="56"/>
      <c r="P216" s="74"/>
      <c r="Q216" s="52"/>
      <c r="R216" s="52"/>
      <c r="S216" s="52"/>
      <c r="T216" s="52"/>
      <c r="U216" s="52"/>
      <c r="V216" s="52"/>
      <c r="W216" s="52"/>
      <c r="X216" s="74"/>
      <c r="Y216" s="74"/>
      <c r="Z216" s="74"/>
      <c r="AA216" s="74"/>
      <c r="AB216" s="74"/>
      <c r="AH216" s="1"/>
    </row>
    <row r="217" spans="1:34" ht="15.75" customHeight="1">
      <c r="A217" s="57" t="s">
        <v>96</v>
      </c>
      <c r="B217" s="58" t="str">
        <f t="shared" si="9"/>
        <v/>
      </c>
      <c r="C217" s="59" t="s">
        <v>96</v>
      </c>
      <c r="D217" s="60" t="s">
        <v>96</v>
      </c>
      <c r="E217" s="61" t="s">
        <v>96</v>
      </c>
      <c r="F217" s="61" t="s">
        <v>96</v>
      </c>
      <c r="G217" s="58" t="str">
        <f t="shared" si="10"/>
        <v/>
      </c>
      <c r="H217" s="62" t="s">
        <v>97</v>
      </c>
      <c r="I217" s="63" t="s">
        <v>96</v>
      </c>
      <c r="J217" s="58" t="str">
        <f t="shared" si="7"/>
        <v xml:space="preserve"> </v>
      </c>
      <c r="L217" s="14">
        <v>106</v>
      </c>
      <c r="M217" s="64">
        <v>0</v>
      </c>
      <c r="N217" s="64">
        <v>0</v>
      </c>
      <c r="O217" s="56"/>
      <c r="P217" s="74"/>
      <c r="Q217" s="52"/>
      <c r="R217" s="52"/>
      <c r="S217" s="52"/>
      <c r="T217" s="52"/>
      <c r="U217" s="52"/>
      <c r="V217" s="52"/>
      <c r="W217" s="52"/>
      <c r="X217" s="74"/>
      <c r="Y217" s="74"/>
      <c r="Z217" s="74"/>
      <c r="AA217" s="74"/>
      <c r="AB217" s="74"/>
      <c r="AH217" s="1"/>
    </row>
    <row r="218" spans="1:34" ht="15.75" customHeight="1">
      <c r="A218" s="57" t="s">
        <v>96</v>
      </c>
      <c r="B218" s="58" t="str">
        <f t="shared" si="9"/>
        <v/>
      </c>
      <c r="C218" s="59" t="s">
        <v>96</v>
      </c>
      <c r="D218" s="60" t="s">
        <v>96</v>
      </c>
      <c r="E218" s="61" t="s">
        <v>96</v>
      </c>
      <c r="F218" s="61" t="s">
        <v>96</v>
      </c>
      <c r="G218" s="58" t="str">
        <f t="shared" si="10"/>
        <v/>
      </c>
      <c r="H218" s="62" t="s">
        <v>97</v>
      </c>
      <c r="I218" s="63" t="s">
        <v>96</v>
      </c>
      <c r="J218" s="58" t="str">
        <f t="shared" si="7"/>
        <v xml:space="preserve"> </v>
      </c>
      <c r="L218" s="14">
        <v>107</v>
      </c>
      <c r="M218" s="64">
        <v>0</v>
      </c>
      <c r="N218" s="64">
        <v>0</v>
      </c>
      <c r="O218" s="56"/>
      <c r="P218" s="74"/>
      <c r="Q218" s="52"/>
      <c r="R218" s="52"/>
      <c r="S218" s="52"/>
      <c r="T218" s="52"/>
      <c r="U218" s="52"/>
      <c r="V218" s="52"/>
      <c r="W218" s="52"/>
      <c r="X218" s="74"/>
      <c r="Y218" s="74"/>
      <c r="Z218" s="74"/>
      <c r="AA218" s="74"/>
      <c r="AB218" s="74"/>
      <c r="AH218" s="1"/>
    </row>
    <row r="219" spans="1:34" ht="15.75" customHeight="1">
      <c r="A219" s="57" t="s">
        <v>96</v>
      </c>
      <c r="B219" s="58" t="str">
        <f t="shared" si="9"/>
        <v/>
      </c>
      <c r="C219" s="59" t="s">
        <v>96</v>
      </c>
      <c r="D219" s="60" t="s">
        <v>96</v>
      </c>
      <c r="E219" s="61" t="s">
        <v>96</v>
      </c>
      <c r="F219" s="61" t="s">
        <v>96</v>
      </c>
      <c r="G219" s="58" t="str">
        <f t="shared" si="10"/>
        <v/>
      </c>
      <c r="H219" s="62" t="s">
        <v>97</v>
      </c>
      <c r="I219" s="63" t="str">
        <f>IFERROR(IF(IF(ISERROR(H219-H218),"",H219-H218)&lt;0,"",H219-H218)," ")</f>
        <v xml:space="preserve"> </v>
      </c>
      <c r="J219" s="58" t="str">
        <f t="shared" si="7"/>
        <v xml:space="preserve"> </v>
      </c>
      <c r="L219" s="14">
        <v>108</v>
      </c>
      <c r="M219" s="64">
        <v>0</v>
      </c>
      <c r="N219" s="64">
        <v>0</v>
      </c>
      <c r="O219" s="56"/>
      <c r="P219" s="74"/>
      <c r="Q219" s="52"/>
      <c r="R219" s="52"/>
      <c r="S219" s="52"/>
      <c r="T219" s="52"/>
      <c r="U219" s="52"/>
      <c r="V219" s="52"/>
      <c r="W219" s="52"/>
      <c r="X219" s="74"/>
      <c r="Y219" s="74"/>
      <c r="Z219" s="74"/>
      <c r="AA219" s="74"/>
      <c r="AB219" s="74"/>
      <c r="AH219" s="1"/>
    </row>
    <row r="220" spans="1:34" ht="15.75" customHeight="1">
      <c r="J220" s="1"/>
      <c r="L220" s="14">
        <v>109</v>
      </c>
      <c r="M220" s="64">
        <v>0</v>
      </c>
      <c r="N220" s="64">
        <v>0</v>
      </c>
      <c r="O220" s="56"/>
      <c r="P220" s="74"/>
      <c r="Q220" s="52"/>
      <c r="R220" s="52"/>
      <c r="S220" s="52"/>
      <c r="T220" s="52"/>
      <c r="U220" s="52"/>
      <c r="V220" s="52"/>
      <c r="W220" s="52"/>
      <c r="X220" s="74"/>
      <c r="Y220" s="74"/>
      <c r="Z220" s="74"/>
      <c r="AA220" s="74"/>
      <c r="AB220" s="74"/>
      <c r="AH220" s="1"/>
    </row>
    <row r="221" spans="1:34" ht="15.75" customHeight="1">
      <c r="J221" s="1"/>
      <c r="L221" s="14">
        <v>110</v>
      </c>
      <c r="M221" s="64">
        <v>0</v>
      </c>
      <c r="N221" s="64">
        <v>0</v>
      </c>
      <c r="O221" s="56"/>
      <c r="P221" s="74"/>
      <c r="Q221" s="52"/>
      <c r="R221" s="52"/>
      <c r="S221" s="52"/>
      <c r="T221" s="52"/>
      <c r="U221" s="52"/>
      <c r="V221" s="52"/>
      <c r="W221" s="52"/>
      <c r="X221" s="74"/>
      <c r="Y221" s="74"/>
      <c r="Z221" s="74"/>
      <c r="AA221" s="74"/>
      <c r="AB221" s="74"/>
      <c r="AH221" s="1"/>
    </row>
    <row r="222" spans="1:34" ht="15.75" customHeight="1">
      <c r="J222" s="1"/>
      <c r="L222" s="14"/>
      <c r="M222" s="14"/>
      <c r="N222" s="14"/>
      <c r="O222" s="56"/>
      <c r="P222" s="74"/>
      <c r="Q222" s="52"/>
      <c r="R222" s="52"/>
      <c r="S222" s="52"/>
      <c r="T222" s="52"/>
      <c r="U222" s="52"/>
      <c r="V222" s="52"/>
      <c r="W222" s="52"/>
      <c r="X222" s="74"/>
      <c r="Y222" s="74"/>
      <c r="Z222" s="74"/>
      <c r="AA222" s="74"/>
      <c r="AB222" s="74"/>
      <c r="AH222" s="1"/>
    </row>
    <row r="223" spans="1:34" ht="15.75" customHeight="1">
      <c r="J223" s="1"/>
      <c r="L223" s="14"/>
      <c r="M223" s="14"/>
      <c r="N223" s="14"/>
      <c r="P223" s="74"/>
      <c r="Q223" s="52"/>
      <c r="R223" s="52"/>
      <c r="S223" s="52"/>
      <c r="T223" s="52"/>
      <c r="U223" s="52"/>
      <c r="V223" s="52"/>
      <c r="W223" s="52"/>
      <c r="X223" s="74"/>
      <c r="Y223" s="74"/>
      <c r="Z223" s="74"/>
      <c r="AA223" s="74"/>
      <c r="AB223" s="74"/>
      <c r="AH223" s="1"/>
    </row>
    <row r="224" spans="1:34" ht="15.75" customHeight="1">
      <c r="P224" s="74"/>
      <c r="Q224" s="52"/>
      <c r="R224" s="52"/>
      <c r="S224" s="52"/>
      <c r="T224" s="52"/>
      <c r="U224" s="52"/>
      <c r="V224" s="52"/>
      <c r="W224" s="52"/>
      <c r="X224" s="74"/>
      <c r="Y224" s="74"/>
      <c r="Z224" s="74"/>
      <c r="AA224" s="74"/>
      <c r="AB224" s="74"/>
      <c r="AH224" s="1"/>
    </row>
    <row r="225" spans="16:34" ht="15.75" customHeight="1">
      <c r="P225" s="74"/>
      <c r="Q225" s="52"/>
      <c r="R225" s="52"/>
      <c r="S225" s="52"/>
      <c r="T225" s="52"/>
      <c r="U225" s="52"/>
      <c r="V225" s="52"/>
      <c r="W225" s="52"/>
      <c r="X225" s="74"/>
      <c r="Y225" s="74"/>
      <c r="Z225" s="74"/>
      <c r="AA225" s="74"/>
      <c r="AB225" s="74"/>
      <c r="AH225" s="1"/>
    </row>
    <row r="226" spans="16:34">
      <c r="P226" s="74"/>
      <c r="Q226" s="52"/>
      <c r="R226" s="52"/>
      <c r="S226" s="52"/>
      <c r="T226" s="52"/>
      <c r="U226" s="52"/>
      <c r="V226" s="52"/>
      <c r="W226" s="52"/>
      <c r="X226" s="74"/>
      <c r="Y226" s="74"/>
      <c r="Z226" s="74"/>
      <c r="AA226" s="74"/>
      <c r="AB226" s="74"/>
    </row>
    <row r="227" spans="16:34">
      <c r="P227" s="74"/>
      <c r="Q227" s="52"/>
      <c r="R227" s="52"/>
      <c r="S227" s="52"/>
      <c r="T227" s="52"/>
      <c r="U227" s="52"/>
      <c r="V227" s="52"/>
      <c r="W227" s="52"/>
      <c r="X227" s="74"/>
      <c r="Y227" s="74"/>
      <c r="Z227" s="74"/>
      <c r="AA227" s="74"/>
      <c r="AB227" s="74"/>
    </row>
    <row r="228" spans="16:34">
      <c r="P228" s="74"/>
      <c r="Q228" s="52"/>
      <c r="R228" s="52"/>
      <c r="S228" s="52"/>
      <c r="T228" s="52"/>
      <c r="U228" s="52"/>
      <c r="V228" s="52"/>
      <c r="W228" s="52"/>
      <c r="X228" s="74"/>
      <c r="Y228" s="74"/>
      <c r="Z228" s="74"/>
      <c r="AA228" s="74"/>
      <c r="AB228" s="74"/>
    </row>
    <row r="229" spans="16:34">
      <c r="P229" s="74"/>
      <c r="Q229" s="52"/>
      <c r="R229" s="52"/>
      <c r="S229" s="52"/>
      <c r="T229" s="52"/>
      <c r="U229" s="52"/>
      <c r="V229" s="52"/>
      <c r="W229" s="52"/>
      <c r="X229" s="74"/>
      <c r="Y229" s="74"/>
      <c r="Z229" s="74"/>
      <c r="AA229" s="74"/>
      <c r="AB229" s="74"/>
    </row>
    <row r="230" spans="16:34">
      <c r="P230" s="74"/>
      <c r="Q230" s="52"/>
      <c r="R230" s="52"/>
      <c r="S230" s="52"/>
      <c r="T230" s="52"/>
      <c r="U230" s="52"/>
      <c r="V230" s="52"/>
      <c r="W230" s="52"/>
      <c r="X230" s="74"/>
      <c r="Y230" s="74"/>
      <c r="Z230" s="74"/>
      <c r="AA230" s="74"/>
      <c r="AB230" s="74"/>
    </row>
    <row r="231" spans="16:34">
      <c r="P231" s="74"/>
      <c r="Q231" s="52"/>
      <c r="R231" s="52"/>
      <c r="S231" s="52"/>
      <c r="T231" s="52"/>
      <c r="U231" s="52"/>
      <c r="V231" s="52"/>
      <c r="W231" s="52"/>
      <c r="X231" s="74"/>
      <c r="Y231" s="74"/>
      <c r="Z231" s="74"/>
      <c r="AA231" s="74"/>
      <c r="AB231" s="74"/>
    </row>
    <row r="232" spans="16:34">
      <c r="P232" s="74"/>
      <c r="Q232" s="52"/>
      <c r="R232" s="52"/>
      <c r="S232" s="52"/>
      <c r="T232" s="52"/>
      <c r="U232" s="52"/>
      <c r="V232" s="52"/>
      <c r="W232" s="52"/>
      <c r="X232" s="74"/>
      <c r="Y232" s="74"/>
      <c r="Z232" s="74"/>
      <c r="AA232" s="74"/>
      <c r="AB232" s="74"/>
    </row>
    <row r="233" spans="16:34">
      <c r="P233" s="74"/>
      <c r="Q233" s="52"/>
      <c r="R233" s="52"/>
      <c r="S233" s="52"/>
      <c r="T233" s="52"/>
      <c r="U233" s="52"/>
      <c r="V233" s="52"/>
      <c r="W233" s="52"/>
      <c r="X233" s="74"/>
      <c r="Y233" s="74"/>
      <c r="Z233" s="74"/>
      <c r="AA233" s="74"/>
      <c r="AB233" s="74"/>
    </row>
    <row r="234" spans="16:34">
      <c r="P234" s="74"/>
      <c r="Q234" s="52"/>
      <c r="R234" s="52"/>
      <c r="S234" s="52"/>
      <c r="T234" s="52"/>
      <c r="U234" s="52"/>
      <c r="V234" s="52"/>
      <c r="W234" s="52"/>
      <c r="X234" s="74"/>
      <c r="Y234" s="74"/>
      <c r="Z234" s="74"/>
      <c r="AA234" s="74"/>
      <c r="AB234" s="74"/>
    </row>
    <row r="235" spans="16:34">
      <c r="P235" s="74"/>
      <c r="Q235" s="52"/>
      <c r="R235" s="52"/>
      <c r="S235" s="52"/>
      <c r="T235" s="52"/>
      <c r="U235" s="52"/>
      <c r="V235" s="52"/>
      <c r="W235" s="52"/>
      <c r="X235" s="74"/>
      <c r="Y235" s="74"/>
      <c r="Z235" s="74"/>
      <c r="AA235" s="74"/>
      <c r="AB235" s="74"/>
    </row>
    <row r="236" spans="16:34">
      <c r="P236" s="74"/>
      <c r="Q236" s="52"/>
      <c r="R236" s="52"/>
      <c r="S236" s="52"/>
      <c r="T236" s="52"/>
      <c r="U236" s="52"/>
      <c r="V236" s="52"/>
      <c r="W236" s="52"/>
      <c r="X236" s="74"/>
      <c r="Y236" s="74"/>
      <c r="Z236" s="74"/>
      <c r="AA236" s="74"/>
      <c r="AB236" s="74"/>
    </row>
    <row r="40432" spans="15:15">
      <c r="O40432" s="1"/>
    </row>
    <row r="40433" spans="4:34">
      <c r="D40433" s="1">
        <v>1888</v>
      </c>
      <c r="J40433" s="1"/>
      <c r="AH40433" s="1"/>
    </row>
    <row r="40434" spans="4:34">
      <c r="K40434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19">
    <cfRule type="notContainsBlanks" dxfId="6" priority="2">
      <formula>LEN(TRIM(C112))&gt;0</formula>
    </cfRule>
  </conditionalFormatting>
  <conditionalFormatting sqref="D112:J113 D122:F122 D119:G121 I119:I121 I123:I124 D141:J219 B140:B219 H119:H140 B112:B126 B128 B130 B132 B134 B136 B138 I125:J140 D114:I118 J114:J124 D123:G123 D127:G140 D124:D126 F124:G126">
    <cfRule type="expression" dxfId="5" priority="3">
      <formula>IF($C112=" ",FALSE,TRUE)</formula>
    </cfRule>
  </conditionalFormatting>
  <conditionalFormatting sqref="B140:B219 B112:B126 B128 B130 B132 B134 B136 B138">
    <cfRule type="expression" dxfId="4" priority="1">
      <formula>IF($C112=$L$9,TRUE,FALSE)</formula>
    </cfRule>
  </conditionalFormatting>
  <conditionalFormatting sqref="G122 I122 B127 B129 B131 B133 B135 B137 B139">
    <cfRule type="expression" dxfId="3" priority="4">
      <formula>IF(#REF!=" ",FALSE,TRUE)</formula>
    </cfRule>
  </conditionalFormatting>
  <conditionalFormatting sqref="B127 B129 B131 B133 B135 B137 B139">
    <cfRule type="expression" dxfId="2" priority="5">
      <formula>IF(#REF!=$L$9,TRUE,FALSE)</formula>
    </cfRule>
  </conditionalFormatting>
  <conditionalFormatting sqref="E124">
    <cfRule type="expression" dxfId="1" priority="6">
      <formula>IF($C124=" ",FALSE,TRUE)</formula>
    </cfRule>
  </conditionalFormatting>
  <conditionalFormatting sqref="E126">
    <cfRule type="expression" dxfId="0" priority="7">
      <formula>IF($C126="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40436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6" style="6" customWidth="1"/>
    <col min="30" max="16384" width="9.140625" style="1"/>
  </cols>
  <sheetData>
    <row r="1" spans="1:29" ht="74.25" customHeight="1">
      <c r="E1" s="83" t="s">
        <v>143</v>
      </c>
      <c r="F1" s="83"/>
      <c r="G1" s="83"/>
      <c r="H1" s="83"/>
      <c r="I1" s="83"/>
      <c r="J1" s="83"/>
      <c r="L1" s="3" t="s">
        <v>0</v>
      </c>
      <c r="M1" s="4"/>
      <c r="N1" s="5">
        <v>20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9" ht="16.5" customHeight="1">
      <c r="D2" s="9"/>
      <c r="E2" s="83"/>
      <c r="F2" s="83"/>
      <c r="G2" s="83"/>
      <c r="H2" s="83"/>
      <c r="I2" s="83"/>
      <c r="J2" s="83"/>
      <c r="L2" s="10" t="s">
        <v>109</v>
      </c>
      <c r="M2" s="11" t="s">
        <v>1</v>
      </c>
      <c r="N2" s="12"/>
      <c r="O2" s="13"/>
      <c r="P2" s="84" t="s">
        <v>2</v>
      </c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</row>
    <row r="3" spans="1:29" ht="15" customHeight="1">
      <c r="D3" s="9"/>
      <c r="E3" s="83"/>
      <c r="F3" s="83"/>
      <c r="G3" s="83"/>
      <c r="H3" s="83"/>
      <c r="I3" s="83"/>
      <c r="J3" s="83"/>
      <c r="L3" s="16"/>
      <c r="M3" s="1" t="s">
        <v>3</v>
      </c>
      <c r="N3" s="17"/>
      <c r="O3" s="1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9" ht="15" customHeight="1">
      <c r="L4" s="11"/>
      <c r="M4" s="11" t="s">
        <v>4</v>
      </c>
      <c r="N4" s="12"/>
      <c r="O4" s="13"/>
      <c r="P4" s="85" t="s">
        <v>5</v>
      </c>
      <c r="Q4" s="85" t="s">
        <v>6</v>
      </c>
      <c r="R4" s="85" t="s">
        <v>7</v>
      </c>
      <c r="S4" s="85" t="s">
        <v>8</v>
      </c>
      <c r="T4" s="85" t="s">
        <v>9</v>
      </c>
      <c r="U4" s="85" t="s">
        <v>10</v>
      </c>
      <c r="V4" s="85" t="s">
        <v>11</v>
      </c>
      <c r="W4" s="85" t="s">
        <v>12</v>
      </c>
      <c r="X4" s="89" t="s">
        <v>13</v>
      </c>
      <c r="Y4" s="90" t="s">
        <v>14</v>
      </c>
      <c r="Z4" s="91"/>
      <c r="AA4" s="90" t="s">
        <v>15</v>
      </c>
      <c r="AB4" s="91"/>
    </row>
    <row r="5" spans="1:29" ht="15" customHeight="1">
      <c r="B5" s="96" t="s">
        <v>110</v>
      </c>
      <c r="C5" s="96"/>
      <c r="D5" s="96"/>
      <c r="E5" s="96"/>
      <c r="F5" s="96"/>
      <c r="G5" s="96"/>
      <c r="H5" s="96"/>
      <c r="I5" s="96"/>
      <c r="J5" s="96"/>
      <c r="L5" s="18"/>
      <c r="M5" s="14" t="s">
        <v>17</v>
      </c>
      <c r="N5" s="17"/>
      <c r="O5" s="13"/>
      <c r="P5" s="86"/>
      <c r="Q5" s="86"/>
      <c r="R5" s="86"/>
      <c r="S5" s="86"/>
      <c r="T5" s="86"/>
      <c r="U5" s="86"/>
      <c r="V5" s="86"/>
      <c r="W5" s="86"/>
      <c r="X5" s="89"/>
      <c r="Y5" s="92"/>
      <c r="Z5" s="93"/>
      <c r="AA5" s="92"/>
      <c r="AB5" s="93"/>
    </row>
    <row r="6" spans="1:29" ht="15.75" customHeight="1">
      <c r="B6" s="96"/>
      <c r="C6" s="96"/>
      <c r="D6" s="96"/>
      <c r="E6" s="96"/>
      <c r="F6" s="96"/>
      <c r="G6" s="96"/>
      <c r="H6" s="96"/>
      <c r="I6" s="96"/>
      <c r="J6" s="96"/>
      <c r="L6" s="19"/>
      <c r="M6" s="11" t="s">
        <v>18</v>
      </c>
      <c r="N6" s="11"/>
      <c r="P6" s="86"/>
      <c r="Q6" s="86"/>
      <c r="R6" s="86"/>
      <c r="S6" s="86"/>
      <c r="T6" s="86"/>
      <c r="U6" s="86"/>
      <c r="V6" s="86"/>
      <c r="W6" s="86"/>
      <c r="X6" s="89"/>
      <c r="Y6" s="92"/>
      <c r="Z6" s="93"/>
      <c r="AA6" s="92"/>
      <c r="AB6" s="93"/>
    </row>
    <row r="7" spans="1:29" ht="15.75" customHeight="1">
      <c r="A7" s="20"/>
      <c r="L7" s="18" t="s">
        <v>97</v>
      </c>
      <c r="M7" s="14" t="s">
        <v>19</v>
      </c>
      <c r="N7" s="14"/>
      <c r="P7" s="87"/>
      <c r="Q7" s="87"/>
      <c r="R7" s="87"/>
      <c r="S7" s="87"/>
      <c r="T7" s="87"/>
      <c r="U7" s="87"/>
      <c r="V7" s="87"/>
      <c r="W7" s="87"/>
      <c r="X7" s="89"/>
      <c r="Y7" s="94"/>
      <c r="Z7" s="95"/>
      <c r="AA7" s="94"/>
      <c r="AB7" s="95"/>
    </row>
    <row r="8" spans="1:29" ht="15.75" customHeight="1">
      <c r="A8" s="20"/>
      <c r="B8" s="96" t="s">
        <v>20</v>
      </c>
      <c r="C8" s="96"/>
      <c r="D8" s="96"/>
      <c r="E8" s="96"/>
      <c r="F8" s="96"/>
      <c r="G8" s="96"/>
      <c r="H8" s="96"/>
      <c r="I8" s="96"/>
      <c r="J8" s="96"/>
      <c r="L8" s="21">
        <v>1</v>
      </c>
      <c r="M8" s="11" t="s">
        <v>21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97" t="s">
        <v>22</v>
      </c>
      <c r="Z8" s="97"/>
      <c r="AA8" s="97" t="s">
        <v>23</v>
      </c>
      <c r="AB8" s="97"/>
    </row>
    <row r="9" spans="1:29" ht="15.75" customHeight="1">
      <c r="A9" s="20"/>
      <c r="B9" s="96"/>
      <c r="C9" s="96"/>
      <c r="D9" s="96"/>
      <c r="E9" s="96"/>
      <c r="F9" s="96"/>
      <c r="G9" s="96"/>
      <c r="H9" s="96"/>
      <c r="I9" s="96"/>
      <c r="J9" s="96"/>
      <c r="L9" s="21" t="s">
        <v>24</v>
      </c>
      <c r="M9" s="11" t="s">
        <v>25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97" t="s">
        <v>22</v>
      </c>
      <c r="Z9" s="97"/>
      <c r="AA9" s="97" t="s">
        <v>23</v>
      </c>
      <c r="AB9" s="97"/>
    </row>
    <row r="10" spans="1:29" ht="15.75" customHeight="1">
      <c r="A10" s="20"/>
      <c r="B10" s="98" t="s">
        <v>26</v>
      </c>
      <c r="C10" s="98"/>
      <c r="D10" s="98"/>
      <c r="E10" s="98"/>
      <c r="F10" s="98"/>
      <c r="G10" s="98"/>
      <c r="H10" s="98"/>
      <c r="I10" s="98"/>
      <c r="J10" s="98"/>
      <c r="L10" s="24" t="s">
        <v>109</v>
      </c>
      <c r="M10" s="11" t="s">
        <v>27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97" t="s">
        <v>28</v>
      </c>
      <c r="Z10" s="97"/>
      <c r="AA10" s="97" t="s">
        <v>29</v>
      </c>
      <c r="AB10" s="97"/>
    </row>
    <row r="11" spans="1:29" ht="15.75" customHeight="1">
      <c r="A11" s="20"/>
      <c r="B11" s="98"/>
      <c r="C11" s="98"/>
      <c r="D11" s="98"/>
      <c r="E11" s="98"/>
      <c r="F11" s="98"/>
      <c r="G11" s="98"/>
      <c r="H11" s="98"/>
      <c r="I11" s="98"/>
      <c r="J11" s="98"/>
      <c r="L11" s="18"/>
      <c r="M11" s="25" t="s">
        <v>31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97" t="s">
        <v>28</v>
      </c>
      <c r="Z11" s="97"/>
      <c r="AA11" s="97" t="s">
        <v>29</v>
      </c>
      <c r="AB11" s="97"/>
    </row>
    <row r="12" spans="1:29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</row>
    <row r="13" spans="1:29" ht="15.75" customHeight="1">
      <c r="A13" s="20"/>
      <c r="M13" s="18"/>
      <c r="N13" s="18"/>
      <c r="O13" s="26"/>
      <c r="P13" s="88" t="s">
        <v>32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29"/>
    </row>
    <row r="14" spans="1:29" ht="15.75" customHeight="1">
      <c r="A14" s="20"/>
      <c r="B14" s="96" t="s">
        <v>33</v>
      </c>
      <c r="C14" s="96"/>
      <c r="D14" s="96"/>
      <c r="E14" s="96"/>
      <c r="F14" s="96"/>
      <c r="G14" s="96"/>
      <c r="H14" s="96"/>
      <c r="I14" s="96"/>
      <c r="J14" s="96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</row>
    <row r="15" spans="1:29" ht="15.75" customHeight="1">
      <c r="A15" s="20"/>
      <c r="B15" s="96"/>
      <c r="C15" s="96"/>
      <c r="D15" s="96"/>
      <c r="E15" s="96"/>
      <c r="F15" s="96"/>
      <c r="G15" s="96"/>
      <c r="H15" s="96"/>
      <c r="I15" s="96"/>
      <c r="J15" s="96"/>
      <c r="L15" s="25"/>
      <c r="M15" s="18"/>
      <c r="N15" s="18"/>
      <c r="O15" s="26"/>
      <c r="P15" s="99" t="s">
        <v>5</v>
      </c>
      <c r="Q15" s="99"/>
      <c r="R15" s="99"/>
      <c r="S15" s="99"/>
      <c r="T15" s="89" t="s">
        <v>34</v>
      </c>
      <c r="U15" s="89"/>
      <c r="V15" s="89"/>
      <c r="W15" s="89" t="s">
        <v>35</v>
      </c>
      <c r="X15" s="89"/>
      <c r="Y15" s="89"/>
      <c r="Z15" s="89" t="s">
        <v>36</v>
      </c>
      <c r="AA15" s="89"/>
      <c r="AB15" s="89"/>
    </row>
    <row r="16" spans="1:29" ht="15.75" customHeight="1">
      <c r="A16" s="20"/>
      <c r="B16" s="98" t="s">
        <v>37</v>
      </c>
      <c r="C16" s="98"/>
      <c r="D16" s="98"/>
      <c r="E16" s="98"/>
      <c r="F16" s="98"/>
      <c r="G16" s="98"/>
      <c r="H16" s="98"/>
      <c r="I16" s="98"/>
      <c r="J16" s="98"/>
      <c r="L16" s="25"/>
      <c r="M16" s="18"/>
      <c r="N16" s="18"/>
      <c r="O16" s="26"/>
      <c r="P16" s="99"/>
      <c r="Q16" s="99"/>
      <c r="R16" s="99"/>
      <c r="S16" s="99"/>
      <c r="T16" s="89"/>
      <c r="U16" s="89"/>
      <c r="V16" s="89"/>
      <c r="W16" s="89"/>
      <c r="X16" s="89"/>
      <c r="Y16" s="89"/>
      <c r="Z16" s="89"/>
      <c r="AA16" s="89"/>
      <c r="AB16" s="89"/>
    </row>
    <row r="17" spans="1:29" ht="15.75" customHeight="1">
      <c r="A17" s="20"/>
      <c r="B17" s="98"/>
      <c r="C17" s="98"/>
      <c r="D17" s="98"/>
      <c r="E17" s="98"/>
      <c r="F17" s="98"/>
      <c r="G17" s="98"/>
      <c r="H17" s="98"/>
      <c r="I17" s="98"/>
      <c r="J17" s="98"/>
      <c r="L17" s="18"/>
      <c r="M17" s="18"/>
      <c r="N17" s="18"/>
      <c r="O17" s="26"/>
      <c r="P17" s="99" t="s">
        <v>38</v>
      </c>
      <c r="Q17" s="99"/>
      <c r="R17" s="99"/>
      <c r="S17" s="99"/>
      <c r="T17" s="89" t="s">
        <v>39</v>
      </c>
      <c r="U17" s="89"/>
      <c r="V17" s="89"/>
      <c r="W17" s="89" t="s">
        <v>40</v>
      </c>
      <c r="X17" s="89"/>
      <c r="Y17" s="89"/>
      <c r="Z17" s="89" t="s">
        <v>38</v>
      </c>
      <c r="AA17" s="89"/>
      <c r="AB17" s="89"/>
    </row>
    <row r="18" spans="1:29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</row>
    <row r="19" spans="1:29" ht="15.75" customHeight="1">
      <c r="A19" s="20"/>
      <c r="B19" s="96" t="s">
        <v>41</v>
      </c>
      <c r="C19" s="96"/>
      <c r="D19" s="96"/>
      <c r="E19" s="96"/>
      <c r="F19" s="96"/>
      <c r="G19" s="96"/>
      <c r="H19" s="96"/>
      <c r="I19" s="96"/>
      <c r="J19" s="96"/>
      <c r="L19" s="18"/>
      <c r="M19" s="18"/>
      <c r="N19" s="18"/>
      <c r="O19" s="26"/>
      <c r="P19" s="100" t="s">
        <v>42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</row>
    <row r="20" spans="1:29" ht="15.75" customHeight="1">
      <c r="A20" s="20"/>
      <c r="B20" s="96"/>
      <c r="C20" s="96"/>
      <c r="D20" s="96"/>
      <c r="E20" s="96"/>
      <c r="F20" s="96"/>
      <c r="G20" s="96"/>
      <c r="H20" s="96"/>
      <c r="I20" s="96"/>
      <c r="J20" s="96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</row>
    <row r="21" spans="1:29" ht="15.75" customHeight="1">
      <c r="A21" s="20"/>
      <c r="P21" s="101" t="s">
        <v>5</v>
      </c>
      <c r="Q21" s="101" t="s">
        <v>43</v>
      </c>
      <c r="R21" s="104" t="s">
        <v>44</v>
      </c>
      <c r="S21" s="105"/>
      <c r="T21" s="104" t="s">
        <v>45</v>
      </c>
      <c r="U21" s="105"/>
      <c r="V21" s="33"/>
      <c r="W21" s="101" t="s">
        <v>5</v>
      </c>
      <c r="X21" s="101" t="s">
        <v>43</v>
      </c>
      <c r="Y21" s="104" t="s">
        <v>44</v>
      </c>
      <c r="Z21" s="105"/>
      <c r="AA21" s="104" t="s">
        <v>45</v>
      </c>
      <c r="AB21" s="105"/>
    </row>
    <row r="22" spans="1:29" ht="15.75" customHeight="1">
      <c r="A22" s="20"/>
      <c r="B22" s="98" t="s">
        <v>100</v>
      </c>
      <c r="C22" s="98"/>
      <c r="D22" s="98"/>
      <c r="E22" s="98"/>
      <c r="F22" s="98"/>
      <c r="G22" s="98"/>
      <c r="H22" s="98"/>
      <c r="I22" s="98"/>
      <c r="J22" s="98"/>
      <c r="P22" s="102"/>
      <c r="Q22" s="102"/>
      <c r="R22" s="101" t="s">
        <v>47</v>
      </c>
      <c r="S22" s="101" t="s">
        <v>48</v>
      </c>
      <c r="T22" s="101" t="s">
        <v>47</v>
      </c>
      <c r="U22" s="101" t="s">
        <v>48</v>
      </c>
      <c r="V22" s="33"/>
      <c r="W22" s="102"/>
      <c r="X22" s="102"/>
      <c r="Y22" s="101" t="s">
        <v>47</v>
      </c>
      <c r="Z22" s="101" t="s">
        <v>48</v>
      </c>
      <c r="AA22" s="101" t="s">
        <v>47</v>
      </c>
      <c r="AB22" s="101" t="s">
        <v>48</v>
      </c>
    </row>
    <row r="23" spans="1:29" ht="15.75" customHeight="1">
      <c r="A23" s="20"/>
      <c r="B23" s="98"/>
      <c r="C23" s="98"/>
      <c r="D23" s="98"/>
      <c r="E23" s="98"/>
      <c r="F23" s="98"/>
      <c r="G23" s="98"/>
      <c r="H23" s="98"/>
      <c r="I23" s="98"/>
      <c r="J23" s="98"/>
      <c r="P23" s="102"/>
      <c r="Q23" s="102"/>
      <c r="R23" s="102"/>
      <c r="S23" s="102"/>
      <c r="T23" s="102"/>
      <c r="U23" s="102"/>
      <c r="V23" s="33"/>
      <c r="W23" s="102"/>
      <c r="X23" s="102"/>
      <c r="Y23" s="102"/>
      <c r="Z23" s="102"/>
      <c r="AA23" s="102"/>
      <c r="AB23" s="102"/>
    </row>
    <row r="24" spans="1:29" ht="15.75" customHeight="1">
      <c r="A24" s="20"/>
      <c r="P24" s="102"/>
      <c r="Q24" s="102"/>
      <c r="R24" s="102"/>
      <c r="S24" s="102"/>
      <c r="T24" s="102"/>
      <c r="U24" s="102"/>
      <c r="V24" s="33"/>
      <c r="W24" s="102"/>
      <c r="X24" s="102"/>
      <c r="Y24" s="102"/>
      <c r="Z24" s="102"/>
      <c r="AA24" s="102"/>
      <c r="AB24" s="102"/>
    </row>
    <row r="25" spans="1:29" ht="15.75" customHeight="1">
      <c r="A25" s="20"/>
      <c r="P25" s="102"/>
      <c r="Q25" s="102"/>
      <c r="R25" s="102"/>
      <c r="S25" s="102"/>
      <c r="T25" s="102"/>
      <c r="U25" s="102"/>
      <c r="V25" s="33"/>
      <c r="W25" s="102"/>
      <c r="X25" s="102"/>
      <c r="Y25" s="102"/>
      <c r="Z25" s="102"/>
      <c r="AA25" s="102"/>
      <c r="AB25" s="102"/>
    </row>
    <row r="26" spans="1:29" ht="15.75" customHeight="1">
      <c r="A26" s="20"/>
      <c r="B26" s="98" t="s">
        <v>49</v>
      </c>
      <c r="C26" s="98"/>
      <c r="D26" s="98"/>
      <c r="E26" s="98"/>
      <c r="F26" s="98"/>
      <c r="G26" s="98"/>
      <c r="H26" s="98"/>
      <c r="I26" s="98"/>
      <c r="J26" s="98"/>
      <c r="P26" s="103"/>
      <c r="Q26" s="103"/>
      <c r="R26" s="103"/>
      <c r="S26" s="103"/>
      <c r="T26" s="103"/>
      <c r="U26" s="103"/>
      <c r="V26" s="34"/>
      <c r="W26" s="103"/>
      <c r="X26" s="103"/>
      <c r="Y26" s="103"/>
      <c r="Z26" s="103"/>
      <c r="AA26" s="103"/>
      <c r="AB26" s="103"/>
      <c r="AC26" s="29"/>
    </row>
    <row r="27" spans="1:29" ht="15.75" customHeight="1">
      <c r="A27" s="20"/>
      <c r="B27" s="98"/>
      <c r="C27" s="98"/>
      <c r="D27" s="98"/>
      <c r="E27" s="98"/>
      <c r="F27" s="98"/>
      <c r="G27" s="98"/>
      <c r="H27" s="98"/>
      <c r="I27" s="98"/>
      <c r="J27" s="98"/>
      <c r="N27" s="1">
        <v>180</v>
      </c>
      <c r="P27" s="35">
        <v>1</v>
      </c>
      <c r="Q27" s="36">
        <v>0.125</v>
      </c>
      <c r="R27" s="35">
        <v>0</v>
      </c>
      <c r="S27" s="35" t="s">
        <v>50</v>
      </c>
      <c r="T27" s="35">
        <v>0</v>
      </c>
      <c r="U27" s="35" t="s">
        <v>50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50</v>
      </c>
      <c r="AA27" s="35">
        <v>0</v>
      </c>
      <c r="AB27" s="35" t="s">
        <v>50</v>
      </c>
      <c r="AC27" s="37">
        <f>Y27+Y28</f>
        <v>0</v>
      </c>
    </row>
    <row r="28" spans="1:29" ht="15.75" customHeight="1">
      <c r="A28" s="20"/>
      <c r="B28" s="98" t="s">
        <v>111</v>
      </c>
      <c r="C28" s="98"/>
      <c r="D28" s="98"/>
      <c r="E28" s="98"/>
      <c r="F28" s="98"/>
      <c r="G28" s="98"/>
      <c r="H28" s="98"/>
      <c r="I28" s="98"/>
      <c r="J28" s="98"/>
      <c r="N28" s="1">
        <v>210</v>
      </c>
      <c r="P28" s="22">
        <v>1</v>
      </c>
      <c r="Q28" s="39">
        <v>0.14583333333333301</v>
      </c>
      <c r="R28" s="35">
        <v>0</v>
      </c>
      <c r="S28" s="35" t="s">
        <v>50</v>
      </c>
      <c r="T28" s="35">
        <v>0</v>
      </c>
      <c r="U28" s="35" t="s">
        <v>50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50</v>
      </c>
      <c r="AA28" s="35">
        <v>0</v>
      </c>
      <c r="AB28" s="35" t="s">
        <v>50</v>
      </c>
      <c r="AC28" s="37">
        <f t="shared" ref="AC28:AC73" si="1">Y28+Y29</f>
        <v>0</v>
      </c>
    </row>
    <row r="29" spans="1:29" ht="15.75" customHeight="1">
      <c r="A29" s="20"/>
      <c r="B29" s="98"/>
      <c r="C29" s="98"/>
      <c r="D29" s="98"/>
      <c r="E29" s="98"/>
      <c r="F29" s="98"/>
      <c r="G29" s="98"/>
      <c r="H29" s="98"/>
      <c r="I29" s="98"/>
      <c r="J29" s="98"/>
      <c r="N29" s="1">
        <v>240</v>
      </c>
      <c r="P29" s="22">
        <v>1</v>
      </c>
      <c r="Q29" s="39">
        <v>0.16666666666666699</v>
      </c>
      <c r="R29" s="35">
        <v>0</v>
      </c>
      <c r="S29" s="35" t="s">
        <v>50</v>
      </c>
      <c r="T29" s="35">
        <v>0</v>
      </c>
      <c r="U29" s="35" t="s">
        <v>50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50</v>
      </c>
      <c r="AA29" s="35">
        <v>0</v>
      </c>
      <c r="AB29" s="35" t="s">
        <v>50</v>
      </c>
      <c r="AC29" s="37">
        <f t="shared" si="1"/>
        <v>0</v>
      </c>
    </row>
    <row r="30" spans="1:29" ht="15.75" customHeight="1">
      <c r="A30" s="20"/>
      <c r="B30" s="98" t="s">
        <v>112</v>
      </c>
      <c r="C30" s="98"/>
      <c r="D30" s="98"/>
      <c r="E30" s="98"/>
      <c r="F30" s="98"/>
      <c r="G30" s="98"/>
      <c r="H30" s="98"/>
      <c r="I30" s="98"/>
      <c r="J30" s="98"/>
      <c r="N30" s="1">
        <v>270</v>
      </c>
      <c r="P30" s="22">
        <v>1</v>
      </c>
      <c r="Q30" s="39">
        <v>0.1875</v>
      </c>
      <c r="R30" s="35">
        <v>0</v>
      </c>
      <c r="S30" s="35" t="s">
        <v>50</v>
      </c>
      <c r="T30" s="35">
        <v>0</v>
      </c>
      <c r="U30" s="35" t="s">
        <v>50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50</v>
      </c>
      <c r="AA30" s="35">
        <v>0</v>
      </c>
      <c r="AB30" s="35" t="s">
        <v>50</v>
      </c>
      <c r="AC30" s="37">
        <f t="shared" si="1"/>
        <v>0</v>
      </c>
    </row>
    <row r="31" spans="1:29" ht="15.75" customHeight="1">
      <c r="A31" s="20"/>
      <c r="B31" s="98"/>
      <c r="C31" s="98"/>
      <c r="D31" s="98"/>
      <c r="E31" s="98"/>
      <c r="F31" s="98"/>
      <c r="G31" s="98"/>
      <c r="H31" s="98"/>
      <c r="I31" s="98"/>
      <c r="J31" s="98"/>
      <c r="N31" s="1">
        <v>300</v>
      </c>
      <c r="P31" s="22">
        <v>1</v>
      </c>
      <c r="Q31" s="39">
        <v>0.20833333333333334</v>
      </c>
      <c r="R31" s="35">
        <v>0</v>
      </c>
      <c r="S31" s="35" t="s">
        <v>50</v>
      </c>
      <c r="T31" s="35">
        <v>0</v>
      </c>
      <c r="U31" s="35" t="s">
        <v>50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50</v>
      </c>
      <c r="AA31" s="35">
        <v>0</v>
      </c>
      <c r="AB31" s="35" t="s">
        <v>50</v>
      </c>
      <c r="AC31" s="37">
        <f t="shared" si="1"/>
        <v>0</v>
      </c>
    </row>
    <row r="32" spans="1:29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50</v>
      </c>
      <c r="T32" s="35">
        <v>0</v>
      </c>
      <c r="U32" s="35" t="s">
        <v>50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50</v>
      </c>
      <c r="AA32" s="35">
        <v>0</v>
      </c>
      <c r="AB32" s="35" t="s">
        <v>50</v>
      </c>
      <c r="AC32" s="37">
        <f t="shared" si="1"/>
        <v>0</v>
      </c>
    </row>
    <row r="33" spans="1:29" ht="15.75" customHeight="1">
      <c r="A33" s="20"/>
      <c r="B33" s="96" t="s">
        <v>53</v>
      </c>
      <c r="C33" s="96"/>
      <c r="D33" s="96"/>
      <c r="E33" s="96"/>
      <c r="F33" s="96"/>
      <c r="G33" s="96"/>
      <c r="H33" s="96"/>
      <c r="I33" s="96"/>
      <c r="J33" s="96"/>
      <c r="N33" s="42">
        <v>360</v>
      </c>
      <c r="P33" s="35">
        <v>1</v>
      </c>
      <c r="Q33" s="36">
        <v>0.25</v>
      </c>
      <c r="R33" s="35">
        <v>0</v>
      </c>
      <c r="S33" s="35" t="s">
        <v>50</v>
      </c>
      <c r="T33" s="35">
        <v>0</v>
      </c>
      <c r="U33" s="35" t="s">
        <v>50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50</v>
      </c>
      <c r="AA33" s="35">
        <v>0</v>
      </c>
      <c r="AB33" s="35" t="s">
        <v>50</v>
      </c>
      <c r="AC33" s="37">
        <f t="shared" si="1"/>
        <v>0</v>
      </c>
    </row>
    <row r="34" spans="1:29" ht="15.75" customHeight="1">
      <c r="A34" s="20"/>
      <c r="B34" s="96"/>
      <c r="C34" s="96"/>
      <c r="D34" s="96"/>
      <c r="E34" s="96"/>
      <c r="F34" s="96"/>
      <c r="G34" s="96"/>
      <c r="H34" s="96"/>
      <c r="I34" s="96"/>
      <c r="J34" s="96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54</v>
      </c>
      <c r="T34" s="35">
        <v>1</v>
      </c>
      <c r="U34" s="35" t="s">
        <v>54</v>
      </c>
      <c r="V34" s="37">
        <f t="shared" si="0"/>
        <v>7</v>
      </c>
      <c r="W34" s="38">
        <v>2</v>
      </c>
      <c r="X34" s="43">
        <v>0.27083333333333331</v>
      </c>
      <c r="Y34" s="35">
        <v>0</v>
      </c>
      <c r="Z34" s="35" t="s">
        <v>50</v>
      </c>
      <c r="AA34" s="35">
        <v>0</v>
      </c>
      <c r="AB34" s="35" t="s">
        <v>50</v>
      </c>
      <c r="AC34" s="37">
        <f t="shared" si="1"/>
        <v>1</v>
      </c>
    </row>
    <row r="35" spans="1:29" ht="15.75" customHeight="1">
      <c r="A35" s="20"/>
      <c r="B35" s="108" t="s">
        <v>56</v>
      </c>
      <c r="C35" s="108"/>
      <c r="D35" s="108"/>
      <c r="E35" s="107">
        <v>2.92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6</v>
      </c>
      <c r="S35" s="35">
        <v>5</v>
      </c>
      <c r="T35" s="35">
        <v>6</v>
      </c>
      <c r="U35" s="35">
        <v>5</v>
      </c>
      <c r="V35" s="37">
        <f t="shared" si="0"/>
        <v>12</v>
      </c>
      <c r="W35" s="38">
        <v>2</v>
      </c>
      <c r="X35" s="43">
        <v>0.29166666666666669</v>
      </c>
      <c r="Y35" s="35">
        <v>1</v>
      </c>
      <c r="Z35" s="35" t="s">
        <v>54</v>
      </c>
      <c r="AA35" s="35">
        <v>1</v>
      </c>
      <c r="AB35" s="35" t="s">
        <v>54</v>
      </c>
      <c r="AC35" s="37">
        <f t="shared" si="1"/>
        <v>4</v>
      </c>
    </row>
    <row r="36" spans="1:29" ht="15.75" customHeight="1">
      <c r="A36" s="20"/>
      <c r="B36" s="108"/>
      <c r="C36" s="108"/>
      <c r="D36" s="108"/>
      <c r="E36" s="107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6</v>
      </c>
      <c r="S36" s="35">
        <v>5</v>
      </c>
      <c r="T36" s="35">
        <v>6</v>
      </c>
      <c r="U36" s="35">
        <v>5</v>
      </c>
      <c r="V36" s="37">
        <f t="shared" si="0"/>
        <v>12</v>
      </c>
      <c r="W36" s="40">
        <v>2</v>
      </c>
      <c r="X36" s="41">
        <v>0.3125</v>
      </c>
      <c r="Y36" s="35">
        <v>3</v>
      </c>
      <c r="Z36" s="44">
        <v>10</v>
      </c>
      <c r="AA36" s="35">
        <v>3</v>
      </c>
      <c r="AB36" s="44">
        <v>10</v>
      </c>
      <c r="AC36" s="37">
        <f t="shared" si="1"/>
        <v>6</v>
      </c>
    </row>
    <row r="37" spans="1:29" ht="15.75" customHeight="1">
      <c r="B37" s="108" t="s">
        <v>58</v>
      </c>
      <c r="C37" s="108"/>
      <c r="D37" s="108"/>
      <c r="E37" s="107">
        <v>2.83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6</v>
      </c>
      <c r="S37" s="35">
        <v>5</v>
      </c>
      <c r="T37" s="35">
        <v>6</v>
      </c>
      <c r="U37" s="35">
        <v>5</v>
      </c>
      <c r="V37" s="37">
        <f t="shared" si="0"/>
        <v>12</v>
      </c>
      <c r="W37" s="40">
        <v>2</v>
      </c>
      <c r="X37" s="41">
        <v>0.33333333333333331</v>
      </c>
      <c r="Y37" s="35">
        <v>3</v>
      </c>
      <c r="Z37" s="44">
        <v>10</v>
      </c>
      <c r="AA37" s="35">
        <v>3</v>
      </c>
      <c r="AB37" s="44">
        <v>10</v>
      </c>
      <c r="AC37" s="37">
        <f t="shared" si="1"/>
        <v>6</v>
      </c>
    </row>
    <row r="38" spans="1:29" ht="15.75" customHeight="1">
      <c r="A38" s="20"/>
      <c r="B38" s="108"/>
      <c r="C38" s="108"/>
      <c r="D38" s="108"/>
      <c r="E38" s="107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6</v>
      </c>
      <c r="S38" s="35">
        <v>5</v>
      </c>
      <c r="T38" s="35">
        <v>6</v>
      </c>
      <c r="U38" s="35">
        <v>5</v>
      </c>
      <c r="V38" s="37">
        <f t="shared" si="0"/>
        <v>12</v>
      </c>
      <c r="W38" s="40">
        <v>2</v>
      </c>
      <c r="X38" s="41">
        <v>0.35416666666666669</v>
      </c>
      <c r="Y38" s="35">
        <v>3</v>
      </c>
      <c r="Z38" s="44">
        <v>10</v>
      </c>
      <c r="AA38" s="35">
        <v>3</v>
      </c>
      <c r="AB38" s="44">
        <v>10</v>
      </c>
      <c r="AC38" s="37">
        <f t="shared" si="1"/>
        <v>6</v>
      </c>
    </row>
    <row r="39" spans="1:29" ht="15.75" customHeight="1">
      <c r="A39" s="20"/>
      <c r="B39" s="106" t="s">
        <v>60</v>
      </c>
      <c r="C39" s="106"/>
      <c r="D39" s="106"/>
      <c r="E39" s="107">
        <v>5.75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6</v>
      </c>
      <c r="S39" s="35">
        <v>5</v>
      </c>
      <c r="T39" s="35">
        <v>6</v>
      </c>
      <c r="U39" s="35">
        <v>5</v>
      </c>
      <c r="V39" s="37">
        <f t="shared" si="0"/>
        <v>12</v>
      </c>
      <c r="W39" s="40">
        <v>2</v>
      </c>
      <c r="X39" s="41">
        <v>0.375</v>
      </c>
      <c r="Y39" s="35">
        <v>3</v>
      </c>
      <c r="Z39" s="44">
        <v>10</v>
      </c>
      <c r="AA39" s="35">
        <v>3</v>
      </c>
      <c r="AB39" s="44">
        <v>10</v>
      </c>
      <c r="AC39" s="37">
        <f t="shared" si="1"/>
        <v>7</v>
      </c>
    </row>
    <row r="40" spans="1:29" ht="15.75" customHeight="1">
      <c r="A40" s="20"/>
      <c r="B40" s="106"/>
      <c r="C40" s="106"/>
      <c r="D40" s="106"/>
      <c r="E40" s="107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6</v>
      </c>
      <c r="S40" s="35">
        <v>5</v>
      </c>
      <c r="T40" s="35">
        <v>6</v>
      </c>
      <c r="U40" s="35">
        <v>5</v>
      </c>
      <c r="V40" s="37">
        <f t="shared" si="0"/>
        <v>11</v>
      </c>
      <c r="W40" s="40">
        <v>2</v>
      </c>
      <c r="X40" s="41">
        <v>0.39583333333333331</v>
      </c>
      <c r="Y40" s="35">
        <v>4</v>
      </c>
      <c r="Z40" s="44" t="s">
        <v>102</v>
      </c>
      <c r="AA40" s="35">
        <v>4</v>
      </c>
      <c r="AB40" s="44" t="s">
        <v>102</v>
      </c>
      <c r="AC40" s="37">
        <f t="shared" si="1"/>
        <v>8</v>
      </c>
    </row>
    <row r="41" spans="1:29" ht="15.75" customHeight="1">
      <c r="A41" s="20"/>
      <c r="B41" s="106"/>
      <c r="C41" s="106"/>
      <c r="D41" s="106"/>
      <c r="E41" s="110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5</v>
      </c>
      <c r="S41" s="44" t="s">
        <v>106</v>
      </c>
      <c r="T41" s="35">
        <v>5</v>
      </c>
      <c r="U41" s="44" t="s">
        <v>106</v>
      </c>
      <c r="V41" s="37">
        <f t="shared" si="0"/>
        <v>9</v>
      </c>
      <c r="W41" s="40">
        <v>2</v>
      </c>
      <c r="X41" s="41">
        <v>0.41666666666666669</v>
      </c>
      <c r="Y41" s="35">
        <v>4</v>
      </c>
      <c r="Z41" s="44" t="s">
        <v>102</v>
      </c>
      <c r="AA41" s="35">
        <v>4</v>
      </c>
      <c r="AB41" s="44" t="s">
        <v>102</v>
      </c>
      <c r="AC41" s="37">
        <f t="shared" si="1"/>
        <v>8</v>
      </c>
    </row>
    <row r="42" spans="1:29" ht="15.75" customHeight="1">
      <c r="A42" s="20"/>
      <c r="B42" s="106"/>
      <c r="C42" s="106"/>
      <c r="D42" s="106"/>
      <c r="E42" s="110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4</v>
      </c>
      <c r="S42" s="44" t="s">
        <v>106</v>
      </c>
      <c r="T42" s="35">
        <v>4</v>
      </c>
      <c r="U42" s="44" t="s">
        <v>106</v>
      </c>
      <c r="V42" s="37">
        <f t="shared" si="0"/>
        <v>9</v>
      </c>
      <c r="W42" s="40">
        <v>2</v>
      </c>
      <c r="X42" s="41">
        <v>0.4375</v>
      </c>
      <c r="Y42" s="35">
        <v>4</v>
      </c>
      <c r="Z42" s="44" t="s">
        <v>102</v>
      </c>
      <c r="AA42" s="35">
        <v>4</v>
      </c>
      <c r="AB42" s="44" t="s">
        <v>102</v>
      </c>
      <c r="AC42" s="37">
        <f t="shared" si="1"/>
        <v>8</v>
      </c>
    </row>
    <row r="43" spans="1:29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5</v>
      </c>
      <c r="S43" s="44" t="s">
        <v>106</v>
      </c>
      <c r="T43" s="35">
        <v>5</v>
      </c>
      <c r="U43" s="44" t="s">
        <v>106</v>
      </c>
      <c r="V43" s="37">
        <f t="shared" si="0"/>
        <v>9</v>
      </c>
      <c r="W43" s="40">
        <v>2</v>
      </c>
      <c r="X43" s="41">
        <v>0.45833333333333298</v>
      </c>
      <c r="Y43" s="35">
        <v>4</v>
      </c>
      <c r="Z43" s="44" t="s">
        <v>102</v>
      </c>
      <c r="AA43" s="35">
        <v>4</v>
      </c>
      <c r="AB43" s="44" t="s">
        <v>102</v>
      </c>
      <c r="AC43" s="37">
        <f t="shared" si="1"/>
        <v>8</v>
      </c>
    </row>
    <row r="44" spans="1:29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4</v>
      </c>
      <c r="S44" s="44" t="s">
        <v>106</v>
      </c>
      <c r="T44" s="35">
        <v>4</v>
      </c>
      <c r="U44" s="44" t="s">
        <v>106</v>
      </c>
      <c r="V44" s="37">
        <f t="shared" si="0"/>
        <v>7</v>
      </c>
      <c r="W44" s="40">
        <v>2</v>
      </c>
      <c r="X44" s="41">
        <v>0.47916666666666702</v>
      </c>
      <c r="Y44" s="35">
        <v>4</v>
      </c>
      <c r="Z44" s="44" t="s">
        <v>102</v>
      </c>
      <c r="AA44" s="35">
        <v>4</v>
      </c>
      <c r="AB44" s="44" t="s">
        <v>102</v>
      </c>
      <c r="AC44" s="37">
        <f t="shared" si="1"/>
        <v>8</v>
      </c>
    </row>
    <row r="45" spans="1:29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3</v>
      </c>
      <c r="S45" s="44" t="s">
        <v>107</v>
      </c>
      <c r="T45" s="35">
        <v>3</v>
      </c>
      <c r="U45" s="44" t="s">
        <v>107</v>
      </c>
      <c r="V45" s="37">
        <f t="shared" si="0"/>
        <v>7</v>
      </c>
      <c r="W45" s="40">
        <v>2</v>
      </c>
      <c r="X45" s="41">
        <v>0.5</v>
      </c>
      <c r="Y45" s="35">
        <v>4</v>
      </c>
      <c r="Z45" s="44" t="s">
        <v>102</v>
      </c>
      <c r="AA45" s="35">
        <v>4</v>
      </c>
      <c r="AB45" s="44" t="s">
        <v>102</v>
      </c>
      <c r="AC45" s="37">
        <f t="shared" si="1"/>
        <v>8</v>
      </c>
    </row>
    <row r="46" spans="1:29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4</v>
      </c>
      <c r="S46" s="44" t="s">
        <v>107</v>
      </c>
      <c r="T46" s="35">
        <v>4</v>
      </c>
      <c r="U46" s="44" t="s">
        <v>107</v>
      </c>
      <c r="V46" s="37">
        <f t="shared" si="0"/>
        <v>7</v>
      </c>
      <c r="W46" s="40">
        <v>2</v>
      </c>
      <c r="X46" s="41">
        <v>0.52083333333333337</v>
      </c>
      <c r="Y46" s="35">
        <v>4</v>
      </c>
      <c r="Z46" s="44" t="s">
        <v>102</v>
      </c>
      <c r="AA46" s="35">
        <v>4</v>
      </c>
      <c r="AB46" s="44" t="s">
        <v>102</v>
      </c>
      <c r="AC46" s="37">
        <f t="shared" si="1"/>
        <v>8</v>
      </c>
    </row>
    <row r="47" spans="1:29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3</v>
      </c>
      <c r="S47" s="44" t="s">
        <v>107</v>
      </c>
      <c r="T47" s="35">
        <v>3</v>
      </c>
      <c r="U47" s="44" t="s">
        <v>107</v>
      </c>
      <c r="V47" s="37">
        <f t="shared" si="0"/>
        <v>7</v>
      </c>
      <c r="W47" s="40">
        <v>2</v>
      </c>
      <c r="X47" s="41">
        <v>0.54166666666666663</v>
      </c>
      <c r="Y47" s="35">
        <v>4</v>
      </c>
      <c r="Z47" s="44" t="s">
        <v>102</v>
      </c>
      <c r="AA47" s="35">
        <v>4</v>
      </c>
      <c r="AB47" s="44" t="s">
        <v>102</v>
      </c>
      <c r="AC47" s="37">
        <f t="shared" si="1"/>
        <v>8</v>
      </c>
    </row>
    <row r="48" spans="1:29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4</v>
      </c>
      <c r="S48" s="44" t="s">
        <v>107</v>
      </c>
      <c r="T48" s="35">
        <v>4</v>
      </c>
      <c r="U48" s="44" t="s">
        <v>107</v>
      </c>
      <c r="V48" s="37">
        <f t="shared" si="0"/>
        <v>7</v>
      </c>
      <c r="W48" s="40">
        <v>2</v>
      </c>
      <c r="X48" s="41">
        <v>0.5625</v>
      </c>
      <c r="Y48" s="35">
        <v>4</v>
      </c>
      <c r="Z48" s="44" t="s">
        <v>102</v>
      </c>
      <c r="AA48" s="35">
        <v>4</v>
      </c>
      <c r="AB48" s="44" t="s">
        <v>102</v>
      </c>
      <c r="AC48" s="37">
        <f t="shared" si="1"/>
        <v>8</v>
      </c>
    </row>
    <row r="49" spans="1:29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3</v>
      </c>
      <c r="S49" s="44" t="s">
        <v>107</v>
      </c>
      <c r="T49" s="35">
        <v>3</v>
      </c>
      <c r="U49" s="44" t="s">
        <v>107</v>
      </c>
      <c r="V49" s="37">
        <f t="shared" si="0"/>
        <v>7</v>
      </c>
      <c r="W49" s="40">
        <v>2</v>
      </c>
      <c r="X49" s="41">
        <v>0.58333333333333337</v>
      </c>
      <c r="Y49" s="35">
        <v>4</v>
      </c>
      <c r="Z49" s="44" t="s">
        <v>102</v>
      </c>
      <c r="AA49" s="35">
        <v>4</v>
      </c>
      <c r="AB49" s="44" t="s">
        <v>102</v>
      </c>
      <c r="AC49" s="37">
        <f t="shared" si="1"/>
        <v>8</v>
      </c>
    </row>
    <row r="50" spans="1:29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4</v>
      </c>
      <c r="S50" s="44" t="s">
        <v>107</v>
      </c>
      <c r="T50" s="35">
        <v>4</v>
      </c>
      <c r="U50" s="44" t="s">
        <v>107</v>
      </c>
      <c r="V50" s="37">
        <f t="shared" si="0"/>
        <v>7</v>
      </c>
      <c r="W50" s="40">
        <v>2</v>
      </c>
      <c r="X50" s="41">
        <v>0.60416666666666663</v>
      </c>
      <c r="Y50" s="35">
        <v>4</v>
      </c>
      <c r="Z50" s="44" t="s">
        <v>102</v>
      </c>
      <c r="AA50" s="35">
        <v>4</v>
      </c>
      <c r="AB50" s="44" t="s">
        <v>102</v>
      </c>
      <c r="AC50" s="37">
        <f t="shared" si="1"/>
        <v>8</v>
      </c>
    </row>
    <row r="51" spans="1:29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3</v>
      </c>
      <c r="S51" s="44" t="s">
        <v>107</v>
      </c>
      <c r="T51" s="35">
        <v>3</v>
      </c>
      <c r="U51" s="44" t="s">
        <v>107</v>
      </c>
      <c r="V51" s="37">
        <f t="shared" si="0"/>
        <v>7</v>
      </c>
      <c r="W51" s="40">
        <v>2</v>
      </c>
      <c r="X51" s="41">
        <v>0.625</v>
      </c>
      <c r="Y51" s="35">
        <v>4</v>
      </c>
      <c r="Z51" s="44" t="s">
        <v>102</v>
      </c>
      <c r="AA51" s="35">
        <v>4</v>
      </c>
      <c r="AB51" s="44" t="s">
        <v>102</v>
      </c>
      <c r="AC51" s="37">
        <f t="shared" si="1"/>
        <v>8</v>
      </c>
    </row>
    <row r="52" spans="1:29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4</v>
      </c>
      <c r="S52" s="44" t="s">
        <v>107</v>
      </c>
      <c r="T52" s="35">
        <v>4</v>
      </c>
      <c r="U52" s="44" t="s">
        <v>107</v>
      </c>
      <c r="V52" s="37">
        <f t="shared" si="0"/>
        <v>7</v>
      </c>
      <c r="W52" s="40">
        <v>2</v>
      </c>
      <c r="X52" s="41">
        <v>0.64583333333333337</v>
      </c>
      <c r="Y52" s="35">
        <v>4</v>
      </c>
      <c r="Z52" s="44" t="s">
        <v>102</v>
      </c>
      <c r="AA52" s="35">
        <v>4</v>
      </c>
      <c r="AB52" s="44" t="s">
        <v>102</v>
      </c>
      <c r="AC52" s="37">
        <f t="shared" si="1"/>
        <v>8</v>
      </c>
    </row>
    <row r="53" spans="1:29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3</v>
      </c>
      <c r="S53" s="44" t="s">
        <v>107</v>
      </c>
      <c r="T53" s="35">
        <v>3</v>
      </c>
      <c r="U53" s="44" t="s">
        <v>107</v>
      </c>
      <c r="V53" s="37">
        <f t="shared" si="0"/>
        <v>7</v>
      </c>
      <c r="W53" s="40">
        <v>2</v>
      </c>
      <c r="X53" s="41">
        <v>0.66666666666666663</v>
      </c>
      <c r="Y53" s="35">
        <v>4</v>
      </c>
      <c r="Z53" s="44" t="s">
        <v>102</v>
      </c>
      <c r="AA53" s="35">
        <v>4</v>
      </c>
      <c r="AB53" s="44" t="s">
        <v>102</v>
      </c>
      <c r="AC53" s="37">
        <f t="shared" si="1"/>
        <v>8</v>
      </c>
    </row>
    <row r="54" spans="1:29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4</v>
      </c>
      <c r="S54" s="44" t="s">
        <v>107</v>
      </c>
      <c r="T54" s="35">
        <v>4</v>
      </c>
      <c r="U54" s="44" t="s">
        <v>107</v>
      </c>
      <c r="V54" s="37">
        <f t="shared" si="0"/>
        <v>8</v>
      </c>
      <c r="W54" s="40">
        <v>2</v>
      </c>
      <c r="X54" s="41">
        <v>0.6875</v>
      </c>
      <c r="Y54" s="35">
        <v>4</v>
      </c>
      <c r="Z54" s="44" t="s">
        <v>102</v>
      </c>
      <c r="AA54" s="35">
        <v>4</v>
      </c>
      <c r="AB54" s="44" t="s">
        <v>102</v>
      </c>
      <c r="AC54" s="37">
        <f t="shared" si="1"/>
        <v>8</v>
      </c>
    </row>
    <row r="55" spans="1:29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4</v>
      </c>
      <c r="S55" s="44" t="s">
        <v>102</v>
      </c>
      <c r="T55" s="35">
        <v>4</v>
      </c>
      <c r="U55" s="44" t="s">
        <v>102</v>
      </c>
      <c r="V55" s="37">
        <f t="shared" si="0"/>
        <v>8</v>
      </c>
      <c r="W55" s="40">
        <v>2</v>
      </c>
      <c r="X55" s="41">
        <v>0.70833333333333337</v>
      </c>
      <c r="Y55" s="35">
        <v>4</v>
      </c>
      <c r="Z55" s="44" t="s">
        <v>102</v>
      </c>
      <c r="AA55" s="35">
        <v>4</v>
      </c>
      <c r="AB55" s="44" t="s">
        <v>102</v>
      </c>
      <c r="AC55" s="37">
        <f t="shared" si="1"/>
        <v>8</v>
      </c>
    </row>
    <row r="56" spans="1:29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4</v>
      </c>
      <c r="S56" s="44" t="s">
        <v>102</v>
      </c>
      <c r="T56" s="35">
        <v>4</v>
      </c>
      <c r="U56" s="44" t="s">
        <v>102</v>
      </c>
      <c r="V56" s="37">
        <f t="shared" si="0"/>
        <v>8</v>
      </c>
      <c r="W56" s="40">
        <v>2</v>
      </c>
      <c r="X56" s="41">
        <v>0.72916666666666663</v>
      </c>
      <c r="Y56" s="35">
        <v>4</v>
      </c>
      <c r="Z56" s="44" t="s">
        <v>102</v>
      </c>
      <c r="AA56" s="35">
        <v>4</v>
      </c>
      <c r="AB56" s="44" t="s">
        <v>102</v>
      </c>
      <c r="AC56" s="37">
        <f t="shared" si="1"/>
        <v>8</v>
      </c>
    </row>
    <row r="57" spans="1:29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4</v>
      </c>
      <c r="S57" s="44" t="s">
        <v>102</v>
      </c>
      <c r="T57" s="35">
        <v>4</v>
      </c>
      <c r="U57" s="44" t="s">
        <v>102</v>
      </c>
      <c r="V57" s="37">
        <f t="shared" si="0"/>
        <v>8</v>
      </c>
      <c r="W57" s="40">
        <v>2</v>
      </c>
      <c r="X57" s="41">
        <v>0.75</v>
      </c>
      <c r="Y57" s="35">
        <v>4</v>
      </c>
      <c r="Z57" s="44" t="s">
        <v>102</v>
      </c>
      <c r="AA57" s="35">
        <v>4</v>
      </c>
      <c r="AB57" s="44" t="s">
        <v>102</v>
      </c>
      <c r="AC57" s="37">
        <f t="shared" si="1"/>
        <v>8</v>
      </c>
    </row>
    <row r="58" spans="1:29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4</v>
      </c>
      <c r="S58" s="44" t="s">
        <v>102</v>
      </c>
      <c r="T58" s="35">
        <v>4</v>
      </c>
      <c r="U58" s="44" t="s">
        <v>102</v>
      </c>
      <c r="V58" s="37">
        <f t="shared" si="0"/>
        <v>7</v>
      </c>
      <c r="W58" s="40">
        <v>2</v>
      </c>
      <c r="X58" s="41">
        <v>0.77083333333333337</v>
      </c>
      <c r="Y58" s="35">
        <v>4</v>
      </c>
      <c r="Z58" s="44" t="s">
        <v>102</v>
      </c>
      <c r="AA58" s="35">
        <v>4</v>
      </c>
      <c r="AB58" s="44" t="s">
        <v>102</v>
      </c>
      <c r="AC58" s="37">
        <f t="shared" si="1"/>
        <v>8</v>
      </c>
    </row>
    <row r="59" spans="1:29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3</v>
      </c>
      <c r="S59" s="44" t="s">
        <v>107</v>
      </c>
      <c r="T59" s="35">
        <v>3</v>
      </c>
      <c r="U59" s="44" t="s">
        <v>107</v>
      </c>
      <c r="V59" s="37">
        <f t="shared" si="0"/>
        <v>7</v>
      </c>
      <c r="W59" s="40">
        <v>2</v>
      </c>
      <c r="X59" s="41">
        <v>0.79166666666666663</v>
      </c>
      <c r="Y59" s="35">
        <v>4</v>
      </c>
      <c r="Z59" s="44" t="s">
        <v>102</v>
      </c>
      <c r="AA59" s="35">
        <v>4</v>
      </c>
      <c r="AB59" s="44" t="s">
        <v>102</v>
      </c>
      <c r="AC59" s="37">
        <f t="shared" si="1"/>
        <v>8</v>
      </c>
    </row>
    <row r="60" spans="1:29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4</v>
      </c>
      <c r="S60" s="44" t="s">
        <v>107</v>
      </c>
      <c r="T60" s="35">
        <v>4</v>
      </c>
      <c r="U60" s="44" t="s">
        <v>107</v>
      </c>
      <c r="V60" s="37">
        <f t="shared" si="0"/>
        <v>7</v>
      </c>
      <c r="W60" s="40">
        <v>2</v>
      </c>
      <c r="X60" s="41">
        <v>0.8125</v>
      </c>
      <c r="Y60" s="35">
        <v>4</v>
      </c>
      <c r="Z60" s="44" t="s">
        <v>102</v>
      </c>
      <c r="AA60" s="35">
        <v>4</v>
      </c>
      <c r="AB60" s="44" t="s">
        <v>102</v>
      </c>
      <c r="AC60" s="37">
        <f t="shared" si="1"/>
        <v>7</v>
      </c>
    </row>
    <row r="61" spans="1:29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3</v>
      </c>
      <c r="S61" s="35">
        <v>10</v>
      </c>
      <c r="T61" s="35">
        <v>3</v>
      </c>
      <c r="U61" s="35">
        <v>10</v>
      </c>
      <c r="V61" s="37">
        <f t="shared" si="0"/>
        <v>6</v>
      </c>
      <c r="W61" s="40">
        <v>2</v>
      </c>
      <c r="X61" s="41">
        <v>0.83333333333333337</v>
      </c>
      <c r="Y61" s="35">
        <v>3</v>
      </c>
      <c r="Z61" s="35">
        <v>10</v>
      </c>
      <c r="AA61" s="35">
        <v>3</v>
      </c>
      <c r="AB61" s="35">
        <v>10</v>
      </c>
      <c r="AC61" s="37">
        <f t="shared" si="1"/>
        <v>6</v>
      </c>
    </row>
    <row r="62" spans="1:29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3</v>
      </c>
      <c r="S62" s="35">
        <v>10</v>
      </c>
      <c r="T62" s="35">
        <v>3</v>
      </c>
      <c r="U62" s="35">
        <v>10</v>
      </c>
      <c r="V62" s="37">
        <f t="shared" si="0"/>
        <v>6</v>
      </c>
      <c r="W62" s="40">
        <v>2</v>
      </c>
      <c r="X62" s="41">
        <v>0.85416666666666663</v>
      </c>
      <c r="Y62" s="35">
        <v>3</v>
      </c>
      <c r="Z62" s="35">
        <v>10</v>
      </c>
      <c r="AA62" s="35">
        <v>3</v>
      </c>
      <c r="AB62" s="35">
        <v>10</v>
      </c>
      <c r="AC62" s="37">
        <f t="shared" si="1"/>
        <v>6</v>
      </c>
    </row>
    <row r="63" spans="1:29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3</v>
      </c>
      <c r="S63" s="35">
        <v>10</v>
      </c>
      <c r="T63" s="35">
        <v>3</v>
      </c>
      <c r="U63" s="35">
        <v>10</v>
      </c>
      <c r="V63" s="37">
        <f t="shared" si="0"/>
        <v>6</v>
      </c>
      <c r="W63" s="40">
        <v>2</v>
      </c>
      <c r="X63" s="41">
        <v>0.875</v>
      </c>
      <c r="Y63" s="35">
        <v>3</v>
      </c>
      <c r="Z63" s="35">
        <v>10</v>
      </c>
      <c r="AA63" s="35">
        <v>3</v>
      </c>
      <c r="AB63" s="35">
        <v>10</v>
      </c>
      <c r="AC63" s="37">
        <f t="shared" si="1"/>
        <v>6</v>
      </c>
    </row>
    <row r="64" spans="1:29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3</v>
      </c>
      <c r="S64" s="35">
        <v>10</v>
      </c>
      <c r="T64" s="35">
        <v>3</v>
      </c>
      <c r="U64" s="35">
        <v>10</v>
      </c>
      <c r="V64" s="37">
        <f t="shared" si="0"/>
        <v>6</v>
      </c>
      <c r="W64" s="40">
        <v>2</v>
      </c>
      <c r="X64" s="41">
        <v>0.89583333333333304</v>
      </c>
      <c r="Y64" s="35">
        <v>3</v>
      </c>
      <c r="Z64" s="35">
        <v>10</v>
      </c>
      <c r="AA64" s="35">
        <v>3</v>
      </c>
      <c r="AB64" s="35">
        <v>10</v>
      </c>
      <c r="AC64" s="37">
        <f t="shared" si="1"/>
        <v>6</v>
      </c>
    </row>
    <row r="65" spans="1:29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3</v>
      </c>
      <c r="S65" s="35">
        <v>10</v>
      </c>
      <c r="T65" s="35">
        <v>3</v>
      </c>
      <c r="U65" s="35">
        <v>10</v>
      </c>
      <c r="V65" s="37">
        <f t="shared" si="0"/>
        <v>6</v>
      </c>
      <c r="W65" s="40">
        <v>2</v>
      </c>
      <c r="X65" s="41">
        <v>0.91666666666666663</v>
      </c>
      <c r="Y65" s="35">
        <v>3</v>
      </c>
      <c r="Z65" s="35">
        <v>10</v>
      </c>
      <c r="AA65" s="35">
        <v>3</v>
      </c>
      <c r="AB65" s="35">
        <v>10</v>
      </c>
      <c r="AC65" s="37">
        <f t="shared" si="1"/>
        <v>6</v>
      </c>
    </row>
    <row r="66" spans="1:29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3</v>
      </c>
      <c r="S66" s="35">
        <v>10</v>
      </c>
      <c r="T66" s="35">
        <v>3</v>
      </c>
      <c r="U66" s="35">
        <v>10</v>
      </c>
      <c r="V66" s="37">
        <f t="shared" si="0"/>
        <v>3</v>
      </c>
      <c r="W66" s="40">
        <v>2</v>
      </c>
      <c r="X66" s="41">
        <v>0.9375</v>
      </c>
      <c r="Y66" s="35">
        <v>3</v>
      </c>
      <c r="Z66" s="35">
        <v>10</v>
      </c>
      <c r="AA66" s="35">
        <v>3</v>
      </c>
      <c r="AB66" s="35">
        <v>10</v>
      </c>
      <c r="AC66" s="37">
        <f t="shared" si="1"/>
        <v>3</v>
      </c>
    </row>
    <row r="67" spans="1:29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50</v>
      </c>
      <c r="T67" s="35">
        <v>0</v>
      </c>
      <c r="U67" s="35" t="s">
        <v>50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50</v>
      </c>
      <c r="AA67" s="35">
        <v>0</v>
      </c>
      <c r="AB67" s="35" t="s">
        <v>50</v>
      </c>
      <c r="AC67" s="37">
        <f t="shared" si="1"/>
        <v>0</v>
      </c>
    </row>
    <row r="68" spans="1:29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50</v>
      </c>
      <c r="T68" s="35">
        <v>0</v>
      </c>
      <c r="U68" s="35" t="s">
        <v>50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50</v>
      </c>
      <c r="AA68" s="35">
        <v>0</v>
      </c>
      <c r="AB68" s="35" t="s">
        <v>50</v>
      </c>
      <c r="AC68" s="37">
        <f t="shared" si="1"/>
        <v>0</v>
      </c>
    </row>
    <row r="69" spans="1:29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50</v>
      </c>
      <c r="T69" s="35">
        <v>0</v>
      </c>
      <c r="U69" s="35" t="s">
        <v>50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50</v>
      </c>
      <c r="AA69" s="35">
        <v>0</v>
      </c>
      <c r="AB69" s="35" t="s">
        <v>50</v>
      </c>
      <c r="AC69" s="37">
        <f t="shared" si="1"/>
        <v>0</v>
      </c>
    </row>
    <row r="70" spans="1:29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50</v>
      </c>
      <c r="T70" s="35">
        <v>0</v>
      </c>
      <c r="U70" s="35" t="s">
        <v>50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50</v>
      </c>
      <c r="AA70" s="35">
        <v>0</v>
      </c>
      <c r="AB70" s="35" t="s">
        <v>50</v>
      </c>
      <c r="AC70" s="37">
        <f t="shared" si="1"/>
        <v>0</v>
      </c>
    </row>
    <row r="71" spans="1:29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50</v>
      </c>
      <c r="T71" s="35">
        <v>0</v>
      </c>
      <c r="U71" s="35" t="s">
        <v>50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50</v>
      </c>
      <c r="AA71" s="35">
        <v>0</v>
      </c>
      <c r="AB71" s="35" t="s">
        <v>50</v>
      </c>
      <c r="AC71" s="37">
        <f t="shared" si="1"/>
        <v>0</v>
      </c>
    </row>
    <row r="72" spans="1:29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50</v>
      </c>
      <c r="T72" s="35">
        <v>0</v>
      </c>
      <c r="U72" s="35" t="s">
        <v>50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50</v>
      </c>
      <c r="AA72" s="35">
        <v>0</v>
      </c>
      <c r="AB72" s="35" t="s">
        <v>50</v>
      </c>
      <c r="AC72" s="37">
        <f t="shared" si="1"/>
        <v>0</v>
      </c>
    </row>
    <row r="73" spans="1:29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50</v>
      </c>
      <c r="T73" s="35">
        <v>0</v>
      </c>
      <c r="U73" s="35" t="s">
        <v>50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50</v>
      </c>
      <c r="AA73" s="35">
        <v>0</v>
      </c>
      <c r="AB73" s="35" t="s">
        <v>50</v>
      </c>
      <c r="AC73" s="37">
        <f t="shared" si="1"/>
        <v>0</v>
      </c>
    </row>
    <row r="74" spans="1:29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50</v>
      </c>
      <c r="T74" s="35">
        <v>0</v>
      </c>
      <c r="U74" s="35" t="s">
        <v>50</v>
      </c>
      <c r="V74" s="33"/>
      <c r="W74" s="40">
        <v>2</v>
      </c>
      <c r="X74" s="39">
        <v>0.104166666666667</v>
      </c>
      <c r="Y74" s="35">
        <v>0</v>
      </c>
      <c r="Z74" s="35" t="s">
        <v>50</v>
      </c>
      <c r="AA74" s="35">
        <v>0</v>
      </c>
      <c r="AB74" s="35" t="s">
        <v>50</v>
      </c>
    </row>
    <row r="75" spans="1:29" ht="15.75" customHeight="1">
      <c r="P75" s="111" t="s">
        <v>47</v>
      </c>
      <c r="Q75" s="112"/>
      <c r="R75" s="47">
        <f>SUM(R27:R74)</f>
        <v>131</v>
      </c>
      <c r="S75" s="47"/>
      <c r="T75" s="47">
        <f>SUM(T27:T74)</f>
        <v>131</v>
      </c>
      <c r="U75" s="47"/>
      <c r="V75" s="33"/>
      <c r="W75" s="111" t="s">
        <v>47</v>
      </c>
      <c r="X75" s="112"/>
      <c r="Y75" s="47">
        <f>SUM(Y27:Y74)</f>
        <v>115</v>
      </c>
      <c r="Z75" s="47"/>
      <c r="AA75" s="47">
        <f>SUM(AA27:AA74)</f>
        <v>115</v>
      </c>
      <c r="AB75" s="47"/>
    </row>
    <row r="76" spans="1:29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</row>
    <row r="77" spans="1:29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</row>
    <row r="78" spans="1:29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</row>
    <row r="79" spans="1:29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</row>
    <row r="80" spans="1:29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</row>
    <row r="81" spans="16:28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</row>
    <row r="82" spans="16:28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</row>
    <row r="83" spans="16:28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</row>
    <row r="84" spans="16:28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</row>
    <row r="85" spans="16:28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</row>
    <row r="86" spans="16:28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</row>
    <row r="87" spans="16:28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</row>
    <row r="88" spans="16:28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</row>
    <row r="89" spans="16:28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</row>
    <row r="90" spans="16:28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</row>
    <row r="91" spans="16:28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</row>
    <row r="92" spans="16:28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</row>
    <row r="93" spans="16:28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</row>
    <row r="94" spans="16:28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</row>
    <row r="95" spans="16:28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</row>
    <row r="96" spans="16:28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</row>
    <row r="97" spans="1:29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</row>
    <row r="98" spans="1:29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</row>
    <row r="99" spans="1:29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</row>
    <row r="100" spans="1:29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</row>
    <row r="101" spans="1:29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</row>
    <row r="102" spans="1:29" ht="15.75" customHeight="1">
      <c r="D102" s="84" t="s">
        <v>61</v>
      </c>
      <c r="E102" s="84"/>
      <c r="F102" s="84"/>
      <c r="G102" s="84"/>
      <c r="H102" s="84"/>
      <c r="I102" s="84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</row>
    <row r="103" spans="1:29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</row>
    <row r="104" spans="1:29" ht="15.75" customHeight="1">
      <c r="B104" s="120" t="s">
        <v>62</v>
      </c>
      <c r="C104" s="116" t="s">
        <v>63</v>
      </c>
      <c r="D104" s="109" t="s">
        <v>64</v>
      </c>
      <c r="E104" s="109" t="s">
        <v>65</v>
      </c>
      <c r="F104" s="109" t="s">
        <v>66</v>
      </c>
      <c r="G104" s="109" t="s">
        <v>67</v>
      </c>
      <c r="H104" s="109" t="s">
        <v>68</v>
      </c>
      <c r="I104" s="120" t="s">
        <v>69</v>
      </c>
      <c r="J104" s="120" t="s">
        <v>70</v>
      </c>
      <c r="P104" s="113" t="s">
        <v>5</v>
      </c>
      <c r="Q104" s="113" t="s">
        <v>43</v>
      </c>
      <c r="R104" s="104" t="s">
        <v>44</v>
      </c>
      <c r="S104" s="105"/>
      <c r="T104" s="104" t="s">
        <v>45</v>
      </c>
      <c r="U104" s="105"/>
      <c r="V104" s="52"/>
      <c r="W104" s="113" t="s">
        <v>5</v>
      </c>
      <c r="X104" s="113" t="s">
        <v>43</v>
      </c>
      <c r="Y104" s="104" t="s">
        <v>44</v>
      </c>
      <c r="Z104" s="105"/>
      <c r="AA104" s="104" t="s">
        <v>45</v>
      </c>
      <c r="AB104" s="105"/>
    </row>
    <row r="105" spans="1:29" ht="15.75" customHeight="1">
      <c r="B105" s="120"/>
      <c r="C105" s="117"/>
      <c r="D105" s="109"/>
      <c r="E105" s="109"/>
      <c r="F105" s="109"/>
      <c r="G105" s="109"/>
      <c r="H105" s="109"/>
      <c r="I105" s="120"/>
      <c r="J105" s="120"/>
      <c r="P105" s="114"/>
      <c r="Q105" s="114"/>
      <c r="R105" s="101" t="s">
        <v>47</v>
      </c>
      <c r="S105" s="101" t="s">
        <v>48</v>
      </c>
      <c r="T105" s="101" t="s">
        <v>71</v>
      </c>
      <c r="U105" s="101" t="s">
        <v>48</v>
      </c>
      <c r="V105" s="52"/>
      <c r="W105" s="114"/>
      <c r="X105" s="114"/>
      <c r="Y105" s="101" t="s">
        <v>47</v>
      </c>
      <c r="Z105" s="101" t="s">
        <v>48</v>
      </c>
      <c r="AA105" s="101" t="s">
        <v>47</v>
      </c>
      <c r="AB105" s="101" t="s">
        <v>48</v>
      </c>
    </row>
    <row r="106" spans="1:29" ht="15.75" customHeight="1">
      <c r="B106" s="120"/>
      <c r="C106" s="117"/>
      <c r="D106" s="109"/>
      <c r="E106" s="109"/>
      <c r="F106" s="109"/>
      <c r="G106" s="109"/>
      <c r="H106" s="109"/>
      <c r="I106" s="120"/>
      <c r="J106" s="120"/>
      <c r="P106" s="114"/>
      <c r="Q106" s="114"/>
      <c r="R106" s="102"/>
      <c r="S106" s="102"/>
      <c r="T106" s="102"/>
      <c r="U106" s="102"/>
      <c r="V106" s="52"/>
      <c r="W106" s="114"/>
      <c r="X106" s="114"/>
      <c r="Y106" s="102"/>
      <c r="Z106" s="102"/>
      <c r="AA106" s="102"/>
      <c r="AB106" s="102"/>
    </row>
    <row r="107" spans="1:29" ht="15.75" customHeight="1">
      <c r="B107" s="120"/>
      <c r="C107" s="117"/>
      <c r="D107" s="109"/>
      <c r="E107" s="109"/>
      <c r="F107" s="109"/>
      <c r="G107" s="109"/>
      <c r="H107" s="109"/>
      <c r="I107" s="120"/>
      <c r="J107" s="120"/>
      <c r="P107" s="114"/>
      <c r="Q107" s="114"/>
      <c r="R107" s="102"/>
      <c r="S107" s="102"/>
      <c r="T107" s="102"/>
      <c r="U107" s="102"/>
      <c r="V107" s="52"/>
      <c r="W107" s="114"/>
      <c r="X107" s="114"/>
      <c r="Y107" s="102"/>
      <c r="Z107" s="102"/>
      <c r="AA107" s="102"/>
      <c r="AB107" s="102"/>
    </row>
    <row r="108" spans="1:29" ht="15.75" customHeight="1">
      <c r="B108" s="120"/>
      <c r="C108" s="117"/>
      <c r="D108" s="109"/>
      <c r="E108" s="109"/>
      <c r="F108" s="109"/>
      <c r="G108" s="109"/>
      <c r="H108" s="109"/>
      <c r="I108" s="120"/>
      <c r="J108" s="120"/>
      <c r="P108" s="114"/>
      <c r="Q108" s="114"/>
      <c r="R108" s="102"/>
      <c r="S108" s="102"/>
      <c r="T108" s="102"/>
      <c r="U108" s="102"/>
      <c r="V108" s="52"/>
      <c r="W108" s="114"/>
      <c r="X108" s="114"/>
      <c r="Y108" s="102"/>
      <c r="Z108" s="102"/>
      <c r="AA108" s="102"/>
      <c r="AB108" s="102"/>
    </row>
    <row r="109" spans="1:29" ht="15.75" customHeight="1">
      <c r="B109" s="120"/>
      <c r="C109" s="117"/>
      <c r="D109" s="109"/>
      <c r="E109" s="109"/>
      <c r="F109" s="109"/>
      <c r="G109" s="109"/>
      <c r="H109" s="109"/>
      <c r="I109" s="120"/>
      <c r="J109" s="120"/>
      <c r="P109" s="115"/>
      <c r="Q109" s="115"/>
      <c r="R109" s="103"/>
      <c r="S109" s="103"/>
      <c r="T109" s="103"/>
      <c r="U109" s="103"/>
      <c r="V109" s="52"/>
      <c r="W109" s="115"/>
      <c r="X109" s="115"/>
      <c r="Y109" s="103"/>
      <c r="Z109" s="103"/>
      <c r="AA109" s="103"/>
      <c r="AB109" s="103"/>
    </row>
    <row r="110" spans="1:29" ht="15.75" customHeight="1">
      <c r="B110" s="120"/>
      <c r="C110" s="117"/>
      <c r="D110" s="109"/>
      <c r="E110" s="109"/>
      <c r="F110" s="109"/>
      <c r="G110" s="109"/>
      <c r="H110" s="109"/>
      <c r="I110" s="120"/>
      <c r="J110" s="120"/>
      <c r="P110" s="22">
        <v>3</v>
      </c>
      <c r="Q110" s="39">
        <v>0.125</v>
      </c>
      <c r="R110" s="35">
        <v>0</v>
      </c>
      <c r="S110" s="35" t="s">
        <v>50</v>
      </c>
      <c r="T110" s="35">
        <v>0</v>
      </c>
      <c r="U110" s="35" t="s">
        <v>50</v>
      </c>
      <c r="V110" s="37">
        <f>R110+R111</f>
        <v>0</v>
      </c>
      <c r="W110" s="40">
        <v>4</v>
      </c>
      <c r="X110" s="39">
        <v>0.125</v>
      </c>
      <c r="Y110" s="35">
        <v>0</v>
      </c>
      <c r="Z110" s="35" t="s">
        <v>50</v>
      </c>
      <c r="AA110" s="35">
        <v>0</v>
      </c>
      <c r="AB110" s="35" t="s">
        <v>50</v>
      </c>
      <c r="AC110" s="37">
        <f>Y110+Y111</f>
        <v>0</v>
      </c>
    </row>
    <row r="111" spans="1:29" ht="15.75" customHeight="1">
      <c r="B111" s="121"/>
      <c r="C111" s="117"/>
      <c r="D111" s="116"/>
      <c r="E111" s="116"/>
      <c r="F111" s="116"/>
      <c r="G111" s="116"/>
      <c r="H111" s="116"/>
      <c r="I111" s="121"/>
      <c r="J111" s="121"/>
      <c r="L111" s="1" t="s">
        <v>72</v>
      </c>
      <c r="M111" s="55" t="s">
        <v>18</v>
      </c>
      <c r="N111" s="55" t="s">
        <v>19</v>
      </c>
      <c r="O111" s="56"/>
      <c r="P111" s="22">
        <v>3</v>
      </c>
      <c r="Q111" s="39">
        <v>0.14583333333333301</v>
      </c>
      <c r="R111" s="35">
        <v>0</v>
      </c>
      <c r="S111" s="35" t="s">
        <v>50</v>
      </c>
      <c r="T111" s="35">
        <v>0</v>
      </c>
      <c r="U111" s="35" t="s">
        <v>50</v>
      </c>
      <c r="V111" s="37">
        <f t="shared" ref="V111:V156" si="2">R111+R112</f>
        <v>0</v>
      </c>
      <c r="W111" s="40">
        <v>4</v>
      </c>
      <c r="X111" s="39">
        <v>0.14583333333333301</v>
      </c>
      <c r="Y111" s="35">
        <v>0</v>
      </c>
      <c r="Z111" s="35" t="s">
        <v>50</v>
      </c>
      <c r="AA111" s="35">
        <v>0</v>
      </c>
      <c r="AB111" s="35" t="s">
        <v>50</v>
      </c>
      <c r="AC111" s="37">
        <f t="shared" ref="AC111:AC156" si="3">Y111+Y112</f>
        <v>0</v>
      </c>
    </row>
    <row r="112" spans="1:29" ht="15.75" customHeight="1">
      <c r="A112" s="57">
        <v>7454</v>
      </c>
      <c r="B112" s="69">
        <v>1</v>
      </c>
      <c r="C112" s="80" t="s">
        <v>113</v>
      </c>
      <c r="D112" s="80" t="s">
        <v>113</v>
      </c>
      <c r="E112" s="78">
        <v>55.6877281811188</v>
      </c>
      <c r="F112" s="78">
        <v>37.602563513045403</v>
      </c>
      <c r="G112" s="69">
        <v>0</v>
      </c>
      <c r="H112" s="76">
        <v>0</v>
      </c>
      <c r="I112" s="76"/>
      <c r="J112" s="69">
        <v>1</v>
      </c>
      <c r="L112" s="14">
        <v>1</v>
      </c>
      <c r="M112" s="64">
        <v>999</v>
      </c>
      <c r="N112" s="14">
        <v>0</v>
      </c>
      <c r="O112" s="56"/>
      <c r="P112" s="22">
        <v>3</v>
      </c>
      <c r="Q112" s="39">
        <v>0.16666666666666699</v>
      </c>
      <c r="R112" s="35">
        <v>0</v>
      </c>
      <c r="S112" s="35" t="s">
        <v>50</v>
      </c>
      <c r="T112" s="35">
        <v>0</v>
      </c>
      <c r="U112" s="35" t="s">
        <v>50</v>
      </c>
      <c r="V112" s="37">
        <f t="shared" si="2"/>
        <v>0</v>
      </c>
      <c r="W112" s="40">
        <v>4</v>
      </c>
      <c r="X112" s="39">
        <v>0.16666666666666699</v>
      </c>
      <c r="Y112" s="35">
        <v>0</v>
      </c>
      <c r="Z112" s="35" t="s">
        <v>50</v>
      </c>
      <c r="AA112" s="35">
        <v>0</v>
      </c>
      <c r="AB112" s="35" t="s">
        <v>50</v>
      </c>
      <c r="AC112" s="37">
        <f t="shared" si="3"/>
        <v>0</v>
      </c>
    </row>
    <row r="113" spans="1:29" ht="15.75" customHeight="1">
      <c r="A113" s="57">
        <v>7441</v>
      </c>
      <c r="B113" s="69">
        <v>2</v>
      </c>
      <c r="C113" s="80" t="s">
        <v>85</v>
      </c>
      <c r="D113" s="80" t="s">
        <v>113</v>
      </c>
      <c r="E113" s="78">
        <v>55.689193902544098</v>
      </c>
      <c r="F113" s="78">
        <v>37.600331462041403</v>
      </c>
      <c r="G113" s="69">
        <v>0</v>
      </c>
      <c r="H113" s="76">
        <v>0.215</v>
      </c>
      <c r="I113" s="76">
        <v>0.215</v>
      </c>
      <c r="J113" s="69">
        <v>2</v>
      </c>
      <c r="L113" s="14">
        <v>2</v>
      </c>
      <c r="M113" s="64">
        <v>0</v>
      </c>
      <c r="N113" s="64">
        <v>0</v>
      </c>
      <c r="O113" s="56"/>
      <c r="P113" s="22">
        <v>3</v>
      </c>
      <c r="Q113" s="39">
        <v>0.1875</v>
      </c>
      <c r="R113" s="35">
        <v>0</v>
      </c>
      <c r="S113" s="35" t="s">
        <v>50</v>
      </c>
      <c r="T113" s="35">
        <v>0</v>
      </c>
      <c r="U113" s="35" t="s">
        <v>50</v>
      </c>
      <c r="V113" s="37">
        <f t="shared" si="2"/>
        <v>0</v>
      </c>
      <c r="W113" s="40">
        <v>4</v>
      </c>
      <c r="X113" s="39">
        <v>0.1875</v>
      </c>
      <c r="Y113" s="35">
        <v>0</v>
      </c>
      <c r="Z113" s="35" t="s">
        <v>50</v>
      </c>
      <c r="AA113" s="35">
        <v>0</v>
      </c>
      <c r="AB113" s="35" t="s">
        <v>50</v>
      </c>
      <c r="AC113" s="37">
        <f t="shared" si="3"/>
        <v>0</v>
      </c>
    </row>
    <row r="114" spans="1:29" ht="15.75" customHeight="1">
      <c r="A114" s="57">
        <v>8738</v>
      </c>
      <c r="B114" s="69">
        <v>3</v>
      </c>
      <c r="C114" s="80" t="s">
        <v>114</v>
      </c>
      <c r="D114" s="75" t="s">
        <v>115</v>
      </c>
      <c r="E114" s="78">
        <v>55.689558048378203</v>
      </c>
      <c r="F114" s="78">
        <v>37.594396784913499</v>
      </c>
      <c r="G114" s="69">
        <v>0</v>
      </c>
      <c r="H114" s="76">
        <v>0.75</v>
      </c>
      <c r="I114" s="76">
        <v>0.53500000000000003</v>
      </c>
      <c r="J114" s="69">
        <v>3</v>
      </c>
      <c r="L114" s="14">
        <v>3</v>
      </c>
      <c r="M114" s="64">
        <v>0</v>
      </c>
      <c r="N114" s="64">
        <v>0</v>
      </c>
      <c r="O114" s="56"/>
      <c r="P114" s="66">
        <v>3</v>
      </c>
      <c r="Q114" s="67">
        <v>0.20833333333333334</v>
      </c>
      <c r="R114" s="35">
        <v>0</v>
      </c>
      <c r="S114" s="35" t="s">
        <v>50</v>
      </c>
      <c r="T114" s="35">
        <v>0</v>
      </c>
      <c r="U114" s="35" t="s">
        <v>50</v>
      </c>
      <c r="V114" s="37">
        <f t="shared" si="2"/>
        <v>0</v>
      </c>
      <c r="W114" s="40">
        <v>4</v>
      </c>
      <c r="X114" s="39">
        <v>0.20833333333333334</v>
      </c>
      <c r="Y114" s="35">
        <v>0</v>
      </c>
      <c r="Z114" s="35" t="s">
        <v>50</v>
      </c>
      <c r="AA114" s="35">
        <v>0</v>
      </c>
      <c r="AB114" s="35" t="s">
        <v>50</v>
      </c>
      <c r="AC114" s="37">
        <f t="shared" si="3"/>
        <v>0</v>
      </c>
    </row>
    <row r="115" spans="1:29" ht="15.75" customHeight="1">
      <c r="A115" s="57">
        <v>8737</v>
      </c>
      <c r="B115" s="69">
        <v>4</v>
      </c>
      <c r="C115" s="80" t="s">
        <v>116</v>
      </c>
      <c r="D115" s="75" t="s">
        <v>104</v>
      </c>
      <c r="E115" s="78">
        <v>55.691139767317402</v>
      </c>
      <c r="F115" s="78">
        <v>37.588663556432103</v>
      </c>
      <c r="G115" s="69">
        <v>0</v>
      </c>
      <c r="H115" s="79">
        <v>1.2</v>
      </c>
      <c r="I115" s="76">
        <v>0.44999999999999996</v>
      </c>
      <c r="J115" s="69">
        <v>4</v>
      </c>
      <c r="L115" s="14">
        <v>4</v>
      </c>
      <c r="M115" s="64">
        <v>0</v>
      </c>
      <c r="N115" s="64">
        <v>0</v>
      </c>
      <c r="O115" s="56"/>
      <c r="P115" s="66">
        <v>3</v>
      </c>
      <c r="Q115" s="67">
        <v>0.22916666666666666</v>
      </c>
      <c r="R115" s="35">
        <v>0</v>
      </c>
      <c r="S115" s="35" t="s">
        <v>50</v>
      </c>
      <c r="T115" s="35">
        <v>0</v>
      </c>
      <c r="U115" s="35" t="s">
        <v>50</v>
      </c>
      <c r="V115" s="37">
        <f t="shared" si="2"/>
        <v>0</v>
      </c>
      <c r="W115" s="40">
        <v>4</v>
      </c>
      <c r="X115" s="39">
        <v>0.22916666666666666</v>
      </c>
      <c r="Y115" s="35">
        <v>0</v>
      </c>
      <c r="Z115" s="35" t="s">
        <v>50</v>
      </c>
      <c r="AA115" s="35">
        <v>0</v>
      </c>
      <c r="AB115" s="35" t="s">
        <v>50</v>
      </c>
      <c r="AC115" s="37">
        <f t="shared" si="3"/>
        <v>0</v>
      </c>
    </row>
    <row r="116" spans="1:29" ht="15.75" customHeight="1">
      <c r="A116" s="57">
        <v>8736</v>
      </c>
      <c r="B116" s="69">
        <v>5</v>
      </c>
      <c r="C116" s="80" t="s">
        <v>117</v>
      </c>
      <c r="D116" s="75" t="s">
        <v>104</v>
      </c>
      <c r="E116" s="78">
        <v>55.687764597226398</v>
      </c>
      <c r="F116" s="78">
        <v>37.585021364902097</v>
      </c>
      <c r="G116" s="69">
        <v>0</v>
      </c>
      <c r="H116" s="79">
        <v>1.63</v>
      </c>
      <c r="I116" s="76">
        <v>0.42999999999999994</v>
      </c>
      <c r="J116" s="69">
        <v>5</v>
      </c>
      <c r="L116" s="14">
        <v>5</v>
      </c>
      <c r="M116" s="64">
        <v>0</v>
      </c>
      <c r="N116" s="64">
        <v>0</v>
      </c>
      <c r="O116" s="56"/>
      <c r="P116" s="66">
        <v>3</v>
      </c>
      <c r="Q116" s="67">
        <v>0.25</v>
      </c>
      <c r="R116" s="35">
        <v>0</v>
      </c>
      <c r="S116" s="35" t="s">
        <v>50</v>
      </c>
      <c r="T116" s="35">
        <v>0</v>
      </c>
      <c r="U116" s="35" t="s">
        <v>50</v>
      </c>
      <c r="V116" s="37">
        <f t="shared" si="2"/>
        <v>1</v>
      </c>
      <c r="W116" s="40">
        <v>4</v>
      </c>
      <c r="X116" s="39">
        <v>0.25</v>
      </c>
      <c r="Y116" s="35">
        <v>0</v>
      </c>
      <c r="Z116" s="35" t="s">
        <v>50</v>
      </c>
      <c r="AA116" s="35">
        <v>0</v>
      </c>
      <c r="AB116" s="35" t="s">
        <v>50</v>
      </c>
      <c r="AC116" s="37">
        <f t="shared" si="3"/>
        <v>0</v>
      </c>
    </row>
    <row r="117" spans="1:29" ht="15.75" customHeight="1">
      <c r="A117" s="57">
        <v>15509</v>
      </c>
      <c r="B117" s="69">
        <v>6</v>
      </c>
      <c r="C117" s="80" t="s">
        <v>118</v>
      </c>
      <c r="D117" s="75" t="s">
        <v>104</v>
      </c>
      <c r="E117" s="78">
        <v>55.685326918863304</v>
      </c>
      <c r="F117" s="78">
        <v>37.582386416604997</v>
      </c>
      <c r="G117" s="69">
        <v>0</v>
      </c>
      <c r="H117" s="79">
        <v>1.94</v>
      </c>
      <c r="I117" s="76">
        <v>0.31000000000000005</v>
      </c>
      <c r="J117" s="69">
        <v>6</v>
      </c>
      <c r="L117" s="14">
        <v>6</v>
      </c>
      <c r="M117" s="64">
        <v>0</v>
      </c>
      <c r="N117" s="64">
        <v>0</v>
      </c>
      <c r="O117" s="56"/>
      <c r="P117" s="66">
        <v>3</v>
      </c>
      <c r="Q117" s="67">
        <v>0.27083333333333331</v>
      </c>
      <c r="R117" s="35">
        <v>1</v>
      </c>
      <c r="S117" s="35" t="s">
        <v>54</v>
      </c>
      <c r="T117" s="35">
        <v>1</v>
      </c>
      <c r="U117" s="35" t="s">
        <v>54</v>
      </c>
      <c r="V117" s="37">
        <f t="shared" si="2"/>
        <v>6</v>
      </c>
      <c r="W117" s="40">
        <v>4</v>
      </c>
      <c r="X117" s="39">
        <v>0.27083333333333331</v>
      </c>
      <c r="Y117" s="35">
        <v>0</v>
      </c>
      <c r="Z117" s="35" t="s">
        <v>50</v>
      </c>
      <c r="AA117" s="35">
        <v>0</v>
      </c>
      <c r="AB117" s="35" t="s">
        <v>50</v>
      </c>
      <c r="AC117" s="37">
        <f t="shared" si="3"/>
        <v>1</v>
      </c>
    </row>
    <row r="118" spans="1:29" ht="15.75" customHeight="1">
      <c r="A118" s="57">
        <v>7442</v>
      </c>
      <c r="B118" s="69">
        <v>7</v>
      </c>
      <c r="C118" s="80" t="s">
        <v>119</v>
      </c>
      <c r="D118" s="75" t="s">
        <v>120</v>
      </c>
      <c r="E118" s="78">
        <v>55.6861872933586</v>
      </c>
      <c r="F118" s="78">
        <v>37.579026253180203</v>
      </c>
      <c r="G118" s="69">
        <v>0</v>
      </c>
      <c r="H118" s="79">
        <v>2.21</v>
      </c>
      <c r="I118" s="76">
        <v>0.27</v>
      </c>
      <c r="J118" s="69">
        <v>7</v>
      </c>
      <c r="L118" s="14">
        <v>7</v>
      </c>
      <c r="M118" s="64">
        <v>0</v>
      </c>
      <c r="N118" s="64">
        <v>0</v>
      </c>
      <c r="O118" s="56"/>
      <c r="P118" s="66">
        <v>3</v>
      </c>
      <c r="Q118" s="67">
        <v>0.29166666666666669</v>
      </c>
      <c r="R118" s="35">
        <v>5</v>
      </c>
      <c r="S118" s="35">
        <v>6</v>
      </c>
      <c r="T118" s="35">
        <v>5</v>
      </c>
      <c r="U118" s="35">
        <v>6</v>
      </c>
      <c r="V118" s="37">
        <f t="shared" si="2"/>
        <v>10</v>
      </c>
      <c r="W118" s="40">
        <v>4</v>
      </c>
      <c r="X118" s="39">
        <v>0.29166666666666669</v>
      </c>
      <c r="Y118" s="35">
        <v>1</v>
      </c>
      <c r="Z118" s="35" t="s">
        <v>54</v>
      </c>
      <c r="AA118" s="35">
        <v>1</v>
      </c>
      <c r="AB118" s="35" t="s">
        <v>54</v>
      </c>
      <c r="AC118" s="37">
        <f t="shared" si="3"/>
        <v>4</v>
      </c>
    </row>
    <row r="119" spans="1:29" ht="15.75" customHeight="1">
      <c r="A119" s="57">
        <v>5547</v>
      </c>
      <c r="B119" s="69">
        <v>8</v>
      </c>
      <c r="C119" s="80" t="s">
        <v>121</v>
      </c>
      <c r="D119" s="75" t="s">
        <v>120</v>
      </c>
      <c r="E119" s="78">
        <v>55.687484647524101</v>
      </c>
      <c r="F119" s="78">
        <v>37.575226931705998</v>
      </c>
      <c r="G119" s="69">
        <v>0</v>
      </c>
      <c r="H119" s="79">
        <v>2.4900000000000002</v>
      </c>
      <c r="I119" s="76">
        <v>0.28000000000000025</v>
      </c>
      <c r="J119" s="69">
        <v>8</v>
      </c>
      <c r="L119" s="14">
        <v>8</v>
      </c>
      <c r="M119" s="64">
        <v>0</v>
      </c>
      <c r="N119" s="64">
        <v>0</v>
      </c>
      <c r="O119" s="56"/>
      <c r="P119" s="66">
        <v>3</v>
      </c>
      <c r="Q119" s="67">
        <v>0.3125</v>
      </c>
      <c r="R119" s="35">
        <v>5</v>
      </c>
      <c r="S119" s="35">
        <v>6</v>
      </c>
      <c r="T119" s="35">
        <v>5</v>
      </c>
      <c r="U119" s="35">
        <v>6</v>
      </c>
      <c r="V119" s="37">
        <f t="shared" si="2"/>
        <v>10</v>
      </c>
      <c r="W119" s="40">
        <v>4</v>
      </c>
      <c r="X119" s="39">
        <v>0.3125</v>
      </c>
      <c r="Y119" s="35">
        <v>3</v>
      </c>
      <c r="Z119" s="44">
        <v>10</v>
      </c>
      <c r="AA119" s="35">
        <v>3</v>
      </c>
      <c r="AB119" s="44">
        <v>10</v>
      </c>
      <c r="AC119" s="37">
        <f t="shared" si="3"/>
        <v>6</v>
      </c>
    </row>
    <row r="120" spans="1:29" ht="15.75" customHeight="1">
      <c r="A120" s="57">
        <v>6487</v>
      </c>
      <c r="B120" s="69">
        <v>9</v>
      </c>
      <c r="C120" s="80" t="s">
        <v>122</v>
      </c>
      <c r="D120" s="75" t="s">
        <v>123</v>
      </c>
      <c r="E120" s="78">
        <v>55.686986195510897</v>
      </c>
      <c r="F120" s="78">
        <v>37.572285781466</v>
      </c>
      <c r="G120" s="69">
        <v>0</v>
      </c>
      <c r="H120" s="79">
        <v>2.76</v>
      </c>
      <c r="I120" s="76">
        <v>0.26999999999999957</v>
      </c>
      <c r="J120" s="69">
        <v>9</v>
      </c>
      <c r="L120" s="14">
        <v>9</v>
      </c>
      <c r="M120" s="64">
        <v>0</v>
      </c>
      <c r="N120" s="64">
        <v>0</v>
      </c>
      <c r="O120" s="56"/>
      <c r="P120" s="66">
        <v>3</v>
      </c>
      <c r="Q120" s="67">
        <v>0.33333333333333331</v>
      </c>
      <c r="R120" s="35">
        <v>5</v>
      </c>
      <c r="S120" s="35">
        <v>6</v>
      </c>
      <c r="T120" s="35">
        <v>5</v>
      </c>
      <c r="U120" s="35">
        <v>6</v>
      </c>
      <c r="V120" s="37">
        <f t="shared" si="2"/>
        <v>10</v>
      </c>
      <c r="W120" s="40">
        <v>4</v>
      </c>
      <c r="X120" s="39">
        <v>0.33333333333333331</v>
      </c>
      <c r="Y120" s="35">
        <v>3</v>
      </c>
      <c r="Z120" s="44">
        <v>10</v>
      </c>
      <c r="AA120" s="35">
        <v>3</v>
      </c>
      <c r="AB120" s="44">
        <v>10</v>
      </c>
      <c r="AC120" s="37">
        <f t="shared" si="3"/>
        <v>6</v>
      </c>
    </row>
    <row r="121" spans="1:29" ht="15.75" customHeight="1">
      <c r="A121" s="57">
        <v>6488</v>
      </c>
      <c r="B121" s="69"/>
      <c r="C121" s="81" t="s">
        <v>24</v>
      </c>
      <c r="D121" s="82"/>
      <c r="E121" s="78"/>
      <c r="F121" s="78"/>
      <c r="G121" s="69">
        <v>0</v>
      </c>
      <c r="H121" s="79">
        <v>2.92</v>
      </c>
      <c r="I121" s="76">
        <v>0.16000000000000014</v>
      </c>
      <c r="J121" s="69"/>
      <c r="L121" s="14">
        <v>10</v>
      </c>
      <c r="M121" s="64">
        <v>0</v>
      </c>
      <c r="N121" s="64">
        <v>0</v>
      </c>
      <c r="O121" s="56"/>
      <c r="P121" s="66">
        <v>3</v>
      </c>
      <c r="Q121" s="67">
        <v>0.35416666666666669</v>
      </c>
      <c r="R121" s="35">
        <v>5</v>
      </c>
      <c r="S121" s="35">
        <v>6</v>
      </c>
      <c r="T121" s="35">
        <v>5</v>
      </c>
      <c r="U121" s="35">
        <v>6</v>
      </c>
      <c r="V121" s="37">
        <f t="shared" si="2"/>
        <v>10</v>
      </c>
      <c r="W121" s="40">
        <v>4</v>
      </c>
      <c r="X121" s="39">
        <v>0.35416666666666669</v>
      </c>
      <c r="Y121" s="35">
        <v>3</v>
      </c>
      <c r="Z121" s="44">
        <v>10</v>
      </c>
      <c r="AA121" s="35">
        <v>3</v>
      </c>
      <c r="AB121" s="44">
        <v>10</v>
      </c>
      <c r="AC121" s="37">
        <f t="shared" si="3"/>
        <v>6</v>
      </c>
    </row>
    <row r="122" spans="1:29" ht="15.75" customHeight="1">
      <c r="A122" s="57">
        <v>6489</v>
      </c>
      <c r="B122" s="69">
        <v>10</v>
      </c>
      <c r="C122" s="80" t="s">
        <v>122</v>
      </c>
      <c r="D122" s="75" t="s">
        <v>123</v>
      </c>
      <c r="E122" s="78">
        <v>55.686790454619299</v>
      </c>
      <c r="F122" s="78">
        <v>37.572773287190699</v>
      </c>
      <c r="G122" s="69">
        <v>1</v>
      </c>
      <c r="H122" s="79">
        <v>0</v>
      </c>
      <c r="I122" s="76" t="s">
        <v>97</v>
      </c>
      <c r="J122" s="69">
        <v>1</v>
      </c>
      <c r="L122" s="14">
        <v>11</v>
      </c>
      <c r="M122" s="64">
        <v>0</v>
      </c>
      <c r="N122" s="64">
        <v>0</v>
      </c>
      <c r="O122" s="56"/>
      <c r="P122" s="66">
        <v>3</v>
      </c>
      <c r="Q122" s="67">
        <v>0.375</v>
      </c>
      <c r="R122" s="35">
        <v>5</v>
      </c>
      <c r="S122" s="35">
        <v>6</v>
      </c>
      <c r="T122" s="35">
        <v>5</v>
      </c>
      <c r="U122" s="35">
        <v>6</v>
      </c>
      <c r="V122" s="37">
        <f t="shared" si="2"/>
        <v>10</v>
      </c>
      <c r="W122" s="40">
        <v>4</v>
      </c>
      <c r="X122" s="39">
        <v>0.375</v>
      </c>
      <c r="Y122" s="35">
        <v>3</v>
      </c>
      <c r="Z122" s="44">
        <v>10</v>
      </c>
      <c r="AA122" s="35">
        <v>3</v>
      </c>
      <c r="AB122" s="44">
        <v>10</v>
      </c>
      <c r="AC122" s="37">
        <f t="shared" si="3"/>
        <v>6</v>
      </c>
    </row>
    <row r="123" spans="1:29" ht="15.75" customHeight="1">
      <c r="A123" s="57">
        <v>6482</v>
      </c>
      <c r="B123" s="69">
        <v>11</v>
      </c>
      <c r="C123" s="80" t="s">
        <v>121</v>
      </c>
      <c r="D123" s="75" t="s">
        <v>120</v>
      </c>
      <c r="E123" s="78">
        <v>55.686965711045097</v>
      </c>
      <c r="F123" s="78">
        <v>37.574832092358598</v>
      </c>
      <c r="G123" s="69">
        <v>1</v>
      </c>
      <c r="H123" s="79">
        <v>0.2</v>
      </c>
      <c r="I123" s="76">
        <v>0.2</v>
      </c>
      <c r="J123" s="69">
        <v>2</v>
      </c>
      <c r="L123" s="14">
        <v>12</v>
      </c>
      <c r="M123" s="64">
        <v>0</v>
      </c>
      <c r="N123" s="64">
        <v>0</v>
      </c>
      <c r="O123" s="56"/>
      <c r="P123" s="66">
        <v>3</v>
      </c>
      <c r="Q123" s="67">
        <v>0.39583333333333331</v>
      </c>
      <c r="R123" s="35">
        <v>5</v>
      </c>
      <c r="S123" s="35">
        <v>6</v>
      </c>
      <c r="T123" s="35">
        <v>5</v>
      </c>
      <c r="U123" s="35">
        <v>6</v>
      </c>
      <c r="V123" s="37">
        <f t="shared" si="2"/>
        <v>9</v>
      </c>
      <c r="W123" s="40">
        <v>4</v>
      </c>
      <c r="X123" s="39">
        <v>0.39583333333333331</v>
      </c>
      <c r="Y123" s="35">
        <v>3</v>
      </c>
      <c r="Z123" s="44" t="s">
        <v>107</v>
      </c>
      <c r="AA123" s="35">
        <v>3</v>
      </c>
      <c r="AB123" s="44" t="s">
        <v>107</v>
      </c>
      <c r="AC123" s="37">
        <f t="shared" si="3"/>
        <v>7</v>
      </c>
    </row>
    <row r="124" spans="1:29" ht="15.75" customHeight="1">
      <c r="A124" s="57">
        <v>10599</v>
      </c>
      <c r="B124" s="69">
        <v>12</v>
      </c>
      <c r="C124" s="80" t="s">
        <v>119</v>
      </c>
      <c r="D124" s="75" t="s">
        <v>120</v>
      </c>
      <c r="E124" s="78">
        <v>55.6858959517429</v>
      </c>
      <c r="F124" s="78">
        <v>37.5779706622722</v>
      </c>
      <c r="G124" s="69">
        <v>1</v>
      </c>
      <c r="H124" s="79">
        <v>0.432</v>
      </c>
      <c r="I124" s="76">
        <v>0.23199999999999998</v>
      </c>
      <c r="J124" s="69">
        <v>3</v>
      </c>
      <c r="L124" s="14">
        <v>13</v>
      </c>
      <c r="M124" s="64">
        <v>0</v>
      </c>
      <c r="N124" s="64">
        <v>0</v>
      </c>
      <c r="O124" s="56"/>
      <c r="P124" s="66">
        <v>3</v>
      </c>
      <c r="Q124" s="67">
        <v>0.41666666666666669</v>
      </c>
      <c r="R124" s="35">
        <v>4</v>
      </c>
      <c r="S124" s="44" t="s">
        <v>102</v>
      </c>
      <c r="T124" s="35">
        <v>4</v>
      </c>
      <c r="U124" s="44" t="s">
        <v>102</v>
      </c>
      <c r="V124" s="37">
        <f t="shared" si="2"/>
        <v>8</v>
      </c>
      <c r="W124" s="40">
        <v>4</v>
      </c>
      <c r="X124" s="39">
        <v>0.41666666666666669</v>
      </c>
      <c r="Y124" s="35">
        <v>4</v>
      </c>
      <c r="Z124" s="44" t="s">
        <v>107</v>
      </c>
      <c r="AA124" s="35">
        <v>4</v>
      </c>
      <c r="AB124" s="44" t="s">
        <v>107</v>
      </c>
      <c r="AC124" s="37">
        <f t="shared" si="3"/>
        <v>7</v>
      </c>
    </row>
    <row r="125" spans="1:29" ht="15.75" customHeight="1">
      <c r="A125" s="57">
        <v>5917</v>
      </c>
      <c r="B125" s="69">
        <v>13</v>
      </c>
      <c r="C125" s="80" t="s">
        <v>118</v>
      </c>
      <c r="D125" s="75" t="s">
        <v>104</v>
      </c>
      <c r="E125" s="78">
        <v>55.685870914471103</v>
      </c>
      <c r="F125" s="78">
        <v>37.584042324479803</v>
      </c>
      <c r="G125" s="69">
        <v>1</v>
      </c>
      <c r="H125" s="79">
        <v>0.95</v>
      </c>
      <c r="I125" s="76">
        <v>0.51800000000000002</v>
      </c>
      <c r="J125" s="69">
        <v>4</v>
      </c>
      <c r="L125" s="14">
        <v>14</v>
      </c>
      <c r="M125" s="64">
        <v>0</v>
      </c>
      <c r="N125" s="64">
        <v>0</v>
      </c>
      <c r="O125" s="56"/>
      <c r="P125" s="66">
        <v>3</v>
      </c>
      <c r="Q125" s="67">
        <v>0.4375</v>
      </c>
      <c r="R125" s="35">
        <v>4</v>
      </c>
      <c r="S125" s="44" t="s">
        <v>102</v>
      </c>
      <c r="T125" s="35">
        <v>4</v>
      </c>
      <c r="U125" s="44" t="s">
        <v>102</v>
      </c>
      <c r="V125" s="37">
        <f t="shared" si="2"/>
        <v>8</v>
      </c>
      <c r="W125" s="40">
        <v>4</v>
      </c>
      <c r="X125" s="39">
        <v>0.4375</v>
      </c>
      <c r="Y125" s="35">
        <v>3</v>
      </c>
      <c r="Z125" s="44" t="s">
        <v>107</v>
      </c>
      <c r="AA125" s="35">
        <v>3</v>
      </c>
      <c r="AB125" s="44" t="s">
        <v>107</v>
      </c>
      <c r="AC125" s="37">
        <f t="shared" si="3"/>
        <v>7</v>
      </c>
    </row>
    <row r="126" spans="1:29" ht="15.75" customHeight="1">
      <c r="A126" s="57">
        <v>5918</v>
      </c>
      <c r="B126" s="69">
        <v>14</v>
      </c>
      <c r="C126" s="80" t="s">
        <v>117</v>
      </c>
      <c r="D126" s="75" t="s">
        <v>104</v>
      </c>
      <c r="E126" s="78">
        <v>55.688772854677701</v>
      </c>
      <c r="F126" s="78">
        <v>37.5871728364475</v>
      </c>
      <c r="G126" s="69">
        <v>1</v>
      </c>
      <c r="H126" s="79">
        <v>1.33</v>
      </c>
      <c r="I126" s="76">
        <v>0.38000000000000012</v>
      </c>
      <c r="J126" s="69">
        <v>5</v>
      </c>
      <c r="L126" s="14">
        <v>15</v>
      </c>
      <c r="M126" s="64">
        <v>0</v>
      </c>
      <c r="N126" s="64">
        <v>0</v>
      </c>
      <c r="O126" s="56"/>
      <c r="P126" s="66">
        <v>3</v>
      </c>
      <c r="Q126" s="67">
        <v>0.45833333333333298</v>
      </c>
      <c r="R126" s="35">
        <v>4</v>
      </c>
      <c r="S126" s="44" t="s">
        <v>102</v>
      </c>
      <c r="T126" s="35">
        <v>4</v>
      </c>
      <c r="U126" s="44" t="s">
        <v>102</v>
      </c>
      <c r="V126" s="37">
        <f t="shared" si="2"/>
        <v>8</v>
      </c>
      <c r="W126" s="40">
        <v>4</v>
      </c>
      <c r="X126" s="39">
        <v>0.45833333333333298</v>
      </c>
      <c r="Y126" s="35">
        <v>4</v>
      </c>
      <c r="Z126" s="44" t="s">
        <v>107</v>
      </c>
      <c r="AA126" s="35">
        <v>4</v>
      </c>
      <c r="AB126" s="44" t="s">
        <v>107</v>
      </c>
      <c r="AC126" s="37">
        <f t="shared" si="3"/>
        <v>7</v>
      </c>
    </row>
    <row r="127" spans="1:29" ht="15.75" customHeight="1">
      <c r="A127" s="57">
        <v>18326</v>
      </c>
      <c r="B127" s="69">
        <v>15</v>
      </c>
      <c r="C127" s="80" t="s">
        <v>116</v>
      </c>
      <c r="D127" s="75" t="s">
        <v>104</v>
      </c>
      <c r="E127" s="78">
        <v>55.690789291252699</v>
      </c>
      <c r="F127" s="78">
        <v>37.589384742586802</v>
      </c>
      <c r="G127" s="69">
        <v>1</v>
      </c>
      <c r="H127" s="79">
        <v>1.59</v>
      </c>
      <c r="I127" s="76">
        <v>0.26</v>
      </c>
      <c r="J127" s="69">
        <v>6</v>
      </c>
      <c r="L127" s="14">
        <v>16</v>
      </c>
      <c r="M127" s="64">
        <v>0</v>
      </c>
      <c r="N127" s="64">
        <v>0</v>
      </c>
      <c r="O127" s="56"/>
      <c r="P127" s="66">
        <v>3</v>
      </c>
      <c r="Q127" s="67">
        <v>0.47916666666666702</v>
      </c>
      <c r="R127" s="35">
        <v>4</v>
      </c>
      <c r="S127" s="44" t="s">
        <v>102</v>
      </c>
      <c r="T127" s="35">
        <v>4</v>
      </c>
      <c r="U127" s="44" t="s">
        <v>102</v>
      </c>
      <c r="V127" s="37">
        <f t="shared" si="2"/>
        <v>7</v>
      </c>
      <c r="W127" s="40">
        <v>4</v>
      </c>
      <c r="X127" s="39">
        <v>0.47916666666666702</v>
      </c>
      <c r="Y127" s="35">
        <v>3</v>
      </c>
      <c r="Z127" s="44" t="s">
        <v>107</v>
      </c>
      <c r="AA127" s="35">
        <v>3</v>
      </c>
      <c r="AB127" s="44" t="s">
        <v>107</v>
      </c>
      <c r="AC127" s="37">
        <f t="shared" si="3"/>
        <v>7</v>
      </c>
    </row>
    <row r="128" spans="1:29" ht="15.75" customHeight="1">
      <c r="A128" s="57">
        <v>5919</v>
      </c>
      <c r="B128" s="69">
        <v>16</v>
      </c>
      <c r="C128" s="80" t="s">
        <v>114</v>
      </c>
      <c r="D128" s="75" t="s">
        <v>115</v>
      </c>
      <c r="E128" s="78">
        <v>55.689025483943901</v>
      </c>
      <c r="F128" s="78">
        <v>37.5955450421989</v>
      </c>
      <c r="G128" s="69">
        <v>1</v>
      </c>
      <c r="H128" s="79">
        <v>2.0699999999999998</v>
      </c>
      <c r="I128" s="76">
        <v>0.47999999999999976</v>
      </c>
      <c r="J128" s="69">
        <v>7</v>
      </c>
      <c r="L128" s="14">
        <v>17</v>
      </c>
      <c r="M128" s="64">
        <v>0</v>
      </c>
      <c r="N128" s="64">
        <v>0</v>
      </c>
      <c r="O128" s="56"/>
      <c r="P128" s="66">
        <v>3</v>
      </c>
      <c r="Q128" s="67">
        <v>0.5</v>
      </c>
      <c r="R128" s="35">
        <v>3</v>
      </c>
      <c r="S128" s="35">
        <v>10</v>
      </c>
      <c r="T128" s="35">
        <v>3</v>
      </c>
      <c r="U128" s="44">
        <v>10</v>
      </c>
      <c r="V128" s="37">
        <f t="shared" si="2"/>
        <v>6</v>
      </c>
      <c r="W128" s="40">
        <v>4</v>
      </c>
      <c r="X128" s="39">
        <v>0.5</v>
      </c>
      <c r="Y128" s="35">
        <v>4</v>
      </c>
      <c r="Z128" s="44" t="s">
        <v>107</v>
      </c>
      <c r="AA128" s="35">
        <v>4</v>
      </c>
      <c r="AB128" s="44" t="s">
        <v>107</v>
      </c>
      <c r="AC128" s="37">
        <f t="shared" si="3"/>
        <v>7</v>
      </c>
    </row>
    <row r="129" spans="1:29" ht="15.75" customHeight="1">
      <c r="A129" s="57">
        <v>5466</v>
      </c>
      <c r="B129" s="69">
        <v>17</v>
      </c>
      <c r="C129" s="80" t="s">
        <v>85</v>
      </c>
      <c r="D129" s="80" t="s">
        <v>113</v>
      </c>
      <c r="E129" s="78">
        <v>55.689134728524401</v>
      </c>
      <c r="F129" s="78">
        <v>37.600214621826403</v>
      </c>
      <c r="G129" s="69">
        <v>1</v>
      </c>
      <c r="H129" s="79">
        <v>2.5299999999999998</v>
      </c>
      <c r="I129" s="76">
        <v>0.45999999999999996</v>
      </c>
      <c r="J129" s="69">
        <v>8</v>
      </c>
      <c r="L129" s="14">
        <v>18</v>
      </c>
      <c r="M129" s="64">
        <v>0</v>
      </c>
      <c r="N129" s="64">
        <v>0</v>
      </c>
      <c r="O129" s="56"/>
      <c r="P129" s="66">
        <v>3</v>
      </c>
      <c r="Q129" s="67">
        <v>0.52083333333333337</v>
      </c>
      <c r="R129" s="35">
        <v>3</v>
      </c>
      <c r="S129" s="35">
        <v>10</v>
      </c>
      <c r="T129" s="35">
        <v>3</v>
      </c>
      <c r="U129" s="44">
        <v>10</v>
      </c>
      <c r="V129" s="37">
        <f t="shared" si="2"/>
        <v>6</v>
      </c>
      <c r="W129" s="40">
        <v>4</v>
      </c>
      <c r="X129" s="39">
        <v>0.52083333333333337</v>
      </c>
      <c r="Y129" s="35">
        <v>3</v>
      </c>
      <c r="Z129" s="44" t="s">
        <v>107</v>
      </c>
      <c r="AA129" s="35">
        <v>3</v>
      </c>
      <c r="AB129" s="44" t="s">
        <v>107</v>
      </c>
      <c r="AC129" s="37">
        <f t="shared" si="3"/>
        <v>7</v>
      </c>
    </row>
    <row r="130" spans="1:29" ht="15.75" customHeight="1">
      <c r="A130" s="57">
        <v>5467</v>
      </c>
      <c r="B130" s="69">
        <v>18</v>
      </c>
      <c r="C130" s="80" t="s">
        <v>113</v>
      </c>
      <c r="D130" s="80" t="s">
        <v>113</v>
      </c>
      <c r="E130" s="78">
        <v>55.6877281811188</v>
      </c>
      <c r="F130" s="78">
        <v>37.602563513045403</v>
      </c>
      <c r="G130" s="69">
        <v>1</v>
      </c>
      <c r="H130" s="79">
        <v>2.8299999999999996</v>
      </c>
      <c r="I130" s="76">
        <v>0.3</v>
      </c>
      <c r="J130" s="69">
        <v>9</v>
      </c>
      <c r="L130" s="14">
        <v>19</v>
      </c>
      <c r="M130" s="64">
        <v>0</v>
      </c>
      <c r="N130" s="64">
        <v>0</v>
      </c>
      <c r="O130" s="56" t="s">
        <v>96</v>
      </c>
      <c r="P130" s="66">
        <v>3</v>
      </c>
      <c r="Q130" s="67">
        <v>0.54166666666666663</v>
      </c>
      <c r="R130" s="35">
        <v>3</v>
      </c>
      <c r="S130" s="35">
        <v>10</v>
      </c>
      <c r="T130" s="35">
        <v>3</v>
      </c>
      <c r="U130" s="44">
        <v>10</v>
      </c>
      <c r="V130" s="37">
        <f t="shared" si="2"/>
        <v>6</v>
      </c>
      <c r="W130" s="40">
        <v>4</v>
      </c>
      <c r="X130" s="39">
        <v>0.54166666666666663</v>
      </c>
      <c r="Y130" s="35">
        <v>4</v>
      </c>
      <c r="Z130" s="44" t="s">
        <v>107</v>
      </c>
      <c r="AA130" s="35">
        <v>4</v>
      </c>
      <c r="AB130" s="44" t="s">
        <v>107</v>
      </c>
      <c r="AC130" s="37">
        <f t="shared" si="3"/>
        <v>7</v>
      </c>
    </row>
    <row r="131" spans="1:29" ht="15.75" customHeight="1">
      <c r="A131" s="57">
        <v>5595</v>
      </c>
      <c r="B131" s="69"/>
      <c r="C131" s="77" t="s">
        <v>24</v>
      </c>
      <c r="D131" s="75"/>
      <c r="E131" s="78"/>
      <c r="F131" s="78"/>
      <c r="G131" s="69">
        <v>1</v>
      </c>
      <c r="H131" s="79">
        <v>2.8299999999999996</v>
      </c>
      <c r="I131" s="76">
        <v>0</v>
      </c>
      <c r="J131" s="69"/>
      <c r="L131" s="14">
        <v>20</v>
      </c>
      <c r="M131" s="64">
        <v>0</v>
      </c>
      <c r="N131" s="64">
        <v>0</v>
      </c>
      <c r="O131" s="56"/>
      <c r="P131" s="66">
        <v>3</v>
      </c>
      <c r="Q131" s="67">
        <v>0.5625</v>
      </c>
      <c r="R131" s="35">
        <v>3</v>
      </c>
      <c r="S131" s="35">
        <v>10</v>
      </c>
      <c r="T131" s="35">
        <v>3</v>
      </c>
      <c r="U131" s="44">
        <v>10</v>
      </c>
      <c r="V131" s="37">
        <f t="shared" si="2"/>
        <v>6</v>
      </c>
      <c r="W131" s="40">
        <v>4</v>
      </c>
      <c r="X131" s="39">
        <v>0.5625</v>
      </c>
      <c r="Y131" s="35">
        <v>3</v>
      </c>
      <c r="Z131" s="44" t="s">
        <v>107</v>
      </c>
      <c r="AA131" s="35">
        <v>3</v>
      </c>
      <c r="AB131" s="44" t="s">
        <v>107</v>
      </c>
      <c r="AC131" s="37">
        <f t="shared" si="3"/>
        <v>7</v>
      </c>
    </row>
    <row r="132" spans="1:29" ht="15.75" customHeight="1">
      <c r="A132" s="57">
        <v>2118</v>
      </c>
      <c r="B132" s="58"/>
      <c r="C132" s="59"/>
      <c r="D132" s="18"/>
      <c r="E132" s="61"/>
      <c r="F132" s="61"/>
      <c r="G132" s="58"/>
      <c r="H132" s="62"/>
      <c r="I132" s="63"/>
      <c r="J132" s="58"/>
      <c r="L132" s="14">
        <v>21</v>
      </c>
      <c r="M132" s="64">
        <v>0</v>
      </c>
      <c r="N132" s="64">
        <v>0</v>
      </c>
      <c r="O132" s="56"/>
      <c r="P132" s="66">
        <v>3</v>
      </c>
      <c r="Q132" s="67">
        <v>0.58333333333333337</v>
      </c>
      <c r="R132" s="35">
        <v>3</v>
      </c>
      <c r="S132" s="35">
        <v>10</v>
      </c>
      <c r="T132" s="35">
        <v>3</v>
      </c>
      <c r="U132" s="44">
        <v>10</v>
      </c>
      <c r="V132" s="37">
        <f t="shared" si="2"/>
        <v>6</v>
      </c>
      <c r="W132" s="40">
        <v>4</v>
      </c>
      <c r="X132" s="39">
        <v>0.58333333333333337</v>
      </c>
      <c r="Y132" s="35">
        <v>4</v>
      </c>
      <c r="Z132" s="44" t="s">
        <v>107</v>
      </c>
      <c r="AA132" s="35">
        <v>4</v>
      </c>
      <c r="AB132" s="44" t="s">
        <v>107</v>
      </c>
      <c r="AC132" s="37">
        <f t="shared" si="3"/>
        <v>7</v>
      </c>
    </row>
    <row r="133" spans="1:29" ht="15.75" customHeight="1">
      <c r="A133" s="57">
        <v>2119</v>
      </c>
      <c r="B133" s="58"/>
      <c r="C133" s="59"/>
      <c r="D133" s="18"/>
      <c r="E133" s="61"/>
      <c r="F133" s="61"/>
      <c r="G133" s="58"/>
      <c r="H133" s="62"/>
      <c r="I133" s="63"/>
      <c r="J133" s="58"/>
      <c r="L133" s="14">
        <v>22</v>
      </c>
      <c r="M133" s="64">
        <v>0</v>
      </c>
      <c r="N133" s="64">
        <v>0</v>
      </c>
      <c r="O133" s="56"/>
      <c r="P133" s="66">
        <v>3</v>
      </c>
      <c r="Q133" s="67">
        <v>0.60416666666666663</v>
      </c>
      <c r="R133" s="35">
        <v>3</v>
      </c>
      <c r="S133" s="35">
        <v>10</v>
      </c>
      <c r="T133" s="35">
        <v>3</v>
      </c>
      <c r="U133" s="44">
        <v>10</v>
      </c>
      <c r="V133" s="37">
        <f t="shared" si="2"/>
        <v>6</v>
      </c>
      <c r="W133" s="40">
        <v>4</v>
      </c>
      <c r="X133" s="39">
        <v>0.60416666666666663</v>
      </c>
      <c r="Y133" s="35">
        <v>3</v>
      </c>
      <c r="Z133" s="44" t="s">
        <v>107</v>
      </c>
      <c r="AA133" s="35">
        <v>3</v>
      </c>
      <c r="AB133" s="44" t="s">
        <v>107</v>
      </c>
      <c r="AC133" s="37">
        <f t="shared" si="3"/>
        <v>7</v>
      </c>
    </row>
    <row r="134" spans="1:29" ht="15.75" customHeight="1">
      <c r="A134" s="57">
        <v>9216</v>
      </c>
      <c r="B134" s="58"/>
      <c r="C134" s="59"/>
      <c r="D134" s="18"/>
      <c r="E134" s="61"/>
      <c r="F134" s="61"/>
      <c r="G134" s="58"/>
      <c r="H134" s="62"/>
      <c r="I134" s="63"/>
      <c r="J134" s="58"/>
      <c r="L134" s="14">
        <v>23</v>
      </c>
      <c r="M134" s="64">
        <v>0</v>
      </c>
      <c r="N134" s="64">
        <v>0</v>
      </c>
      <c r="O134" s="56"/>
      <c r="P134" s="66">
        <v>3</v>
      </c>
      <c r="Q134" s="67">
        <v>0.625</v>
      </c>
      <c r="R134" s="35">
        <v>3</v>
      </c>
      <c r="S134" s="35">
        <v>10</v>
      </c>
      <c r="T134" s="35">
        <v>3</v>
      </c>
      <c r="U134" s="44">
        <v>10</v>
      </c>
      <c r="V134" s="37">
        <f t="shared" si="2"/>
        <v>6</v>
      </c>
      <c r="W134" s="40">
        <v>4</v>
      </c>
      <c r="X134" s="39">
        <v>0.625</v>
      </c>
      <c r="Y134" s="35">
        <v>4</v>
      </c>
      <c r="Z134" s="44" t="s">
        <v>107</v>
      </c>
      <c r="AA134" s="35">
        <v>4</v>
      </c>
      <c r="AB134" s="44" t="s">
        <v>107</v>
      </c>
      <c r="AC134" s="37">
        <f t="shared" si="3"/>
        <v>7</v>
      </c>
    </row>
    <row r="135" spans="1:29" ht="15.75" customHeight="1">
      <c r="A135" s="57">
        <v>7131</v>
      </c>
      <c r="B135" s="58"/>
      <c r="C135" s="59"/>
      <c r="D135" s="18"/>
      <c r="E135" s="61"/>
      <c r="F135" s="61"/>
      <c r="G135" s="58"/>
      <c r="H135" s="62"/>
      <c r="I135" s="63"/>
      <c r="J135" s="58"/>
      <c r="L135" s="14">
        <v>24</v>
      </c>
      <c r="M135" s="64">
        <v>0</v>
      </c>
      <c r="N135" s="64">
        <v>0</v>
      </c>
      <c r="O135" s="56"/>
      <c r="P135" s="66">
        <v>3</v>
      </c>
      <c r="Q135" s="67">
        <v>0.64583333333333337</v>
      </c>
      <c r="R135" s="35">
        <v>3</v>
      </c>
      <c r="S135" s="35">
        <v>10</v>
      </c>
      <c r="T135" s="35">
        <v>3</v>
      </c>
      <c r="U135" s="44">
        <v>10</v>
      </c>
      <c r="V135" s="37">
        <f t="shared" si="2"/>
        <v>6</v>
      </c>
      <c r="W135" s="40">
        <v>4</v>
      </c>
      <c r="X135" s="39">
        <v>0.64583333333333337</v>
      </c>
      <c r="Y135" s="35">
        <v>3</v>
      </c>
      <c r="Z135" s="44" t="s">
        <v>107</v>
      </c>
      <c r="AA135" s="35">
        <v>3</v>
      </c>
      <c r="AB135" s="44" t="s">
        <v>107</v>
      </c>
      <c r="AC135" s="37">
        <f t="shared" si="3"/>
        <v>7</v>
      </c>
    </row>
    <row r="136" spans="1:29" ht="15.75" customHeight="1">
      <c r="A136" s="57">
        <v>1982</v>
      </c>
      <c r="B136" s="58"/>
      <c r="C136" s="59"/>
      <c r="D136" s="18"/>
      <c r="E136" s="61"/>
      <c r="F136" s="61"/>
      <c r="G136" s="58"/>
      <c r="H136" s="62"/>
      <c r="I136" s="63"/>
      <c r="J136" s="58"/>
      <c r="L136" s="14">
        <v>25</v>
      </c>
      <c r="M136" s="64">
        <v>0</v>
      </c>
      <c r="N136" s="64">
        <v>0</v>
      </c>
      <c r="O136" s="56"/>
      <c r="P136" s="66">
        <v>3</v>
      </c>
      <c r="Q136" s="67">
        <v>0.66666666666666663</v>
      </c>
      <c r="R136" s="35">
        <v>3</v>
      </c>
      <c r="S136" s="35">
        <v>10</v>
      </c>
      <c r="T136" s="35">
        <v>3</v>
      </c>
      <c r="U136" s="44">
        <v>10</v>
      </c>
      <c r="V136" s="37">
        <f t="shared" si="2"/>
        <v>6</v>
      </c>
      <c r="W136" s="40">
        <v>4</v>
      </c>
      <c r="X136" s="39">
        <v>0.66666666666666663</v>
      </c>
      <c r="Y136" s="35">
        <v>4</v>
      </c>
      <c r="Z136" s="44" t="s">
        <v>107</v>
      </c>
      <c r="AA136" s="35">
        <v>4</v>
      </c>
      <c r="AB136" s="44" t="s">
        <v>107</v>
      </c>
      <c r="AC136" s="37">
        <f t="shared" si="3"/>
        <v>7</v>
      </c>
    </row>
    <row r="137" spans="1:29" ht="15.75" customHeight="1">
      <c r="A137" s="57">
        <v>1983</v>
      </c>
      <c r="B137" s="58"/>
      <c r="C137" s="59"/>
      <c r="D137" s="18"/>
      <c r="E137" s="61"/>
      <c r="F137" s="61"/>
      <c r="G137" s="58"/>
      <c r="H137" s="62"/>
      <c r="I137" s="63"/>
      <c r="J137" s="58"/>
      <c r="L137" s="14">
        <v>26</v>
      </c>
      <c r="M137" s="64">
        <v>0</v>
      </c>
      <c r="N137" s="64">
        <v>0</v>
      </c>
      <c r="O137" s="56"/>
      <c r="P137" s="66">
        <v>3</v>
      </c>
      <c r="Q137" s="67">
        <v>0.6875</v>
      </c>
      <c r="R137" s="35">
        <v>3</v>
      </c>
      <c r="S137" s="35">
        <v>10</v>
      </c>
      <c r="T137" s="35">
        <v>3</v>
      </c>
      <c r="U137" s="44">
        <v>10</v>
      </c>
      <c r="V137" s="37">
        <f t="shared" si="2"/>
        <v>7</v>
      </c>
      <c r="W137" s="40">
        <v>4</v>
      </c>
      <c r="X137" s="39">
        <v>0.6875</v>
      </c>
      <c r="Y137" s="35">
        <v>3</v>
      </c>
      <c r="Z137" s="44" t="s">
        <v>107</v>
      </c>
      <c r="AA137" s="35">
        <v>3</v>
      </c>
      <c r="AB137" s="44" t="s">
        <v>107</v>
      </c>
      <c r="AC137" s="37">
        <f t="shared" si="3"/>
        <v>7</v>
      </c>
    </row>
    <row r="138" spans="1:29" ht="15.75" customHeight="1">
      <c r="A138" s="57">
        <v>14699</v>
      </c>
      <c r="B138" s="58"/>
      <c r="C138" s="59"/>
      <c r="D138" s="18"/>
      <c r="E138" s="61"/>
      <c r="F138" s="61"/>
      <c r="G138" s="58"/>
      <c r="H138" s="62"/>
      <c r="I138" s="63"/>
      <c r="J138" s="58"/>
      <c r="L138" s="14">
        <v>27</v>
      </c>
      <c r="M138" s="64">
        <v>0</v>
      </c>
      <c r="N138" s="64">
        <v>0</v>
      </c>
      <c r="O138" s="56"/>
      <c r="P138" s="66">
        <v>3</v>
      </c>
      <c r="Q138" s="67">
        <v>0.70833333333333337</v>
      </c>
      <c r="R138" s="35">
        <v>4</v>
      </c>
      <c r="S138" s="44" t="s">
        <v>102</v>
      </c>
      <c r="T138" s="35">
        <v>4</v>
      </c>
      <c r="U138" s="44" t="s">
        <v>102</v>
      </c>
      <c r="V138" s="37">
        <f t="shared" si="2"/>
        <v>8</v>
      </c>
      <c r="W138" s="40">
        <v>4</v>
      </c>
      <c r="X138" s="39">
        <v>0.70833333333333337</v>
      </c>
      <c r="Y138" s="35">
        <v>4</v>
      </c>
      <c r="Z138" s="44" t="s">
        <v>107</v>
      </c>
      <c r="AA138" s="35">
        <v>4</v>
      </c>
      <c r="AB138" s="44" t="s">
        <v>107</v>
      </c>
      <c r="AC138" s="37">
        <f t="shared" si="3"/>
        <v>7</v>
      </c>
    </row>
    <row r="139" spans="1:29" ht="15.75" customHeight="1">
      <c r="A139" s="57">
        <v>9945</v>
      </c>
      <c r="B139" s="58"/>
      <c r="C139" s="59"/>
      <c r="D139" s="18"/>
      <c r="E139" s="61"/>
      <c r="F139" s="61"/>
      <c r="G139" s="58"/>
      <c r="H139" s="62"/>
      <c r="I139" s="63"/>
      <c r="J139" s="58"/>
      <c r="L139" s="14">
        <v>28</v>
      </c>
      <c r="M139" s="64">
        <v>0</v>
      </c>
      <c r="N139" s="64">
        <v>0</v>
      </c>
      <c r="O139" s="56"/>
      <c r="P139" s="66">
        <v>3</v>
      </c>
      <c r="Q139" s="67">
        <v>0.72916666666666663</v>
      </c>
      <c r="R139" s="35">
        <v>4</v>
      </c>
      <c r="S139" s="44" t="s">
        <v>102</v>
      </c>
      <c r="T139" s="35">
        <v>4</v>
      </c>
      <c r="U139" s="44" t="s">
        <v>102</v>
      </c>
      <c r="V139" s="37">
        <f t="shared" si="2"/>
        <v>8</v>
      </c>
      <c r="W139" s="40">
        <v>4</v>
      </c>
      <c r="X139" s="39">
        <v>0.72916666666666663</v>
      </c>
      <c r="Y139" s="35">
        <v>3</v>
      </c>
      <c r="Z139" s="44" t="s">
        <v>107</v>
      </c>
      <c r="AA139" s="35">
        <v>3</v>
      </c>
      <c r="AB139" s="44" t="s">
        <v>107</v>
      </c>
      <c r="AC139" s="37">
        <f t="shared" si="3"/>
        <v>7</v>
      </c>
    </row>
    <row r="140" spans="1:29" ht="15.75" customHeight="1">
      <c r="A140" s="57">
        <v>2019</v>
      </c>
      <c r="B140" s="58"/>
      <c r="C140" s="59"/>
      <c r="D140" s="18"/>
      <c r="E140" s="61"/>
      <c r="F140" s="61"/>
      <c r="G140" s="58"/>
      <c r="H140" s="62"/>
      <c r="I140" s="63"/>
      <c r="J140" s="58"/>
      <c r="L140" s="14">
        <v>29</v>
      </c>
      <c r="M140" s="64">
        <v>0</v>
      </c>
      <c r="N140" s="64">
        <v>0</v>
      </c>
      <c r="O140" s="56"/>
      <c r="P140" s="66">
        <v>3</v>
      </c>
      <c r="Q140" s="67">
        <v>0.75</v>
      </c>
      <c r="R140" s="35">
        <v>4</v>
      </c>
      <c r="S140" s="44" t="s">
        <v>102</v>
      </c>
      <c r="T140" s="35">
        <v>4</v>
      </c>
      <c r="U140" s="44" t="s">
        <v>102</v>
      </c>
      <c r="V140" s="37">
        <f t="shared" si="2"/>
        <v>8</v>
      </c>
      <c r="W140" s="40">
        <v>4</v>
      </c>
      <c r="X140" s="39">
        <v>0.75</v>
      </c>
      <c r="Y140" s="35">
        <v>4</v>
      </c>
      <c r="Z140" s="44" t="s">
        <v>107</v>
      </c>
      <c r="AA140" s="35">
        <v>4</v>
      </c>
      <c r="AB140" s="44" t="s">
        <v>107</v>
      </c>
      <c r="AC140" s="37">
        <f t="shared" si="3"/>
        <v>7</v>
      </c>
    </row>
    <row r="141" spans="1:29" ht="15.75" customHeight="1">
      <c r="A141" s="57">
        <v>7134</v>
      </c>
      <c r="B141" s="58"/>
      <c r="C141" s="59"/>
      <c r="D141" s="18"/>
      <c r="E141" s="61"/>
      <c r="F141" s="61"/>
      <c r="G141" s="58"/>
      <c r="H141" s="62"/>
      <c r="I141" s="63"/>
      <c r="J141" s="58"/>
      <c r="L141" s="14">
        <v>30</v>
      </c>
      <c r="M141" s="64">
        <v>0</v>
      </c>
      <c r="N141" s="64">
        <v>0</v>
      </c>
      <c r="O141" s="56"/>
      <c r="P141" s="66">
        <v>3</v>
      </c>
      <c r="Q141" s="67">
        <v>0.77083333333333337</v>
      </c>
      <c r="R141" s="35">
        <v>4</v>
      </c>
      <c r="S141" s="44" t="s">
        <v>102</v>
      </c>
      <c r="T141" s="35">
        <v>4</v>
      </c>
      <c r="U141" s="44" t="s">
        <v>102</v>
      </c>
      <c r="V141" s="37">
        <f t="shared" si="2"/>
        <v>7</v>
      </c>
      <c r="W141" s="40">
        <v>4</v>
      </c>
      <c r="X141" s="39">
        <v>0.77083333333333337</v>
      </c>
      <c r="Y141" s="35">
        <v>3</v>
      </c>
      <c r="Z141" s="44" t="s">
        <v>107</v>
      </c>
      <c r="AA141" s="35">
        <v>3</v>
      </c>
      <c r="AB141" s="44" t="s">
        <v>107</v>
      </c>
      <c r="AC141" s="37">
        <f t="shared" si="3"/>
        <v>7</v>
      </c>
    </row>
    <row r="142" spans="1:29" ht="15.75" customHeight="1">
      <c r="A142" s="57">
        <v>2031</v>
      </c>
      <c r="B142" s="58"/>
      <c r="C142" s="59"/>
      <c r="D142" s="18"/>
      <c r="E142" s="61"/>
      <c r="F142" s="61"/>
      <c r="G142" s="58"/>
      <c r="H142" s="62"/>
      <c r="I142" s="63"/>
      <c r="J142" s="58"/>
      <c r="L142" s="14">
        <v>31</v>
      </c>
      <c r="M142" s="64">
        <v>0</v>
      </c>
      <c r="N142" s="64">
        <v>0</v>
      </c>
      <c r="O142" s="56"/>
      <c r="P142" s="66">
        <v>3</v>
      </c>
      <c r="Q142" s="67">
        <v>0.79166666666666663</v>
      </c>
      <c r="R142" s="35">
        <v>3</v>
      </c>
      <c r="S142" s="35">
        <v>10</v>
      </c>
      <c r="T142" s="35">
        <v>3</v>
      </c>
      <c r="U142" s="44">
        <v>10</v>
      </c>
      <c r="V142" s="37">
        <f t="shared" si="2"/>
        <v>6</v>
      </c>
      <c r="W142" s="40">
        <v>4</v>
      </c>
      <c r="X142" s="39">
        <v>0.79166666666666663</v>
      </c>
      <c r="Y142" s="35">
        <v>4</v>
      </c>
      <c r="Z142" s="44" t="s">
        <v>107</v>
      </c>
      <c r="AA142" s="35">
        <v>4</v>
      </c>
      <c r="AB142" s="44" t="s">
        <v>107</v>
      </c>
      <c r="AC142" s="37">
        <f t="shared" si="3"/>
        <v>7</v>
      </c>
    </row>
    <row r="143" spans="1:29" ht="15.75" customHeight="1">
      <c r="A143" s="57">
        <v>2032</v>
      </c>
      <c r="B143" s="58"/>
      <c r="C143" s="59"/>
      <c r="D143" s="18"/>
      <c r="E143" s="61"/>
      <c r="F143" s="61"/>
      <c r="G143" s="58"/>
      <c r="H143" s="62"/>
      <c r="I143" s="63"/>
      <c r="J143" s="58"/>
      <c r="L143" s="14">
        <v>32</v>
      </c>
      <c r="M143" s="64">
        <v>0</v>
      </c>
      <c r="N143" s="64">
        <v>0</v>
      </c>
      <c r="O143" s="56"/>
      <c r="P143" s="66">
        <v>3</v>
      </c>
      <c r="Q143" s="67">
        <v>0.8125</v>
      </c>
      <c r="R143" s="35">
        <v>3</v>
      </c>
      <c r="S143" s="35">
        <v>10</v>
      </c>
      <c r="T143" s="35">
        <v>3</v>
      </c>
      <c r="U143" s="44">
        <v>10</v>
      </c>
      <c r="V143" s="37">
        <f t="shared" si="2"/>
        <v>6</v>
      </c>
      <c r="W143" s="40">
        <v>4</v>
      </c>
      <c r="X143" s="39">
        <v>0.8125</v>
      </c>
      <c r="Y143" s="35">
        <v>3</v>
      </c>
      <c r="Z143" s="44" t="s">
        <v>107</v>
      </c>
      <c r="AA143" s="35">
        <v>3</v>
      </c>
      <c r="AB143" s="44" t="s">
        <v>107</v>
      </c>
      <c r="AC143" s="37">
        <f t="shared" si="3"/>
        <v>6</v>
      </c>
    </row>
    <row r="144" spans="1:29" ht="15.75" customHeight="1">
      <c r="A144" s="57">
        <v>2033</v>
      </c>
      <c r="B144" s="58"/>
      <c r="C144" s="59"/>
      <c r="D144" s="18"/>
      <c r="E144" s="61"/>
      <c r="F144" s="61"/>
      <c r="G144" s="58"/>
      <c r="H144" s="62"/>
      <c r="I144" s="63"/>
      <c r="J144" s="58"/>
      <c r="L144" s="14">
        <v>33</v>
      </c>
      <c r="M144" s="64">
        <v>0</v>
      </c>
      <c r="N144" s="64">
        <v>0</v>
      </c>
      <c r="O144" s="56"/>
      <c r="P144" s="66">
        <v>3</v>
      </c>
      <c r="Q144" s="67">
        <v>0.83333333333333337</v>
      </c>
      <c r="R144" s="35">
        <v>3</v>
      </c>
      <c r="S144" s="35">
        <v>10</v>
      </c>
      <c r="T144" s="35">
        <v>3</v>
      </c>
      <c r="U144" s="35">
        <v>10</v>
      </c>
      <c r="V144" s="37">
        <f t="shared" si="2"/>
        <v>6</v>
      </c>
      <c r="W144" s="40">
        <v>4</v>
      </c>
      <c r="X144" s="39">
        <v>0.83333333333333337</v>
      </c>
      <c r="Y144" s="35">
        <v>3</v>
      </c>
      <c r="Z144" s="35">
        <v>10</v>
      </c>
      <c r="AA144" s="35">
        <v>3</v>
      </c>
      <c r="AB144" s="35">
        <v>10</v>
      </c>
      <c r="AC144" s="37">
        <f t="shared" si="3"/>
        <v>6</v>
      </c>
    </row>
    <row r="145" spans="1:29" ht="15.75" customHeight="1">
      <c r="A145" s="57">
        <v>5490</v>
      </c>
      <c r="B145" s="58"/>
      <c r="C145" s="59"/>
      <c r="D145" s="18"/>
      <c r="E145" s="61"/>
      <c r="F145" s="61"/>
      <c r="G145" s="58"/>
      <c r="H145" s="62"/>
      <c r="I145" s="63"/>
      <c r="J145" s="58"/>
      <c r="L145" s="14">
        <v>34</v>
      </c>
      <c r="M145" s="64">
        <v>0</v>
      </c>
      <c r="N145" s="64">
        <v>0</v>
      </c>
      <c r="O145" s="56"/>
      <c r="P145" s="66">
        <v>3</v>
      </c>
      <c r="Q145" s="67">
        <v>0.85416666666666663</v>
      </c>
      <c r="R145" s="35">
        <v>3</v>
      </c>
      <c r="S145" s="35">
        <v>10</v>
      </c>
      <c r="T145" s="35">
        <v>3</v>
      </c>
      <c r="U145" s="35">
        <v>10</v>
      </c>
      <c r="V145" s="37">
        <f t="shared" si="2"/>
        <v>6</v>
      </c>
      <c r="W145" s="40">
        <v>4</v>
      </c>
      <c r="X145" s="39">
        <v>0.85416666666666663</v>
      </c>
      <c r="Y145" s="35">
        <v>3</v>
      </c>
      <c r="Z145" s="35">
        <v>10</v>
      </c>
      <c r="AA145" s="35">
        <v>3</v>
      </c>
      <c r="AB145" s="35">
        <v>10</v>
      </c>
      <c r="AC145" s="37">
        <f t="shared" si="3"/>
        <v>6</v>
      </c>
    </row>
    <row r="146" spans="1:29" ht="15.75" customHeight="1">
      <c r="A146" s="57">
        <v>5491</v>
      </c>
      <c r="B146" s="58"/>
      <c r="C146" s="59"/>
      <c r="D146" s="18"/>
      <c r="E146" s="61"/>
      <c r="F146" s="61"/>
      <c r="G146" s="58"/>
      <c r="H146" s="62"/>
      <c r="I146" s="63"/>
      <c r="J146" s="58"/>
      <c r="L146" s="14">
        <v>35</v>
      </c>
      <c r="M146" s="64">
        <v>0</v>
      </c>
      <c r="N146" s="64">
        <v>0</v>
      </c>
      <c r="O146" s="56"/>
      <c r="P146" s="66">
        <v>3</v>
      </c>
      <c r="Q146" s="67">
        <v>0.875</v>
      </c>
      <c r="R146" s="35">
        <v>3</v>
      </c>
      <c r="S146" s="35">
        <v>10</v>
      </c>
      <c r="T146" s="35">
        <v>3</v>
      </c>
      <c r="U146" s="35">
        <v>10</v>
      </c>
      <c r="V146" s="37">
        <f t="shared" si="2"/>
        <v>6</v>
      </c>
      <c r="W146" s="40">
        <v>4</v>
      </c>
      <c r="X146" s="39">
        <v>0.875</v>
      </c>
      <c r="Y146" s="35">
        <v>3</v>
      </c>
      <c r="Z146" s="35">
        <v>10</v>
      </c>
      <c r="AA146" s="35">
        <v>3</v>
      </c>
      <c r="AB146" s="35">
        <v>10</v>
      </c>
      <c r="AC146" s="37">
        <f t="shared" si="3"/>
        <v>6</v>
      </c>
    </row>
    <row r="147" spans="1:29" ht="15.75" customHeight="1">
      <c r="A147" s="57">
        <v>5492</v>
      </c>
      <c r="B147" s="58"/>
      <c r="C147" s="59"/>
      <c r="D147" s="18"/>
      <c r="E147" s="61"/>
      <c r="F147" s="61"/>
      <c r="G147" s="58"/>
      <c r="H147" s="62"/>
      <c r="I147" s="63"/>
      <c r="J147" s="58"/>
      <c r="L147" s="14">
        <v>36</v>
      </c>
      <c r="M147" s="64">
        <v>0</v>
      </c>
      <c r="N147" s="64">
        <v>0</v>
      </c>
      <c r="O147" s="56"/>
      <c r="P147" s="66">
        <v>3</v>
      </c>
      <c r="Q147" s="67">
        <v>0.89583333333333304</v>
      </c>
      <c r="R147" s="35">
        <v>3</v>
      </c>
      <c r="S147" s="35">
        <v>10</v>
      </c>
      <c r="T147" s="35">
        <v>3</v>
      </c>
      <c r="U147" s="35">
        <v>10</v>
      </c>
      <c r="V147" s="37">
        <f t="shared" si="2"/>
        <v>6</v>
      </c>
      <c r="W147" s="40">
        <v>4</v>
      </c>
      <c r="X147" s="39">
        <v>0.89583333333333304</v>
      </c>
      <c r="Y147" s="35">
        <v>3</v>
      </c>
      <c r="Z147" s="35">
        <v>10</v>
      </c>
      <c r="AA147" s="35">
        <v>3</v>
      </c>
      <c r="AB147" s="35">
        <v>10</v>
      </c>
      <c r="AC147" s="37">
        <f t="shared" si="3"/>
        <v>6</v>
      </c>
    </row>
    <row r="148" spans="1:29" ht="15.75" customHeight="1">
      <c r="A148" s="57">
        <v>10816</v>
      </c>
      <c r="B148" s="58"/>
      <c r="C148" s="59"/>
      <c r="D148" s="18"/>
      <c r="E148" s="61"/>
      <c r="F148" s="61"/>
      <c r="G148" s="58"/>
      <c r="H148" s="62"/>
      <c r="I148" s="63"/>
      <c r="J148" s="58"/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35">
        <v>3</v>
      </c>
      <c r="S148" s="35">
        <v>10</v>
      </c>
      <c r="T148" s="35">
        <v>3</v>
      </c>
      <c r="U148" s="35">
        <v>10</v>
      </c>
      <c r="V148" s="37">
        <f t="shared" si="2"/>
        <v>6</v>
      </c>
      <c r="W148" s="40">
        <v>4</v>
      </c>
      <c r="X148" s="39">
        <v>0.91666666666666663</v>
      </c>
      <c r="Y148" s="35">
        <v>3</v>
      </c>
      <c r="Z148" s="35">
        <v>10</v>
      </c>
      <c r="AA148" s="35">
        <v>3</v>
      </c>
      <c r="AB148" s="35">
        <v>10</v>
      </c>
      <c r="AC148" s="37">
        <f t="shared" si="3"/>
        <v>6</v>
      </c>
    </row>
    <row r="149" spans="1:29" ht="15.75" customHeight="1">
      <c r="A149" s="57">
        <v>5902</v>
      </c>
      <c r="B149" s="58"/>
      <c r="C149" s="59"/>
      <c r="D149" s="18"/>
      <c r="E149" s="61"/>
      <c r="F149" s="61"/>
      <c r="G149" s="58"/>
      <c r="H149" s="62"/>
      <c r="I149" s="63"/>
      <c r="J149" s="58"/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35">
        <v>3</v>
      </c>
      <c r="S149" s="35">
        <v>10</v>
      </c>
      <c r="T149" s="35">
        <v>3</v>
      </c>
      <c r="U149" s="35">
        <v>10</v>
      </c>
      <c r="V149" s="37">
        <f t="shared" si="2"/>
        <v>3</v>
      </c>
      <c r="W149" s="40">
        <v>4</v>
      </c>
      <c r="X149" s="39">
        <v>0.9375</v>
      </c>
      <c r="Y149" s="35">
        <v>3</v>
      </c>
      <c r="Z149" s="35">
        <v>10</v>
      </c>
      <c r="AA149" s="35">
        <v>3</v>
      </c>
      <c r="AB149" s="35">
        <v>10</v>
      </c>
      <c r="AC149" s="37">
        <f t="shared" si="3"/>
        <v>3</v>
      </c>
    </row>
    <row r="150" spans="1:29" ht="15.75" customHeight="1">
      <c r="A150" s="57">
        <v>5903</v>
      </c>
      <c r="B150" s="58"/>
      <c r="C150" s="59"/>
      <c r="D150" s="18"/>
      <c r="E150" s="61"/>
      <c r="F150" s="61"/>
      <c r="G150" s="58"/>
      <c r="H150" s="62"/>
      <c r="I150" s="63"/>
      <c r="J150" s="58"/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35">
        <v>0</v>
      </c>
      <c r="S150" s="35" t="s">
        <v>50</v>
      </c>
      <c r="T150" s="35">
        <v>0</v>
      </c>
      <c r="U150" s="35" t="s">
        <v>50</v>
      </c>
      <c r="V150" s="37">
        <f t="shared" si="2"/>
        <v>0</v>
      </c>
      <c r="W150" s="40">
        <v>4</v>
      </c>
      <c r="X150" s="39">
        <v>0.95833333333333337</v>
      </c>
      <c r="Y150" s="35">
        <v>0</v>
      </c>
      <c r="Z150" s="35" t="s">
        <v>50</v>
      </c>
      <c r="AA150" s="35">
        <v>0</v>
      </c>
      <c r="AB150" s="35" t="s">
        <v>50</v>
      </c>
      <c r="AC150" s="37">
        <f t="shared" si="3"/>
        <v>0</v>
      </c>
    </row>
    <row r="151" spans="1:29" ht="15.75" customHeight="1">
      <c r="A151" s="57">
        <v>5904</v>
      </c>
      <c r="B151" s="58"/>
      <c r="C151" s="59"/>
      <c r="D151" s="18"/>
      <c r="E151" s="61"/>
      <c r="F151" s="61"/>
      <c r="G151" s="58"/>
      <c r="H151" s="62"/>
      <c r="I151" s="63"/>
      <c r="J151" s="58"/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35">
        <v>0</v>
      </c>
      <c r="S151" s="35" t="s">
        <v>50</v>
      </c>
      <c r="T151" s="35">
        <v>0</v>
      </c>
      <c r="U151" s="35" t="s">
        <v>50</v>
      </c>
      <c r="V151" s="37">
        <f t="shared" si="2"/>
        <v>0</v>
      </c>
      <c r="W151" s="40">
        <v>4</v>
      </c>
      <c r="X151" s="39">
        <v>0.97916666666666663</v>
      </c>
      <c r="Y151" s="35">
        <v>0</v>
      </c>
      <c r="Z151" s="35" t="s">
        <v>50</v>
      </c>
      <c r="AA151" s="35">
        <v>0</v>
      </c>
      <c r="AB151" s="35" t="s">
        <v>50</v>
      </c>
      <c r="AC151" s="37">
        <f t="shared" si="3"/>
        <v>0</v>
      </c>
    </row>
    <row r="152" spans="1:29" ht="15.75" customHeight="1">
      <c r="A152" s="57">
        <v>10600</v>
      </c>
      <c r="B152" s="58"/>
      <c r="C152" s="59"/>
      <c r="D152" s="18"/>
      <c r="E152" s="61"/>
      <c r="F152" s="61"/>
      <c r="G152" s="58"/>
      <c r="H152" s="62"/>
      <c r="I152" s="63"/>
      <c r="J152" s="58"/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35">
        <v>0</v>
      </c>
      <c r="S152" s="35" t="s">
        <v>50</v>
      </c>
      <c r="T152" s="35">
        <v>0</v>
      </c>
      <c r="U152" s="35" t="s">
        <v>50</v>
      </c>
      <c r="V152" s="37">
        <f t="shared" si="2"/>
        <v>0</v>
      </c>
      <c r="W152" s="40">
        <v>4</v>
      </c>
      <c r="X152" s="39">
        <v>0</v>
      </c>
      <c r="Y152" s="35">
        <v>0</v>
      </c>
      <c r="Z152" s="35" t="s">
        <v>50</v>
      </c>
      <c r="AA152" s="35">
        <v>0</v>
      </c>
      <c r="AB152" s="35" t="s">
        <v>50</v>
      </c>
      <c r="AC152" s="37">
        <f t="shared" si="3"/>
        <v>0</v>
      </c>
    </row>
    <row r="153" spans="1:29" ht="15.75" customHeight="1">
      <c r="A153" s="57">
        <v>6490</v>
      </c>
      <c r="B153" s="58"/>
      <c r="C153" s="59"/>
      <c r="D153" s="18"/>
      <c r="E153" s="61"/>
      <c r="F153" s="61"/>
      <c r="G153" s="58"/>
      <c r="H153" s="62"/>
      <c r="I153" s="63"/>
      <c r="J153" s="58"/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35">
        <v>0</v>
      </c>
      <c r="S153" s="35" t="s">
        <v>50</v>
      </c>
      <c r="T153" s="35">
        <v>0</v>
      </c>
      <c r="U153" s="35" t="s">
        <v>50</v>
      </c>
      <c r="V153" s="37">
        <f t="shared" si="2"/>
        <v>0</v>
      </c>
      <c r="W153" s="40">
        <v>4</v>
      </c>
      <c r="X153" s="39">
        <v>2.0833333333333332E-2</v>
      </c>
      <c r="Y153" s="35">
        <v>0</v>
      </c>
      <c r="Z153" s="35" t="s">
        <v>50</v>
      </c>
      <c r="AA153" s="35">
        <v>0</v>
      </c>
      <c r="AB153" s="35" t="s">
        <v>50</v>
      </c>
      <c r="AC153" s="37">
        <f t="shared" si="3"/>
        <v>0</v>
      </c>
    </row>
    <row r="154" spans="1:29" ht="15.75" customHeight="1">
      <c r="A154" s="57">
        <v>6483</v>
      </c>
      <c r="B154" s="58"/>
      <c r="C154" s="59"/>
      <c r="D154" s="18"/>
      <c r="E154" s="61"/>
      <c r="F154" s="61"/>
      <c r="G154" s="58"/>
      <c r="H154" s="62"/>
      <c r="I154" s="63"/>
      <c r="J154" s="58"/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35">
        <v>0</v>
      </c>
      <c r="S154" s="35" t="s">
        <v>50</v>
      </c>
      <c r="T154" s="35">
        <v>0</v>
      </c>
      <c r="U154" s="35" t="s">
        <v>50</v>
      </c>
      <c r="V154" s="37">
        <f t="shared" si="2"/>
        <v>0</v>
      </c>
      <c r="W154" s="40">
        <v>4</v>
      </c>
      <c r="X154" s="39">
        <v>4.1666666666666699E-2</v>
      </c>
      <c r="Y154" s="35">
        <v>0</v>
      </c>
      <c r="Z154" s="35" t="s">
        <v>50</v>
      </c>
      <c r="AA154" s="35">
        <v>0</v>
      </c>
      <c r="AB154" s="35" t="s">
        <v>50</v>
      </c>
      <c r="AC154" s="37">
        <f t="shared" si="3"/>
        <v>0</v>
      </c>
    </row>
    <row r="155" spans="1:29" ht="15.75" customHeight="1">
      <c r="A155" s="57">
        <v>6484</v>
      </c>
      <c r="B155" s="58"/>
      <c r="C155" s="59"/>
      <c r="D155" s="18"/>
      <c r="E155" s="61"/>
      <c r="F155" s="61"/>
      <c r="G155" s="58"/>
      <c r="H155" s="62"/>
      <c r="I155" s="63"/>
      <c r="J155" s="58"/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35">
        <v>0</v>
      </c>
      <c r="S155" s="35" t="s">
        <v>50</v>
      </c>
      <c r="T155" s="35">
        <v>0</v>
      </c>
      <c r="U155" s="35" t="s">
        <v>50</v>
      </c>
      <c r="V155" s="37">
        <f t="shared" si="2"/>
        <v>0</v>
      </c>
      <c r="W155" s="40">
        <v>4</v>
      </c>
      <c r="X155" s="39">
        <v>6.25E-2</v>
      </c>
      <c r="Y155" s="35">
        <v>0</v>
      </c>
      <c r="Z155" s="35" t="s">
        <v>50</v>
      </c>
      <c r="AA155" s="35">
        <v>0</v>
      </c>
      <c r="AB155" s="35" t="s">
        <v>50</v>
      </c>
      <c r="AC155" s="37">
        <f t="shared" si="3"/>
        <v>0</v>
      </c>
    </row>
    <row r="156" spans="1:29" ht="15.75" customHeight="1">
      <c r="A156" s="57">
        <v>6485</v>
      </c>
      <c r="B156" s="58"/>
      <c r="C156" s="59"/>
      <c r="D156" s="18"/>
      <c r="E156" s="61"/>
      <c r="F156" s="61"/>
      <c r="G156" s="58"/>
      <c r="H156" s="62"/>
      <c r="I156" s="63"/>
      <c r="J156" s="58"/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35">
        <v>0</v>
      </c>
      <c r="S156" s="35" t="s">
        <v>50</v>
      </c>
      <c r="T156" s="35">
        <v>0</v>
      </c>
      <c r="U156" s="35" t="s">
        <v>50</v>
      </c>
      <c r="V156" s="37">
        <f t="shared" si="2"/>
        <v>0</v>
      </c>
      <c r="W156" s="40">
        <v>4</v>
      </c>
      <c r="X156" s="39">
        <v>8.3333333333333301E-2</v>
      </c>
      <c r="Y156" s="35">
        <v>0</v>
      </c>
      <c r="Z156" s="35" t="s">
        <v>50</v>
      </c>
      <c r="AA156" s="35">
        <v>0</v>
      </c>
      <c r="AB156" s="35" t="s">
        <v>50</v>
      </c>
      <c r="AC156" s="37">
        <f t="shared" si="3"/>
        <v>0</v>
      </c>
    </row>
    <row r="157" spans="1:29" ht="15.75" customHeight="1">
      <c r="A157" s="57">
        <v>5572</v>
      </c>
      <c r="B157" s="58"/>
      <c r="C157" s="59"/>
      <c r="D157" s="18"/>
      <c r="E157" s="61"/>
      <c r="F157" s="61"/>
      <c r="G157" s="58"/>
      <c r="H157" s="62"/>
      <c r="I157" s="63"/>
      <c r="J157" s="58"/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35">
        <v>0</v>
      </c>
      <c r="S157" s="35" t="s">
        <v>50</v>
      </c>
      <c r="T157" s="35">
        <v>0</v>
      </c>
      <c r="U157" s="35" t="s">
        <v>50</v>
      </c>
      <c r="V157" s="33"/>
      <c r="W157" s="40">
        <v>4</v>
      </c>
      <c r="X157" s="39">
        <v>0.104166666666667</v>
      </c>
      <c r="Y157" s="35">
        <v>0</v>
      </c>
      <c r="Z157" s="35" t="s">
        <v>50</v>
      </c>
      <c r="AA157" s="35">
        <v>0</v>
      </c>
      <c r="AB157" s="35" t="s">
        <v>50</v>
      </c>
    </row>
    <row r="158" spans="1:29" ht="15.75" customHeight="1">
      <c r="A158" s="57">
        <v>7443</v>
      </c>
      <c r="B158" s="58"/>
      <c r="C158" s="59"/>
      <c r="D158" s="18"/>
      <c r="E158" s="61"/>
      <c r="F158" s="61"/>
      <c r="G158" s="58"/>
      <c r="H158" s="62"/>
      <c r="I158" s="63"/>
      <c r="J158" s="58"/>
      <c r="L158" s="14">
        <v>47</v>
      </c>
      <c r="M158" s="64">
        <v>0</v>
      </c>
      <c r="N158" s="64">
        <v>0</v>
      </c>
      <c r="O158" s="56"/>
      <c r="P158" s="111" t="s">
        <v>47</v>
      </c>
      <c r="Q158" s="112"/>
      <c r="R158" s="47">
        <f>SUM(R110:R157)</f>
        <v>117</v>
      </c>
      <c r="S158" s="47"/>
      <c r="T158" s="47">
        <f>SUM(T110:T157)</f>
        <v>117</v>
      </c>
      <c r="U158" s="47"/>
      <c r="V158" s="33"/>
      <c r="W158" s="111" t="s">
        <v>47</v>
      </c>
      <c r="X158" s="112"/>
      <c r="Y158" s="47">
        <f>SUM(Y110:Y157)</f>
        <v>104</v>
      </c>
      <c r="Z158" s="47"/>
      <c r="AA158" s="47">
        <f>SUM(AA110:AA157)</f>
        <v>104</v>
      </c>
      <c r="AB158" s="47"/>
    </row>
    <row r="159" spans="1:29" ht="15.75" customHeight="1">
      <c r="A159" s="57">
        <v>8742</v>
      </c>
      <c r="B159" s="58"/>
      <c r="C159" s="59"/>
      <c r="D159" s="18"/>
      <c r="E159" s="61"/>
      <c r="F159" s="61"/>
      <c r="G159" s="58"/>
      <c r="H159" s="62"/>
      <c r="I159" s="63"/>
      <c r="J159" s="58"/>
      <c r="L159" s="14">
        <v>48</v>
      </c>
      <c r="M159" s="64">
        <v>0</v>
      </c>
      <c r="N159" s="64">
        <v>0</v>
      </c>
      <c r="O159" s="56"/>
      <c r="P159" s="72"/>
      <c r="Q159" s="33"/>
      <c r="R159" s="33"/>
      <c r="S159" s="33"/>
      <c r="T159" s="73"/>
      <c r="U159" s="33"/>
      <c r="V159" s="33"/>
      <c r="W159" s="33"/>
      <c r="X159" s="72"/>
      <c r="Y159" s="72"/>
      <c r="Z159" s="72"/>
      <c r="AA159" s="72"/>
      <c r="AB159" s="72"/>
    </row>
    <row r="160" spans="1:29" ht="15.75" customHeight="1">
      <c r="A160" s="57">
        <v>8741</v>
      </c>
      <c r="B160" s="58"/>
      <c r="C160" s="59"/>
      <c r="D160" s="18"/>
      <c r="E160" s="61"/>
      <c r="F160" s="61"/>
      <c r="G160" s="58"/>
      <c r="H160" s="62"/>
      <c r="I160" s="63"/>
      <c r="J160" s="58"/>
      <c r="L160" s="14">
        <v>49</v>
      </c>
      <c r="M160" s="64">
        <v>0</v>
      </c>
      <c r="N160" s="64">
        <v>0</v>
      </c>
      <c r="O160" s="56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</row>
    <row r="161" spans="1:28" ht="15.75" customHeight="1">
      <c r="A161" s="57">
        <v>8740</v>
      </c>
      <c r="B161" s="58"/>
      <c r="C161" s="59"/>
      <c r="D161" s="18"/>
      <c r="E161" s="61"/>
      <c r="F161" s="61"/>
      <c r="G161" s="58"/>
      <c r="H161" s="62"/>
      <c r="I161" s="63"/>
      <c r="J161" s="58"/>
      <c r="L161" s="14">
        <v>50</v>
      </c>
      <c r="M161" s="64">
        <v>0</v>
      </c>
      <c r="N161" s="64">
        <v>0</v>
      </c>
      <c r="O161" s="56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</row>
    <row r="162" spans="1:28" ht="15.75" customHeight="1">
      <c r="A162" s="57">
        <v>8739</v>
      </c>
      <c r="B162" s="58"/>
      <c r="C162" s="59"/>
      <c r="D162" s="18"/>
      <c r="E162" s="61"/>
      <c r="F162" s="61"/>
      <c r="G162" s="58"/>
      <c r="H162" s="62"/>
      <c r="I162" s="63"/>
      <c r="J162" s="58"/>
      <c r="L162" s="14">
        <v>51</v>
      </c>
      <c r="M162" s="64">
        <v>0</v>
      </c>
      <c r="N162" s="64">
        <v>0</v>
      </c>
      <c r="O162" s="56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</row>
    <row r="163" spans="1:28" ht="15.75" customHeight="1">
      <c r="A163" s="57">
        <v>7455</v>
      </c>
      <c r="B163" s="58"/>
      <c r="C163" s="59"/>
      <c r="D163" s="18"/>
      <c r="E163" s="61"/>
      <c r="F163" s="61"/>
      <c r="G163" s="58"/>
      <c r="H163" s="62"/>
      <c r="I163" s="63"/>
      <c r="J163" s="58"/>
      <c r="L163" s="14">
        <v>52</v>
      </c>
      <c r="M163" s="64">
        <v>0</v>
      </c>
      <c r="N163" s="64">
        <v>0</v>
      </c>
      <c r="O163" s="56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</row>
    <row r="164" spans="1:28" ht="15.75" customHeight="1">
      <c r="A164" s="57">
        <v>7454</v>
      </c>
      <c r="B164" s="58"/>
      <c r="C164" s="59"/>
      <c r="D164" s="18"/>
      <c r="E164" s="61"/>
      <c r="F164" s="61"/>
      <c r="G164" s="58"/>
      <c r="H164" s="62"/>
      <c r="I164" s="63"/>
      <c r="J164" s="58"/>
      <c r="L164" s="14">
        <v>53</v>
      </c>
      <c r="M164" s="64">
        <v>0</v>
      </c>
      <c r="N164" s="64">
        <v>0</v>
      </c>
      <c r="O164" s="56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5.75" customHeight="1">
      <c r="A165" s="57" t="s">
        <v>96</v>
      </c>
      <c r="B165" s="58"/>
      <c r="C165" s="59"/>
      <c r="D165" s="18"/>
      <c r="E165" s="61"/>
      <c r="F165" s="61"/>
      <c r="G165" s="58"/>
      <c r="H165" s="62"/>
      <c r="I165" s="63"/>
      <c r="J165" s="58"/>
      <c r="L165" s="14">
        <v>54</v>
      </c>
      <c r="M165" s="64">
        <v>0</v>
      </c>
      <c r="N165" s="64">
        <v>0</v>
      </c>
      <c r="O165" s="56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</row>
    <row r="166" spans="1:28" ht="15.75" customHeight="1">
      <c r="A166" s="57" t="s">
        <v>96</v>
      </c>
      <c r="B166" s="58"/>
      <c r="C166" s="59"/>
      <c r="D166" s="18"/>
      <c r="E166" s="61"/>
      <c r="F166" s="61"/>
      <c r="G166" s="58"/>
      <c r="H166" s="62"/>
      <c r="I166" s="63"/>
      <c r="J166" s="58"/>
      <c r="L166" s="14">
        <v>55</v>
      </c>
      <c r="M166" s="64">
        <v>0</v>
      </c>
      <c r="N166" s="64">
        <v>0</v>
      </c>
      <c r="O166" s="56"/>
      <c r="P166" s="72"/>
      <c r="Q166" s="33"/>
      <c r="R166" s="33"/>
      <c r="S166" s="33"/>
      <c r="T166" s="33"/>
      <c r="U166" s="33"/>
      <c r="V166" s="33"/>
      <c r="W166" s="33"/>
      <c r="X166" s="72"/>
      <c r="Y166" s="72"/>
      <c r="Z166" s="72"/>
      <c r="AA166" s="72"/>
      <c r="AB166" s="72"/>
    </row>
    <row r="167" spans="1:28" ht="15.75" customHeight="1">
      <c r="A167" s="57" t="s">
        <v>96</v>
      </c>
      <c r="B167" s="58"/>
      <c r="C167" s="59"/>
      <c r="D167" s="18"/>
      <c r="E167" s="61"/>
      <c r="F167" s="61"/>
      <c r="G167" s="58"/>
      <c r="H167" s="62"/>
      <c r="I167" s="63"/>
      <c r="J167" s="58"/>
      <c r="L167" s="14">
        <v>56</v>
      </c>
      <c r="M167" s="64">
        <v>0</v>
      </c>
      <c r="N167" s="64">
        <v>0</v>
      </c>
      <c r="O167" s="56"/>
      <c r="P167" s="72"/>
      <c r="Q167" s="33"/>
      <c r="R167" s="33"/>
      <c r="S167" s="33"/>
      <c r="T167" s="33"/>
      <c r="U167" s="33"/>
      <c r="V167" s="33"/>
      <c r="W167" s="33"/>
      <c r="X167" s="72"/>
      <c r="Y167" s="72"/>
      <c r="Z167" s="72"/>
      <c r="AA167" s="72"/>
      <c r="AB167" s="72"/>
    </row>
    <row r="168" spans="1:28" ht="15.75" customHeight="1">
      <c r="A168" s="57" t="s">
        <v>96</v>
      </c>
      <c r="B168" s="58"/>
      <c r="C168" s="59"/>
      <c r="D168" s="18"/>
      <c r="E168" s="61"/>
      <c r="F168" s="61"/>
      <c r="G168" s="58"/>
      <c r="H168" s="62"/>
      <c r="I168" s="63"/>
      <c r="J168" s="58"/>
      <c r="L168" s="14">
        <v>57</v>
      </c>
      <c r="M168" s="64">
        <v>0</v>
      </c>
      <c r="N168" s="64">
        <v>0</v>
      </c>
      <c r="O168" s="56"/>
      <c r="P168" s="74"/>
      <c r="Q168" s="52"/>
      <c r="R168" s="52"/>
      <c r="S168" s="52"/>
      <c r="T168" s="52"/>
      <c r="U168" s="52"/>
      <c r="V168" s="52"/>
      <c r="W168" s="52"/>
      <c r="X168" s="74"/>
      <c r="Y168" s="74"/>
      <c r="Z168" s="74"/>
      <c r="AA168" s="74"/>
      <c r="AB168" s="74"/>
    </row>
    <row r="169" spans="1:28" ht="15.75" customHeight="1">
      <c r="A169" s="57" t="s">
        <v>96</v>
      </c>
      <c r="B169" s="58"/>
      <c r="C169" s="59"/>
      <c r="D169" s="18"/>
      <c r="E169" s="61"/>
      <c r="F169" s="61"/>
      <c r="G169" s="58"/>
      <c r="H169" s="62"/>
      <c r="I169" s="63"/>
      <c r="J169" s="58"/>
      <c r="L169" s="14">
        <v>58</v>
      </c>
      <c r="M169" s="64">
        <v>0</v>
      </c>
      <c r="N169" s="64">
        <v>0</v>
      </c>
      <c r="O169" s="56"/>
      <c r="P169" s="74"/>
      <c r="Q169" s="52"/>
      <c r="R169" s="52"/>
      <c r="S169" s="52"/>
      <c r="T169" s="52"/>
      <c r="U169" s="52"/>
      <c r="V169" s="52"/>
      <c r="W169" s="52"/>
      <c r="X169" s="74"/>
      <c r="Y169" s="74"/>
      <c r="Z169" s="74"/>
      <c r="AA169" s="74"/>
      <c r="AB169" s="74"/>
    </row>
    <row r="170" spans="1:28" ht="15.75" customHeight="1">
      <c r="A170" s="57" t="s">
        <v>96</v>
      </c>
      <c r="B170" s="58"/>
      <c r="C170" s="59"/>
      <c r="D170" s="18"/>
      <c r="E170" s="61"/>
      <c r="F170" s="61"/>
      <c r="G170" s="58"/>
      <c r="H170" s="62"/>
      <c r="I170" s="63"/>
      <c r="J170" s="58"/>
      <c r="L170" s="14">
        <v>59</v>
      </c>
      <c r="M170" s="64">
        <v>0</v>
      </c>
      <c r="N170" s="64">
        <v>0</v>
      </c>
      <c r="O170" s="56"/>
      <c r="P170" s="74"/>
      <c r="Q170" s="52"/>
      <c r="R170" s="52"/>
      <c r="S170" s="52"/>
      <c r="T170" s="52"/>
      <c r="U170" s="52"/>
      <c r="V170" s="52"/>
      <c r="W170" s="52"/>
      <c r="X170" s="74"/>
      <c r="Y170" s="74"/>
      <c r="Z170" s="74"/>
      <c r="AA170" s="74"/>
      <c r="AB170" s="74"/>
    </row>
    <row r="171" spans="1:28" ht="15.75" customHeight="1">
      <c r="A171" s="57" t="s">
        <v>96</v>
      </c>
      <c r="B171" s="58"/>
      <c r="C171" s="59"/>
      <c r="D171" s="18"/>
      <c r="E171" s="61"/>
      <c r="F171" s="61"/>
      <c r="G171" s="58"/>
      <c r="H171" s="62"/>
      <c r="I171" s="63"/>
      <c r="J171" s="58"/>
      <c r="L171" s="14">
        <v>60</v>
      </c>
      <c r="M171" s="64">
        <v>0</v>
      </c>
      <c r="N171" s="64">
        <v>0</v>
      </c>
      <c r="O171" s="56"/>
      <c r="P171" s="74"/>
      <c r="Q171" s="52"/>
      <c r="R171" s="52"/>
      <c r="S171" s="52"/>
      <c r="T171" s="52"/>
      <c r="U171" s="52"/>
      <c r="V171" s="52"/>
      <c r="W171" s="52"/>
      <c r="X171" s="74"/>
      <c r="Y171" s="74"/>
      <c r="Z171" s="74"/>
      <c r="AA171" s="74"/>
      <c r="AB171" s="74"/>
    </row>
    <row r="172" spans="1:28" ht="15.75" customHeight="1">
      <c r="A172" s="57" t="s">
        <v>96</v>
      </c>
      <c r="B172" s="58"/>
      <c r="C172" s="59"/>
      <c r="D172" s="18"/>
      <c r="E172" s="61"/>
      <c r="F172" s="61"/>
      <c r="G172" s="58"/>
      <c r="H172" s="62"/>
      <c r="I172" s="63"/>
      <c r="J172" s="58"/>
      <c r="L172" s="14">
        <v>61</v>
      </c>
      <c r="M172" s="64">
        <v>0</v>
      </c>
      <c r="N172" s="64">
        <v>0</v>
      </c>
      <c r="O172" s="56"/>
      <c r="P172" s="74"/>
      <c r="Q172" s="52"/>
      <c r="R172" s="52"/>
      <c r="S172" s="52"/>
      <c r="T172" s="52"/>
      <c r="U172" s="52"/>
      <c r="V172" s="52"/>
      <c r="W172" s="52"/>
      <c r="X172" s="74"/>
      <c r="Y172" s="74"/>
      <c r="Z172" s="74"/>
      <c r="AA172" s="74"/>
      <c r="AB172" s="74"/>
    </row>
    <row r="173" spans="1:28" ht="15.75" customHeight="1">
      <c r="A173" s="57" t="s">
        <v>96</v>
      </c>
      <c r="B173" s="58"/>
      <c r="C173" s="59"/>
      <c r="D173" s="18"/>
      <c r="E173" s="61"/>
      <c r="F173" s="61"/>
      <c r="G173" s="58"/>
      <c r="H173" s="62"/>
      <c r="I173" s="63"/>
      <c r="J173" s="58"/>
      <c r="L173" s="14">
        <v>62</v>
      </c>
      <c r="M173" s="64">
        <v>0</v>
      </c>
      <c r="N173" s="64">
        <v>0</v>
      </c>
      <c r="O173" s="56"/>
      <c r="P173" s="74"/>
      <c r="Q173" s="52"/>
      <c r="R173" s="52"/>
      <c r="S173" s="52"/>
      <c r="T173" s="52"/>
      <c r="U173" s="52"/>
      <c r="V173" s="52"/>
      <c r="W173" s="52"/>
      <c r="X173" s="74"/>
      <c r="Y173" s="74"/>
      <c r="Z173" s="74"/>
      <c r="AA173" s="74"/>
      <c r="AB173" s="74"/>
    </row>
    <row r="174" spans="1:28" ht="15.75" customHeight="1">
      <c r="A174" s="57" t="s">
        <v>96</v>
      </c>
      <c r="B174" s="58"/>
      <c r="C174" s="59"/>
      <c r="D174" s="18"/>
      <c r="E174" s="61"/>
      <c r="F174" s="61"/>
      <c r="G174" s="58"/>
      <c r="H174" s="62"/>
      <c r="I174" s="63"/>
      <c r="J174" s="58"/>
      <c r="L174" s="14">
        <v>63</v>
      </c>
      <c r="M174" s="64">
        <v>0</v>
      </c>
      <c r="N174" s="64">
        <v>0</v>
      </c>
      <c r="O174" s="56"/>
      <c r="P174" s="74"/>
      <c r="Q174" s="52"/>
      <c r="R174" s="52"/>
      <c r="S174" s="52"/>
      <c r="T174" s="52"/>
      <c r="U174" s="52"/>
      <c r="V174" s="52"/>
      <c r="W174" s="52"/>
      <c r="X174" s="74"/>
      <c r="Y174" s="74"/>
      <c r="Z174" s="74"/>
      <c r="AA174" s="74"/>
      <c r="AB174" s="74"/>
    </row>
    <row r="175" spans="1:28" ht="15.75" customHeight="1">
      <c r="A175" s="57" t="s">
        <v>96</v>
      </c>
      <c r="B175" s="58"/>
      <c r="C175" s="59"/>
      <c r="D175" s="18"/>
      <c r="E175" s="61"/>
      <c r="F175" s="61"/>
      <c r="G175" s="58"/>
      <c r="H175" s="62"/>
      <c r="I175" s="63"/>
      <c r="J175" s="58"/>
      <c r="L175" s="14">
        <v>64</v>
      </c>
      <c r="M175" s="64">
        <v>0</v>
      </c>
      <c r="N175" s="64">
        <v>0</v>
      </c>
      <c r="O175" s="56"/>
      <c r="P175" s="74"/>
      <c r="Q175" s="52"/>
      <c r="R175" s="52"/>
      <c r="S175" s="52"/>
      <c r="T175" s="52"/>
      <c r="U175" s="52"/>
      <c r="V175" s="52"/>
      <c r="W175" s="52"/>
      <c r="X175" s="74"/>
      <c r="Y175" s="74"/>
      <c r="Z175" s="74"/>
      <c r="AA175" s="74"/>
      <c r="AB175" s="74"/>
    </row>
    <row r="176" spans="1:28" ht="15.75" customHeight="1">
      <c r="A176" s="57" t="s">
        <v>96</v>
      </c>
      <c r="B176" s="58"/>
      <c r="C176" s="59"/>
      <c r="D176" s="18"/>
      <c r="E176" s="61"/>
      <c r="F176" s="61"/>
      <c r="G176" s="58"/>
      <c r="H176" s="62"/>
      <c r="I176" s="63"/>
      <c r="J176" s="58"/>
      <c r="L176" s="14">
        <v>65</v>
      </c>
      <c r="M176" s="64">
        <v>0</v>
      </c>
      <c r="N176" s="64">
        <v>0</v>
      </c>
      <c r="O176" s="56"/>
      <c r="P176" s="74"/>
      <c r="Q176" s="52"/>
      <c r="R176" s="52"/>
      <c r="S176" s="52"/>
      <c r="T176" s="52"/>
      <c r="U176" s="52"/>
      <c r="V176" s="52"/>
      <c r="W176" s="52"/>
      <c r="X176" s="74"/>
      <c r="Y176" s="74"/>
      <c r="Z176" s="74"/>
      <c r="AA176" s="74"/>
      <c r="AB176" s="74"/>
    </row>
    <row r="177" spans="1:28" ht="15.75" customHeight="1">
      <c r="A177" s="57" t="s">
        <v>96</v>
      </c>
      <c r="B177" s="58"/>
      <c r="C177" s="59"/>
      <c r="D177" s="18"/>
      <c r="E177" s="61"/>
      <c r="F177" s="61"/>
      <c r="G177" s="58"/>
      <c r="H177" s="62"/>
      <c r="I177" s="63"/>
      <c r="J177" s="58"/>
      <c r="L177" s="14">
        <v>66</v>
      </c>
      <c r="M177" s="64">
        <v>0</v>
      </c>
      <c r="N177" s="64">
        <v>0</v>
      </c>
      <c r="O177" s="56"/>
      <c r="P177" s="74"/>
      <c r="Q177" s="52"/>
      <c r="R177" s="52"/>
      <c r="S177" s="52"/>
      <c r="T177" s="52"/>
      <c r="U177" s="52"/>
      <c r="V177" s="52"/>
      <c r="W177" s="52"/>
      <c r="X177" s="74"/>
      <c r="Y177" s="74"/>
      <c r="Z177" s="74"/>
      <c r="AA177" s="74"/>
      <c r="AB177" s="74"/>
    </row>
    <row r="178" spans="1:28" ht="15.75" customHeight="1">
      <c r="A178" s="57" t="s">
        <v>96</v>
      </c>
      <c r="B178" s="58"/>
      <c r="C178" s="59"/>
      <c r="D178" s="18"/>
      <c r="E178" s="61"/>
      <c r="F178" s="61"/>
      <c r="G178" s="58"/>
      <c r="H178" s="62"/>
      <c r="I178" s="63"/>
      <c r="J178" s="58"/>
      <c r="L178" s="14">
        <v>67</v>
      </c>
      <c r="M178" s="64">
        <v>0</v>
      </c>
      <c r="N178" s="64">
        <v>0</v>
      </c>
      <c r="O178" s="56"/>
      <c r="P178" s="74"/>
      <c r="Q178" s="52"/>
      <c r="R178" s="52"/>
      <c r="S178" s="52"/>
      <c r="T178" s="52"/>
      <c r="U178" s="52"/>
      <c r="V178" s="52"/>
      <c r="W178" s="52"/>
      <c r="X178" s="74"/>
      <c r="Y178" s="74"/>
      <c r="Z178" s="74"/>
      <c r="AA178" s="74"/>
      <c r="AB178" s="74"/>
    </row>
    <row r="179" spans="1:28" ht="15.75" customHeight="1">
      <c r="A179" s="57" t="s">
        <v>96</v>
      </c>
      <c r="B179" s="58"/>
      <c r="C179" s="59"/>
      <c r="D179" s="18"/>
      <c r="E179" s="61"/>
      <c r="F179" s="61"/>
      <c r="G179" s="58"/>
      <c r="H179" s="62"/>
      <c r="I179" s="63"/>
      <c r="J179" s="58"/>
      <c r="L179" s="14">
        <v>68</v>
      </c>
      <c r="M179" s="64">
        <v>0</v>
      </c>
      <c r="N179" s="64">
        <v>0</v>
      </c>
      <c r="O179" s="56"/>
      <c r="P179" s="74"/>
      <c r="Q179" s="52"/>
      <c r="R179" s="52"/>
      <c r="S179" s="52"/>
      <c r="T179" s="52"/>
      <c r="U179" s="52"/>
      <c r="V179" s="52"/>
      <c r="W179" s="52"/>
      <c r="X179" s="74"/>
      <c r="Y179" s="74"/>
      <c r="Z179" s="74"/>
      <c r="AA179" s="74"/>
      <c r="AB179" s="74"/>
    </row>
    <row r="180" spans="1:28" ht="15.75" customHeight="1">
      <c r="A180" s="57" t="s">
        <v>96</v>
      </c>
      <c r="B180" s="58"/>
      <c r="C180" s="59"/>
      <c r="D180" s="18"/>
      <c r="E180" s="61"/>
      <c r="F180" s="61"/>
      <c r="G180" s="58"/>
      <c r="H180" s="62"/>
      <c r="I180" s="63"/>
      <c r="J180" s="58"/>
      <c r="L180" s="14">
        <v>69</v>
      </c>
      <c r="M180" s="64">
        <v>0</v>
      </c>
      <c r="N180" s="64">
        <v>0</v>
      </c>
      <c r="O180" s="56"/>
      <c r="P180" s="74"/>
      <c r="Q180" s="52"/>
      <c r="R180" s="52"/>
      <c r="S180" s="52"/>
      <c r="T180" s="52"/>
      <c r="U180" s="52"/>
      <c r="V180" s="52"/>
      <c r="W180" s="52"/>
      <c r="X180" s="74"/>
      <c r="Y180" s="74"/>
      <c r="Z180" s="74"/>
      <c r="AA180" s="74"/>
      <c r="AB180" s="74"/>
    </row>
    <row r="181" spans="1:28" ht="15.75" customHeight="1">
      <c r="A181" s="57" t="s">
        <v>96</v>
      </c>
      <c r="B181" s="58"/>
      <c r="C181" s="59"/>
      <c r="D181" s="18"/>
      <c r="E181" s="61"/>
      <c r="F181" s="61"/>
      <c r="G181" s="58"/>
      <c r="H181" s="62"/>
      <c r="I181" s="63"/>
      <c r="J181" s="58"/>
      <c r="L181" s="14">
        <v>70</v>
      </c>
      <c r="M181" s="64">
        <v>0</v>
      </c>
      <c r="N181" s="64">
        <v>0</v>
      </c>
      <c r="O181" s="56"/>
      <c r="P181" s="74"/>
      <c r="Q181" s="52"/>
      <c r="R181" s="52"/>
      <c r="S181" s="52"/>
      <c r="T181" s="52"/>
      <c r="U181" s="52"/>
      <c r="V181" s="52"/>
      <c r="W181" s="52"/>
      <c r="X181" s="74"/>
      <c r="Y181" s="74"/>
      <c r="Z181" s="74"/>
      <c r="AA181" s="74"/>
      <c r="AB181" s="74"/>
    </row>
    <row r="182" spans="1:28" ht="15.75" customHeight="1">
      <c r="A182" s="57" t="s">
        <v>96</v>
      </c>
      <c r="B182" s="58"/>
      <c r="C182" s="59"/>
      <c r="D182" s="18"/>
      <c r="E182" s="61"/>
      <c r="F182" s="61"/>
      <c r="G182" s="58"/>
      <c r="H182" s="62"/>
      <c r="I182" s="63"/>
      <c r="J182" s="58"/>
      <c r="L182" s="14">
        <v>71</v>
      </c>
      <c r="M182" s="64">
        <v>0</v>
      </c>
      <c r="N182" s="64">
        <v>0</v>
      </c>
      <c r="O182" s="56"/>
      <c r="P182" s="74"/>
      <c r="Q182" s="52"/>
      <c r="R182" s="52"/>
      <c r="S182" s="52"/>
      <c r="T182" s="52"/>
      <c r="U182" s="52"/>
      <c r="V182" s="52"/>
      <c r="W182" s="52"/>
      <c r="X182" s="74"/>
      <c r="Y182" s="74"/>
      <c r="Z182" s="74"/>
      <c r="AA182" s="74"/>
      <c r="AB182" s="74"/>
    </row>
    <row r="183" spans="1:28" ht="15.75" customHeight="1">
      <c r="A183" s="57" t="s">
        <v>96</v>
      </c>
      <c r="B183" s="58"/>
      <c r="C183" s="59"/>
      <c r="D183" s="18"/>
      <c r="E183" s="61"/>
      <c r="F183" s="61"/>
      <c r="G183" s="58"/>
      <c r="H183" s="62"/>
      <c r="I183" s="63"/>
      <c r="J183" s="58"/>
      <c r="L183" s="14">
        <v>72</v>
      </c>
      <c r="M183" s="64">
        <v>0</v>
      </c>
      <c r="N183" s="64">
        <v>0</v>
      </c>
      <c r="O183" s="56"/>
      <c r="P183" s="74"/>
      <c r="Q183" s="52"/>
      <c r="R183" s="52"/>
      <c r="S183" s="52"/>
      <c r="T183" s="52"/>
      <c r="U183" s="52"/>
      <c r="V183" s="52"/>
      <c r="W183" s="52"/>
      <c r="X183" s="74"/>
      <c r="Y183" s="74"/>
      <c r="Z183" s="74"/>
      <c r="AA183" s="74"/>
      <c r="AB183" s="74"/>
    </row>
    <row r="184" spans="1:28" ht="15.75" customHeight="1">
      <c r="A184" s="57" t="s">
        <v>96</v>
      </c>
      <c r="B184" s="58"/>
      <c r="C184" s="59"/>
      <c r="D184" s="18"/>
      <c r="E184" s="61"/>
      <c r="F184" s="61"/>
      <c r="G184" s="58"/>
      <c r="H184" s="62"/>
      <c r="I184" s="63"/>
      <c r="J184" s="58"/>
      <c r="L184" s="14">
        <v>73</v>
      </c>
      <c r="M184" s="64">
        <v>0</v>
      </c>
      <c r="N184" s="64">
        <v>0</v>
      </c>
      <c r="O184" s="56"/>
      <c r="P184" s="74"/>
      <c r="Q184" s="52"/>
      <c r="R184" s="52"/>
      <c r="S184" s="52"/>
      <c r="T184" s="52"/>
      <c r="U184" s="52"/>
      <c r="V184" s="52"/>
      <c r="W184" s="52"/>
      <c r="X184" s="74"/>
      <c r="Y184" s="74"/>
      <c r="Z184" s="74"/>
      <c r="AA184" s="74"/>
      <c r="AB184" s="74"/>
    </row>
    <row r="185" spans="1:28" ht="15.75" customHeight="1">
      <c r="A185" s="57" t="s">
        <v>96</v>
      </c>
      <c r="B185" s="58"/>
      <c r="C185" s="59"/>
      <c r="D185" s="18"/>
      <c r="E185" s="61"/>
      <c r="F185" s="61"/>
      <c r="G185" s="58"/>
      <c r="H185" s="62"/>
      <c r="I185" s="63"/>
      <c r="J185" s="58"/>
      <c r="L185" s="14">
        <v>74</v>
      </c>
      <c r="M185" s="64">
        <v>0</v>
      </c>
      <c r="N185" s="64">
        <v>0</v>
      </c>
      <c r="O185" s="56"/>
      <c r="P185" s="74"/>
      <c r="Q185" s="52"/>
      <c r="R185" s="52"/>
      <c r="S185" s="52"/>
      <c r="T185" s="52"/>
      <c r="U185" s="52"/>
      <c r="V185" s="52"/>
      <c r="W185" s="52"/>
      <c r="X185" s="74"/>
      <c r="Y185" s="74"/>
      <c r="Z185" s="74"/>
      <c r="AA185" s="74"/>
      <c r="AB185" s="74"/>
    </row>
    <row r="186" spans="1:28" ht="15.75" customHeight="1">
      <c r="A186" s="57" t="s">
        <v>96</v>
      </c>
      <c r="B186" s="58"/>
      <c r="C186" s="59"/>
      <c r="D186" s="18"/>
      <c r="E186" s="61"/>
      <c r="F186" s="61"/>
      <c r="G186" s="58"/>
      <c r="H186" s="62"/>
      <c r="I186" s="63"/>
      <c r="J186" s="58"/>
      <c r="L186" s="14">
        <v>75</v>
      </c>
      <c r="M186" s="64">
        <v>0</v>
      </c>
      <c r="N186" s="64">
        <v>0</v>
      </c>
      <c r="O186" s="56"/>
      <c r="P186" s="74"/>
      <c r="Q186" s="52"/>
      <c r="R186" s="52"/>
      <c r="S186" s="52"/>
      <c r="T186" s="52"/>
      <c r="U186" s="52"/>
      <c r="V186" s="52"/>
      <c r="W186" s="52"/>
      <c r="X186" s="74"/>
      <c r="Y186" s="74"/>
      <c r="Z186" s="74"/>
      <c r="AA186" s="74"/>
      <c r="AB186" s="74"/>
    </row>
    <row r="187" spans="1:28" ht="15.75" customHeight="1">
      <c r="A187" s="57" t="s">
        <v>96</v>
      </c>
      <c r="B187" s="58"/>
      <c r="C187" s="59"/>
      <c r="D187" s="18"/>
      <c r="E187" s="61"/>
      <c r="F187" s="61"/>
      <c r="G187" s="58"/>
      <c r="H187" s="62"/>
      <c r="I187" s="63"/>
      <c r="J187" s="58"/>
      <c r="L187" s="14">
        <v>76</v>
      </c>
      <c r="M187" s="64">
        <v>0</v>
      </c>
      <c r="N187" s="64">
        <v>0</v>
      </c>
      <c r="O187" s="56"/>
      <c r="P187" s="74"/>
      <c r="Q187" s="52"/>
      <c r="R187" s="52"/>
      <c r="S187" s="52"/>
      <c r="T187" s="52"/>
      <c r="U187" s="52"/>
      <c r="V187" s="52"/>
      <c r="W187" s="52"/>
      <c r="X187" s="74"/>
      <c r="Y187" s="74"/>
      <c r="Z187" s="74"/>
      <c r="AA187" s="74"/>
      <c r="AB187" s="74"/>
    </row>
    <row r="188" spans="1:28" ht="15.75" customHeight="1">
      <c r="A188" s="57" t="s">
        <v>96</v>
      </c>
      <c r="B188" s="58"/>
      <c r="C188" s="59"/>
      <c r="D188" s="18"/>
      <c r="E188" s="61"/>
      <c r="F188" s="61"/>
      <c r="G188" s="58"/>
      <c r="H188" s="62"/>
      <c r="I188" s="63"/>
      <c r="J188" s="58"/>
      <c r="L188" s="14">
        <v>77</v>
      </c>
      <c r="M188" s="64">
        <v>0</v>
      </c>
      <c r="N188" s="64">
        <v>0</v>
      </c>
      <c r="O188" s="56"/>
      <c r="P188" s="74"/>
      <c r="Q188" s="52"/>
      <c r="R188" s="52"/>
      <c r="S188" s="52"/>
      <c r="T188" s="52"/>
      <c r="U188" s="52"/>
      <c r="V188" s="52"/>
      <c r="W188" s="52"/>
      <c r="X188" s="74"/>
      <c r="Y188" s="74"/>
      <c r="Z188" s="74"/>
      <c r="AA188" s="74"/>
      <c r="AB188" s="74"/>
    </row>
    <row r="189" spans="1:28" ht="15.75" customHeight="1">
      <c r="A189" s="57" t="s">
        <v>96</v>
      </c>
      <c r="B189" s="58"/>
      <c r="C189" s="59"/>
      <c r="D189" s="18"/>
      <c r="E189" s="61"/>
      <c r="F189" s="61"/>
      <c r="G189" s="58"/>
      <c r="H189" s="62"/>
      <c r="I189" s="63"/>
      <c r="J189" s="58"/>
      <c r="L189" s="14">
        <v>78</v>
      </c>
      <c r="M189" s="64">
        <v>0</v>
      </c>
      <c r="N189" s="64">
        <v>0</v>
      </c>
      <c r="O189" s="56"/>
      <c r="P189" s="74"/>
      <c r="Q189" s="52"/>
      <c r="R189" s="52"/>
      <c r="S189" s="52"/>
      <c r="T189" s="52"/>
      <c r="U189" s="52"/>
      <c r="V189" s="52"/>
      <c r="W189" s="52"/>
      <c r="X189" s="74"/>
      <c r="Y189" s="74"/>
      <c r="Z189" s="74"/>
      <c r="AA189" s="74"/>
      <c r="AB189" s="74"/>
    </row>
    <row r="190" spans="1:28" ht="15.75" customHeight="1">
      <c r="A190" s="57" t="s">
        <v>96</v>
      </c>
      <c r="B190" s="58"/>
      <c r="C190" s="59"/>
      <c r="D190" s="18"/>
      <c r="E190" s="61"/>
      <c r="F190" s="61"/>
      <c r="G190" s="58"/>
      <c r="H190" s="62"/>
      <c r="I190" s="63"/>
      <c r="J190" s="58"/>
      <c r="L190" s="14">
        <v>79</v>
      </c>
      <c r="M190" s="64">
        <v>0</v>
      </c>
      <c r="N190" s="64">
        <v>0</v>
      </c>
      <c r="O190" s="56"/>
      <c r="P190" s="74"/>
      <c r="Q190" s="52"/>
      <c r="R190" s="52"/>
      <c r="S190" s="52"/>
      <c r="T190" s="52"/>
      <c r="U190" s="52"/>
      <c r="V190" s="52"/>
      <c r="W190" s="52"/>
      <c r="X190" s="74"/>
      <c r="Y190" s="74"/>
      <c r="Z190" s="74"/>
      <c r="AA190" s="74"/>
      <c r="AB190" s="74"/>
    </row>
    <row r="191" spans="1:28" ht="15.75" customHeight="1">
      <c r="A191" s="57" t="s">
        <v>96</v>
      </c>
      <c r="B191" s="58"/>
      <c r="C191" s="59"/>
      <c r="D191" s="18"/>
      <c r="E191" s="61"/>
      <c r="F191" s="61"/>
      <c r="G191" s="58"/>
      <c r="H191" s="62"/>
      <c r="I191" s="63"/>
      <c r="J191" s="58"/>
      <c r="L191" s="14">
        <v>80</v>
      </c>
      <c r="M191" s="64">
        <v>0</v>
      </c>
      <c r="N191" s="64">
        <v>0</v>
      </c>
      <c r="O191" s="56"/>
      <c r="P191" s="74"/>
      <c r="Q191" s="52"/>
      <c r="R191" s="52"/>
      <c r="S191" s="52"/>
      <c r="T191" s="52"/>
      <c r="U191" s="52"/>
      <c r="V191" s="52"/>
      <c r="W191" s="52"/>
      <c r="X191" s="74"/>
      <c r="Y191" s="74"/>
      <c r="Z191" s="74"/>
      <c r="AA191" s="74"/>
      <c r="AB191" s="74"/>
    </row>
    <row r="192" spans="1:28" ht="15.75" customHeight="1">
      <c r="A192" s="57" t="s">
        <v>96</v>
      </c>
      <c r="B192" s="58"/>
      <c r="C192" s="59"/>
      <c r="D192" s="18"/>
      <c r="E192" s="61"/>
      <c r="F192" s="61"/>
      <c r="G192" s="58"/>
      <c r="H192" s="62"/>
      <c r="I192" s="63"/>
      <c r="J192" s="58"/>
      <c r="L192" s="14">
        <v>81</v>
      </c>
      <c r="M192" s="64">
        <v>0</v>
      </c>
      <c r="N192" s="64">
        <v>0</v>
      </c>
      <c r="O192" s="56"/>
      <c r="P192" s="74"/>
      <c r="Q192" s="52"/>
      <c r="R192" s="52"/>
      <c r="S192" s="52"/>
      <c r="T192" s="52"/>
      <c r="U192" s="52"/>
      <c r="V192" s="52"/>
      <c r="W192" s="52"/>
      <c r="X192" s="74"/>
      <c r="Y192" s="74"/>
      <c r="Z192" s="74"/>
      <c r="AA192" s="74"/>
      <c r="AB192" s="74"/>
    </row>
    <row r="193" spans="1:28" ht="15.75" customHeight="1">
      <c r="A193" s="57" t="s">
        <v>96</v>
      </c>
      <c r="B193" s="58"/>
      <c r="C193" s="59"/>
      <c r="D193" s="18"/>
      <c r="E193" s="61"/>
      <c r="F193" s="61"/>
      <c r="G193" s="58"/>
      <c r="H193" s="62"/>
      <c r="I193" s="63"/>
      <c r="J193" s="58"/>
      <c r="L193" s="14">
        <v>82</v>
      </c>
      <c r="M193" s="64">
        <v>0</v>
      </c>
      <c r="N193" s="64">
        <v>0</v>
      </c>
      <c r="O193" s="56"/>
      <c r="P193" s="74"/>
      <c r="Q193" s="52"/>
      <c r="R193" s="52"/>
      <c r="S193" s="52"/>
      <c r="T193" s="52"/>
      <c r="U193" s="52"/>
      <c r="V193" s="52"/>
      <c r="W193" s="52"/>
      <c r="X193" s="74"/>
      <c r="Y193" s="74"/>
      <c r="Z193" s="74"/>
      <c r="AA193" s="74"/>
      <c r="AB193" s="74"/>
    </row>
    <row r="194" spans="1:28" ht="15.75" customHeight="1">
      <c r="A194" s="57" t="s">
        <v>96</v>
      </c>
      <c r="B194" s="58"/>
      <c r="C194" s="59"/>
      <c r="D194" s="18"/>
      <c r="E194" s="61"/>
      <c r="F194" s="61"/>
      <c r="G194" s="58"/>
      <c r="H194" s="62"/>
      <c r="I194" s="63"/>
      <c r="J194" s="58"/>
      <c r="L194" s="14">
        <v>83</v>
      </c>
      <c r="M194" s="64">
        <v>0</v>
      </c>
      <c r="N194" s="64">
        <v>0</v>
      </c>
      <c r="O194" s="56"/>
      <c r="P194" s="74"/>
      <c r="Q194" s="52"/>
      <c r="R194" s="52"/>
      <c r="S194" s="52"/>
      <c r="T194" s="52"/>
      <c r="U194" s="52"/>
      <c r="V194" s="52"/>
      <c r="W194" s="52"/>
      <c r="X194" s="74"/>
      <c r="Y194" s="74"/>
      <c r="Z194" s="74"/>
      <c r="AA194" s="74"/>
      <c r="AB194" s="74"/>
    </row>
    <row r="195" spans="1:28" ht="15.75" customHeight="1">
      <c r="A195" s="57" t="s">
        <v>96</v>
      </c>
      <c r="B195" s="58"/>
      <c r="C195" s="59"/>
      <c r="D195" s="18"/>
      <c r="E195" s="61"/>
      <c r="F195" s="61"/>
      <c r="G195" s="58"/>
      <c r="H195" s="62"/>
      <c r="I195" s="63"/>
      <c r="J195" s="58"/>
      <c r="L195" s="14">
        <v>84</v>
      </c>
      <c r="M195" s="64">
        <v>0</v>
      </c>
      <c r="N195" s="64">
        <v>0</v>
      </c>
      <c r="O195" s="56"/>
      <c r="P195" s="74"/>
      <c r="Q195" s="52"/>
      <c r="R195" s="52"/>
      <c r="S195" s="52"/>
      <c r="T195" s="52"/>
      <c r="U195" s="52"/>
      <c r="V195" s="52"/>
      <c r="W195" s="52"/>
      <c r="X195" s="74"/>
      <c r="Y195" s="74"/>
      <c r="Z195" s="74"/>
      <c r="AA195" s="74"/>
      <c r="AB195" s="74"/>
    </row>
    <row r="196" spans="1:28" ht="15.75" customHeight="1">
      <c r="A196" s="57" t="s">
        <v>96</v>
      </c>
      <c r="B196" s="58"/>
      <c r="C196" s="59"/>
      <c r="D196" s="18"/>
      <c r="E196" s="61"/>
      <c r="F196" s="61"/>
      <c r="G196" s="58"/>
      <c r="H196" s="62"/>
      <c r="I196" s="63"/>
      <c r="J196" s="58"/>
      <c r="L196" s="14">
        <v>85</v>
      </c>
      <c r="M196" s="64">
        <v>0</v>
      </c>
      <c r="N196" s="64">
        <v>0</v>
      </c>
      <c r="O196" s="56"/>
      <c r="P196" s="74"/>
      <c r="Q196" s="52"/>
      <c r="R196" s="52"/>
      <c r="S196" s="52"/>
      <c r="T196" s="52"/>
      <c r="U196" s="52"/>
      <c r="V196" s="52"/>
      <c r="W196" s="52"/>
      <c r="X196" s="74"/>
      <c r="Y196" s="74"/>
      <c r="Z196" s="74"/>
      <c r="AA196" s="74"/>
      <c r="AB196" s="74"/>
    </row>
    <row r="197" spans="1:28" ht="15.75" customHeight="1">
      <c r="A197" s="57" t="s">
        <v>96</v>
      </c>
      <c r="B197" s="58"/>
      <c r="C197" s="59"/>
      <c r="D197" s="60"/>
      <c r="E197" s="61"/>
      <c r="F197" s="61"/>
      <c r="G197" s="58"/>
      <c r="H197" s="62"/>
      <c r="I197" s="63"/>
      <c r="J197" s="58"/>
      <c r="L197" s="14">
        <v>86</v>
      </c>
      <c r="M197" s="64">
        <v>0</v>
      </c>
      <c r="N197" s="64">
        <v>0</v>
      </c>
      <c r="O197" s="56"/>
      <c r="P197" s="74"/>
      <c r="Q197" s="52"/>
      <c r="R197" s="52"/>
      <c r="S197" s="52"/>
      <c r="T197" s="52"/>
      <c r="U197" s="52"/>
      <c r="V197" s="52"/>
      <c r="W197" s="52"/>
      <c r="X197" s="74"/>
      <c r="Y197" s="74"/>
      <c r="Z197" s="74"/>
      <c r="AA197" s="74"/>
      <c r="AB197" s="74"/>
    </row>
    <row r="198" spans="1:28" ht="15.75" customHeight="1">
      <c r="A198" s="57" t="s">
        <v>96</v>
      </c>
      <c r="B198" s="58"/>
      <c r="C198" s="59"/>
      <c r="D198" s="60"/>
      <c r="E198" s="61"/>
      <c r="F198" s="61"/>
      <c r="G198" s="58"/>
      <c r="H198" s="62"/>
      <c r="I198" s="63"/>
      <c r="J198" s="58"/>
      <c r="L198" s="14">
        <v>87</v>
      </c>
      <c r="M198" s="64">
        <v>0</v>
      </c>
      <c r="N198" s="64">
        <v>0</v>
      </c>
      <c r="O198" s="56"/>
      <c r="P198" s="74"/>
      <c r="Q198" s="52"/>
      <c r="R198" s="52"/>
      <c r="S198" s="52"/>
      <c r="T198" s="52"/>
      <c r="U198" s="52"/>
      <c r="V198" s="52"/>
      <c r="W198" s="52"/>
      <c r="X198" s="74"/>
      <c r="Y198" s="74"/>
      <c r="Z198" s="74"/>
      <c r="AA198" s="74"/>
      <c r="AB198" s="74"/>
    </row>
    <row r="199" spans="1:28" ht="15.75" customHeight="1">
      <c r="A199" s="57" t="s">
        <v>96</v>
      </c>
      <c r="B199" s="58"/>
      <c r="C199" s="59"/>
      <c r="D199" s="60"/>
      <c r="E199" s="61"/>
      <c r="F199" s="61"/>
      <c r="G199" s="58"/>
      <c r="H199" s="62"/>
      <c r="I199" s="63"/>
      <c r="J199" s="58"/>
      <c r="L199" s="14">
        <v>88</v>
      </c>
      <c r="M199" s="64">
        <v>0</v>
      </c>
      <c r="N199" s="64">
        <v>0</v>
      </c>
      <c r="O199" s="56"/>
      <c r="P199" s="74"/>
      <c r="Q199" s="52"/>
      <c r="R199" s="52"/>
      <c r="S199" s="52"/>
      <c r="T199" s="52"/>
      <c r="U199" s="52"/>
      <c r="V199" s="52"/>
      <c r="W199" s="52"/>
      <c r="X199" s="74"/>
      <c r="Y199" s="74"/>
      <c r="Z199" s="74"/>
      <c r="AA199" s="74"/>
      <c r="AB199" s="74"/>
    </row>
    <row r="200" spans="1:28" ht="15.75" customHeight="1">
      <c r="A200" s="57" t="s">
        <v>96</v>
      </c>
      <c r="B200" s="58"/>
      <c r="C200" s="59"/>
      <c r="D200" s="60"/>
      <c r="E200" s="61"/>
      <c r="F200" s="61"/>
      <c r="G200" s="58"/>
      <c r="H200" s="62"/>
      <c r="I200" s="63"/>
      <c r="J200" s="58"/>
      <c r="L200" s="14">
        <v>89</v>
      </c>
      <c r="M200" s="64">
        <v>0</v>
      </c>
      <c r="N200" s="64">
        <v>0</v>
      </c>
      <c r="O200" s="56"/>
      <c r="P200" s="74"/>
      <c r="Q200" s="52"/>
      <c r="R200" s="52"/>
      <c r="S200" s="52"/>
      <c r="T200" s="52"/>
      <c r="U200" s="52"/>
      <c r="V200" s="52"/>
      <c r="W200" s="52"/>
      <c r="X200" s="74"/>
      <c r="Y200" s="74"/>
      <c r="Z200" s="74"/>
      <c r="AA200" s="74"/>
      <c r="AB200" s="74"/>
    </row>
    <row r="201" spans="1:28" ht="15.75" customHeight="1">
      <c r="A201" s="57" t="s">
        <v>96</v>
      </c>
      <c r="B201" s="58"/>
      <c r="C201" s="59"/>
      <c r="D201" s="60"/>
      <c r="E201" s="61"/>
      <c r="F201" s="61"/>
      <c r="G201" s="58"/>
      <c r="H201" s="62"/>
      <c r="I201" s="63"/>
      <c r="J201" s="58"/>
      <c r="L201" s="14">
        <v>90</v>
      </c>
      <c r="M201" s="64">
        <v>0</v>
      </c>
      <c r="N201" s="64">
        <v>0</v>
      </c>
      <c r="O201" s="56"/>
      <c r="P201" s="74"/>
      <c r="Q201" s="52"/>
      <c r="R201" s="52"/>
      <c r="S201" s="52"/>
      <c r="T201" s="52"/>
      <c r="U201" s="52"/>
      <c r="V201" s="52"/>
      <c r="W201" s="52"/>
      <c r="X201" s="74"/>
      <c r="Y201" s="74"/>
      <c r="Z201" s="74"/>
      <c r="AA201" s="74"/>
      <c r="AB201" s="74"/>
    </row>
    <row r="202" spans="1:28" ht="15.75" customHeight="1">
      <c r="A202" s="57" t="s">
        <v>96</v>
      </c>
      <c r="B202" s="58"/>
      <c r="C202" s="59"/>
      <c r="D202" s="60"/>
      <c r="E202" s="61"/>
      <c r="F202" s="61"/>
      <c r="G202" s="58"/>
      <c r="H202" s="62"/>
      <c r="I202" s="63"/>
      <c r="J202" s="58"/>
      <c r="L202" s="14">
        <v>91</v>
      </c>
      <c r="M202" s="64">
        <v>0</v>
      </c>
      <c r="N202" s="64">
        <v>0</v>
      </c>
      <c r="O202" s="56"/>
      <c r="P202" s="74"/>
      <c r="Q202" s="52"/>
      <c r="R202" s="52"/>
      <c r="S202" s="52"/>
      <c r="T202" s="52"/>
      <c r="U202" s="52"/>
      <c r="V202" s="52"/>
      <c r="W202" s="52"/>
      <c r="X202" s="74"/>
      <c r="Y202" s="74"/>
      <c r="Z202" s="74"/>
      <c r="AA202" s="74"/>
      <c r="AB202" s="74"/>
    </row>
    <row r="203" spans="1:28" ht="15.75" customHeight="1">
      <c r="A203" s="57" t="s">
        <v>96</v>
      </c>
      <c r="B203" s="58"/>
      <c r="C203" s="59"/>
      <c r="D203" s="60"/>
      <c r="E203" s="61"/>
      <c r="F203" s="61"/>
      <c r="G203" s="58"/>
      <c r="H203" s="62"/>
      <c r="I203" s="63"/>
      <c r="J203" s="58"/>
      <c r="L203" s="14">
        <v>92</v>
      </c>
      <c r="M203" s="64">
        <v>0</v>
      </c>
      <c r="N203" s="64">
        <v>0</v>
      </c>
      <c r="O203" s="56"/>
      <c r="P203" s="74"/>
      <c r="Q203" s="52"/>
      <c r="R203" s="52"/>
      <c r="S203" s="52"/>
      <c r="T203" s="52"/>
      <c r="U203" s="52"/>
      <c r="V203" s="52"/>
      <c r="W203" s="52"/>
      <c r="X203" s="74"/>
      <c r="Y203" s="74"/>
      <c r="Z203" s="74"/>
      <c r="AA203" s="74"/>
      <c r="AB203" s="74"/>
    </row>
    <row r="204" spans="1:28" ht="15.75" customHeight="1">
      <c r="A204" s="57" t="s">
        <v>96</v>
      </c>
      <c r="B204" s="58"/>
      <c r="C204" s="59"/>
      <c r="D204" s="60"/>
      <c r="E204" s="61"/>
      <c r="F204" s="61"/>
      <c r="G204" s="58"/>
      <c r="H204" s="62"/>
      <c r="I204" s="63"/>
      <c r="J204" s="58"/>
      <c r="L204" s="14">
        <v>93</v>
      </c>
      <c r="M204" s="64">
        <v>0</v>
      </c>
      <c r="N204" s="64">
        <v>0</v>
      </c>
      <c r="O204" s="56"/>
      <c r="P204" s="74"/>
      <c r="Q204" s="52"/>
      <c r="R204" s="52"/>
      <c r="S204" s="52"/>
      <c r="T204" s="52"/>
      <c r="U204" s="52"/>
      <c r="V204" s="52"/>
      <c r="W204" s="52"/>
      <c r="X204" s="74"/>
      <c r="Y204" s="74"/>
      <c r="Z204" s="74"/>
      <c r="AA204" s="74"/>
      <c r="AB204" s="74"/>
    </row>
    <row r="205" spans="1:28" ht="15.75" customHeight="1">
      <c r="A205" s="57" t="s">
        <v>96</v>
      </c>
      <c r="B205" s="58"/>
      <c r="C205" s="59"/>
      <c r="D205" s="60"/>
      <c r="E205" s="61"/>
      <c r="F205" s="61"/>
      <c r="G205" s="58"/>
      <c r="H205" s="62"/>
      <c r="I205" s="63"/>
      <c r="J205" s="58"/>
      <c r="L205" s="14">
        <v>94</v>
      </c>
      <c r="M205" s="64">
        <v>0</v>
      </c>
      <c r="N205" s="64">
        <v>0</v>
      </c>
      <c r="O205" s="56"/>
      <c r="P205" s="74"/>
      <c r="Q205" s="52"/>
      <c r="R205" s="52"/>
      <c r="S205" s="52"/>
      <c r="T205" s="52"/>
      <c r="U205" s="52"/>
      <c r="V205" s="52"/>
      <c r="W205" s="52"/>
      <c r="X205" s="74"/>
      <c r="Y205" s="74"/>
      <c r="Z205" s="74"/>
      <c r="AA205" s="74"/>
      <c r="AB205" s="74"/>
    </row>
    <row r="206" spans="1:28" ht="15.75" customHeight="1">
      <c r="A206" s="57" t="s">
        <v>96</v>
      </c>
      <c r="B206" s="58"/>
      <c r="C206" s="59"/>
      <c r="D206" s="60"/>
      <c r="E206" s="61"/>
      <c r="F206" s="61"/>
      <c r="G206" s="58"/>
      <c r="H206" s="62"/>
      <c r="I206" s="63"/>
      <c r="J206" s="58"/>
      <c r="L206" s="14">
        <v>95</v>
      </c>
      <c r="M206" s="64">
        <v>0</v>
      </c>
      <c r="N206" s="64">
        <v>0</v>
      </c>
      <c r="O206" s="56"/>
      <c r="P206" s="74"/>
      <c r="Q206" s="52"/>
      <c r="R206" s="52"/>
      <c r="S206" s="52"/>
      <c r="T206" s="52"/>
      <c r="U206" s="52"/>
      <c r="V206" s="52"/>
      <c r="W206" s="52"/>
      <c r="X206" s="74"/>
      <c r="Y206" s="74"/>
      <c r="Z206" s="74"/>
      <c r="AA206" s="74"/>
      <c r="AB206" s="74"/>
    </row>
    <row r="207" spans="1:28" ht="15.75" customHeight="1">
      <c r="A207" s="57" t="s">
        <v>96</v>
      </c>
      <c r="B207" s="58"/>
      <c r="C207" s="59"/>
      <c r="D207" s="60"/>
      <c r="E207" s="61"/>
      <c r="F207" s="61"/>
      <c r="G207" s="58"/>
      <c r="H207" s="62"/>
      <c r="I207" s="63"/>
      <c r="J207" s="58"/>
      <c r="L207" s="14">
        <v>96</v>
      </c>
      <c r="M207" s="64">
        <v>0</v>
      </c>
      <c r="N207" s="64">
        <v>0</v>
      </c>
      <c r="O207" s="56"/>
      <c r="P207" s="74"/>
      <c r="Q207" s="52"/>
      <c r="R207" s="52"/>
      <c r="S207" s="52"/>
      <c r="T207" s="52"/>
      <c r="U207" s="52"/>
      <c r="V207" s="52"/>
      <c r="W207" s="52"/>
      <c r="X207" s="74"/>
      <c r="Y207" s="74"/>
      <c r="Z207" s="74"/>
      <c r="AA207" s="74"/>
      <c r="AB207" s="74"/>
    </row>
    <row r="208" spans="1:28" ht="15.75" customHeight="1">
      <c r="A208" s="57" t="s">
        <v>96</v>
      </c>
      <c r="B208" s="58"/>
      <c r="C208" s="59"/>
      <c r="D208" s="60"/>
      <c r="E208" s="61"/>
      <c r="F208" s="61"/>
      <c r="G208" s="58"/>
      <c r="H208" s="62"/>
      <c r="I208" s="63"/>
      <c r="J208" s="58"/>
      <c r="L208" s="14">
        <v>97</v>
      </c>
      <c r="M208" s="64">
        <v>0</v>
      </c>
      <c r="N208" s="64">
        <v>0</v>
      </c>
      <c r="O208" s="56"/>
      <c r="P208" s="74"/>
      <c r="Q208" s="52"/>
      <c r="R208" s="52"/>
      <c r="S208" s="52"/>
      <c r="T208" s="52"/>
      <c r="U208" s="52"/>
      <c r="V208" s="52"/>
      <c r="W208" s="52"/>
      <c r="X208" s="74"/>
      <c r="Y208" s="74"/>
      <c r="Z208" s="74"/>
      <c r="AA208" s="74"/>
      <c r="AB208" s="74"/>
    </row>
    <row r="209" spans="1:28" ht="15.75" customHeight="1">
      <c r="A209" s="57" t="s">
        <v>96</v>
      </c>
      <c r="B209" s="58"/>
      <c r="C209" s="59"/>
      <c r="D209" s="60"/>
      <c r="E209" s="61"/>
      <c r="F209" s="61"/>
      <c r="G209" s="58"/>
      <c r="H209" s="62"/>
      <c r="I209" s="63"/>
      <c r="J209" s="58"/>
      <c r="L209" s="14">
        <v>98</v>
      </c>
      <c r="M209" s="64">
        <v>0</v>
      </c>
      <c r="N209" s="64">
        <v>0</v>
      </c>
      <c r="O209" s="56"/>
      <c r="P209" s="74"/>
      <c r="Q209" s="52"/>
      <c r="R209" s="52"/>
      <c r="S209" s="52"/>
      <c r="T209" s="52"/>
      <c r="U209" s="52"/>
      <c r="V209" s="52"/>
      <c r="W209" s="52"/>
      <c r="X209" s="74"/>
      <c r="Y209" s="74"/>
      <c r="Z209" s="74"/>
      <c r="AA209" s="74"/>
      <c r="AB209" s="74"/>
    </row>
    <row r="210" spans="1:28" ht="15.75" customHeight="1">
      <c r="A210" s="57" t="s">
        <v>96</v>
      </c>
      <c r="B210" s="58"/>
      <c r="C210" s="59"/>
      <c r="D210" s="60"/>
      <c r="E210" s="61"/>
      <c r="F210" s="61"/>
      <c r="G210" s="58"/>
      <c r="H210" s="62"/>
      <c r="I210" s="63"/>
      <c r="J210" s="58"/>
      <c r="L210" s="14">
        <v>99</v>
      </c>
      <c r="M210" s="64">
        <v>0</v>
      </c>
      <c r="N210" s="64">
        <v>0</v>
      </c>
      <c r="O210" s="56"/>
      <c r="P210" s="74"/>
      <c r="Q210" s="52"/>
      <c r="R210" s="52"/>
      <c r="S210" s="52"/>
      <c r="T210" s="52"/>
      <c r="U210" s="52"/>
      <c r="V210" s="52"/>
      <c r="W210" s="52"/>
      <c r="X210" s="74"/>
      <c r="Y210" s="74"/>
      <c r="Z210" s="74"/>
      <c r="AA210" s="74"/>
      <c r="AB210" s="74"/>
    </row>
    <row r="211" spans="1:28" ht="15.75" customHeight="1">
      <c r="A211" s="57" t="s">
        <v>96</v>
      </c>
      <c r="B211" s="58"/>
      <c r="C211" s="59"/>
      <c r="D211" s="60"/>
      <c r="E211" s="61"/>
      <c r="F211" s="61"/>
      <c r="G211" s="58"/>
      <c r="H211" s="62"/>
      <c r="I211" s="63"/>
      <c r="J211" s="58"/>
      <c r="L211" s="14">
        <v>100</v>
      </c>
      <c r="M211" s="64">
        <v>0</v>
      </c>
      <c r="N211" s="64">
        <v>0</v>
      </c>
      <c r="O211" s="56"/>
      <c r="P211" s="74"/>
      <c r="Q211" s="52"/>
      <c r="R211" s="52"/>
      <c r="S211" s="52"/>
      <c r="T211" s="52"/>
      <c r="U211" s="52"/>
      <c r="V211" s="52"/>
      <c r="W211" s="52"/>
      <c r="X211" s="74"/>
      <c r="Y211" s="74"/>
      <c r="Z211" s="74"/>
      <c r="AA211" s="74"/>
      <c r="AB211" s="74"/>
    </row>
    <row r="212" spans="1:28" ht="15.75" customHeight="1">
      <c r="A212" s="57" t="s">
        <v>96</v>
      </c>
      <c r="B212" s="58"/>
      <c r="C212" s="59"/>
      <c r="D212" s="60"/>
      <c r="E212" s="61"/>
      <c r="F212" s="61"/>
      <c r="G212" s="58"/>
      <c r="H212" s="62"/>
      <c r="I212" s="63"/>
      <c r="J212" s="58"/>
      <c r="L212" s="14">
        <v>101</v>
      </c>
      <c r="M212" s="64">
        <v>0</v>
      </c>
      <c r="N212" s="64">
        <v>0</v>
      </c>
      <c r="O212" s="56"/>
      <c r="P212" s="74"/>
      <c r="Q212" s="52"/>
      <c r="R212" s="52"/>
      <c r="S212" s="52"/>
      <c r="T212" s="52"/>
      <c r="U212" s="52"/>
      <c r="V212" s="52"/>
      <c r="W212" s="52"/>
      <c r="X212" s="74"/>
      <c r="Y212" s="74"/>
      <c r="Z212" s="74"/>
      <c r="AA212" s="74"/>
      <c r="AB212" s="74"/>
    </row>
    <row r="213" spans="1:28" ht="15.75" customHeight="1">
      <c r="A213" s="57" t="s">
        <v>96</v>
      </c>
      <c r="B213" s="58"/>
      <c r="C213" s="59"/>
      <c r="D213" s="60"/>
      <c r="E213" s="61"/>
      <c r="F213" s="61"/>
      <c r="G213" s="58"/>
      <c r="H213" s="62"/>
      <c r="I213" s="63"/>
      <c r="J213" s="58"/>
      <c r="L213" s="14">
        <v>102</v>
      </c>
      <c r="M213" s="64">
        <v>0</v>
      </c>
      <c r="N213" s="64">
        <v>0</v>
      </c>
      <c r="O213" s="56"/>
      <c r="P213" s="74"/>
      <c r="Q213" s="52"/>
      <c r="R213" s="52"/>
      <c r="S213" s="52"/>
      <c r="T213" s="52"/>
      <c r="U213" s="52"/>
      <c r="V213" s="52"/>
      <c r="W213" s="52"/>
      <c r="X213" s="74"/>
      <c r="Y213" s="74"/>
      <c r="Z213" s="74"/>
      <c r="AA213" s="74"/>
      <c r="AB213" s="74"/>
    </row>
    <row r="214" spans="1:28" ht="15.75" customHeight="1">
      <c r="A214" s="57" t="s">
        <v>96</v>
      </c>
      <c r="B214" s="58"/>
      <c r="C214" s="59"/>
      <c r="D214" s="60"/>
      <c r="E214" s="61"/>
      <c r="F214" s="61"/>
      <c r="G214" s="58"/>
      <c r="H214" s="62"/>
      <c r="I214" s="63"/>
      <c r="J214" s="58"/>
      <c r="L214" s="14">
        <v>103</v>
      </c>
      <c r="M214" s="64">
        <v>0</v>
      </c>
      <c r="N214" s="64">
        <v>0</v>
      </c>
      <c r="O214" s="56"/>
      <c r="P214" s="74"/>
      <c r="Q214" s="52"/>
      <c r="R214" s="52"/>
      <c r="S214" s="52"/>
      <c r="T214" s="52"/>
      <c r="U214" s="52"/>
      <c r="V214" s="52"/>
      <c r="W214" s="52"/>
      <c r="X214" s="74"/>
      <c r="Y214" s="74"/>
      <c r="Z214" s="74"/>
      <c r="AA214" s="74"/>
      <c r="AB214" s="74"/>
    </row>
    <row r="215" spans="1:28" ht="15.75" customHeight="1">
      <c r="A215" s="57" t="s">
        <v>96</v>
      </c>
      <c r="B215" s="58"/>
      <c r="C215" s="59"/>
      <c r="D215" s="60"/>
      <c r="E215" s="61"/>
      <c r="F215" s="61"/>
      <c r="G215" s="58"/>
      <c r="H215" s="62"/>
      <c r="I215" s="63"/>
      <c r="J215" s="58"/>
      <c r="L215" s="14">
        <v>104</v>
      </c>
      <c r="M215" s="64">
        <v>0</v>
      </c>
      <c r="N215" s="64">
        <v>0</v>
      </c>
      <c r="O215" s="56"/>
      <c r="P215" s="74"/>
      <c r="Q215" s="52"/>
      <c r="R215" s="52"/>
      <c r="S215" s="52"/>
      <c r="T215" s="52"/>
      <c r="U215" s="52"/>
      <c r="V215" s="52"/>
      <c r="W215" s="52"/>
      <c r="X215" s="74"/>
      <c r="Y215" s="74"/>
      <c r="Z215" s="74"/>
      <c r="AA215" s="74"/>
      <c r="AB215" s="74"/>
    </row>
    <row r="216" spans="1:28" ht="15.75" customHeight="1">
      <c r="A216" s="57" t="s">
        <v>96</v>
      </c>
      <c r="B216" s="58"/>
      <c r="C216" s="59"/>
      <c r="D216" s="60"/>
      <c r="E216" s="61"/>
      <c r="F216" s="61"/>
      <c r="G216" s="58"/>
      <c r="H216" s="62"/>
      <c r="I216" s="63"/>
      <c r="J216" s="58"/>
      <c r="L216" s="14">
        <v>105</v>
      </c>
      <c r="M216" s="64">
        <v>0</v>
      </c>
      <c r="N216" s="64">
        <v>0</v>
      </c>
      <c r="O216" s="56"/>
      <c r="P216" s="74"/>
      <c r="Q216" s="52"/>
      <c r="R216" s="52"/>
      <c r="S216" s="52"/>
      <c r="T216" s="52"/>
      <c r="U216" s="52"/>
      <c r="V216" s="52"/>
      <c r="W216" s="52"/>
      <c r="X216" s="74"/>
      <c r="Y216" s="74"/>
      <c r="Z216" s="74"/>
      <c r="AA216" s="74"/>
      <c r="AB216" s="74"/>
    </row>
    <row r="217" spans="1:28" ht="15.75" customHeight="1">
      <c r="A217" s="57" t="s">
        <v>96</v>
      </c>
      <c r="B217" s="58"/>
      <c r="C217" s="59"/>
      <c r="D217" s="60"/>
      <c r="E217" s="61"/>
      <c r="F217" s="61"/>
      <c r="G217" s="58"/>
      <c r="H217" s="62"/>
      <c r="I217" s="63"/>
      <c r="J217" s="58"/>
      <c r="L217" s="14">
        <v>106</v>
      </c>
      <c r="M217" s="64">
        <v>0</v>
      </c>
      <c r="N217" s="64">
        <v>0</v>
      </c>
      <c r="O217" s="56"/>
      <c r="P217" s="74"/>
      <c r="Q217" s="52"/>
      <c r="R217" s="52"/>
      <c r="S217" s="52"/>
      <c r="T217" s="52"/>
      <c r="U217" s="52"/>
      <c r="V217" s="52"/>
      <c r="W217" s="52"/>
      <c r="X217" s="74"/>
      <c r="Y217" s="74"/>
      <c r="Z217" s="74"/>
      <c r="AA217" s="74"/>
      <c r="AB217" s="74"/>
    </row>
    <row r="218" spans="1:28" ht="15.75" customHeight="1">
      <c r="A218" s="57" t="s">
        <v>96</v>
      </c>
      <c r="B218" s="58"/>
      <c r="C218" s="59"/>
      <c r="D218" s="60"/>
      <c r="E218" s="61"/>
      <c r="F218" s="61"/>
      <c r="G218" s="58"/>
      <c r="H218" s="62"/>
      <c r="I218" s="63"/>
      <c r="J218" s="58"/>
      <c r="L218" s="14">
        <v>107</v>
      </c>
      <c r="M218" s="64">
        <v>0</v>
      </c>
      <c r="N218" s="64">
        <v>0</v>
      </c>
      <c r="O218" s="56"/>
      <c r="P218" s="74"/>
      <c r="Q218" s="52"/>
      <c r="R218" s="52"/>
      <c r="S218" s="52"/>
      <c r="T218" s="52"/>
      <c r="U218" s="52"/>
      <c r="V218" s="52"/>
      <c r="W218" s="52"/>
      <c r="X218" s="74"/>
      <c r="Y218" s="74"/>
      <c r="Z218" s="74"/>
      <c r="AA218" s="74"/>
      <c r="AB218" s="74"/>
    </row>
    <row r="219" spans="1:28" ht="15.75" customHeight="1">
      <c r="A219" s="57" t="s">
        <v>96</v>
      </c>
      <c r="B219" s="58"/>
      <c r="C219" s="59"/>
      <c r="D219" s="60"/>
      <c r="E219" s="61"/>
      <c r="F219" s="61"/>
      <c r="G219" s="58"/>
      <c r="H219" s="62"/>
      <c r="I219" s="63"/>
      <c r="J219" s="58"/>
      <c r="L219" s="14">
        <v>108</v>
      </c>
      <c r="M219" s="64">
        <v>0</v>
      </c>
      <c r="N219" s="64">
        <v>0</v>
      </c>
      <c r="O219" s="56"/>
      <c r="P219" s="74"/>
      <c r="Q219" s="52"/>
      <c r="R219" s="52"/>
      <c r="S219" s="52"/>
      <c r="T219" s="52"/>
      <c r="U219" s="52"/>
      <c r="V219" s="52"/>
      <c r="W219" s="52"/>
      <c r="X219" s="74"/>
      <c r="Y219" s="74"/>
      <c r="Z219" s="74"/>
      <c r="AA219" s="74"/>
      <c r="AB219" s="74"/>
    </row>
    <row r="220" spans="1:28" ht="15.75" customHeight="1">
      <c r="A220" s="57" t="s">
        <v>96</v>
      </c>
      <c r="B220" s="58"/>
      <c r="C220" s="59"/>
      <c r="E220" s="61"/>
      <c r="F220" s="61"/>
      <c r="G220" s="58"/>
      <c r="H220" s="62"/>
      <c r="I220" s="63"/>
      <c r="J220" s="58"/>
      <c r="L220" s="14">
        <v>109</v>
      </c>
      <c r="M220" s="64">
        <v>0</v>
      </c>
      <c r="N220" s="64">
        <v>0</v>
      </c>
      <c r="O220" s="56"/>
      <c r="P220" s="74"/>
      <c r="Q220" s="52"/>
      <c r="R220" s="52"/>
      <c r="S220" s="52"/>
      <c r="T220" s="52"/>
      <c r="U220" s="52"/>
      <c r="V220" s="52"/>
      <c r="W220" s="52"/>
      <c r="X220" s="74"/>
      <c r="Y220" s="74"/>
      <c r="Z220" s="74"/>
      <c r="AA220" s="74"/>
      <c r="AB220" s="74"/>
    </row>
    <row r="221" spans="1:28" ht="15.75" customHeight="1">
      <c r="A221" s="57" t="s">
        <v>96</v>
      </c>
      <c r="B221" s="58"/>
      <c r="C221" s="59"/>
      <c r="E221" s="61"/>
      <c r="F221" s="61"/>
      <c r="G221" s="58"/>
      <c r="H221" s="62"/>
      <c r="I221" s="63"/>
      <c r="J221" s="58"/>
      <c r="L221" s="14">
        <v>110</v>
      </c>
      <c r="M221" s="64">
        <v>0</v>
      </c>
      <c r="N221" s="64">
        <v>0</v>
      </c>
      <c r="O221" s="56"/>
      <c r="P221" s="74"/>
      <c r="Q221" s="52"/>
      <c r="R221" s="52"/>
      <c r="S221" s="52"/>
      <c r="T221" s="52"/>
      <c r="U221" s="52"/>
      <c r="V221" s="52"/>
      <c r="W221" s="52"/>
      <c r="X221" s="74"/>
      <c r="Y221" s="74"/>
      <c r="Z221" s="74"/>
      <c r="AA221" s="74"/>
      <c r="AB221" s="74"/>
    </row>
    <row r="222" spans="1:28" ht="15.75" customHeight="1">
      <c r="J222" s="1"/>
      <c r="L222" s="14"/>
      <c r="M222" s="14"/>
      <c r="N222" s="14"/>
      <c r="O222" s="56"/>
      <c r="P222" s="74"/>
      <c r="Q222" s="52"/>
      <c r="R222" s="52"/>
      <c r="S222" s="52"/>
      <c r="T222" s="52"/>
      <c r="U222" s="52"/>
      <c r="V222" s="52"/>
      <c r="W222" s="52"/>
      <c r="X222" s="74"/>
      <c r="Y222" s="74"/>
      <c r="Z222" s="74"/>
      <c r="AA222" s="74"/>
      <c r="AB222" s="74"/>
    </row>
    <row r="223" spans="1:28" ht="15.75" customHeight="1">
      <c r="J223" s="1"/>
      <c r="L223" s="14"/>
      <c r="M223" s="14"/>
      <c r="N223" s="14"/>
      <c r="P223" s="74"/>
      <c r="Q223" s="52"/>
      <c r="R223" s="52"/>
      <c r="S223" s="52"/>
      <c r="T223" s="52"/>
      <c r="U223" s="52"/>
      <c r="V223" s="52"/>
      <c r="W223" s="52"/>
      <c r="X223" s="74"/>
      <c r="Y223" s="74"/>
      <c r="Z223" s="74"/>
      <c r="AA223" s="74"/>
      <c r="AB223" s="74"/>
    </row>
    <row r="224" spans="1:28" ht="15.75" customHeight="1">
      <c r="J224" s="1"/>
      <c r="P224" s="74"/>
      <c r="Q224" s="52"/>
      <c r="R224" s="52"/>
      <c r="S224" s="52"/>
      <c r="T224" s="52"/>
      <c r="U224" s="52"/>
      <c r="V224" s="52"/>
      <c r="W224" s="52"/>
      <c r="X224" s="74"/>
      <c r="Y224" s="74"/>
      <c r="Z224" s="74"/>
      <c r="AA224" s="74"/>
      <c r="AB224" s="74"/>
    </row>
    <row r="225" spans="10:28" ht="15.75" customHeight="1">
      <c r="J225" s="1"/>
      <c r="P225" s="74"/>
      <c r="Q225" s="52"/>
      <c r="R225" s="52"/>
      <c r="S225" s="52"/>
      <c r="T225" s="52"/>
      <c r="U225" s="52"/>
      <c r="V225" s="52"/>
      <c r="W225" s="52"/>
      <c r="X225" s="74"/>
      <c r="Y225" s="74"/>
      <c r="Z225" s="74"/>
      <c r="AA225" s="74"/>
      <c r="AB225" s="74"/>
    </row>
    <row r="226" spans="10:28">
      <c r="P226" s="74"/>
      <c r="Q226" s="52"/>
      <c r="R226" s="52"/>
      <c r="S226" s="52"/>
      <c r="T226" s="52"/>
      <c r="U226" s="52"/>
      <c r="V226" s="52"/>
      <c r="W226" s="52"/>
      <c r="X226" s="74"/>
      <c r="Y226" s="74"/>
      <c r="Z226" s="74"/>
      <c r="AA226" s="74"/>
      <c r="AB226" s="74"/>
    </row>
    <row r="227" spans="10:28">
      <c r="P227" s="74"/>
      <c r="Q227" s="52"/>
      <c r="R227" s="52"/>
      <c r="S227" s="52"/>
      <c r="T227" s="52"/>
      <c r="U227" s="52"/>
      <c r="V227" s="52"/>
      <c r="W227" s="52"/>
      <c r="X227" s="74"/>
      <c r="Y227" s="74"/>
      <c r="Z227" s="74"/>
      <c r="AA227" s="74"/>
      <c r="AB227" s="74"/>
    </row>
    <row r="228" spans="10:28">
      <c r="P228" s="74"/>
      <c r="Q228" s="52"/>
      <c r="R228" s="52"/>
      <c r="S228" s="52"/>
      <c r="T228" s="52"/>
      <c r="U228" s="52"/>
      <c r="V228" s="52"/>
      <c r="W228" s="52"/>
      <c r="X228" s="74"/>
      <c r="Y228" s="74"/>
      <c r="Z228" s="74"/>
      <c r="AA228" s="74"/>
      <c r="AB228" s="74"/>
    </row>
    <row r="229" spans="10:28">
      <c r="P229" s="74"/>
      <c r="Q229" s="52"/>
      <c r="R229" s="52"/>
      <c r="S229" s="52"/>
      <c r="T229" s="52"/>
      <c r="U229" s="52"/>
      <c r="V229" s="52"/>
      <c r="W229" s="52"/>
      <c r="X229" s="74"/>
      <c r="Y229" s="74"/>
      <c r="Z229" s="74"/>
      <c r="AA229" s="74"/>
      <c r="AB229" s="74"/>
    </row>
    <row r="230" spans="10:28">
      <c r="P230" s="74"/>
      <c r="Q230" s="52"/>
      <c r="R230" s="52"/>
      <c r="S230" s="52"/>
      <c r="T230" s="52"/>
      <c r="U230" s="52"/>
      <c r="V230" s="52"/>
      <c r="W230" s="52"/>
      <c r="X230" s="74"/>
      <c r="Y230" s="74"/>
      <c r="Z230" s="74"/>
      <c r="AA230" s="74"/>
      <c r="AB230" s="74"/>
    </row>
    <row r="231" spans="10:28">
      <c r="P231" s="74"/>
      <c r="Q231" s="52"/>
      <c r="R231" s="52"/>
      <c r="S231" s="52"/>
      <c r="T231" s="52"/>
      <c r="U231" s="52"/>
      <c r="V231" s="52"/>
      <c r="W231" s="52"/>
      <c r="X231" s="74"/>
      <c r="Y231" s="74"/>
      <c r="Z231" s="74"/>
      <c r="AA231" s="74"/>
      <c r="AB231" s="74"/>
    </row>
    <row r="232" spans="10:28">
      <c r="P232" s="74"/>
      <c r="Q232" s="52"/>
      <c r="R232" s="52"/>
      <c r="S232" s="52"/>
      <c r="T232" s="52"/>
      <c r="U232" s="52"/>
      <c r="V232" s="52"/>
      <c r="W232" s="52"/>
      <c r="X232" s="74"/>
      <c r="Y232" s="74"/>
      <c r="Z232" s="74"/>
      <c r="AA232" s="74"/>
      <c r="AB232" s="74"/>
    </row>
    <row r="233" spans="10:28">
      <c r="P233" s="74"/>
      <c r="Q233" s="52"/>
      <c r="R233" s="52"/>
      <c r="S233" s="52"/>
      <c r="T233" s="52"/>
      <c r="U233" s="52"/>
      <c r="V233" s="52"/>
      <c r="W233" s="52"/>
      <c r="X233" s="74"/>
      <c r="Y233" s="74"/>
      <c r="Z233" s="74"/>
      <c r="AA233" s="74"/>
      <c r="AB233" s="74"/>
    </row>
    <row r="234" spans="10:28">
      <c r="P234" s="74"/>
      <c r="Q234" s="52"/>
      <c r="R234" s="52"/>
      <c r="S234" s="52"/>
      <c r="T234" s="52"/>
      <c r="U234" s="52"/>
      <c r="V234" s="52"/>
      <c r="W234" s="52"/>
      <c r="X234" s="74"/>
      <c r="Y234" s="74"/>
      <c r="Z234" s="74"/>
      <c r="AA234" s="74"/>
      <c r="AB234" s="74"/>
    </row>
    <row r="235" spans="10:28">
      <c r="P235" s="74"/>
      <c r="Q235" s="52"/>
      <c r="R235" s="52"/>
      <c r="S235" s="52"/>
      <c r="T235" s="52"/>
      <c r="U235" s="52"/>
      <c r="V235" s="52"/>
      <c r="W235" s="52"/>
      <c r="X235" s="74"/>
      <c r="Y235" s="74"/>
      <c r="Z235" s="74"/>
      <c r="AA235" s="74"/>
      <c r="AB235" s="74"/>
    </row>
    <row r="236" spans="10:28">
      <c r="P236" s="74"/>
      <c r="Q236" s="52"/>
      <c r="R236" s="52"/>
      <c r="S236" s="52"/>
      <c r="T236" s="52"/>
      <c r="U236" s="52"/>
      <c r="V236" s="52"/>
      <c r="W236" s="52"/>
      <c r="X236" s="74"/>
      <c r="Y236" s="74"/>
      <c r="Z236" s="74"/>
      <c r="AA236" s="74"/>
      <c r="AB236" s="74"/>
    </row>
    <row r="40432" spans="15:28">
      <c r="O40432" s="1"/>
      <c r="P40432" s="2"/>
      <c r="Q40432" s="2"/>
      <c r="R40432" s="2"/>
      <c r="S40432" s="2"/>
      <c r="T40432" s="2"/>
      <c r="U40432" s="2"/>
      <c r="V40432" s="2"/>
      <c r="W40432" s="2"/>
      <c r="X40432" s="2"/>
      <c r="Y40432" s="2"/>
      <c r="Z40432" s="2"/>
      <c r="AA40432" s="2"/>
      <c r="AB40432" s="2"/>
    </row>
    <row r="40433" spans="4:28">
      <c r="P40433" s="2"/>
      <c r="Q40433" s="2"/>
      <c r="R40433" s="2"/>
      <c r="S40433" s="2"/>
      <c r="T40433" s="2"/>
      <c r="U40433" s="2"/>
      <c r="V40433" s="2"/>
      <c r="W40433" s="2"/>
      <c r="X40433" s="2"/>
      <c r="Y40433" s="2"/>
      <c r="Z40433" s="2"/>
      <c r="AA40433" s="2"/>
      <c r="AB40433" s="2"/>
    </row>
    <row r="40435" spans="4:28">
      <c r="D40435" s="1">
        <v>1888</v>
      </c>
      <c r="J40435" s="1"/>
      <c r="K40435" s="1"/>
      <c r="P40435" s="2"/>
      <c r="Q40435" s="2"/>
      <c r="R40435" s="2"/>
      <c r="S40435" s="2"/>
      <c r="T40435" s="2"/>
      <c r="U40435" s="2"/>
      <c r="V40435" s="2"/>
      <c r="W40435" s="2"/>
      <c r="X40435" s="2"/>
      <c r="Y40435" s="2"/>
      <c r="Z40435" s="2"/>
      <c r="AA40435" s="2"/>
      <c r="AB40435" s="2"/>
    </row>
    <row r="40436" spans="4:28">
      <c r="P40436" s="2"/>
      <c r="Q40436" s="2"/>
      <c r="R40436" s="2"/>
      <c r="S40436" s="2"/>
      <c r="T40436" s="2"/>
      <c r="U40436" s="2"/>
      <c r="V40436" s="2"/>
      <c r="W40436" s="2"/>
      <c r="X40436" s="2"/>
      <c r="Y40436" s="2"/>
      <c r="Z40436" s="2"/>
      <c r="AA40436" s="2"/>
      <c r="AB40436" s="2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pageMargins left="0.7" right="0.7" top="0.75" bottom="0.75" header="0.3" footer="0.3"/>
  <pageSetup paperSize="9" scale="32" fitToHeight="0" orientation="portrait" r:id="rId1"/>
  <rowBreaks count="2" manualBreakCount="2">
    <brk id="100" max="28" man="1"/>
    <brk id="170" max="38" man="1"/>
  </rowBreaks>
  <colBreaks count="1" manualBreakCount="1">
    <brk id="14" max="1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529</vt:lpstr>
      <vt:lpstr>317</vt:lpstr>
      <vt:lpstr>315</vt:lpstr>
      <vt:lpstr>'315'!_ftnref1</vt:lpstr>
      <vt:lpstr>'317'!_ftnref1</vt:lpstr>
      <vt:lpstr>'529'!_ftnref1</vt:lpstr>
      <vt:lpstr>'315'!Область_печати</vt:lpstr>
      <vt:lpstr>'317'!Область_печати</vt:lpstr>
      <vt:lpstr>'529'!Область_печати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2015-07-30T12:27:22Z</dcterms:modified>
</cp:coreProperties>
</file>