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частники" sheetId="1" r:id="rId4"/>
    <sheet state="visible" name="Total" sheetId="2" r:id="rId5"/>
    <sheet state="visible" name="Round 1" sheetId="3" r:id="rId6"/>
    <sheet state="visible" name="Round 2" sheetId="4" r:id="rId7"/>
    <sheet state="visible" name="Round 3" sheetId="5" r:id="rId8"/>
    <sheet state="visible" name="Round 4" sheetId="6" r:id="rId9"/>
    <sheet state="visible" name="Round 5" sheetId="7" r:id="rId10"/>
    <sheet state="visible" name="Round 6" sheetId="8" r:id="rId11"/>
    <sheet state="visible" name=" " sheetId="9" r:id="rId12"/>
    <sheet state="visible" name="Маршрут" sheetId="10" r:id="rId13"/>
  </sheets>
  <definedNames/>
  <calcPr/>
</workbook>
</file>

<file path=xl/sharedStrings.xml><?xml version="1.0" encoding="utf-8"?>
<sst xmlns="http://schemas.openxmlformats.org/spreadsheetml/2006/main" count="302" uniqueCount="46">
  <si>
    <t>СПИСОК ИГРОКОВ КУСТА 2</t>
  </si>
  <si>
    <t>РЕЗУЛЬТАТЫ</t>
  </si>
  <si>
    <t>Использовано апелляций</t>
  </si>
  <si>
    <t>МЕСТО</t>
  </si>
  <si>
    <t>ОЧКИ</t>
  </si>
  <si>
    <t>Суммарный счет</t>
  </si>
  <si>
    <t>Георгий Яковлев</t>
  </si>
  <si>
    <t>Илья Миронов</t>
  </si>
  <si>
    <t>Юрий Корчёмкин</t>
  </si>
  <si>
    <t>Сергей Лобачев</t>
  </si>
  <si>
    <t>x Виктор Исаев</t>
  </si>
  <si>
    <t>Александра Батурина</t>
  </si>
  <si>
    <t>Марианна Выдревич</t>
  </si>
  <si>
    <t>Максим Галкин</t>
  </si>
  <si>
    <t>x Шакир Мамедзаде</t>
  </si>
  <si>
    <t>Владимир Грамагин</t>
  </si>
  <si>
    <t>Евгений Новиков</t>
  </si>
  <si>
    <t>Константин Бриф</t>
  </si>
  <si>
    <t>Арнур Нигметов</t>
  </si>
  <si>
    <t>x Мария Шмилевич</t>
  </si>
  <si>
    <t>Алёна Хрисанова</t>
  </si>
  <si>
    <t>Дмитрий Переледов</t>
  </si>
  <si>
    <t>Евгения Караулова</t>
  </si>
  <si>
    <t>Мария Конакова</t>
  </si>
  <si>
    <t>Туриан Рафаэлли</t>
  </si>
  <si>
    <t>Виктор Непомнящий</t>
  </si>
  <si>
    <t>Михаил Файнштейн</t>
  </si>
  <si>
    <t>x Григорий Гольберг</t>
  </si>
  <si>
    <t>x Карен Марутян</t>
  </si>
  <si>
    <t xml:space="preserve"> </t>
  </si>
  <si>
    <t xml:space="preserve">  </t>
  </si>
  <si>
    <t>TOTAL</t>
  </si>
  <si>
    <t>TOTAL POINTS</t>
  </si>
  <si>
    <t/>
  </si>
  <si>
    <t>Fiesta Hall</t>
  </si>
  <si>
    <t>Great Hall</t>
  </si>
  <si>
    <t>Art Room</t>
  </si>
  <si>
    <t>Room 5</t>
  </si>
  <si>
    <t>Room 6</t>
  </si>
  <si>
    <t>Total</t>
  </si>
  <si>
    <t>Round1</t>
  </si>
  <si>
    <t>Round2</t>
  </si>
  <si>
    <t>Round3</t>
  </si>
  <si>
    <t>Round4</t>
  </si>
  <si>
    <t>Round5</t>
  </si>
  <si>
    <t>Round6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</si>
</sst>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trike/>
      <color theme="1"/>
      <name val="Arial"/>
      <scheme val="minor"/>
    </font>
    <font>
      <color rgb="FF000000"/>
      <name val="Arial"/>
    </font>
    <font>
      <color theme="1"/>
      <name val="Arial"/>
    </font>
    <font>
      <strike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Маршру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H25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Маршрут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4" max="4" width="18.0"/>
    <col customWidth="1" min="7" max="7" width="18.0"/>
    <col customWidth="1" min="9" max="9" width="14.0"/>
  </cols>
  <sheetData>
    <row r="1">
      <c r="A1" s="1" t="s">
        <v>0</v>
      </c>
      <c r="G1" s="2" t="s">
        <v>1</v>
      </c>
    </row>
    <row r="2">
      <c r="C2" s="3" t="s">
        <v>2</v>
      </c>
      <c r="F2" s="4" t="s">
        <v>3</v>
      </c>
      <c r="H2" s="4" t="s">
        <v>4</v>
      </c>
      <c r="I2" s="4" t="s">
        <v>5</v>
      </c>
    </row>
    <row r="3">
      <c r="A3" s="3">
        <v>1.0</v>
      </c>
      <c r="B3" s="3" t="s">
        <v>6</v>
      </c>
      <c r="F3" s="5">
        <v>1.0</v>
      </c>
      <c r="G3" s="5" t="str">
        <f t="array" ref="G3:G27">sort(Total!B2:B26, Total!AB2:AB26, False, Total!AC2:AC26, False, Total!B2:B26, False)</f>
        <v>Сергей Лобачев</v>
      </c>
      <c r="H3" s="5">
        <f t="array" ref="H3:H27">sort(Total!AB2:AB26, Total!AB2:AB26, False, Total!AC2:AC26, False, Total!B2:B26, False)</f>
        <v>20</v>
      </c>
      <c r="I3" s="5">
        <f t="array" ref="I3:I27">sort(Total!AC2:AC26, Total!AB2:AB26, False, Total!AC2:AC26, False, Total!B2:B26, False)</f>
        <v>750</v>
      </c>
    </row>
    <row r="4">
      <c r="A4" s="3">
        <v>2.0</v>
      </c>
      <c r="B4" s="3" t="s">
        <v>7</v>
      </c>
      <c r="F4" s="5">
        <v>2.0</v>
      </c>
      <c r="G4" s="5" t="s">
        <v>6</v>
      </c>
      <c r="H4" s="5">
        <v>19.5</v>
      </c>
      <c r="I4" s="5">
        <v>530.0</v>
      </c>
    </row>
    <row r="5">
      <c r="A5" s="3">
        <v>3.0</v>
      </c>
      <c r="B5" s="3" t="s">
        <v>8</v>
      </c>
      <c r="F5" s="5">
        <v>3.0</v>
      </c>
      <c r="G5" s="5" t="s">
        <v>7</v>
      </c>
      <c r="H5" s="5">
        <v>19.0</v>
      </c>
      <c r="I5" s="5">
        <v>550.0</v>
      </c>
    </row>
    <row r="6">
      <c r="A6" s="3">
        <v>4.0</v>
      </c>
      <c r="B6" s="3" t="s">
        <v>9</v>
      </c>
      <c r="F6" s="5">
        <v>4.0</v>
      </c>
      <c r="G6" s="5" t="s">
        <v>8</v>
      </c>
      <c r="H6" s="5">
        <v>16.0</v>
      </c>
      <c r="I6" s="5">
        <v>420.0</v>
      </c>
    </row>
    <row r="7">
      <c r="A7" s="3">
        <v>5.0</v>
      </c>
      <c r="B7" s="3" t="s">
        <v>10</v>
      </c>
      <c r="F7" s="3">
        <v>5.0</v>
      </c>
      <c r="G7" s="3" t="s">
        <v>11</v>
      </c>
      <c r="H7" s="3">
        <v>15.0</v>
      </c>
      <c r="I7" s="3">
        <v>220.0</v>
      </c>
    </row>
    <row r="8">
      <c r="A8" s="3">
        <v>6.0</v>
      </c>
      <c r="B8" s="3" t="s">
        <v>12</v>
      </c>
      <c r="F8" s="3">
        <v>6.0</v>
      </c>
      <c r="G8" s="3" t="s">
        <v>13</v>
      </c>
      <c r="H8" s="3">
        <v>14.5</v>
      </c>
      <c r="I8" s="3">
        <v>340.0</v>
      </c>
    </row>
    <row r="9">
      <c r="A9" s="3">
        <v>7.0</v>
      </c>
      <c r="B9" s="6" t="s">
        <v>14</v>
      </c>
      <c r="F9" s="3">
        <v>7.0</v>
      </c>
      <c r="G9" s="3" t="s">
        <v>15</v>
      </c>
      <c r="H9" s="3">
        <v>14.5</v>
      </c>
      <c r="I9" s="3">
        <v>300.0</v>
      </c>
    </row>
    <row r="10">
      <c r="A10" s="3">
        <v>8.0</v>
      </c>
      <c r="B10" s="3" t="s">
        <v>16</v>
      </c>
      <c r="F10" s="3">
        <v>8.0</v>
      </c>
      <c r="G10" s="3" t="s">
        <v>16</v>
      </c>
      <c r="H10" s="3">
        <v>14.0</v>
      </c>
      <c r="I10" s="3">
        <v>230.0</v>
      </c>
    </row>
    <row r="11">
      <c r="A11" s="3">
        <v>9.0</v>
      </c>
      <c r="B11" s="3" t="s">
        <v>15</v>
      </c>
      <c r="F11" s="3">
        <v>9.0</v>
      </c>
      <c r="G11" s="3" t="s">
        <v>12</v>
      </c>
      <c r="H11" s="3">
        <v>12.5</v>
      </c>
      <c r="I11" s="3">
        <v>130.0</v>
      </c>
    </row>
    <row r="12">
      <c r="A12" s="3">
        <v>10.0</v>
      </c>
      <c r="B12" s="3" t="s">
        <v>17</v>
      </c>
      <c r="F12" s="3">
        <v>10.0</v>
      </c>
      <c r="G12" s="3" t="s">
        <v>17</v>
      </c>
      <c r="H12" s="3">
        <v>12.0</v>
      </c>
      <c r="I12" s="3">
        <v>190.0</v>
      </c>
    </row>
    <row r="13">
      <c r="A13" s="3">
        <v>11.0</v>
      </c>
      <c r="B13" s="3" t="s">
        <v>13</v>
      </c>
      <c r="F13" s="3">
        <v>11.0</v>
      </c>
      <c r="G13" s="3" t="s">
        <v>18</v>
      </c>
      <c r="H13" s="3">
        <v>10.5</v>
      </c>
      <c r="I13" s="3">
        <v>190.0</v>
      </c>
    </row>
    <row r="14">
      <c r="A14" s="3">
        <v>12.0</v>
      </c>
      <c r="B14" s="6" t="s">
        <v>19</v>
      </c>
      <c r="F14" s="3">
        <v>12.0</v>
      </c>
      <c r="G14" s="3" t="s">
        <v>20</v>
      </c>
      <c r="H14" s="3">
        <v>10.0</v>
      </c>
      <c r="I14" s="3">
        <v>170.0</v>
      </c>
    </row>
    <row r="15">
      <c r="A15" s="3">
        <v>13.0</v>
      </c>
      <c r="B15" s="3" t="s">
        <v>21</v>
      </c>
      <c r="F15" s="3">
        <v>13.0</v>
      </c>
      <c r="G15" s="3" t="s">
        <v>22</v>
      </c>
      <c r="H15" s="3">
        <v>9.0</v>
      </c>
      <c r="I15" s="3">
        <v>90.0</v>
      </c>
    </row>
    <row r="16">
      <c r="A16" s="3">
        <v>14.0</v>
      </c>
      <c r="B16" s="3" t="s">
        <v>23</v>
      </c>
      <c r="F16" s="3">
        <v>14.0</v>
      </c>
      <c r="G16" s="3" t="s">
        <v>24</v>
      </c>
      <c r="H16" s="3">
        <v>9.0</v>
      </c>
      <c r="I16" s="3">
        <v>30.0</v>
      </c>
    </row>
    <row r="17">
      <c r="A17" s="3">
        <v>15.0</v>
      </c>
      <c r="B17" s="3" t="s">
        <v>20</v>
      </c>
      <c r="F17" s="3">
        <v>15.0</v>
      </c>
      <c r="G17" s="3" t="s">
        <v>23</v>
      </c>
      <c r="H17" s="3">
        <v>8.5</v>
      </c>
      <c r="I17" s="3">
        <v>0.0</v>
      </c>
    </row>
    <row r="18">
      <c r="A18" s="3">
        <v>16.0</v>
      </c>
      <c r="B18" s="3" t="s">
        <v>25</v>
      </c>
      <c r="F18" s="3">
        <v>16.0</v>
      </c>
      <c r="G18" s="3" t="s">
        <v>10</v>
      </c>
      <c r="H18" s="3">
        <v>7.5</v>
      </c>
      <c r="I18" s="3">
        <v>10.0</v>
      </c>
    </row>
    <row r="19">
      <c r="A19" s="3">
        <v>17.0</v>
      </c>
      <c r="B19" s="3" t="s">
        <v>11</v>
      </c>
      <c r="F19" s="3">
        <v>17.0</v>
      </c>
      <c r="G19" s="3" t="s">
        <v>21</v>
      </c>
      <c r="H19" s="3">
        <v>6.0</v>
      </c>
      <c r="I19" s="3">
        <v>-110.0</v>
      </c>
    </row>
    <row r="20">
      <c r="A20" s="3">
        <v>18.0</v>
      </c>
      <c r="B20" s="3" t="s">
        <v>18</v>
      </c>
      <c r="F20" s="3">
        <v>18.0</v>
      </c>
      <c r="G20" s="3" t="s">
        <v>26</v>
      </c>
      <c r="H20" s="3">
        <v>4.5</v>
      </c>
      <c r="I20" s="3">
        <v>-120.0</v>
      </c>
    </row>
    <row r="21">
      <c r="A21" s="3">
        <v>19.0</v>
      </c>
      <c r="B21" s="3" t="s">
        <v>26</v>
      </c>
      <c r="F21" s="3">
        <v>19.0</v>
      </c>
      <c r="G21" s="3" t="s">
        <v>25</v>
      </c>
      <c r="H21" s="3">
        <v>3.0</v>
      </c>
      <c r="I21" s="3">
        <v>-20.0</v>
      </c>
    </row>
    <row r="22">
      <c r="A22" s="3">
        <v>20.0</v>
      </c>
      <c r="B22" s="6" t="s">
        <v>27</v>
      </c>
      <c r="F22" s="3">
        <v>20.0</v>
      </c>
      <c r="G22" s="3" t="s">
        <v>14</v>
      </c>
      <c r="H22" s="3">
        <v>3.0</v>
      </c>
      <c r="I22" s="3">
        <v>-2997.0</v>
      </c>
    </row>
    <row r="23">
      <c r="A23" s="3">
        <v>21.0</v>
      </c>
      <c r="B23" s="3" t="s">
        <v>24</v>
      </c>
      <c r="F23" s="3">
        <v>21.0</v>
      </c>
      <c r="G23" s="3" t="s">
        <v>27</v>
      </c>
      <c r="H23" s="3">
        <v>1.5</v>
      </c>
      <c r="I23" s="3">
        <v>-1998.0</v>
      </c>
    </row>
    <row r="24">
      <c r="A24" s="3">
        <v>22.0</v>
      </c>
      <c r="B24" s="3" t="s">
        <v>22</v>
      </c>
      <c r="F24" s="3">
        <v>22.0</v>
      </c>
      <c r="G24" s="3" t="s">
        <v>28</v>
      </c>
      <c r="H24" s="3">
        <v>1.0</v>
      </c>
      <c r="I24" s="3">
        <v>-2997.0</v>
      </c>
    </row>
    <row r="25">
      <c r="A25" s="3">
        <v>23.0</v>
      </c>
      <c r="B25" s="6" t="s">
        <v>28</v>
      </c>
      <c r="F25" s="3">
        <v>23.0</v>
      </c>
      <c r="G25" s="3" t="s">
        <v>19</v>
      </c>
      <c r="H25" s="3">
        <v>0.5</v>
      </c>
      <c r="I25" s="3">
        <v>-3996.0</v>
      </c>
    </row>
    <row r="26">
      <c r="A26" s="3">
        <v>24.0</v>
      </c>
      <c r="B26" s="3" t="s">
        <v>29</v>
      </c>
      <c r="F26" s="3">
        <v>24.0</v>
      </c>
      <c r="G26" s="3" t="s">
        <v>29</v>
      </c>
      <c r="H26" s="3">
        <v>0.0</v>
      </c>
      <c r="I26" s="3">
        <v>0.0</v>
      </c>
    </row>
    <row r="27">
      <c r="A27" s="3">
        <v>25.0</v>
      </c>
      <c r="B27" s="3" t="s">
        <v>30</v>
      </c>
      <c r="F27" s="3">
        <v>25.0</v>
      </c>
      <c r="G27" s="3"/>
      <c r="H27" s="3">
        <v>0.0</v>
      </c>
      <c r="I27" s="3">
        <v>0.0</v>
      </c>
    </row>
  </sheetData>
  <mergeCells count="2">
    <mergeCell ref="A1:D1"/>
    <mergeCell ref="G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11" width="3.63"/>
    <col customWidth="1" min="12" max="12" width="4.5"/>
    <col customWidth="1" min="13" max="27" width="3.63"/>
    <col customWidth="1" min="28" max="28" width="19.0"/>
  </cols>
  <sheetData>
    <row r="1"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  <c r="L1" s="3">
        <v>10.0</v>
      </c>
      <c r="M1" s="3">
        <v>11.0</v>
      </c>
      <c r="N1" s="3">
        <v>12.0</v>
      </c>
      <c r="O1" s="3">
        <v>13.0</v>
      </c>
      <c r="P1" s="3">
        <v>14.0</v>
      </c>
      <c r="Q1" s="3">
        <v>15.0</v>
      </c>
      <c r="R1" s="3">
        <v>16.0</v>
      </c>
      <c r="S1" s="3">
        <v>17.0</v>
      </c>
      <c r="T1" s="3">
        <v>18.0</v>
      </c>
      <c r="U1" s="3">
        <v>19.0</v>
      </c>
      <c r="V1" s="3">
        <v>20.0</v>
      </c>
      <c r="W1" s="3">
        <v>21.0</v>
      </c>
      <c r="X1" s="3">
        <v>22.0</v>
      </c>
      <c r="Y1" s="3">
        <v>23.0</v>
      </c>
      <c r="Z1" s="3">
        <v>24.0</v>
      </c>
      <c r="AA1" s="3">
        <v>25.0</v>
      </c>
      <c r="AB1" s="3" t="s">
        <v>31</v>
      </c>
      <c r="AC1" s="3" t="s">
        <v>32</v>
      </c>
    </row>
    <row r="2">
      <c r="A2" s="3">
        <v>1.0</v>
      </c>
      <c r="B2" s="3" t="s">
        <v>6</v>
      </c>
      <c r="C2" s="7">
        <v>0.0</v>
      </c>
      <c r="D2" s="7" t="s">
        <v>33</v>
      </c>
      <c r="E2" s="7" t="s">
        <v>33</v>
      </c>
      <c r="F2" s="7" t="s">
        <v>33</v>
      </c>
      <c r="G2" s="7" t="s">
        <v>33</v>
      </c>
      <c r="H2" s="7">
        <v>1.0</v>
      </c>
      <c r="I2" s="7">
        <v>1.0</v>
      </c>
      <c r="J2" s="7">
        <v>1.0</v>
      </c>
      <c r="K2" s="7">
        <v>0.5</v>
      </c>
      <c r="L2" s="7">
        <v>1.0</v>
      </c>
      <c r="M2" s="7">
        <v>1.0</v>
      </c>
      <c r="N2" s="7">
        <v>1.0</v>
      </c>
      <c r="O2" s="7">
        <v>1.0</v>
      </c>
      <c r="P2" s="7">
        <v>1.0</v>
      </c>
      <c r="Q2" s="7">
        <v>1.0</v>
      </c>
      <c r="R2" s="7">
        <v>1.0</v>
      </c>
      <c r="S2" s="7">
        <v>1.0</v>
      </c>
      <c r="T2" s="7">
        <v>1.0</v>
      </c>
      <c r="U2" s="7">
        <v>1.0</v>
      </c>
      <c r="V2" s="7">
        <v>1.0</v>
      </c>
      <c r="W2" s="7">
        <v>1.0</v>
      </c>
      <c r="X2" s="7">
        <v>1.0</v>
      </c>
      <c r="Y2" s="7">
        <v>1.0</v>
      </c>
      <c r="Z2" s="7">
        <v>1.0</v>
      </c>
      <c r="AA2" s="7">
        <v>1.0</v>
      </c>
      <c r="AB2" s="7">
        <v>19.5</v>
      </c>
      <c r="AC2" s="7">
        <v>530.0</v>
      </c>
    </row>
    <row r="3">
      <c r="A3" s="3">
        <v>2.0</v>
      </c>
      <c r="B3" s="3" t="s">
        <v>7</v>
      </c>
      <c r="C3" s="7" t="s">
        <v>33</v>
      </c>
      <c r="D3" s="7">
        <v>0.0</v>
      </c>
      <c r="E3" s="7" t="s">
        <v>33</v>
      </c>
      <c r="F3" s="7" t="s">
        <v>33</v>
      </c>
      <c r="G3" s="7" t="s">
        <v>33</v>
      </c>
      <c r="H3" s="7">
        <v>1.0</v>
      </c>
      <c r="I3" s="7">
        <v>1.0</v>
      </c>
      <c r="J3" s="7">
        <v>1.0</v>
      </c>
      <c r="K3" s="7">
        <v>1.0</v>
      </c>
      <c r="L3" s="7">
        <v>1.0</v>
      </c>
      <c r="M3" s="7">
        <v>1.0</v>
      </c>
      <c r="N3" s="7">
        <v>1.0</v>
      </c>
      <c r="O3" s="7">
        <v>1.0</v>
      </c>
      <c r="P3" s="7">
        <v>1.0</v>
      </c>
      <c r="Q3" s="7">
        <v>1.0</v>
      </c>
      <c r="R3" s="7">
        <v>1.0</v>
      </c>
      <c r="S3" s="7">
        <v>0.0</v>
      </c>
      <c r="T3" s="7">
        <v>1.0</v>
      </c>
      <c r="U3" s="7">
        <v>1.0</v>
      </c>
      <c r="V3" s="7">
        <v>1.0</v>
      </c>
      <c r="W3" s="7">
        <v>1.0</v>
      </c>
      <c r="X3" s="7">
        <v>1.0</v>
      </c>
      <c r="Y3" s="7">
        <v>1.0</v>
      </c>
      <c r="Z3" s="7">
        <v>1.0</v>
      </c>
      <c r="AA3" s="7">
        <v>1.0</v>
      </c>
      <c r="AB3" s="7">
        <v>19.0</v>
      </c>
      <c r="AC3" s="7">
        <v>550.0</v>
      </c>
    </row>
    <row r="4">
      <c r="A4" s="3">
        <v>3.0</v>
      </c>
      <c r="B4" s="3" t="s">
        <v>8</v>
      </c>
      <c r="C4" s="7" t="s">
        <v>33</v>
      </c>
      <c r="D4" s="7" t="s">
        <v>33</v>
      </c>
      <c r="E4" s="7">
        <v>0.0</v>
      </c>
      <c r="F4" s="7" t="s">
        <v>33</v>
      </c>
      <c r="G4" s="7" t="s">
        <v>33</v>
      </c>
      <c r="H4" s="7">
        <v>0.0</v>
      </c>
      <c r="I4" s="7">
        <v>1.0</v>
      </c>
      <c r="J4" s="7">
        <v>1.0</v>
      </c>
      <c r="K4" s="7">
        <v>0.0</v>
      </c>
      <c r="L4" s="7">
        <v>1.0</v>
      </c>
      <c r="M4" s="7">
        <v>0.0</v>
      </c>
      <c r="N4" s="7">
        <v>1.0</v>
      </c>
      <c r="O4" s="7">
        <v>1.0</v>
      </c>
      <c r="P4" s="7">
        <v>1.0</v>
      </c>
      <c r="Q4" s="7">
        <v>1.0</v>
      </c>
      <c r="R4" s="7">
        <v>1.0</v>
      </c>
      <c r="S4" s="7">
        <v>0.0</v>
      </c>
      <c r="T4" s="7">
        <v>1.0</v>
      </c>
      <c r="U4" s="7">
        <v>1.0</v>
      </c>
      <c r="V4" s="7">
        <v>1.0</v>
      </c>
      <c r="W4" s="7">
        <v>1.0</v>
      </c>
      <c r="X4" s="7">
        <v>1.0</v>
      </c>
      <c r="Y4" s="7">
        <v>1.0</v>
      </c>
      <c r="Z4" s="7">
        <v>1.0</v>
      </c>
      <c r="AA4" s="7">
        <v>1.0</v>
      </c>
      <c r="AB4" s="7">
        <v>16.0</v>
      </c>
      <c r="AC4" s="7">
        <v>420.0</v>
      </c>
    </row>
    <row r="5">
      <c r="A5" s="3">
        <v>4.0</v>
      </c>
      <c r="B5" s="3" t="s">
        <v>9</v>
      </c>
      <c r="C5" s="7" t="s">
        <v>33</v>
      </c>
      <c r="D5" s="7" t="s">
        <v>33</v>
      </c>
      <c r="E5" s="7" t="s">
        <v>33</v>
      </c>
      <c r="F5" s="7">
        <v>0.0</v>
      </c>
      <c r="G5" s="7" t="s">
        <v>33</v>
      </c>
      <c r="H5" s="7">
        <v>1.0</v>
      </c>
      <c r="I5" s="7">
        <v>1.0</v>
      </c>
      <c r="J5" s="7">
        <v>1.0</v>
      </c>
      <c r="K5" s="7">
        <v>1.0</v>
      </c>
      <c r="L5" s="7">
        <v>1.0</v>
      </c>
      <c r="M5" s="7">
        <v>1.0</v>
      </c>
      <c r="N5" s="7">
        <v>1.0</v>
      </c>
      <c r="O5" s="7">
        <v>1.0</v>
      </c>
      <c r="P5" s="7">
        <v>1.0</v>
      </c>
      <c r="Q5" s="7">
        <v>1.0</v>
      </c>
      <c r="R5" s="7">
        <v>1.0</v>
      </c>
      <c r="S5" s="7">
        <v>1.0</v>
      </c>
      <c r="T5" s="7">
        <v>1.0</v>
      </c>
      <c r="U5" s="7">
        <v>1.0</v>
      </c>
      <c r="V5" s="7">
        <v>1.0</v>
      </c>
      <c r="W5" s="7">
        <v>1.0</v>
      </c>
      <c r="X5" s="7">
        <v>1.0</v>
      </c>
      <c r="Y5" s="7">
        <v>1.0</v>
      </c>
      <c r="Z5" s="7">
        <v>1.0</v>
      </c>
      <c r="AA5" s="7">
        <v>1.0</v>
      </c>
      <c r="AB5" s="7">
        <v>20.0</v>
      </c>
      <c r="AC5" s="7">
        <v>750.0</v>
      </c>
    </row>
    <row r="6">
      <c r="A6" s="3">
        <v>5.0</v>
      </c>
      <c r="B6" s="3" t="s">
        <v>10</v>
      </c>
      <c r="C6" s="7" t="s">
        <v>33</v>
      </c>
      <c r="D6" s="7" t="s">
        <v>33</v>
      </c>
      <c r="E6" s="7" t="s">
        <v>33</v>
      </c>
      <c r="F6" s="7" t="s">
        <v>33</v>
      </c>
      <c r="G6" s="7">
        <v>0.0</v>
      </c>
      <c r="H6" s="7">
        <v>0.5</v>
      </c>
      <c r="I6" s="7" t="s">
        <v>33</v>
      </c>
      <c r="J6" s="7">
        <v>0.0</v>
      </c>
      <c r="K6" s="7">
        <v>0.0</v>
      </c>
      <c r="L6" s="7">
        <v>0.0</v>
      </c>
      <c r="M6" s="7">
        <v>0.0</v>
      </c>
      <c r="N6" s="7">
        <v>1.0</v>
      </c>
      <c r="O6" s="7">
        <v>1.0</v>
      </c>
      <c r="P6" s="7">
        <v>0.0</v>
      </c>
      <c r="Q6" s="7">
        <v>0.0</v>
      </c>
      <c r="R6" s="7">
        <v>1.0</v>
      </c>
      <c r="S6" s="7">
        <v>0.0</v>
      </c>
      <c r="T6" s="7">
        <v>1.0</v>
      </c>
      <c r="U6" s="7">
        <v>1.0</v>
      </c>
      <c r="V6" s="7" t="s">
        <v>33</v>
      </c>
      <c r="W6" s="7">
        <v>1.0</v>
      </c>
      <c r="X6" s="7">
        <v>0.0</v>
      </c>
      <c r="Y6" s="7" t="s">
        <v>33</v>
      </c>
      <c r="Z6" s="7">
        <v>1.0</v>
      </c>
      <c r="AA6" s="7" t="s">
        <v>33</v>
      </c>
      <c r="AB6" s="7">
        <v>7.5</v>
      </c>
      <c r="AC6" s="7">
        <v>10.0</v>
      </c>
    </row>
    <row r="7">
      <c r="A7" s="3">
        <v>6.0</v>
      </c>
      <c r="B7" s="3" t="s">
        <v>12</v>
      </c>
      <c r="C7" s="7">
        <v>0.0</v>
      </c>
      <c r="D7" s="7">
        <v>0.0</v>
      </c>
      <c r="E7" s="7">
        <v>1.0</v>
      </c>
      <c r="F7" s="7">
        <v>0.0</v>
      </c>
      <c r="G7" s="7">
        <v>0.5</v>
      </c>
      <c r="H7" s="7">
        <v>0.0</v>
      </c>
      <c r="I7" s="7" t="s">
        <v>33</v>
      </c>
      <c r="J7" s="7" t="s">
        <v>33</v>
      </c>
      <c r="K7" s="7" t="s">
        <v>33</v>
      </c>
      <c r="L7" s="7" t="s">
        <v>33</v>
      </c>
      <c r="M7" s="7">
        <v>0.0</v>
      </c>
      <c r="N7" s="7">
        <v>1.0</v>
      </c>
      <c r="O7" s="7">
        <v>1.0</v>
      </c>
      <c r="P7" s="7">
        <v>1.0</v>
      </c>
      <c r="Q7" s="7">
        <v>0.0</v>
      </c>
      <c r="R7" s="7">
        <v>0.0</v>
      </c>
      <c r="S7" s="7">
        <v>1.0</v>
      </c>
      <c r="T7" s="7">
        <v>1.0</v>
      </c>
      <c r="U7" s="7">
        <v>1.0</v>
      </c>
      <c r="V7" s="7">
        <v>1.0</v>
      </c>
      <c r="W7" s="7">
        <v>0.0</v>
      </c>
      <c r="X7" s="7">
        <v>1.0</v>
      </c>
      <c r="Y7" s="7">
        <v>1.0</v>
      </c>
      <c r="Z7" s="7">
        <v>1.0</v>
      </c>
      <c r="AA7" s="7">
        <v>1.0</v>
      </c>
      <c r="AB7" s="7">
        <v>12.5</v>
      </c>
      <c r="AC7" s="7">
        <v>130.0</v>
      </c>
    </row>
    <row r="8">
      <c r="A8" s="3">
        <v>7.0</v>
      </c>
      <c r="B8" s="8" t="s">
        <v>14</v>
      </c>
      <c r="C8" s="7">
        <v>0.0</v>
      </c>
      <c r="D8" s="7">
        <v>0.0</v>
      </c>
      <c r="E8" s="7">
        <v>0.0</v>
      </c>
      <c r="F8" s="7">
        <v>0.0</v>
      </c>
      <c r="G8" s="7" t="s">
        <v>33</v>
      </c>
      <c r="H8" s="7" t="s">
        <v>33</v>
      </c>
      <c r="I8" s="7">
        <v>0.0</v>
      </c>
      <c r="J8" s="7" t="s">
        <v>33</v>
      </c>
      <c r="K8" s="7" t="s">
        <v>33</v>
      </c>
      <c r="L8" s="7" t="s">
        <v>33</v>
      </c>
      <c r="M8" s="7">
        <v>0.0</v>
      </c>
      <c r="N8" s="7">
        <v>0.5</v>
      </c>
      <c r="O8" s="7">
        <v>0.0</v>
      </c>
      <c r="P8" s="7">
        <v>0.0</v>
      </c>
      <c r="Q8" s="7">
        <v>1.0</v>
      </c>
      <c r="R8" s="7">
        <v>1.0</v>
      </c>
      <c r="S8" s="7">
        <v>0.0</v>
      </c>
      <c r="T8" s="7">
        <v>0.0</v>
      </c>
      <c r="U8" s="7">
        <v>0.0</v>
      </c>
      <c r="V8" s="7">
        <v>0.5</v>
      </c>
      <c r="W8" s="7">
        <v>0.0</v>
      </c>
      <c r="X8" s="7">
        <v>0.0</v>
      </c>
      <c r="Y8" s="7" t="s">
        <v>33</v>
      </c>
      <c r="Z8" s="7">
        <v>0.0</v>
      </c>
      <c r="AA8" s="7">
        <v>0.0</v>
      </c>
      <c r="AB8" s="7">
        <v>3.0</v>
      </c>
      <c r="AC8" s="7">
        <v>-2997.0</v>
      </c>
    </row>
    <row r="9">
      <c r="A9" s="3">
        <v>8.0</v>
      </c>
      <c r="B9" s="3" t="s">
        <v>16</v>
      </c>
      <c r="C9" s="7">
        <v>0.0</v>
      </c>
      <c r="D9" s="7">
        <v>0.0</v>
      </c>
      <c r="E9" s="7">
        <v>0.0</v>
      </c>
      <c r="F9" s="7">
        <v>0.0</v>
      </c>
      <c r="G9" s="7">
        <v>1.0</v>
      </c>
      <c r="H9" s="7" t="s">
        <v>33</v>
      </c>
      <c r="I9" s="7" t="s">
        <v>33</v>
      </c>
      <c r="J9" s="7">
        <v>0.0</v>
      </c>
      <c r="K9" s="7" t="s">
        <v>33</v>
      </c>
      <c r="L9" s="7" t="s">
        <v>33</v>
      </c>
      <c r="M9" s="7">
        <v>1.0</v>
      </c>
      <c r="N9" s="7">
        <v>1.0</v>
      </c>
      <c r="O9" s="7">
        <v>1.0</v>
      </c>
      <c r="P9" s="7">
        <v>1.0</v>
      </c>
      <c r="Q9" s="7">
        <v>1.0</v>
      </c>
      <c r="R9" s="7">
        <v>1.0</v>
      </c>
      <c r="S9" s="7">
        <v>0.0</v>
      </c>
      <c r="T9" s="7">
        <v>0.0</v>
      </c>
      <c r="U9" s="7">
        <v>1.0</v>
      </c>
      <c r="V9" s="7">
        <v>1.0</v>
      </c>
      <c r="W9" s="7">
        <v>1.0</v>
      </c>
      <c r="X9" s="7">
        <v>1.0</v>
      </c>
      <c r="Y9" s="7">
        <v>1.0</v>
      </c>
      <c r="Z9" s="7">
        <v>1.0</v>
      </c>
      <c r="AA9" s="7">
        <v>1.0</v>
      </c>
      <c r="AB9" s="7">
        <v>14.0</v>
      </c>
      <c r="AC9" s="7">
        <v>230.0</v>
      </c>
    </row>
    <row r="10">
      <c r="A10" s="3">
        <v>9.0</v>
      </c>
      <c r="B10" s="3" t="s">
        <v>15</v>
      </c>
      <c r="C10" s="7">
        <v>0.5</v>
      </c>
      <c r="D10" s="7">
        <v>0.0</v>
      </c>
      <c r="E10" s="7">
        <v>1.0</v>
      </c>
      <c r="F10" s="7">
        <v>0.0</v>
      </c>
      <c r="G10" s="7">
        <v>1.0</v>
      </c>
      <c r="H10" s="7" t="s">
        <v>33</v>
      </c>
      <c r="I10" s="7" t="s">
        <v>33</v>
      </c>
      <c r="J10" s="7" t="s">
        <v>33</v>
      </c>
      <c r="K10" s="7">
        <v>0.0</v>
      </c>
      <c r="L10" s="7" t="s">
        <v>33</v>
      </c>
      <c r="M10" s="7">
        <v>0.0</v>
      </c>
      <c r="N10" s="7">
        <v>1.0</v>
      </c>
      <c r="O10" s="7">
        <v>1.0</v>
      </c>
      <c r="P10" s="7">
        <v>1.0</v>
      </c>
      <c r="Q10" s="7">
        <v>1.0</v>
      </c>
      <c r="R10" s="7">
        <v>1.0</v>
      </c>
      <c r="S10" s="7">
        <v>1.0</v>
      </c>
      <c r="T10" s="7">
        <v>0.0</v>
      </c>
      <c r="U10" s="7">
        <v>1.0</v>
      </c>
      <c r="V10" s="7">
        <v>1.0</v>
      </c>
      <c r="W10" s="7">
        <v>1.0</v>
      </c>
      <c r="X10" s="7">
        <v>1.0</v>
      </c>
      <c r="Y10" s="7">
        <v>1.0</v>
      </c>
      <c r="Z10" s="7">
        <v>1.0</v>
      </c>
      <c r="AA10" s="7">
        <v>0.0</v>
      </c>
      <c r="AB10" s="7">
        <v>14.5</v>
      </c>
      <c r="AC10" s="7">
        <v>300.0</v>
      </c>
    </row>
    <row r="11">
      <c r="A11" s="3">
        <v>10.0</v>
      </c>
      <c r="B11" s="3" t="s">
        <v>17</v>
      </c>
      <c r="C11" s="7">
        <v>0.0</v>
      </c>
      <c r="D11" s="7">
        <v>0.0</v>
      </c>
      <c r="E11" s="7">
        <v>0.0</v>
      </c>
      <c r="F11" s="7">
        <v>0.0</v>
      </c>
      <c r="G11" s="7">
        <v>1.0</v>
      </c>
      <c r="H11" s="7" t="s">
        <v>33</v>
      </c>
      <c r="I11" s="7" t="s">
        <v>33</v>
      </c>
      <c r="J11" s="7" t="s">
        <v>33</v>
      </c>
      <c r="K11" s="7" t="s">
        <v>33</v>
      </c>
      <c r="L11" s="7">
        <v>0.0</v>
      </c>
      <c r="M11" s="7">
        <v>0.0</v>
      </c>
      <c r="N11" s="7">
        <v>1.0</v>
      </c>
      <c r="O11" s="7">
        <v>1.0</v>
      </c>
      <c r="P11" s="7">
        <v>1.0</v>
      </c>
      <c r="Q11" s="7">
        <v>1.0</v>
      </c>
      <c r="R11" s="7">
        <v>1.0</v>
      </c>
      <c r="S11" s="7">
        <v>0.0</v>
      </c>
      <c r="T11" s="7">
        <v>1.0</v>
      </c>
      <c r="U11" s="7">
        <v>0.0</v>
      </c>
      <c r="V11" s="7">
        <v>1.0</v>
      </c>
      <c r="W11" s="7">
        <v>0.0</v>
      </c>
      <c r="X11" s="7">
        <v>1.0</v>
      </c>
      <c r="Y11" s="7">
        <v>1.0</v>
      </c>
      <c r="Z11" s="7">
        <v>1.0</v>
      </c>
      <c r="AA11" s="7">
        <v>1.0</v>
      </c>
      <c r="AB11" s="7">
        <v>12.0</v>
      </c>
      <c r="AC11" s="7">
        <v>190.0</v>
      </c>
    </row>
    <row r="12">
      <c r="A12" s="3">
        <v>11.0</v>
      </c>
      <c r="B12" s="3" t="s">
        <v>13</v>
      </c>
      <c r="C12" s="7">
        <v>0.0</v>
      </c>
      <c r="D12" s="7">
        <v>0.0</v>
      </c>
      <c r="E12" s="7">
        <v>1.0</v>
      </c>
      <c r="F12" s="7">
        <v>0.0</v>
      </c>
      <c r="G12" s="7">
        <v>1.0</v>
      </c>
      <c r="H12" s="7">
        <v>1.0</v>
      </c>
      <c r="I12" s="7">
        <v>1.0</v>
      </c>
      <c r="J12" s="7">
        <v>0.0</v>
      </c>
      <c r="K12" s="7">
        <v>1.0</v>
      </c>
      <c r="L12" s="7">
        <v>1.0</v>
      </c>
      <c r="M12" s="7">
        <v>0.0</v>
      </c>
      <c r="N12" s="7">
        <v>1.0</v>
      </c>
      <c r="O12" s="7" t="s">
        <v>33</v>
      </c>
      <c r="P12" s="7" t="s">
        <v>33</v>
      </c>
      <c r="Q12" s="7" t="s">
        <v>33</v>
      </c>
      <c r="R12" s="7">
        <v>0.0</v>
      </c>
      <c r="S12" s="7">
        <v>1.0</v>
      </c>
      <c r="T12" s="7">
        <v>0.5</v>
      </c>
      <c r="U12" s="7">
        <v>1.0</v>
      </c>
      <c r="V12" s="7">
        <v>1.0</v>
      </c>
      <c r="W12" s="7">
        <v>0.0</v>
      </c>
      <c r="X12" s="7">
        <v>1.0</v>
      </c>
      <c r="Y12" s="7">
        <v>1.0</v>
      </c>
      <c r="Z12" s="7">
        <v>1.0</v>
      </c>
      <c r="AA12" s="7">
        <v>1.0</v>
      </c>
      <c r="AB12" s="7">
        <v>14.5</v>
      </c>
      <c r="AC12" s="7">
        <v>340.0</v>
      </c>
    </row>
    <row r="13">
      <c r="A13" s="3">
        <v>12.0</v>
      </c>
      <c r="B13" s="6" t="s">
        <v>19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0.5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 t="s">
        <v>33</v>
      </c>
      <c r="S13" s="7">
        <v>0.0</v>
      </c>
      <c r="T13" s="7">
        <v>0.0</v>
      </c>
      <c r="U13" s="7">
        <v>0.0</v>
      </c>
      <c r="V13" s="7" t="s">
        <v>33</v>
      </c>
      <c r="W13" s="7">
        <v>0.0</v>
      </c>
      <c r="X13" s="7">
        <v>0.0</v>
      </c>
      <c r="Y13" s="7" t="s">
        <v>33</v>
      </c>
      <c r="Z13" s="7">
        <v>0.0</v>
      </c>
      <c r="AA13" s="7" t="s">
        <v>33</v>
      </c>
      <c r="AB13" s="7">
        <v>0.5</v>
      </c>
      <c r="AC13" s="7">
        <v>-3996.0</v>
      </c>
    </row>
    <row r="14">
      <c r="A14" s="3">
        <v>13.0</v>
      </c>
      <c r="B14" s="3" t="s">
        <v>21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1.0</v>
      </c>
      <c r="J14" s="7">
        <v>0.0</v>
      </c>
      <c r="K14" s="7">
        <v>0.0</v>
      </c>
      <c r="L14" s="7">
        <v>0.0</v>
      </c>
      <c r="M14" s="7" t="s">
        <v>33</v>
      </c>
      <c r="N14" s="7">
        <v>1.0</v>
      </c>
      <c r="O14" s="7">
        <v>0.0</v>
      </c>
      <c r="P14" s="7" t="s">
        <v>33</v>
      </c>
      <c r="Q14" s="7" t="s">
        <v>33</v>
      </c>
      <c r="R14" s="7">
        <v>0.0</v>
      </c>
      <c r="S14" s="7">
        <v>0.0</v>
      </c>
      <c r="T14" s="7">
        <v>0.0</v>
      </c>
      <c r="U14" s="7">
        <v>1.0</v>
      </c>
      <c r="V14" s="7">
        <v>0.0</v>
      </c>
      <c r="W14" s="7">
        <v>1.0</v>
      </c>
      <c r="X14" s="7">
        <v>0.0</v>
      </c>
      <c r="Y14" s="7">
        <v>1.0</v>
      </c>
      <c r="Z14" s="7">
        <v>0.0</v>
      </c>
      <c r="AA14" s="7">
        <v>1.0</v>
      </c>
      <c r="AB14" s="7">
        <v>6.0</v>
      </c>
      <c r="AC14" s="7">
        <v>-110.0</v>
      </c>
    </row>
    <row r="15">
      <c r="A15" s="3">
        <v>14.0</v>
      </c>
      <c r="B15" s="3" t="s">
        <v>23</v>
      </c>
      <c r="C15" s="7">
        <v>0.0</v>
      </c>
      <c r="D15" s="7">
        <v>0.0</v>
      </c>
      <c r="E15" s="7">
        <v>0.0</v>
      </c>
      <c r="F15" s="7">
        <v>0.0</v>
      </c>
      <c r="G15" s="7">
        <v>1.0</v>
      </c>
      <c r="H15" s="7">
        <v>0.0</v>
      </c>
      <c r="I15" s="7">
        <v>1.0</v>
      </c>
      <c r="J15" s="7">
        <v>0.0</v>
      </c>
      <c r="K15" s="7">
        <v>0.0</v>
      </c>
      <c r="L15" s="7">
        <v>0.0</v>
      </c>
      <c r="M15" s="7" t="s">
        <v>33</v>
      </c>
      <c r="N15" s="7">
        <v>1.0</v>
      </c>
      <c r="O15" s="7" t="s">
        <v>33</v>
      </c>
      <c r="P15" s="7">
        <v>0.0</v>
      </c>
      <c r="Q15" s="7" t="s">
        <v>33</v>
      </c>
      <c r="R15" s="7">
        <v>1.0</v>
      </c>
      <c r="S15" s="7">
        <v>0.0</v>
      </c>
      <c r="T15" s="7">
        <v>0.0</v>
      </c>
      <c r="U15" s="7">
        <v>1.0</v>
      </c>
      <c r="V15" s="7">
        <v>1.0</v>
      </c>
      <c r="W15" s="7">
        <v>0.5</v>
      </c>
      <c r="X15" s="7">
        <v>0.0</v>
      </c>
      <c r="Y15" s="7">
        <v>1.0</v>
      </c>
      <c r="Z15" s="7">
        <v>1.0</v>
      </c>
      <c r="AA15" s="7" t="s">
        <v>33</v>
      </c>
      <c r="AB15" s="7">
        <v>8.5</v>
      </c>
      <c r="AC15" s="7">
        <v>0.0</v>
      </c>
    </row>
    <row r="16">
      <c r="A16" s="3">
        <v>15.0</v>
      </c>
      <c r="B16" s="3" t="s">
        <v>20</v>
      </c>
      <c r="C16" s="7">
        <v>0.0</v>
      </c>
      <c r="D16" s="7">
        <v>0.0</v>
      </c>
      <c r="E16" s="7">
        <v>0.0</v>
      </c>
      <c r="F16" s="7">
        <v>0.0</v>
      </c>
      <c r="G16" s="7">
        <v>1.0</v>
      </c>
      <c r="H16" s="7">
        <v>1.0</v>
      </c>
      <c r="I16" s="7">
        <v>0.0</v>
      </c>
      <c r="J16" s="7">
        <v>0.0</v>
      </c>
      <c r="K16" s="7">
        <v>0.0</v>
      </c>
      <c r="L16" s="7">
        <v>0.0</v>
      </c>
      <c r="M16" s="7" t="s">
        <v>33</v>
      </c>
      <c r="N16" s="7">
        <v>1.0</v>
      </c>
      <c r="O16" s="7" t="s">
        <v>33</v>
      </c>
      <c r="P16" s="7" t="s">
        <v>33</v>
      </c>
      <c r="Q16" s="7">
        <v>0.0</v>
      </c>
      <c r="R16" s="7">
        <v>1.0</v>
      </c>
      <c r="S16" s="7">
        <v>0.0</v>
      </c>
      <c r="T16" s="7">
        <v>0.0</v>
      </c>
      <c r="U16" s="7">
        <v>1.0</v>
      </c>
      <c r="V16" s="7">
        <v>1.0</v>
      </c>
      <c r="W16" s="7">
        <v>0.0</v>
      </c>
      <c r="X16" s="7">
        <v>1.0</v>
      </c>
      <c r="Y16" s="7">
        <v>1.0</v>
      </c>
      <c r="Z16" s="7">
        <v>1.0</v>
      </c>
      <c r="AA16" s="7">
        <v>1.0</v>
      </c>
      <c r="AB16" s="7">
        <v>10.0</v>
      </c>
      <c r="AC16" s="7">
        <v>170.0</v>
      </c>
    </row>
    <row r="17">
      <c r="A17" s="3">
        <v>16.0</v>
      </c>
      <c r="B17" s="3" t="s">
        <v>25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1.0</v>
      </c>
      <c r="I17" s="7">
        <v>0.0</v>
      </c>
      <c r="J17" s="7">
        <v>0.0</v>
      </c>
      <c r="K17" s="7">
        <v>0.0</v>
      </c>
      <c r="L17" s="7">
        <v>0.0</v>
      </c>
      <c r="M17" s="7">
        <v>1.0</v>
      </c>
      <c r="N17" s="7" t="s">
        <v>33</v>
      </c>
      <c r="O17" s="7">
        <v>1.0</v>
      </c>
      <c r="P17" s="7">
        <v>0.0</v>
      </c>
      <c r="Q17" s="7">
        <v>0.0</v>
      </c>
      <c r="R17" s="7">
        <v>0.0</v>
      </c>
      <c r="S17" s="7" t="s">
        <v>33</v>
      </c>
      <c r="T17" s="7" t="s">
        <v>33</v>
      </c>
      <c r="U17" s="7" t="s">
        <v>33</v>
      </c>
      <c r="V17" s="7" t="s">
        <v>33</v>
      </c>
      <c r="W17" s="7">
        <v>0.0</v>
      </c>
      <c r="X17" s="7">
        <v>0.0</v>
      </c>
      <c r="Y17" s="7">
        <v>0.0</v>
      </c>
      <c r="Z17" s="7" t="s">
        <v>33</v>
      </c>
      <c r="AA17" s="7" t="s">
        <v>33</v>
      </c>
      <c r="AB17" s="7">
        <v>3.0</v>
      </c>
      <c r="AC17" s="7">
        <v>-20.0</v>
      </c>
    </row>
    <row r="18">
      <c r="A18" s="3">
        <v>17.0</v>
      </c>
      <c r="B18" s="3" t="s">
        <v>11</v>
      </c>
      <c r="C18" s="7">
        <v>0.0</v>
      </c>
      <c r="D18" s="7">
        <v>1.0</v>
      </c>
      <c r="E18" s="7">
        <v>1.0</v>
      </c>
      <c r="F18" s="7">
        <v>0.0</v>
      </c>
      <c r="G18" s="7">
        <v>1.0</v>
      </c>
      <c r="H18" s="7">
        <v>0.0</v>
      </c>
      <c r="I18" s="7">
        <v>1.0</v>
      </c>
      <c r="J18" s="7">
        <v>1.0</v>
      </c>
      <c r="K18" s="7">
        <v>0.0</v>
      </c>
      <c r="L18" s="7">
        <v>1.0</v>
      </c>
      <c r="M18" s="7">
        <v>0.0</v>
      </c>
      <c r="N18" s="7">
        <v>1.0</v>
      </c>
      <c r="O18" s="7">
        <v>1.0</v>
      </c>
      <c r="P18" s="7">
        <v>1.0</v>
      </c>
      <c r="Q18" s="7">
        <v>1.0</v>
      </c>
      <c r="R18" s="7" t="s">
        <v>33</v>
      </c>
      <c r="S18" s="7">
        <v>0.0</v>
      </c>
      <c r="T18" s="7" t="s">
        <v>33</v>
      </c>
      <c r="U18" s="7" t="s">
        <v>33</v>
      </c>
      <c r="V18" s="7" t="s">
        <v>33</v>
      </c>
      <c r="W18" s="7">
        <v>1.0</v>
      </c>
      <c r="X18" s="7">
        <v>1.0</v>
      </c>
      <c r="Y18" s="7">
        <v>1.0</v>
      </c>
      <c r="Z18" s="7">
        <v>1.0</v>
      </c>
      <c r="AA18" s="7">
        <v>1.0</v>
      </c>
      <c r="AB18" s="7">
        <v>15.0</v>
      </c>
      <c r="AC18" s="7">
        <v>220.0</v>
      </c>
    </row>
    <row r="19">
      <c r="A19" s="3">
        <v>18.0</v>
      </c>
      <c r="B19" s="3" t="s">
        <v>18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1.0</v>
      </c>
      <c r="J19" s="7">
        <v>1.0</v>
      </c>
      <c r="K19" s="7">
        <v>1.0</v>
      </c>
      <c r="L19" s="7">
        <v>0.0</v>
      </c>
      <c r="M19" s="7">
        <v>0.5</v>
      </c>
      <c r="N19" s="7">
        <v>1.0</v>
      </c>
      <c r="O19" s="7">
        <v>1.0</v>
      </c>
      <c r="P19" s="7">
        <v>1.0</v>
      </c>
      <c r="Q19" s="7">
        <v>1.0</v>
      </c>
      <c r="R19" s="7" t="s">
        <v>33</v>
      </c>
      <c r="S19" s="7" t="s">
        <v>33</v>
      </c>
      <c r="T19" s="7">
        <v>0.0</v>
      </c>
      <c r="U19" s="7" t="s">
        <v>33</v>
      </c>
      <c r="V19" s="7" t="s">
        <v>33</v>
      </c>
      <c r="W19" s="7">
        <v>1.0</v>
      </c>
      <c r="X19" s="7">
        <v>0.0</v>
      </c>
      <c r="Y19" s="7">
        <v>1.0</v>
      </c>
      <c r="Z19" s="7">
        <v>0.0</v>
      </c>
      <c r="AA19" s="7">
        <v>1.0</v>
      </c>
      <c r="AB19" s="7">
        <v>10.5</v>
      </c>
      <c r="AC19" s="7">
        <v>190.0</v>
      </c>
    </row>
    <row r="20">
      <c r="A20" s="3">
        <v>19.0</v>
      </c>
      <c r="B20" s="3" t="s">
        <v>26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1.0</v>
      </c>
      <c r="J20" s="7">
        <v>0.0</v>
      </c>
      <c r="K20" s="7">
        <v>0.0</v>
      </c>
      <c r="L20" s="7">
        <v>1.0</v>
      </c>
      <c r="M20" s="7">
        <v>0.0</v>
      </c>
      <c r="N20" s="7">
        <v>1.0</v>
      </c>
      <c r="O20" s="7">
        <v>0.0</v>
      </c>
      <c r="P20" s="7">
        <v>0.0</v>
      </c>
      <c r="Q20" s="7">
        <v>0.0</v>
      </c>
      <c r="R20" s="7" t="s">
        <v>33</v>
      </c>
      <c r="S20" s="7" t="s">
        <v>33</v>
      </c>
      <c r="T20" s="7" t="s">
        <v>33</v>
      </c>
      <c r="U20" s="7">
        <v>0.0</v>
      </c>
      <c r="V20" s="7" t="s">
        <v>33</v>
      </c>
      <c r="W20" s="7">
        <v>0.5</v>
      </c>
      <c r="X20" s="7">
        <v>0.0</v>
      </c>
      <c r="Y20" s="7">
        <v>1.0</v>
      </c>
      <c r="Z20" s="7">
        <v>0.0</v>
      </c>
      <c r="AA20" s="7">
        <v>0.0</v>
      </c>
      <c r="AB20" s="7">
        <v>4.5</v>
      </c>
      <c r="AC20" s="7">
        <v>-120.0</v>
      </c>
    </row>
    <row r="21">
      <c r="A21" s="3">
        <v>20.0</v>
      </c>
      <c r="B21" s="6" t="s">
        <v>27</v>
      </c>
      <c r="C21" s="7">
        <v>0.0</v>
      </c>
      <c r="D21" s="7">
        <v>0.0</v>
      </c>
      <c r="E21" s="7">
        <v>0.0</v>
      </c>
      <c r="F21" s="7">
        <v>0.0</v>
      </c>
      <c r="G21" s="7" t="s">
        <v>33</v>
      </c>
      <c r="H21" s="7">
        <v>0.0</v>
      </c>
      <c r="I21" s="7">
        <v>0.5</v>
      </c>
      <c r="J21" s="7">
        <v>0.0</v>
      </c>
      <c r="K21" s="7">
        <v>0.0</v>
      </c>
      <c r="L21" s="7">
        <v>0.0</v>
      </c>
      <c r="M21" s="7">
        <v>0.0</v>
      </c>
      <c r="N21" s="7" t="s">
        <v>33</v>
      </c>
      <c r="O21" s="7">
        <v>1.0</v>
      </c>
      <c r="P21" s="7">
        <v>0.0</v>
      </c>
      <c r="Q21" s="7">
        <v>0.0</v>
      </c>
      <c r="R21" s="7" t="s">
        <v>33</v>
      </c>
      <c r="S21" s="7" t="s">
        <v>33</v>
      </c>
      <c r="T21" s="7" t="s">
        <v>33</v>
      </c>
      <c r="U21" s="7" t="s">
        <v>33</v>
      </c>
      <c r="V21" s="7">
        <v>0.0</v>
      </c>
      <c r="W21" s="7">
        <v>0.0</v>
      </c>
      <c r="X21" s="7">
        <v>0.0</v>
      </c>
      <c r="Y21" s="7" t="s">
        <v>33</v>
      </c>
      <c r="Z21" s="7">
        <v>0.0</v>
      </c>
      <c r="AA21" s="7" t="s">
        <v>33</v>
      </c>
      <c r="AB21" s="7">
        <v>1.5</v>
      </c>
      <c r="AC21" s="7">
        <v>-1998.0</v>
      </c>
    </row>
    <row r="22">
      <c r="A22" s="3">
        <v>21.0</v>
      </c>
      <c r="B22" s="3" t="s">
        <v>24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1.0</v>
      </c>
      <c r="I22" s="7">
        <v>1.0</v>
      </c>
      <c r="J22" s="7">
        <v>0.0</v>
      </c>
      <c r="K22" s="7">
        <v>0.0</v>
      </c>
      <c r="L22" s="7">
        <v>1.0</v>
      </c>
      <c r="M22" s="7">
        <v>1.0</v>
      </c>
      <c r="N22" s="7">
        <v>1.0</v>
      </c>
      <c r="O22" s="7">
        <v>0.0</v>
      </c>
      <c r="P22" s="7">
        <v>0.5</v>
      </c>
      <c r="Q22" s="7">
        <v>1.0</v>
      </c>
      <c r="R22" s="7">
        <v>1.0</v>
      </c>
      <c r="S22" s="7">
        <v>0.0</v>
      </c>
      <c r="T22" s="7">
        <v>0.0</v>
      </c>
      <c r="U22" s="7">
        <v>0.5</v>
      </c>
      <c r="V22" s="7">
        <v>1.0</v>
      </c>
      <c r="W22" s="7">
        <v>0.0</v>
      </c>
      <c r="X22" s="7" t="s">
        <v>33</v>
      </c>
      <c r="Y22" s="7" t="s">
        <v>33</v>
      </c>
      <c r="Z22" s="7" t="s">
        <v>33</v>
      </c>
      <c r="AA22" s="7" t="s">
        <v>33</v>
      </c>
      <c r="AB22" s="7">
        <v>9.0</v>
      </c>
      <c r="AC22" s="7">
        <v>30.0</v>
      </c>
    </row>
    <row r="23">
      <c r="A23" s="3">
        <v>22.0</v>
      </c>
      <c r="B23" s="3" t="s">
        <v>22</v>
      </c>
      <c r="C23" s="7">
        <v>0.0</v>
      </c>
      <c r="D23" s="7">
        <v>0.0</v>
      </c>
      <c r="E23" s="7">
        <v>0.0</v>
      </c>
      <c r="F23" s="7">
        <v>0.0</v>
      </c>
      <c r="G23" s="7">
        <v>1.0</v>
      </c>
      <c r="H23" s="7">
        <v>0.0</v>
      </c>
      <c r="I23" s="7">
        <v>1.0</v>
      </c>
      <c r="J23" s="7">
        <v>0.0</v>
      </c>
      <c r="K23" s="7">
        <v>0.0</v>
      </c>
      <c r="L23" s="7">
        <v>0.0</v>
      </c>
      <c r="M23" s="7">
        <v>0.0</v>
      </c>
      <c r="N23" s="7">
        <v>1.0</v>
      </c>
      <c r="O23" s="7">
        <v>1.0</v>
      </c>
      <c r="P23" s="7">
        <v>1.0</v>
      </c>
      <c r="Q23" s="7">
        <v>0.0</v>
      </c>
      <c r="R23" s="7">
        <v>1.0</v>
      </c>
      <c r="S23" s="7">
        <v>0.0</v>
      </c>
      <c r="T23" s="7">
        <v>1.0</v>
      </c>
      <c r="U23" s="7">
        <v>1.0</v>
      </c>
      <c r="V23" s="7">
        <v>1.0</v>
      </c>
      <c r="W23" s="7" t="s">
        <v>33</v>
      </c>
      <c r="X23" s="7">
        <v>0.0</v>
      </c>
      <c r="Y23" s="7" t="s">
        <v>33</v>
      </c>
      <c r="Z23" s="7" t="s">
        <v>33</v>
      </c>
      <c r="AA23" s="7" t="s">
        <v>33</v>
      </c>
      <c r="AB23" s="7">
        <v>9.0</v>
      </c>
      <c r="AC23" s="7">
        <v>90.0</v>
      </c>
    </row>
    <row r="24">
      <c r="A24" s="3">
        <v>23.0</v>
      </c>
      <c r="B24" s="6" t="s">
        <v>28</v>
      </c>
      <c r="C24" s="7">
        <v>0.0</v>
      </c>
      <c r="D24" s="7">
        <v>0.0</v>
      </c>
      <c r="E24" s="7">
        <v>0.0</v>
      </c>
      <c r="F24" s="7">
        <v>0.0</v>
      </c>
      <c r="G24" s="7" t="s">
        <v>33</v>
      </c>
      <c r="H24" s="7">
        <v>0.0</v>
      </c>
      <c r="I24" s="7" t="s">
        <v>33</v>
      </c>
      <c r="J24" s="7">
        <v>0.0</v>
      </c>
      <c r="K24" s="7">
        <v>0.0</v>
      </c>
      <c r="L24" s="7">
        <v>0.0</v>
      </c>
      <c r="M24" s="7">
        <v>0.0</v>
      </c>
      <c r="N24" s="7" t="s">
        <v>33</v>
      </c>
      <c r="O24" s="7">
        <v>0.0</v>
      </c>
      <c r="P24" s="7">
        <v>0.0</v>
      </c>
      <c r="Q24" s="7">
        <v>0.0</v>
      </c>
      <c r="R24" s="7">
        <v>1.0</v>
      </c>
      <c r="S24" s="7">
        <v>0.0</v>
      </c>
      <c r="T24" s="7">
        <v>0.0</v>
      </c>
      <c r="U24" s="7">
        <v>0.0</v>
      </c>
      <c r="V24" s="7" t="s">
        <v>33</v>
      </c>
      <c r="W24" s="7" t="s">
        <v>33</v>
      </c>
      <c r="X24" s="7" t="s">
        <v>33</v>
      </c>
      <c r="Y24" s="7">
        <v>0.0</v>
      </c>
      <c r="Z24" s="7" t="s">
        <v>33</v>
      </c>
      <c r="AA24" s="7" t="s">
        <v>33</v>
      </c>
      <c r="AB24" s="7">
        <v>1.0</v>
      </c>
      <c r="AC24" s="7">
        <v>-2997.0</v>
      </c>
    </row>
    <row r="25">
      <c r="A25" s="3">
        <v>24.0</v>
      </c>
      <c r="B25" s="3"/>
      <c r="C25" s="7" t="s">
        <v>33</v>
      </c>
      <c r="D25" s="7" t="s">
        <v>33</v>
      </c>
      <c r="E25" s="7" t="s">
        <v>33</v>
      </c>
      <c r="F25" s="7" t="s">
        <v>33</v>
      </c>
      <c r="G25" s="7" t="s">
        <v>33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 t="s">
        <v>33</v>
      </c>
      <c r="V25" s="7" t="s">
        <v>33</v>
      </c>
      <c r="W25" s="7" t="s">
        <v>33</v>
      </c>
      <c r="X25" s="7" t="s">
        <v>33</v>
      </c>
      <c r="Y25" s="7" t="s">
        <v>33</v>
      </c>
      <c r="Z25" s="7">
        <v>0.0</v>
      </c>
      <c r="AA25" s="7" t="s">
        <v>33</v>
      </c>
      <c r="AB25" s="7">
        <v>0.0</v>
      </c>
      <c r="AC25" s="7">
        <v>0.0</v>
      </c>
    </row>
    <row r="26">
      <c r="A26" s="3">
        <v>25.0</v>
      </c>
      <c r="B26" s="3" t="s">
        <v>29</v>
      </c>
      <c r="C26" s="7" t="s">
        <v>33</v>
      </c>
      <c r="D26" s="7" t="s">
        <v>33</v>
      </c>
      <c r="E26" s="7" t="s">
        <v>33</v>
      </c>
      <c r="F26" s="7" t="s">
        <v>33</v>
      </c>
      <c r="G26" s="7" t="s">
        <v>33</v>
      </c>
      <c r="H26" s="7" t="s">
        <v>33</v>
      </c>
      <c r="I26" s="7" t="s">
        <v>33</v>
      </c>
      <c r="J26" s="7" t="s">
        <v>33</v>
      </c>
      <c r="K26" s="7" t="s">
        <v>33</v>
      </c>
      <c r="L26" s="7" t="s">
        <v>33</v>
      </c>
      <c r="M26" s="7" t="s">
        <v>33</v>
      </c>
      <c r="N26" s="7" t="s">
        <v>33</v>
      </c>
      <c r="O26" s="7" t="s">
        <v>33</v>
      </c>
      <c r="P26" s="7" t="s">
        <v>33</v>
      </c>
      <c r="Q26" s="7" t="s">
        <v>33</v>
      </c>
      <c r="R26" s="7" t="s">
        <v>33</v>
      </c>
      <c r="S26" s="7" t="s">
        <v>33</v>
      </c>
      <c r="T26" s="7" t="s">
        <v>33</v>
      </c>
      <c r="U26" s="7" t="s">
        <v>33</v>
      </c>
      <c r="V26" s="7" t="s">
        <v>33</v>
      </c>
      <c r="W26" s="7" t="s">
        <v>33</v>
      </c>
      <c r="X26" s="7" t="s">
        <v>33</v>
      </c>
      <c r="Y26" s="7" t="s">
        <v>33</v>
      </c>
      <c r="Z26" s="7" t="s">
        <v>33</v>
      </c>
      <c r="AA26" s="7">
        <v>0.0</v>
      </c>
      <c r="AB26" s="7">
        <v>0.0</v>
      </c>
      <c r="AC26" s="7">
        <v>0.0</v>
      </c>
    </row>
    <row r="27">
      <c r="C27" s="3">
        <v>1.0</v>
      </c>
      <c r="D27" s="3">
        <v>2.0</v>
      </c>
      <c r="E27" s="3">
        <v>3.0</v>
      </c>
      <c r="F27" s="3">
        <v>4.0</v>
      </c>
      <c r="G27" s="3">
        <v>5.0</v>
      </c>
      <c r="H27" s="3">
        <v>6.0</v>
      </c>
      <c r="I27" s="3">
        <v>7.0</v>
      </c>
      <c r="J27" s="3">
        <v>8.0</v>
      </c>
      <c r="K27" s="3">
        <v>9.0</v>
      </c>
      <c r="L27" s="3">
        <v>10.0</v>
      </c>
      <c r="M27" s="3">
        <v>11.0</v>
      </c>
      <c r="N27" s="3">
        <v>12.0</v>
      </c>
      <c r="O27" s="3">
        <v>13.0</v>
      </c>
      <c r="P27" s="3">
        <v>14.0</v>
      </c>
      <c r="Q27" s="3">
        <v>15.0</v>
      </c>
      <c r="R27" s="3">
        <v>16.0</v>
      </c>
      <c r="S27" s="3">
        <v>17.0</v>
      </c>
      <c r="T27" s="3">
        <v>18.0</v>
      </c>
      <c r="U27" s="3">
        <v>19.0</v>
      </c>
      <c r="V27" s="3">
        <v>20.0</v>
      </c>
      <c r="W27" s="3">
        <v>21.0</v>
      </c>
      <c r="X27" s="3">
        <v>22.0</v>
      </c>
      <c r="Y27" s="3">
        <v>23.0</v>
      </c>
      <c r="Z27" s="3">
        <v>24.0</v>
      </c>
      <c r="AA27" s="3">
        <v>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4.5"/>
    <col customWidth="1" min="4" max="4" width="15.38"/>
    <col customWidth="1" min="5" max="5" width="4.5"/>
    <col customWidth="1" min="7" max="7" width="17.0"/>
    <col customWidth="1" min="8" max="8" width="4.5"/>
    <col customWidth="1" min="10" max="10" width="18.0"/>
    <col customWidth="1" min="11" max="11" width="4.5"/>
    <col customWidth="1" min="13" max="13" width="17.13"/>
    <col customWidth="1" min="14" max="14" width="4.5"/>
  </cols>
  <sheetData>
    <row r="1">
      <c r="A1" s="2" t="s">
        <v>34</v>
      </c>
      <c r="D1" s="2" t="s">
        <v>35</v>
      </c>
      <c r="G1" s="2" t="s">
        <v>36</v>
      </c>
      <c r="J1" s="2" t="s">
        <v>37</v>
      </c>
      <c r="M1" s="2" t="s">
        <v>38</v>
      </c>
    </row>
    <row r="2">
      <c r="B2" s="3" t="s">
        <v>39</v>
      </c>
      <c r="E2" s="3" t="s">
        <v>39</v>
      </c>
      <c r="H2" s="3" t="s">
        <v>39</v>
      </c>
      <c r="K2" s="3" t="s">
        <v>39</v>
      </c>
      <c r="N2" s="3" t="s">
        <v>39</v>
      </c>
    </row>
    <row r="3">
      <c r="A3" s="7" t="str">
        <f>' '!B2</f>
        <v>Георгий Яковлев</v>
      </c>
      <c r="B3" s="3">
        <v>110.0</v>
      </c>
      <c r="D3" s="7" t="str">
        <f>' '!B3</f>
        <v>Илья Миронов</v>
      </c>
      <c r="E3" s="3">
        <v>170.0</v>
      </c>
      <c r="G3" s="7" t="str">
        <f>' '!B4</f>
        <v>Юрий Корчёмкин</v>
      </c>
      <c r="H3" s="3">
        <v>70.0</v>
      </c>
      <c r="J3" s="7" t="str">
        <f>' '!B5</f>
        <v>Сергей Лобачев</v>
      </c>
      <c r="K3" s="3">
        <v>200.0</v>
      </c>
      <c r="M3" s="7" t="str">
        <f>' '!B6</f>
        <v>x Виктор Исаев</v>
      </c>
      <c r="N3" s="3">
        <v>10.0</v>
      </c>
    </row>
    <row r="4">
      <c r="A4" s="7" t="str">
        <f>' '!B8</f>
        <v>x Шакир Мамедзаде</v>
      </c>
      <c r="B4" s="3">
        <v>-999.0</v>
      </c>
      <c r="D4" s="7" t="str">
        <f>' '!B9</f>
        <v>Евгений Новиков</v>
      </c>
      <c r="E4" s="3">
        <v>0.0</v>
      </c>
      <c r="G4" s="7" t="str">
        <f>' '!B10</f>
        <v>Владимир Грамагин</v>
      </c>
      <c r="H4" s="3">
        <v>210.0</v>
      </c>
      <c r="J4" s="7" t="str">
        <f>' '!B11</f>
        <v>Константин Бриф</v>
      </c>
      <c r="K4" s="3">
        <v>0.0</v>
      </c>
      <c r="M4" s="7" t="str">
        <f>' '!B7</f>
        <v>Марианна Выдревич</v>
      </c>
      <c r="N4" s="3">
        <v>10.0</v>
      </c>
    </row>
    <row r="5">
      <c r="A5" s="7" t="str">
        <f>' '!B14</f>
        <v>Дмитрий Переледов</v>
      </c>
      <c r="B5" s="3">
        <v>10.0</v>
      </c>
      <c r="D5" s="7" t="str">
        <f>' '!B15</f>
        <v>Мария Конакова</v>
      </c>
      <c r="E5" s="3">
        <v>-30.0</v>
      </c>
      <c r="G5" s="7" t="str">
        <f>' '!B16</f>
        <v>Алёна Хрисанова</v>
      </c>
      <c r="H5" s="3">
        <v>50.0</v>
      </c>
      <c r="J5" s="7" t="str">
        <f>' '!B12</f>
        <v>Максим Галкин</v>
      </c>
      <c r="K5" s="3">
        <v>80.0</v>
      </c>
      <c r="M5" s="7" t="str">
        <f>' '!B13</f>
        <v>x Мария Шмилевич</v>
      </c>
      <c r="N5" s="3">
        <v>-999.0</v>
      </c>
    </row>
    <row r="6">
      <c r="A6" s="7" t="str">
        <f>' '!B20</f>
        <v>Михаил Файнштейн</v>
      </c>
      <c r="B6" s="3">
        <v>-40.0</v>
      </c>
      <c r="D6" s="7" t="str">
        <f>' '!B21</f>
        <v>x Григорий Гольберг</v>
      </c>
      <c r="E6" s="3">
        <v>-999.0</v>
      </c>
      <c r="G6" s="7" t="str">
        <f>' '!B17</f>
        <v>Виктор Непомнящий</v>
      </c>
      <c r="H6" s="3">
        <v>10.0</v>
      </c>
      <c r="J6" s="7" t="str">
        <f>' '!B18</f>
        <v>Александра Батурина</v>
      </c>
      <c r="K6" s="3">
        <v>20.0</v>
      </c>
      <c r="M6" s="7" t="str">
        <f>' '!B19</f>
        <v>Арнур Нигметов</v>
      </c>
      <c r="N6" s="3">
        <v>-10.0</v>
      </c>
    </row>
    <row r="7">
      <c r="A7" s="7" t="str">
        <f>' '!B26</f>
        <v>  </v>
      </c>
      <c r="D7" s="7" t="str">
        <f>' '!B22</f>
        <v>Туриан Рафаэлли</v>
      </c>
      <c r="E7" s="3">
        <v>-30.0</v>
      </c>
      <c r="G7" s="7" t="str">
        <f>' '!B23</f>
        <v>Евгения Караулова</v>
      </c>
      <c r="H7" s="3">
        <v>20.0</v>
      </c>
      <c r="J7" s="7" t="str">
        <f>' '!B24</f>
        <v>x Карен Марутян</v>
      </c>
      <c r="K7" s="3">
        <v>-999.0</v>
      </c>
      <c r="M7" s="7" t="str">
        <f>' '!B25</f>
        <v> </v>
      </c>
    </row>
    <row r="9">
      <c r="D9" s="9"/>
      <c r="E9" s="9"/>
      <c r="G9" s="9"/>
      <c r="H9" s="9"/>
      <c r="M9" s="9"/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4.5"/>
    <col customWidth="1" min="4" max="4" width="17.13"/>
    <col customWidth="1" min="5" max="5" width="4.5"/>
    <col customWidth="1" min="7" max="7" width="15.38"/>
    <col customWidth="1" min="8" max="8" width="4.5"/>
    <col customWidth="1" min="10" max="10" width="17.0"/>
    <col customWidth="1" min="11" max="11" width="4.5"/>
    <col customWidth="1" min="13" max="13" width="18.0"/>
    <col customWidth="1" min="14" max="14" width="4.5"/>
  </cols>
  <sheetData>
    <row r="1">
      <c r="A1" s="2" t="s">
        <v>34</v>
      </c>
      <c r="D1" s="2" t="s">
        <v>35</v>
      </c>
      <c r="G1" s="2" t="s">
        <v>36</v>
      </c>
      <c r="J1" s="2" t="s">
        <v>37</v>
      </c>
      <c r="M1" s="2" t="s">
        <v>38</v>
      </c>
    </row>
    <row r="2">
      <c r="B2" s="7" t="s">
        <v>39</v>
      </c>
      <c r="E2" s="7" t="s">
        <v>39</v>
      </c>
      <c r="H2" s="7" t="s">
        <v>39</v>
      </c>
      <c r="K2" s="7" t="s">
        <v>39</v>
      </c>
      <c r="N2" s="7" t="s">
        <v>39</v>
      </c>
    </row>
    <row r="3">
      <c r="A3" s="7" t="str">
        <f>' '!B2</f>
        <v>Георгий Яковлев</v>
      </c>
      <c r="B3" s="3">
        <v>220.0</v>
      </c>
      <c r="D3" s="7" t="str">
        <f>' '!B3</f>
        <v>Илья Миронов</v>
      </c>
      <c r="E3" s="3">
        <v>130.0</v>
      </c>
      <c r="G3" s="7" t="str">
        <f>' '!B4</f>
        <v>Юрий Корчёмкин</v>
      </c>
      <c r="H3" s="3">
        <v>110.0</v>
      </c>
      <c r="J3" s="7" t="str">
        <f>' '!B5</f>
        <v>Сергей Лобачев</v>
      </c>
      <c r="K3" s="3">
        <v>90.0</v>
      </c>
      <c r="M3" s="7" t="str">
        <f>' '!B6</f>
        <v>x Виктор Исаев</v>
      </c>
    </row>
    <row r="4">
      <c r="A4" s="7" t="str">
        <f>' '!B11</f>
        <v>Константин Бриф</v>
      </c>
      <c r="B4" s="3">
        <v>70.0</v>
      </c>
      <c r="D4" s="7" t="str">
        <f>' '!B7</f>
        <v>Марианна Выдревич</v>
      </c>
      <c r="E4" s="3">
        <v>30.0</v>
      </c>
      <c r="G4" s="7" t="str">
        <f>' '!B8</f>
        <v>x Шакир Мамедзаде</v>
      </c>
      <c r="H4" s="3">
        <v>-999.0</v>
      </c>
      <c r="J4" s="7" t="str">
        <f>' '!B9</f>
        <v>Евгений Новиков</v>
      </c>
      <c r="K4" s="3">
        <v>70.0</v>
      </c>
      <c r="M4" s="7" t="str">
        <f>' '!B10</f>
        <v>Владимир Грамагин</v>
      </c>
      <c r="N4" s="3">
        <v>140.0</v>
      </c>
    </row>
    <row r="5">
      <c r="A5" s="7" t="str">
        <f>' '!B15</f>
        <v>Мария Конакова</v>
      </c>
      <c r="B5" s="3">
        <v>-40.0</v>
      </c>
      <c r="D5" s="7" t="str">
        <f>' '!B16</f>
        <v>Алёна Хрисанова</v>
      </c>
      <c r="E5" s="3">
        <v>120.0</v>
      </c>
      <c r="G5" s="7" t="str">
        <f>' '!B12</f>
        <v>Максим Галкин</v>
      </c>
      <c r="H5" s="3">
        <v>180.0</v>
      </c>
      <c r="J5" s="7" t="str">
        <f>' '!B13</f>
        <v>x Мария Шмилевич</v>
      </c>
      <c r="K5" s="3">
        <v>0.0</v>
      </c>
      <c r="M5" s="7" t="str">
        <f>' '!B14</f>
        <v>Дмитрий Переледов</v>
      </c>
      <c r="N5" s="3">
        <v>-10.0</v>
      </c>
    </row>
    <row r="6">
      <c r="A6" s="7" t="str">
        <f>' '!B19</f>
        <v>Арнур Нигметов</v>
      </c>
      <c r="B6" s="3">
        <v>20.0</v>
      </c>
      <c r="D6" s="7" t="str">
        <f>' '!B20</f>
        <v>Михаил Файнштейн</v>
      </c>
      <c r="E6" s="3">
        <v>10.0</v>
      </c>
      <c r="G6" s="7" t="str">
        <f>' '!B21</f>
        <v>x Григорий Гольберг</v>
      </c>
      <c r="H6" s="3">
        <v>-999.0</v>
      </c>
      <c r="J6" s="7" t="str">
        <f>' '!B17</f>
        <v>Виктор Непомнящий</v>
      </c>
      <c r="K6" s="3">
        <v>0.0</v>
      </c>
      <c r="M6" s="7" t="str">
        <f>' '!B18</f>
        <v>Александра Батурина</v>
      </c>
      <c r="N6" s="3">
        <v>20.0</v>
      </c>
    </row>
    <row r="7">
      <c r="A7" s="7" t="str">
        <f>' '!B23</f>
        <v>Евгения Караулова</v>
      </c>
      <c r="B7" s="3">
        <v>50.0</v>
      </c>
      <c r="D7" s="7" t="str">
        <f>' '!B24</f>
        <v>x Карен Марутян</v>
      </c>
      <c r="E7" s="3">
        <v>-999.0</v>
      </c>
      <c r="G7" s="7" t="str">
        <f>' '!B25</f>
        <v> </v>
      </c>
      <c r="J7" s="7" t="str">
        <f>' '!B26</f>
        <v>  </v>
      </c>
      <c r="M7" s="7" t="str">
        <f>' '!B22</f>
        <v>Туриан Рафаэлли</v>
      </c>
      <c r="N7" s="3">
        <v>-40.0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4.5"/>
    <col customWidth="1" min="4" max="4" width="18.0"/>
    <col customWidth="1" min="5" max="5" width="4.5"/>
    <col customWidth="1" min="7" max="7" width="16.75"/>
    <col customWidth="1" min="8" max="8" width="4.5"/>
    <col customWidth="1" min="10" max="10" width="16.63"/>
    <col customWidth="1" min="11" max="11" width="4.5"/>
    <col customWidth="1" min="13" max="13" width="15.38"/>
    <col customWidth="1" min="14" max="14" width="4.5"/>
  </cols>
  <sheetData>
    <row r="1">
      <c r="A1" s="2" t="s">
        <v>34</v>
      </c>
      <c r="D1" s="2" t="s">
        <v>35</v>
      </c>
      <c r="G1" s="2" t="s">
        <v>36</v>
      </c>
      <c r="J1" s="2" t="s">
        <v>37</v>
      </c>
      <c r="M1" s="2" t="s">
        <v>38</v>
      </c>
    </row>
    <row r="2">
      <c r="B2" s="3" t="s">
        <v>39</v>
      </c>
      <c r="E2" s="3" t="s">
        <v>39</v>
      </c>
      <c r="H2" s="3" t="s">
        <v>39</v>
      </c>
      <c r="K2" s="3" t="s">
        <v>39</v>
      </c>
      <c r="N2" s="3" t="s">
        <v>39</v>
      </c>
    </row>
    <row r="3">
      <c r="A3" s="7" t="str">
        <f>' '!B2</f>
        <v>Георгий Яковлев</v>
      </c>
      <c r="B3" s="3">
        <v>90.0</v>
      </c>
      <c r="D3" s="7" t="str">
        <f>' '!B3</f>
        <v>Илья Миронов</v>
      </c>
      <c r="E3" s="3">
        <v>40.0</v>
      </c>
      <c r="G3" s="7" t="str">
        <f>' '!B4</f>
        <v>Юрий Корчёмкин</v>
      </c>
      <c r="H3" s="3">
        <v>80.0</v>
      </c>
      <c r="J3" s="7" t="str">
        <f>' '!B5</f>
        <v>Сергей Лобачев</v>
      </c>
      <c r="K3" s="3">
        <v>90.0</v>
      </c>
      <c r="M3" s="7" t="str">
        <f>' '!B6</f>
        <v>x Виктор Исаев</v>
      </c>
    </row>
    <row r="4">
      <c r="A4" s="7" t="str">
        <f>' '!B7</f>
        <v>Марианна Выдревич</v>
      </c>
      <c r="B4" s="3">
        <v>-40.0</v>
      </c>
      <c r="D4" s="7" t="str">
        <f>' '!B8</f>
        <v>x Шакир Мамедзаде</v>
      </c>
      <c r="E4" s="3">
        <v>-999.0</v>
      </c>
      <c r="G4" s="7" t="str">
        <f>' '!B9</f>
        <v>Евгений Новиков</v>
      </c>
      <c r="H4" s="3">
        <v>-10.0</v>
      </c>
      <c r="J4" s="7" t="str">
        <f>' '!B10</f>
        <v>Владимир Грамагин</v>
      </c>
      <c r="K4" s="3">
        <v>40.0</v>
      </c>
      <c r="M4" s="7" t="str">
        <f>' '!B11</f>
        <v>Константин Бриф</v>
      </c>
      <c r="N4" s="3">
        <v>100.0</v>
      </c>
    </row>
    <row r="5">
      <c r="A5" s="7" t="str">
        <f>' '!B12</f>
        <v>Максим Галкин</v>
      </c>
      <c r="B5" s="3">
        <v>-20.0</v>
      </c>
      <c r="D5" s="7" t="str">
        <f>' '!B13</f>
        <v>x Мария Шмилевич</v>
      </c>
      <c r="E5" s="3">
        <v>-999.0</v>
      </c>
      <c r="G5" s="7" t="str">
        <f>' '!B14</f>
        <v>Дмитрий Переледов</v>
      </c>
      <c r="H5" s="3">
        <v>-70.0</v>
      </c>
      <c r="J5" s="7" t="str">
        <f>' '!B15</f>
        <v>Мария Конакова</v>
      </c>
      <c r="K5" s="3">
        <v>20.0</v>
      </c>
      <c r="M5" s="7" t="str">
        <f>' '!B16</f>
        <v>Алёна Хрисанова</v>
      </c>
      <c r="N5" s="3">
        <v>50.0</v>
      </c>
    </row>
    <row r="6">
      <c r="A6" s="7" t="str">
        <f>' '!B17</f>
        <v>Виктор Непомнящий</v>
      </c>
      <c r="B6" s="3">
        <v>0.0</v>
      </c>
      <c r="D6" s="7" t="str">
        <f>' '!B18</f>
        <v>Александра Батурина</v>
      </c>
      <c r="E6" s="3">
        <v>70.0</v>
      </c>
      <c r="G6" s="7" t="str">
        <f>' '!B19</f>
        <v>Арнур Нигметов</v>
      </c>
      <c r="H6" s="3">
        <v>30.0</v>
      </c>
      <c r="J6" s="7" t="str">
        <f>' '!B20</f>
        <v>Михаил Файнштейн</v>
      </c>
      <c r="K6" s="3">
        <v>-50.0</v>
      </c>
      <c r="M6" s="7" t="str">
        <f>' '!B21</f>
        <v>x Григорий Гольберг</v>
      </c>
    </row>
    <row r="7">
      <c r="A7" s="7" t="str">
        <f>' '!B22</f>
        <v>Туриан Рафаэлли</v>
      </c>
      <c r="B7" s="3">
        <v>30.0</v>
      </c>
      <c r="D7" s="7" t="str">
        <f>' '!B23</f>
        <v>Евгения Караулова</v>
      </c>
      <c r="E7" s="3">
        <v>-20.0</v>
      </c>
      <c r="G7" s="7" t="str">
        <f>' '!B24</f>
        <v>x Карен Марутян</v>
      </c>
      <c r="H7" s="3">
        <v>-999.0</v>
      </c>
      <c r="J7" s="7" t="str">
        <f>' '!B25</f>
        <v> </v>
      </c>
      <c r="M7" s="7" t="str">
        <f>' '!B26</f>
        <v>  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4.5"/>
    <col customWidth="1" min="4" max="4" width="17.0"/>
    <col customWidth="1" min="5" max="5" width="4.5"/>
    <col customWidth="1" min="7" max="7" width="18.0"/>
    <col customWidth="1" min="8" max="8" width="4.5"/>
    <col customWidth="1" min="10" max="10" width="15.38"/>
    <col customWidth="1" min="11" max="11" width="4.5"/>
    <col customWidth="1" min="13" max="13" width="16.38"/>
    <col customWidth="1" min="14" max="14" width="4.5"/>
  </cols>
  <sheetData>
    <row r="1">
      <c r="A1" s="2" t="s">
        <v>34</v>
      </c>
      <c r="D1" s="2" t="s">
        <v>35</v>
      </c>
      <c r="G1" s="2" t="s">
        <v>36</v>
      </c>
      <c r="J1" s="2" t="s">
        <v>37</v>
      </c>
      <c r="M1" s="2" t="s">
        <v>38</v>
      </c>
    </row>
    <row r="2">
      <c r="B2" s="3" t="s">
        <v>39</v>
      </c>
      <c r="E2" s="3" t="s">
        <v>39</v>
      </c>
      <c r="H2" s="3" t="s">
        <v>39</v>
      </c>
      <c r="K2" s="3" t="s">
        <v>39</v>
      </c>
      <c r="N2" s="3" t="s">
        <v>39</v>
      </c>
    </row>
    <row r="3">
      <c r="A3" s="7" t="str">
        <f>' '!B2</f>
        <v>Георгий Яковлев</v>
      </c>
      <c r="B3" s="3">
        <v>50.0</v>
      </c>
      <c r="D3" s="7" t="str">
        <f>' '!B3</f>
        <v>Илья Миронов</v>
      </c>
      <c r="E3" s="3">
        <v>140.0</v>
      </c>
      <c r="G3" s="7" t="str">
        <f>' '!B4</f>
        <v>Юрий Корчёмкин</v>
      </c>
      <c r="H3" s="3">
        <v>70.0</v>
      </c>
      <c r="J3" s="7" t="str">
        <f>' '!B5</f>
        <v>Сергей Лобачев</v>
      </c>
      <c r="K3" s="3">
        <v>180.0</v>
      </c>
      <c r="M3" s="7" t="str">
        <f>' '!B6</f>
        <v>x Виктор Исаев</v>
      </c>
    </row>
    <row r="4">
      <c r="A4" s="7" t="str">
        <f>' '!B10</f>
        <v>Владимир Грамагин</v>
      </c>
      <c r="B4" s="3">
        <v>50.0</v>
      </c>
      <c r="D4" s="7" t="str">
        <f>' '!B11</f>
        <v>Константин Бриф</v>
      </c>
      <c r="E4" s="3">
        <v>70.0</v>
      </c>
      <c r="G4" s="7" t="str">
        <f>' '!B7</f>
        <v>Марианна Выдревич</v>
      </c>
      <c r="H4" s="3">
        <v>90.0</v>
      </c>
      <c r="J4" s="7" t="str">
        <f>' '!B8</f>
        <v>x Шакир Мамедзаде</v>
      </c>
      <c r="K4" s="3">
        <v>0.0</v>
      </c>
      <c r="M4" s="7" t="str">
        <f>' '!B9</f>
        <v>Евгений Новиков</v>
      </c>
      <c r="N4" s="3">
        <v>150.0</v>
      </c>
    </row>
    <row r="5">
      <c r="A5" s="7" t="str">
        <f>' '!B13</f>
        <v>x Мария Шмилевич</v>
      </c>
      <c r="D5" s="7" t="str">
        <f>' '!B14</f>
        <v>Дмитрий Переледов</v>
      </c>
      <c r="E5" s="3">
        <v>-20.0</v>
      </c>
      <c r="G5" s="7" t="str">
        <f>' '!B15</f>
        <v>Мария Конакова</v>
      </c>
      <c r="H5" s="3">
        <v>0.0</v>
      </c>
      <c r="J5" s="7" t="str">
        <f>' '!B16</f>
        <v>Алёна Хрисанова</v>
      </c>
      <c r="K5" s="3">
        <v>-60.0</v>
      </c>
      <c r="M5" s="7" t="str">
        <f>' '!B12</f>
        <v>Максим Галкин</v>
      </c>
      <c r="N5" s="3">
        <v>70.0</v>
      </c>
    </row>
    <row r="6">
      <c r="A6" s="7" t="str">
        <f>' '!B21</f>
        <v>x Григорий Гольберг</v>
      </c>
      <c r="D6" s="7" t="str">
        <f>' '!B17</f>
        <v>Виктор Непомнящий</v>
      </c>
      <c r="E6" s="3">
        <v>0.0</v>
      </c>
      <c r="G6" s="7" t="str">
        <f>' '!B18</f>
        <v>Александра Батурина</v>
      </c>
      <c r="H6" s="3">
        <v>80.0</v>
      </c>
      <c r="J6" s="7" t="str">
        <f>' '!B19</f>
        <v>Арнур Нигметов</v>
      </c>
      <c r="K6" s="3">
        <v>120.0</v>
      </c>
      <c r="M6" s="7" t="str">
        <f>' '!B20</f>
        <v>Михаил Файнштейн</v>
      </c>
      <c r="N6" s="3">
        <v>-70.0</v>
      </c>
    </row>
    <row r="7">
      <c r="A7" s="7" t="str">
        <f>' '!B24</f>
        <v>x Карен Марутян</v>
      </c>
      <c r="D7" s="7" t="str">
        <f>' '!B25</f>
        <v> </v>
      </c>
      <c r="G7" s="7" t="str">
        <f>' '!B26</f>
        <v>  </v>
      </c>
      <c r="J7" s="7" t="str">
        <f>' '!B22</f>
        <v>Туриан Рафаэлли</v>
      </c>
      <c r="K7" s="3">
        <v>40.0</v>
      </c>
      <c r="M7" s="7" t="str">
        <f>' '!B23</f>
        <v>Евгения Караулова</v>
      </c>
      <c r="N7" s="3">
        <v>30.0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4.5"/>
    <col customWidth="1" min="4" max="4" width="16.63"/>
    <col customWidth="1" min="5" max="5" width="4.5"/>
    <col customWidth="1" min="7" max="7" width="16.38"/>
    <col customWidth="1" min="8" max="8" width="4.5"/>
    <col customWidth="1" min="10" max="10" width="17.13"/>
    <col customWidth="1" min="11" max="11" width="4.5"/>
    <col customWidth="1" min="13" max="13" width="17.0"/>
    <col customWidth="1" min="14" max="14" width="4.5"/>
  </cols>
  <sheetData>
    <row r="1">
      <c r="A1" s="2" t="s">
        <v>34</v>
      </c>
      <c r="D1" s="2" t="s">
        <v>35</v>
      </c>
      <c r="G1" s="2" t="s">
        <v>36</v>
      </c>
      <c r="J1" s="2" t="s">
        <v>37</v>
      </c>
      <c r="M1" s="2" t="s">
        <v>38</v>
      </c>
    </row>
    <row r="2">
      <c r="B2" s="3" t="s">
        <v>39</v>
      </c>
      <c r="E2" s="3" t="s">
        <v>39</v>
      </c>
      <c r="H2" s="3" t="s">
        <v>39</v>
      </c>
      <c r="K2" s="3" t="s">
        <v>39</v>
      </c>
      <c r="N2" s="3" t="s">
        <v>39</v>
      </c>
    </row>
    <row r="3">
      <c r="A3" s="7" t="str">
        <f>' '!B2</f>
        <v>Георгий Яковлев</v>
      </c>
      <c r="B3" s="3">
        <v>60.0</v>
      </c>
      <c r="D3" s="7" t="str">
        <f>' '!B3</f>
        <v>Илья Миронов</v>
      </c>
      <c r="E3" s="3">
        <v>70.0</v>
      </c>
      <c r="G3" s="7" t="str">
        <f>' '!B4</f>
        <v>Юрий Корчёмкин</v>
      </c>
      <c r="H3" s="3">
        <v>90.0</v>
      </c>
      <c r="J3" s="7" t="str">
        <f>' '!B5</f>
        <v>Сергей Лобачев</v>
      </c>
      <c r="K3" s="3">
        <v>190.0</v>
      </c>
      <c r="M3" s="7" t="str">
        <f>' '!B6</f>
        <v>x Виктор Исаев</v>
      </c>
    </row>
    <row r="4">
      <c r="A4" s="7" t="str">
        <f>' '!B9</f>
        <v>Евгений Новиков</v>
      </c>
      <c r="B4" s="3">
        <v>20.0</v>
      </c>
      <c r="D4" s="7" t="str">
        <f>' '!B10</f>
        <v>Владимир Грамагин</v>
      </c>
      <c r="E4" s="3">
        <v>-140.0</v>
      </c>
      <c r="G4" s="7" t="str">
        <f>' '!B11</f>
        <v>Константин Бриф</v>
      </c>
      <c r="H4" s="3">
        <v>-50.0</v>
      </c>
      <c r="J4" s="7" t="str">
        <f>' '!B7</f>
        <v>Марианна Выдревич</v>
      </c>
      <c r="K4" s="3">
        <v>40.0</v>
      </c>
      <c r="M4" s="7" t="str">
        <f>' '!B8</f>
        <v>x Шакир Мамедзаде</v>
      </c>
    </row>
    <row r="5">
      <c r="A5" s="7" t="str">
        <f>' '!B16</f>
        <v>Алёна Хрисанова</v>
      </c>
      <c r="B5" s="3">
        <v>10.0</v>
      </c>
      <c r="D5" s="7" t="str">
        <f>' '!B12</f>
        <v>Максим Галкин</v>
      </c>
      <c r="E5" s="3">
        <v>30.0</v>
      </c>
      <c r="G5" s="7" t="str">
        <f>' '!B13</f>
        <v>x Мария Шмилевич</v>
      </c>
      <c r="H5" s="3">
        <v>-999.0</v>
      </c>
      <c r="J5" s="7" t="str">
        <f>' '!B14</f>
        <v>Дмитрий Переледов</v>
      </c>
      <c r="K5" s="3">
        <v>-20.0</v>
      </c>
      <c r="M5" s="7" t="str">
        <f>' '!B15</f>
        <v>Мария Конакова</v>
      </c>
      <c r="N5" s="3">
        <v>50.0</v>
      </c>
    </row>
    <row r="6">
      <c r="A6" s="7" t="str">
        <f>' '!B18</f>
        <v>Александра Батурина</v>
      </c>
      <c r="B6" s="3">
        <v>30.0</v>
      </c>
      <c r="D6" s="7" t="str">
        <f>' '!B19</f>
        <v>Арнур Нигметов</v>
      </c>
      <c r="E6" s="3">
        <v>30.0</v>
      </c>
      <c r="G6" s="7" t="str">
        <f>' '!B20</f>
        <v>Михаил Файнштейн</v>
      </c>
      <c r="H6" s="3">
        <v>30.0</v>
      </c>
      <c r="J6" s="7" t="str">
        <f>' '!B21</f>
        <v>x Григорий Гольберг</v>
      </c>
      <c r="K6" s="3">
        <v>0.0</v>
      </c>
      <c r="M6" s="7" t="str">
        <f>' '!B17</f>
        <v>Виктор Непомнящий</v>
      </c>
      <c r="N6" s="3">
        <v>-30.0</v>
      </c>
    </row>
    <row r="7">
      <c r="A7" s="7" t="str">
        <f>' '!$B$25</f>
        <v> </v>
      </c>
      <c r="D7" s="7" t="str">
        <f>' '!B26</f>
        <v>  </v>
      </c>
      <c r="G7" s="7" t="str">
        <f>' '!B22</f>
        <v>Туриан Рафаэлли</v>
      </c>
      <c r="H7" s="3">
        <v>30.0</v>
      </c>
      <c r="J7" s="7" t="str">
        <f>' '!B23</f>
        <v>Евгения Караулова</v>
      </c>
      <c r="K7" s="3">
        <v>10.0</v>
      </c>
      <c r="M7" s="7" t="str">
        <f>' '!B24</f>
        <v>x Карен Марутян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4.5"/>
    <col customWidth="1" min="4" max="4" width="17.13"/>
    <col customWidth="1" min="5" max="5" width="4.5"/>
    <col customWidth="1" min="7" max="7" width="16.75"/>
    <col customWidth="1" min="8" max="8" width="4.5"/>
    <col customWidth="1" min="10" max="10" width="18.0"/>
    <col customWidth="1" min="11" max="11" width="4.5"/>
    <col customWidth="1" min="13" max="13" width="16.0"/>
    <col customWidth="1" min="14" max="14" width="4.5"/>
  </cols>
  <sheetData>
    <row r="1">
      <c r="A1" s="2" t="s">
        <v>34</v>
      </c>
      <c r="D1" s="2" t="s">
        <v>35</v>
      </c>
      <c r="G1" s="2" t="s">
        <v>36</v>
      </c>
      <c r="J1" s="2" t="s">
        <v>37</v>
      </c>
      <c r="M1" s="2" t="s">
        <v>38</v>
      </c>
    </row>
    <row r="2">
      <c r="B2" s="3" t="s">
        <v>39</v>
      </c>
      <c r="E2" s="3" t="s">
        <v>39</v>
      </c>
      <c r="H2" s="3" t="s">
        <v>39</v>
      </c>
      <c r="K2" s="3" t="s">
        <v>39</v>
      </c>
      <c r="N2" s="3" t="s">
        <v>39</v>
      </c>
    </row>
    <row r="3">
      <c r="A3" s="7" t="str">
        <f>' '!B2</f>
        <v>Георгий Яковлев</v>
      </c>
      <c r="B3" s="3">
        <v>0.0</v>
      </c>
      <c r="D3" s="7" t="str">
        <f>' '!B7</f>
        <v>Марианна Выдревич</v>
      </c>
      <c r="E3" s="3">
        <v>0.0</v>
      </c>
      <c r="G3" s="7" t="str">
        <f>' '!B12</f>
        <v>Максим Галкин</v>
      </c>
      <c r="H3" s="3">
        <v>0.0</v>
      </c>
      <c r="J3" s="7" t="str">
        <f>' '!B17</f>
        <v>Виктор Непомнящий</v>
      </c>
      <c r="K3" s="3">
        <v>0.0</v>
      </c>
      <c r="M3" s="7" t="str">
        <f>' '!B22</f>
        <v>Туриан Рафаэлли</v>
      </c>
      <c r="N3" s="3">
        <v>0.0</v>
      </c>
    </row>
    <row r="4">
      <c r="A4" s="7" t="str">
        <f>' '!B3</f>
        <v>Илья Миронов</v>
      </c>
      <c r="B4" s="3">
        <v>0.0</v>
      </c>
      <c r="D4" s="7" t="str">
        <f>' '!B8</f>
        <v>x Шакир Мамедзаде</v>
      </c>
      <c r="E4" s="3">
        <v>0.0</v>
      </c>
      <c r="G4" s="7" t="str">
        <f>' '!B13</f>
        <v>x Мария Шмилевич</v>
      </c>
      <c r="H4" s="3">
        <v>-999.0</v>
      </c>
      <c r="J4" s="7" t="str">
        <f>' '!B18</f>
        <v>Александра Батурина</v>
      </c>
      <c r="K4" s="3">
        <v>0.0</v>
      </c>
      <c r="M4" s="7" t="str">
        <f>' '!B23</f>
        <v>Евгения Караулова</v>
      </c>
      <c r="N4" s="3">
        <v>0.0</v>
      </c>
    </row>
    <row r="5">
      <c r="A5" s="7" t="str">
        <f>' '!B4</f>
        <v>Юрий Корчёмкин</v>
      </c>
      <c r="B5" s="3">
        <v>0.0</v>
      </c>
      <c r="D5" s="7" t="str">
        <f>' '!B9</f>
        <v>Евгений Новиков</v>
      </c>
      <c r="E5" s="3">
        <v>0.0</v>
      </c>
      <c r="G5" s="7" t="str">
        <f>' '!B14</f>
        <v>Дмитрий Переледов</v>
      </c>
      <c r="H5" s="3">
        <v>0.0</v>
      </c>
      <c r="J5" s="7" t="str">
        <f>' '!B19</f>
        <v>Арнур Нигметов</v>
      </c>
      <c r="K5" s="3">
        <v>0.0</v>
      </c>
      <c r="M5" s="7" t="str">
        <f>' '!B24</f>
        <v>x Карен Марутян</v>
      </c>
      <c r="N5" s="3">
        <v>0.0</v>
      </c>
    </row>
    <row r="6">
      <c r="A6" s="7" t="str">
        <f>' '!B5</f>
        <v>Сергей Лобачев</v>
      </c>
      <c r="B6" s="3">
        <v>0.0</v>
      </c>
      <c r="D6" s="7" t="str">
        <f>' '!B10</f>
        <v>Владимир Грамагин</v>
      </c>
      <c r="E6" s="3">
        <v>0.0</v>
      </c>
      <c r="G6" s="7" t="str">
        <f>' '!B15</f>
        <v>Мария Конакова</v>
      </c>
      <c r="H6" s="3">
        <v>0.0</v>
      </c>
      <c r="J6" s="7" t="str">
        <f>' '!B20</f>
        <v>Михаил Файнштейн</v>
      </c>
      <c r="K6" s="3">
        <v>0.0</v>
      </c>
      <c r="M6" s="7" t="str">
        <f>' '!B25</f>
        <v> </v>
      </c>
    </row>
    <row r="7">
      <c r="A7" s="7" t="str">
        <f>' '!B6</f>
        <v>x Виктор Исаев</v>
      </c>
      <c r="B7" s="3">
        <v>0.0</v>
      </c>
      <c r="D7" s="7" t="str">
        <f>' '!B11</f>
        <v>Константин Бриф</v>
      </c>
      <c r="E7" s="3">
        <v>0.0</v>
      </c>
      <c r="G7" s="7" t="str">
        <f>' '!B16</f>
        <v>Алёна Хрисанова</v>
      </c>
      <c r="H7" s="3">
        <v>0.0</v>
      </c>
      <c r="J7" s="7" t="str">
        <f>' '!B21</f>
        <v>x Григорий Гольберг</v>
      </c>
      <c r="K7" s="3">
        <v>0.0</v>
      </c>
      <c r="M7" s="7" t="str">
        <f>' '!B26</f>
        <v>  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8.0"/>
    <col customWidth="1" min="3" max="11" width="1.88"/>
    <col customWidth="1" min="12" max="12" width="2.88"/>
    <col customWidth="1" min="13" max="13" width="2.75"/>
    <col customWidth="1" min="14" max="27" width="2.88"/>
    <col customWidth="1" min="28" max="28" width="6.25"/>
    <col customWidth="1" min="29" max="29" width="12.88"/>
  </cols>
  <sheetData>
    <row r="1"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  <c r="L1" s="3">
        <v>10.0</v>
      </c>
      <c r="M1" s="3">
        <v>11.0</v>
      </c>
      <c r="N1" s="3">
        <v>12.0</v>
      </c>
      <c r="O1" s="3">
        <v>13.0</v>
      </c>
      <c r="P1" s="3">
        <v>14.0</v>
      </c>
      <c r="Q1" s="3">
        <v>15.0</v>
      </c>
      <c r="R1" s="3">
        <v>16.0</v>
      </c>
      <c r="S1" s="3">
        <v>17.0</v>
      </c>
      <c r="T1" s="3">
        <v>18.0</v>
      </c>
      <c r="U1" s="3">
        <v>19.0</v>
      </c>
      <c r="V1" s="3">
        <v>20.0</v>
      </c>
      <c r="W1" s="3">
        <v>21.0</v>
      </c>
      <c r="X1" s="3">
        <v>22.0</v>
      </c>
      <c r="Y1" s="3">
        <v>23.0</v>
      </c>
      <c r="Z1" s="3">
        <v>24.0</v>
      </c>
      <c r="AA1" s="3">
        <v>25.0</v>
      </c>
      <c r="AB1" s="3" t="s">
        <v>31</v>
      </c>
      <c r="AC1" s="3" t="s">
        <v>32</v>
      </c>
    </row>
    <row r="2">
      <c r="A2" s="3">
        <v>1.0</v>
      </c>
      <c r="B2" s="3" t="str">
        <f>'Участники'!B3</f>
        <v>Георгий Яковлев</v>
      </c>
      <c r="C2" s="7" t="str">
        <f t="shared" ref="C2:AA2" si="1">findAndSumCells($A2,C$1)</f>
        <v>Loading...</v>
      </c>
      <c r="D2" s="7" t="str">
        <f t="shared" si="1"/>
        <v>Loading...</v>
      </c>
      <c r="E2" s="7" t="str">
        <f t="shared" si="1"/>
        <v>Loading...</v>
      </c>
      <c r="F2" s="7" t="str">
        <f t="shared" si="1"/>
        <v>Loading...</v>
      </c>
      <c r="G2" s="7" t="str">
        <f t="shared" si="1"/>
        <v/>
      </c>
      <c r="H2" s="7" t="str">
        <f t="shared" si="1"/>
        <v>Loading...</v>
      </c>
      <c r="I2" s="7" t="str">
        <f t="shared" si="1"/>
        <v>Loading...</v>
      </c>
      <c r="J2" s="7" t="str">
        <f t="shared" si="1"/>
        <v>Loading...</v>
      </c>
      <c r="K2" s="7" t="str">
        <f t="shared" si="1"/>
        <v>Loading...</v>
      </c>
      <c r="L2" s="7" t="str">
        <f t="shared" si="1"/>
        <v>Loading...</v>
      </c>
      <c r="M2" s="7" t="str">
        <f t="shared" si="1"/>
        <v>Loading...</v>
      </c>
      <c r="N2" s="7" t="str">
        <f t="shared" si="1"/>
        <v>Loading...</v>
      </c>
      <c r="O2" s="7" t="str">
        <f t="shared" si="1"/>
        <v>Loading...</v>
      </c>
      <c r="P2" s="7" t="str">
        <f t="shared" si="1"/>
        <v>Loading...</v>
      </c>
      <c r="Q2" s="7" t="str">
        <f t="shared" si="1"/>
        <v>Loading...</v>
      </c>
      <c r="R2" s="7" t="str">
        <f t="shared" si="1"/>
        <v>Loading...</v>
      </c>
      <c r="S2" s="7" t="str">
        <f t="shared" si="1"/>
        <v>Loading...</v>
      </c>
      <c r="T2" s="7" t="str">
        <f t="shared" si="1"/>
        <v>Loading...</v>
      </c>
      <c r="U2" s="7" t="str">
        <f t="shared" si="1"/>
        <v>Loading...</v>
      </c>
      <c r="V2" s="7" t="str">
        <f t="shared" si="1"/>
        <v>Loading...</v>
      </c>
      <c r="W2" s="7" t="str">
        <f t="shared" si="1"/>
        <v>Loading...</v>
      </c>
      <c r="X2" s="7" t="str">
        <f t="shared" si="1"/>
        <v>Loading...</v>
      </c>
      <c r="Y2" s="7" t="str">
        <f t="shared" si="1"/>
        <v>Loading...</v>
      </c>
      <c r="Z2" s="7" t="str">
        <f t="shared" si="1"/>
        <v>Loading...</v>
      </c>
      <c r="AA2" s="7" t="str">
        <f t="shared" si="1"/>
        <v>Loading...</v>
      </c>
      <c r="AB2" s="7" t="str">
        <f t="shared" ref="AB2:AB26" si="3">sum(C2:AA2)</f>
        <v>Loading...</v>
      </c>
      <c r="AC2" s="7" t="str">
        <f t="shared" ref="AC2:AC26" si="4">findTotalPoints(A2)</f>
        <v>Loading...</v>
      </c>
    </row>
    <row r="3">
      <c r="A3" s="3">
        <v>2.0</v>
      </c>
      <c r="B3" s="3" t="str">
        <f>'Участники'!B4</f>
        <v>Илья Миронов</v>
      </c>
      <c r="C3" s="7" t="str">
        <f t="shared" ref="C3:AA3" si="2">findAndSumCells($A3,C$1)</f>
        <v>Loading...</v>
      </c>
      <c r="D3" s="7" t="str">
        <f t="shared" si="2"/>
        <v>Loading...</v>
      </c>
      <c r="E3" s="7" t="str">
        <f t="shared" si="2"/>
        <v>Loading...</v>
      </c>
      <c r="F3" s="7" t="str">
        <f t="shared" si="2"/>
        <v>Loading...</v>
      </c>
      <c r="G3" s="7" t="str">
        <f t="shared" si="2"/>
        <v>Loading...</v>
      </c>
      <c r="H3" s="7" t="str">
        <f t="shared" si="2"/>
        <v>Loading...</v>
      </c>
      <c r="I3" s="7">
        <f t="shared" si="2"/>
        <v>1</v>
      </c>
      <c r="J3" s="7" t="str">
        <f t="shared" si="2"/>
        <v>Loading...</v>
      </c>
      <c r="K3" s="7" t="str">
        <f t="shared" si="2"/>
        <v>Loading...</v>
      </c>
      <c r="L3" s="7" t="str">
        <f t="shared" si="2"/>
        <v>Loading...</v>
      </c>
      <c r="M3" s="7" t="str">
        <f t="shared" si="2"/>
        <v>Loading...</v>
      </c>
      <c r="N3" s="7">
        <f t="shared" si="2"/>
        <v>1</v>
      </c>
      <c r="O3" s="7" t="str">
        <f t="shared" si="2"/>
        <v>Loading...</v>
      </c>
      <c r="P3" s="7" t="str">
        <f t="shared" si="2"/>
        <v>Loading...</v>
      </c>
      <c r="Q3" s="7" t="str">
        <f t="shared" si="2"/>
        <v>Loading...</v>
      </c>
      <c r="R3" s="7" t="str">
        <f t="shared" si="2"/>
        <v>Loading...</v>
      </c>
      <c r="S3" s="7" t="str">
        <f t="shared" si="2"/>
        <v>Loading...</v>
      </c>
      <c r="T3" s="7">
        <f t="shared" si="2"/>
        <v>1</v>
      </c>
      <c r="U3" s="7" t="str">
        <f t="shared" si="2"/>
        <v>Loading...</v>
      </c>
      <c r="V3" s="7" t="str">
        <f t="shared" si="2"/>
        <v>Loading...</v>
      </c>
      <c r="W3" s="7" t="str">
        <f t="shared" si="2"/>
        <v>Loading...</v>
      </c>
      <c r="X3" s="7" t="str">
        <f t="shared" si="2"/>
        <v>Loading...</v>
      </c>
      <c r="Y3" s="7" t="str">
        <f t="shared" si="2"/>
        <v>Loading...</v>
      </c>
      <c r="Z3" s="7" t="str">
        <f t="shared" si="2"/>
        <v>Loading...</v>
      </c>
      <c r="AA3" s="7" t="str">
        <f t="shared" si="2"/>
        <v>Loading...</v>
      </c>
      <c r="AB3" s="7" t="str">
        <f t="shared" si="3"/>
        <v>Loading...</v>
      </c>
      <c r="AC3" s="7" t="str">
        <f t="shared" si="4"/>
        <v>Loading...</v>
      </c>
    </row>
    <row r="4">
      <c r="A4" s="3">
        <v>3.0</v>
      </c>
      <c r="B4" s="3" t="str">
        <f>'Участники'!B5</f>
        <v>Юрий Корчёмкин</v>
      </c>
      <c r="C4" s="7" t="str">
        <f t="shared" ref="C4:AA4" si="5">findAndSumCells($A4,C$1)</f>
        <v/>
      </c>
      <c r="D4" s="7" t="str">
        <f t="shared" si="5"/>
        <v>Loading...</v>
      </c>
      <c r="E4" s="7" t="str">
        <f t="shared" si="5"/>
        <v>Loading...</v>
      </c>
      <c r="F4" s="7" t="str">
        <f t="shared" si="5"/>
        <v>Loading...</v>
      </c>
      <c r="G4" s="7" t="str">
        <f t="shared" si="5"/>
        <v>Loading...</v>
      </c>
      <c r="H4" s="7" t="str">
        <f t="shared" si="5"/>
        <v>Loading...</v>
      </c>
      <c r="I4" s="7" t="str">
        <f t="shared" si="5"/>
        <v>Loading...</v>
      </c>
      <c r="J4" s="7" t="str">
        <f t="shared" si="5"/>
        <v>Loading...</v>
      </c>
      <c r="K4" s="7" t="str">
        <f t="shared" si="5"/>
        <v>Loading...</v>
      </c>
      <c r="L4" s="7" t="str">
        <f t="shared" si="5"/>
        <v>Loading...</v>
      </c>
      <c r="M4" s="7" t="str">
        <f t="shared" si="5"/>
        <v>Loading...</v>
      </c>
      <c r="N4" s="7" t="str">
        <f t="shared" si="5"/>
        <v>Loading...</v>
      </c>
      <c r="O4" s="7" t="str">
        <f t="shared" si="5"/>
        <v>Loading...</v>
      </c>
      <c r="P4" s="7" t="str">
        <f t="shared" si="5"/>
        <v>Loading...</v>
      </c>
      <c r="Q4" s="7" t="str">
        <f t="shared" si="5"/>
        <v>Loading...</v>
      </c>
      <c r="R4" s="7">
        <f t="shared" si="5"/>
        <v>1</v>
      </c>
      <c r="S4" s="7" t="str">
        <f t="shared" si="5"/>
        <v>Loading...</v>
      </c>
      <c r="T4" s="7" t="str">
        <f t="shared" si="5"/>
        <v>Loading...</v>
      </c>
      <c r="U4" s="7" t="str">
        <f t="shared" si="5"/>
        <v>Loading...</v>
      </c>
      <c r="V4" s="7" t="str">
        <f t="shared" si="5"/>
        <v>Loading...</v>
      </c>
      <c r="W4" s="7" t="str">
        <f t="shared" si="5"/>
        <v>Loading...</v>
      </c>
      <c r="X4" s="7" t="str">
        <f t="shared" si="5"/>
        <v>Loading...</v>
      </c>
      <c r="Y4" s="7" t="str">
        <f t="shared" si="5"/>
        <v>Loading...</v>
      </c>
      <c r="Z4" s="7" t="str">
        <f t="shared" si="5"/>
        <v>Loading...</v>
      </c>
      <c r="AA4" s="7" t="str">
        <f t="shared" si="5"/>
        <v>Loading...</v>
      </c>
      <c r="AB4" s="7" t="str">
        <f t="shared" si="3"/>
        <v>Loading...</v>
      </c>
      <c r="AC4" s="7" t="str">
        <f t="shared" si="4"/>
        <v>Loading...</v>
      </c>
    </row>
    <row r="5">
      <c r="A5" s="3">
        <v>4.0</v>
      </c>
      <c r="B5" s="3" t="str">
        <f>'Участники'!B6</f>
        <v>Сергей Лобачев</v>
      </c>
      <c r="C5" s="7" t="str">
        <f t="shared" ref="C5:AA5" si="6">findAndSumCells($A5,C$1)</f>
        <v>Loading...</v>
      </c>
      <c r="D5" s="7" t="str">
        <f t="shared" si="6"/>
        <v>Loading...</v>
      </c>
      <c r="E5" s="7" t="str">
        <f t="shared" si="6"/>
        <v>Loading...</v>
      </c>
      <c r="F5" s="7" t="str">
        <f t="shared" si="6"/>
        <v>Loading...</v>
      </c>
      <c r="G5" s="7" t="str">
        <f t="shared" si="6"/>
        <v>Loading...</v>
      </c>
      <c r="H5" s="7" t="str">
        <f t="shared" si="6"/>
        <v>Loading...</v>
      </c>
      <c r="I5" s="7" t="str">
        <f t="shared" si="6"/>
        <v>Loading...</v>
      </c>
      <c r="J5" s="7" t="str">
        <f t="shared" si="6"/>
        <v>Loading...</v>
      </c>
      <c r="K5" s="7" t="str">
        <f t="shared" si="6"/>
        <v>Loading...</v>
      </c>
      <c r="L5" s="7" t="str">
        <f t="shared" si="6"/>
        <v>Loading...</v>
      </c>
      <c r="M5" s="7" t="str">
        <f t="shared" si="6"/>
        <v>Loading...</v>
      </c>
      <c r="N5" s="7" t="str">
        <f t="shared" si="6"/>
        <v>Loading...</v>
      </c>
      <c r="O5" s="7" t="str">
        <f t="shared" si="6"/>
        <v>Loading...</v>
      </c>
      <c r="P5" s="7" t="str">
        <f t="shared" si="6"/>
        <v>Loading...</v>
      </c>
      <c r="Q5" s="7" t="str">
        <f t="shared" si="6"/>
        <v>Loading...</v>
      </c>
      <c r="R5" s="7" t="str">
        <f t="shared" si="6"/>
        <v>Loading...</v>
      </c>
      <c r="S5" s="7" t="str">
        <f t="shared" si="6"/>
        <v>Loading...</v>
      </c>
      <c r="T5" s="7" t="str">
        <f t="shared" si="6"/>
        <v>Loading...</v>
      </c>
      <c r="U5" s="7">
        <f t="shared" si="6"/>
        <v>1</v>
      </c>
      <c r="V5" s="7" t="str">
        <f t="shared" si="6"/>
        <v>Loading...</v>
      </c>
      <c r="W5" s="7" t="str">
        <f t="shared" si="6"/>
        <v>Loading...</v>
      </c>
      <c r="X5" s="7" t="str">
        <f t="shared" si="6"/>
        <v>Loading...</v>
      </c>
      <c r="Y5" s="7" t="str">
        <f t="shared" si="6"/>
        <v>Loading...</v>
      </c>
      <c r="Z5" s="7" t="str">
        <f t="shared" si="6"/>
        <v>Loading...</v>
      </c>
      <c r="AA5" s="7" t="str">
        <f t="shared" si="6"/>
        <v>Loading...</v>
      </c>
      <c r="AB5" s="7" t="str">
        <f t="shared" si="3"/>
        <v>Loading...</v>
      </c>
      <c r="AC5" s="7" t="str">
        <f t="shared" si="4"/>
        <v>Loading...</v>
      </c>
    </row>
    <row r="6">
      <c r="A6" s="3">
        <v>5.0</v>
      </c>
      <c r="B6" s="3" t="str">
        <f>'Участники'!B7</f>
        <v>x Виктор Исаев</v>
      </c>
      <c r="C6" s="7" t="str">
        <f t="shared" ref="C6:AA6" si="7">findAndSumCells($A6,C$1)</f>
        <v/>
      </c>
      <c r="D6" s="7" t="str">
        <f t="shared" si="7"/>
        <v>Loading...</v>
      </c>
      <c r="E6" s="7" t="str">
        <f t="shared" si="7"/>
        <v/>
      </c>
      <c r="F6" s="7" t="str">
        <f t="shared" si="7"/>
        <v>Loading...</v>
      </c>
      <c r="G6" s="7" t="str">
        <f t="shared" si="7"/>
        <v>Loading...</v>
      </c>
      <c r="H6" s="7" t="str">
        <f t="shared" si="7"/>
        <v>Loading...</v>
      </c>
      <c r="I6" s="7" t="str">
        <f t="shared" si="7"/>
        <v>Loading...</v>
      </c>
      <c r="J6" s="7" t="str">
        <f t="shared" si="7"/>
        <v>Loading...</v>
      </c>
      <c r="K6" s="7" t="str">
        <f t="shared" si="7"/>
        <v>Loading...</v>
      </c>
      <c r="L6" s="7" t="str">
        <f t="shared" si="7"/>
        <v>Loading...</v>
      </c>
      <c r="M6" s="7" t="str">
        <f t="shared" si="7"/>
        <v>Loading...</v>
      </c>
      <c r="N6" s="7" t="str">
        <f t="shared" si="7"/>
        <v>Loading...</v>
      </c>
      <c r="O6" s="7">
        <f t="shared" si="7"/>
        <v>1</v>
      </c>
      <c r="P6" s="7">
        <f t="shared" si="7"/>
        <v>0</v>
      </c>
      <c r="Q6" s="7">
        <f t="shared" si="7"/>
        <v>0</v>
      </c>
      <c r="R6" s="7" t="str">
        <f t="shared" si="7"/>
        <v>Loading...</v>
      </c>
      <c r="S6" s="7" t="str">
        <f t="shared" si="7"/>
        <v>Loading...</v>
      </c>
      <c r="T6" s="7" t="str">
        <f t="shared" si="7"/>
        <v>Loading...</v>
      </c>
      <c r="U6" s="7" t="str">
        <f t="shared" si="7"/>
        <v>Loading...</v>
      </c>
      <c r="V6" s="7" t="str">
        <f t="shared" si="7"/>
        <v>Loading...</v>
      </c>
      <c r="W6" s="7" t="str">
        <f t="shared" si="7"/>
        <v>Loading...</v>
      </c>
      <c r="X6" s="7" t="str">
        <f t="shared" si="7"/>
        <v>Loading...</v>
      </c>
      <c r="Y6" s="7" t="str">
        <f t="shared" si="7"/>
        <v>Loading...</v>
      </c>
      <c r="Z6" s="7" t="str">
        <f t="shared" si="7"/>
        <v>Loading...</v>
      </c>
      <c r="AA6" s="7" t="str">
        <f t="shared" si="7"/>
        <v/>
      </c>
      <c r="AB6" s="7" t="str">
        <f t="shared" si="3"/>
        <v>Loading...</v>
      </c>
      <c r="AC6" s="7" t="str">
        <f t="shared" si="4"/>
        <v>Loading...</v>
      </c>
    </row>
    <row r="7">
      <c r="A7" s="3">
        <v>6.0</v>
      </c>
      <c r="B7" s="3" t="str">
        <f>'Участники'!B8</f>
        <v>Марианна Выдревич</v>
      </c>
      <c r="C7" s="7" t="str">
        <f t="shared" ref="C7:AA7" si="8">findAndSumCells($A7,C$1)</f>
        <v>Loading...</v>
      </c>
      <c r="D7" s="7" t="str">
        <f t="shared" si="8"/>
        <v>Loading...</v>
      </c>
      <c r="E7" s="7" t="str">
        <f t="shared" si="8"/>
        <v>Loading...</v>
      </c>
      <c r="F7" s="7" t="str">
        <f t="shared" si="8"/>
        <v>Loading...</v>
      </c>
      <c r="G7" s="7" t="str">
        <f t="shared" si="8"/>
        <v>Loading...</v>
      </c>
      <c r="H7" s="7" t="str">
        <f t="shared" si="8"/>
        <v>Loading...</v>
      </c>
      <c r="I7" s="7" t="str">
        <f t="shared" si="8"/>
        <v>Loading...</v>
      </c>
      <c r="J7" s="7" t="str">
        <f t="shared" si="8"/>
        <v>Loading...</v>
      </c>
      <c r="K7" s="7" t="str">
        <f t="shared" si="8"/>
        <v>Loading...</v>
      </c>
      <c r="L7" s="7" t="str">
        <f t="shared" si="8"/>
        <v>Loading...</v>
      </c>
      <c r="M7" s="7">
        <f t="shared" si="8"/>
        <v>0</v>
      </c>
      <c r="N7" s="7">
        <f t="shared" si="8"/>
        <v>1</v>
      </c>
      <c r="O7" s="7" t="str">
        <f t="shared" si="8"/>
        <v>Loading...</v>
      </c>
      <c r="P7" s="7" t="str">
        <f t="shared" si="8"/>
        <v>Loading...</v>
      </c>
      <c r="Q7" s="7" t="str">
        <f t="shared" si="8"/>
        <v>Loading...</v>
      </c>
      <c r="R7" s="7" t="str">
        <f t="shared" si="8"/>
        <v>Loading...</v>
      </c>
      <c r="S7" s="7">
        <f t="shared" si="8"/>
        <v>1</v>
      </c>
      <c r="T7" s="7" t="str">
        <f t="shared" si="8"/>
        <v>Loading...</v>
      </c>
      <c r="U7" s="7" t="str">
        <f t="shared" si="8"/>
        <v>Loading...</v>
      </c>
      <c r="V7" s="7" t="str">
        <f t="shared" si="8"/>
        <v>Loading...</v>
      </c>
      <c r="W7" s="7" t="str">
        <f t="shared" si="8"/>
        <v>Loading...</v>
      </c>
      <c r="X7" s="7" t="str">
        <f t="shared" si="8"/>
        <v>Loading...</v>
      </c>
      <c r="Y7" s="7" t="str">
        <f t="shared" si="8"/>
        <v>Loading...</v>
      </c>
      <c r="Z7" s="7">
        <f t="shared" si="8"/>
        <v>1</v>
      </c>
      <c r="AA7" s="7" t="str">
        <f t="shared" si="8"/>
        <v>Loading...</v>
      </c>
      <c r="AB7" s="7" t="str">
        <f t="shared" si="3"/>
        <v>Loading...</v>
      </c>
      <c r="AC7" s="7" t="str">
        <f t="shared" si="4"/>
        <v>Loading...</v>
      </c>
    </row>
    <row r="8">
      <c r="A8" s="3">
        <v>7.0</v>
      </c>
      <c r="B8" s="3" t="str">
        <f>'Участники'!B9</f>
        <v>x Шакир Мамедзаде</v>
      </c>
      <c r="C8" s="7">
        <f t="shared" ref="C8:AA8" si="9">findAndSumCells($A8,C$1)</f>
        <v>0</v>
      </c>
      <c r="D8" s="7" t="str">
        <f t="shared" si="9"/>
        <v>Loading...</v>
      </c>
      <c r="E8" s="7" t="str">
        <f t="shared" si="9"/>
        <v>Loading...</v>
      </c>
      <c r="F8" s="7" t="str">
        <f t="shared" si="9"/>
        <v>Loading...</v>
      </c>
      <c r="G8" s="7" t="str">
        <f t="shared" si="9"/>
        <v>Loading...</v>
      </c>
      <c r="H8" s="7" t="str">
        <f t="shared" si="9"/>
        <v>Loading...</v>
      </c>
      <c r="I8" s="7" t="str">
        <f t="shared" si="9"/>
        <v>Loading...</v>
      </c>
      <c r="J8" s="7" t="str">
        <f t="shared" si="9"/>
        <v>Loading...</v>
      </c>
      <c r="K8" s="7" t="str">
        <f t="shared" si="9"/>
        <v>Loading...</v>
      </c>
      <c r="L8" s="7" t="str">
        <f t="shared" si="9"/>
        <v/>
      </c>
      <c r="M8" s="7" t="str">
        <f t="shared" si="9"/>
        <v>Loading...</v>
      </c>
      <c r="N8" s="7" t="str">
        <f t="shared" si="9"/>
        <v>Loading...</v>
      </c>
      <c r="O8" s="7" t="str">
        <f t="shared" si="9"/>
        <v>Loading...</v>
      </c>
      <c r="P8" s="7">
        <f t="shared" si="9"/>
        <v>0</v>
      </c>
      <c r="Q8" s="7" t="str">
        <f t="shared" si="9"/>
        <v>Loading...</v>
      </c>
      <c r="R8" s="7" t="str">
        <f t="shared" si="9"/>
        <v>Loading...</v>
      </c>
      <c r="S8" s="7" t="str">
        <f t="shared" si="9"/>
        <v>Loading...</v>
      </c>
      <c r="T8" s="7">
        <f t="shared" si="9"/>
        <v>0</v>
      </c>
      <c r="U8" s="7" t="str">
        <f t="shared" si="9"/>
        <v>Loading...</v>
      </c>
      <c r="V8" s="7" t="str">
        <f t="shared" si="9"/>
        <v>Loading...</v>
      </c>
      <c r="W8" s="7" t="str">
        <f t="shared" si="9"/>
        <v>Loading...</v>
      </c>
      <c r="X8" s="7" t="str">
        <f t="shared" si="9"/>
        <v>Loading...</v>
      </c>
      <c r="Y8" s="7" t="str">
        <f t="shared" si="9"/>
        <v>Loading...</v>
      </c>
      <c r="Z8" s="7" t="str">
        <f t="shared" si="9"/>
        <v>Loading...</v>
      </c>
      <c r="AA8" s="7" t="str">
        <f t="shared" si="9"/>
        <v>Loading...</v>
      </c>
      <c r="AB8" s="7" t="str">
        <f t="shared" si="3"/>
        <v>Loading...</v>
      </c>
      <c r="AC8" s="7" t="str">
        <f t="shared" si="4"/>
        <v>Loading...</v>
      </c>
    </row>
    <row r="9">
      <c r="A9" s="3">
        <v>8.0</v>
      </c>
      <c r="B9" s="3" t="str">
        <f>'Участники'!B10</f>
        <v>Евгений Новиков</v>
      </c>
      <c r="C9" s="7" t="str">
        <f t="shared" ref="C9:AA9" si="10">findAndSumCells($A9,C$1)</f>
        <v>Loading...</v>
      </c>
      <c r="D9" s="7" t="str">
        <f t="shared" si="10"/>
        <v>Loading...</v>
      </c>
      <c r="E9" s="7" t="str">
        <f t="shared" si="10"/>
        <v>Loading...</v>
      </c>
      <c r="F9" s="7" t="str">
        <f t="shared" si="10"/>
        <v>Loading...</v>
      </c>
      <c r="G9" s="7">
        <f t="shared" si="10"/>
        <v>1</v>
      </c>
      <c r="H9" s="7" t="str">
        <f t="shared" si="10"/>
        <v>Loading...</v>
      </c>
      <c r="I9" s="7" t="str">
        <f t="shared" si="10"/>
        <v>Loading...</v>
      </c>
      <c r="J9" s="7" t="str">
        <f t="shared" si="10"/>
        <v>Loading...</v>
      </c>
      <c r="K9" s="7" t="str">
        <f t="shared" si="10"/>
        <v>Loading...</v>
      </c>
      <c r="L9" s="7" t="str">
        <f t="shared" si="10"/>
        <v>Loading...</v>
      </c>
      <c r="M9" s="7" t="str">
        <f t="shared" si="10"/>
        <v>Loading...</v>
      </c>
      <c r="N9" s="7" t="str">
        <f t="shared" si="10"/>
        <v>Loading...</v>
      </c>
      <c r="O9" s="7" t="str">
        <f t="shared" si="10"/>
        <v>Loading...</v>
      </c>
      <c r="P9" s="7" t="str">
        <f t="shared" si="10"/>
        <v>Loading...</v>
      </c>
      <c r="Q9" s="7" t="str">
        <f t="shared" si="10"/>
        <v>Loading...</v>
      </c>
      <c r="R9" s="7" t="str">
        <f t="shared" si="10"/>
        <v>Loading...</v>
      </c>
      <c r="S9" s="7" t="str">
        <f t="shared" si="10"/>
        <v>Loading...</v>
      </c>
      <c r="T9" s="7" t="str">
        <f t="shared" si="10"/>
        <v>Loading...</v>
      </c>
      <c r="U9" s="7" t="str">
        <f t="shared" si="10"/>
        <v>Loading...</v>
      </c>
      <c r="V9" s="7" t="str">
        <f t="shared" si="10"/>
        <v>Loading...</v>
      </c>
      <c r="W9" s="7" t="str">
        <f t="shared" si="10"/>
        <v>Loading...</v>
      </c>
      <c r="X9" s="7" t="str">
        <f t="shared" si="10"/>
        <v>Loading...</v>
      </c>
      <c r="Y9" s="7">
        <f t="shared" si="10"/>
        <v>1</v>
      </c>
      <c r="Z9" s="7" t="str">
        <f t="shared" si="10"/>
        <v>Loading...</v>
      </c>
      <c r="AA9" s="7" t="str">
        <f t="shared" si="10"/>
        <v>Loading...</v>
      </c>
      <c r="AB9" s="7" t="str">
        <f t="shared" si="3"/>
        <v>Loading...</v>
      </c>
      <c r="AC9" s="7" t="str">
        <f t="shared" si="4"/>
        <v>Loading...</v>
      </c>
    </row>
    <row r="10">
      <c r="A10" s="3">
        <v>9.0</v>
      </c>
      <c r="B10" s="3" t="str">
        <f>'Участники'!B11</f>
        <v>Владимир Грамагин</v>
      </c>
      <c r="C10" s="7" t="str">
        <f t="shared" ref="C10:AA10" si="11">findAndSumCells($A10,C$1)</f>
        <v>Loading...</v>
      </c>
      <c r="D10" s="7" t="str">
        <f t="shared" si="11"/>
        <v>Loading...</v>
      </c>
      <c r="E10" s="7" t="str">
        <f t="shared" si="11"/>
        <v>Loading...</v>
      </c>
      <c r="F10" s="7">
        <f t="shared" si="11"/>
        <v>0</v>
      </c>
      <c r="G10" s="7" t="str">
        <f t="shared" si="11"/>
        <v>Loading...</v>
      </c>
      <c r="H10" s="7" t="str">
        <f t="shared" si="11"/>
        <v>Loading...</v>
      </c>
      <c r="I10" s="7" t="str">
        <f t="shared" si="11"/>
        <v>Loading...</v>
      </c>
      <c r="J10" s="7" t="str">
        <f t="shared" si="11"/>
        <v>Loading...</v>
      </c>
      <c r="K10" s="7">
        <f t="shared" si="11"/>
        <v>0</v>
      </c>
      <c r="L10" s="7" t="str">
        <f t="shared" si="11"/>
        <v>Loading...</v>
      </c>
      <c r="M10" s="7" t="str">
        <f t="shared" si="11"/>
        <v>Loading...</v>
      </c>
      <c r="N10" s="7" t="str">
        <f t="shared" si="11"/>
        <v>Loading...</v>
      </c>
      <c r="O10" s="7">
        <f t="shared" si="11"/>
        <v>1</v>
      </c>
      <c r="P10" s="7" t="str">
        <f t="shared" si="11"/>
        <v>Loading...</v>
      </c>
      <c r="Q10" s="7" t="str">
        <f t="shared" si="11"/>
        <v>Loading...</v>
      </c>
      <c r="R10" s="7" t="str">
        <f t="shared" si="11"/>
        <v>Loading...</v>
      </c>
      <c r="S10" s="7" t="str">
        <f t="shared" si="11"/>
        <v>Loading...</v>
      </c>
      <c r="T10" s="7">
        <f t="shared" si="11"/>
        <v>0</v>
      </c>
      <c r="U10" s="7" t="str">
        <f t="shared" si="11"/>
        <v>Loading...</v>
      </c>
      <c r="V10" s="7" t="str">
        <f t="shared" si="11"/>
        <v>Loading...</v>
      </c>
      <c r="W10" s="7" t="str">
        <f t="shared" si="11"/>
        <v>Loading...</v>
      </c>
      <c r="X10" s="7" t="str">
        <f t="shared" si="11"/>
        <v>Loading...</v>
      </c>
      <c r="Y10" s="7" t="str">
        <f t="shared" si="11"/>
        <v>Loading...</v>
      </c>
      <c r="Z10" s="7">
        <f t="shared" si="11"/>
        <v>1</v>
      </c>
      <c r="AA10" s="7" t="str">
        <f t="shared" si="11"/>
        <v>Loading...</v>
      </c>
      <c r="AB10" s="7" t="str">
        <f t="shared" si="3"/>
        <v>Loading...</v>
      </c>
      <c r="AC10" s="7" t="str">
        <f t="shared" si="4"/>
        <v>Loading...</v>
      </c>
    </row>
    <row r="11">
      <c r="A11" s="3">
        <v>10.0</v>
      </c>
      <c r="B11" s="3" t="str">
        <f>'Участники'!B12</f>
        <v>Константин Бриф</v>
      </c>
      <c r="C11" s="7" t="str">
        <f t="shared" ref="C11:AA11" si="12">findAndSumCells($A11,C$1)</f>
        <v>Loading...</v>
      </c>
      <c r="D11" s="7" t="str">
        <f t="shared" si="12"/>
        <v>Loading...</v>
      </c>
      <c r="E11" s="7" t="str">
        <f t="shared" si="12"/>
        <v>Loading...</v>
      </c>
      <c r="F11" s="7" t="str">
        <f t="shared" si="12"/>
        <v>Loading...</v>
      </c>
      <c r="G11" s="7" t="str">
        <f t="shared" si="12"/>
        <v>Loading...</v>
      </c>
      <c r="H11" s="7" t="str">
        <f t="shared" si="12"/>
        <v>Loading...</v>
      </c>
      <c r="I11" s="7" t="str">
        <f t="shared" si="12"/>
        <v>Loading...</v>
      </c>
      <c r="J11" s="7" t="str">
        <f t="shared" si="12"/>
        <v>Loading...</v>
      </c>
      <c r="K11" s="7" t="str">
        <f t="shared" si="12"/>
        <v>Loading...</v>
      </c>
      <c r="L11" s="7" t="str">
        <f t="shared" si="12"/>
        <v>Loading...</v>
      </c>
      <c r="M11" s="7">
        <f t="shared" si="12"/>
        <v>0</v>
      </c>
      <c r="N11" s="7">
        <f t="shared" si="12"/>
        <v>1</v>
      </c>
      <c r="O11" s="7" t="str">
        <f t="shared" si="12"/>
        <v>Loading...</v>
      </c>
      <c r="P11" s="7" t="str">
        <f t="shared" si="12"/>
        <v>Loading...</v>
      </c>
      <c r="Q11" s="7" t="str">
        <f t="shared" si="12"/>
        <v>Loading...</v>
      </c>
      <c r="R11" s="7" t="str">
        <f t="shared" si="12"/>
        <v>Loading...</v>
      </c>
      <c r="S11" s="7" t="str">
        <f t="shared" si="12"/>
        <v>Loading...</v>
      </c>
      <c r="T11" s="7" t="str">
        <f t="shared" si="12"/>
        <v>Loading...</v>
      </c>
      <c r="U11" s="7" t="str">
        <f t="shared" si="12"/>
        <v>Loading...</v>
      </c>
      <c r="V11" s="7" t="str">
        <f t="shared" si="12"/>
        <v>Loading...</v>
      </c>
      <c r="W11" s="7" t="str">
        <f t="shared" si="12"/>
        <v>Loading...</v>
      </c>
      <c r="X11" s="7" t="str">
        <f t="shared" si="12"/>
        <v>Loading...</v>
      </c>
      <c r="Y11" s="7" t="str">
        <f t="shared" si="12"/>
        <v>Loading...</v>
      </c>
      <c r="Z11" s="7">
        <f t="shared" si="12"/>
        <v>1</v>
      </c>
      <c r="AA11" s="7" t="str">
        <f t="shared" si="12"/>
        <v>Loading...</v>
      </c>
      <c r="AB11" s="7" t="str">
        <f t="shared" si="3"/>
        <v>Loading...</v>
      </c>
      <c r="AC11" s="7" t="str">
        <f t="shared" si="4"/>
        <v>Loading...</v>
      </c>
    </row>
    <row r="12">
      <c r="A12" s="3">
        <v>11.0</v>
      </c>
      <c r="B12" s="3" t="str">
        <f>'Участники'!B13</f>
        <v>Максим Галкин</v>
      </c>
      <c r="C12" s="7">
        <f t="shared" ref="C12:AA12" si="13">findAndSumCells($A12,C$1)</f>
        <v>0</v>
      </c>
      <c r="D12" s="7" t="str">
        <f t="shared" si="13"/>
        <v>Loading...</v>
      </c>
      <c r="E12" s="7" t="str">
        <f t="shared" si="13"/>
        <v>Loading...</v>
      </c>
      <c r="F12" s="7">
        <f t="shared" si="13"/>
        <v>0</v>
      </c>
      <c r="G12" s="7" t="str">
        <f t="shared" si="13"/>
        <v>Loading...</v>
      </c>
      <c r="H12" s="7" t="str">
        <f t="shared" si="13"/>
        <v>Loading...</v>
      </c>
      <c r="I12" s="7" t="str">
        <f t="shared" si="13"/>
        <v>Loading...</v>
      </c>
      <c r="J12" s="7" t="str">
        <f t="shared" si="13"/>
        <v>Loading...</v>
      </c>
      <c r="K12" s="7" t="str">
        <f t="shared" si="13"/>
        <v>Loading...</v>
      </c>
      <c r="L12" s="7">
        <f t="shared" si="13"/>
        <v>1</v>
      </c>
      <c r="M12" s="7" t="str">
        <f t="shared" si="13"/>
        <v>Loading...</v>
      </c>
      <c r="N12" s="7" t="str">
        <f t="shared" si="13"/>
        <v>Loading...</v>
      </c>
      <c r="O12" s="7" t="str">
        <f t="shared" si="13"/>
        <v>Loading...</v>
      </c>
      <c r="P12" s="7" t="str">
        <f t="shared" si="13"/>
        <v>Loading...</v>
      </c>
      <c r="Q12" s="7" t="str">
        <f t="shared" si="13"/>
        <v>Loading...</v>
      </c>
      <c r="R12" s="7" t="str">
        <f t="shared" si="13"/>
        <v>Loading...</v>
      </c>
      <c r="S12" s="7">
        <f t="shared" si="13"/>
        <v>1</v>
      </c>
      <c r="T12" s="7" t="str">
        <f t="shared" si="13"/>
        <v>Loading...</v>
      </c>
      <c r="U12" s="7" t="str">
        <f t="shared" si="13"/>
        <v>Loading...</v>
      </c>
      <c r="V12" s="7" t="str">
        <f t="shared" si="13"/>
        <v>Loading...</v>
      </c>
      <c r="W12" s="7" t="str">
        <f t="shared" si="13"/>
        <v>Loading...</v>
      </c>
      <c r="X12" s="7">
        <f t="shared" si="13"/>
        <v>1</v>
      </c>
      <c r="Y12" s="7" t="str">
        <f t="shared" si="13"/>
        <v>Loading...</v>
      </c>
      <c r="Z12" s="7">
        <f t="shared" si="13"/>
        <v>1</v>
      </c>
      <c r="AA12" s="7" t="str">
        <f t="shared" si="13"/>
        <v>Loading...</v>
      </c>
      <c r="AB12" s="7" t="str">
        <f t="shared" si="3"/>
        <v>Loading...</v>
      </c>
      <c r="AC12" s="7" t="str">
        <f t="shared" si="4"/>
        <v>Loading...</v>
      </c>
    </row>
    <row r="13">
      <c r="A13" s="3">
        <v>12.0</v>
      </c>
      <c r="B13" s="3" t="str">
        <f>'Участники'!B14</f>
        <v>x Мария Шмилевич</v>
      </c>
      <c r="C13" s="7" t="str">
        <f t="shared" ref="C13:AA13" si="14">findAndSumCells($A13,C$1)</f>
        <v>Loading...</v>
      </c>
      <c r="D13" s="7" t="str">
        <f t="shared" si="14"/>
        <v>Loading...</v>
      </c>
      <c r="E13" s="7" t="str">
        <f t="shared" si="14"/>
        <v>Loading...</v>
      </c>
      <c r="F13" s="7" t="str">
        <f t="shared" si="14"/>
        <v>Loading...</v>
      </c>
      <c r="G13" s="7" t="str">
        <f t="shared" si="14"/>
        <v>Loading...</v>
      </c>
      <c r="H13" s="7" t="str">
        <f t="shared" si="14"/>
        <v>Loading...</v>
      </c>
      <c r="I13" s="7" t="str">
        <f t="shared" si="14"/>
        <v>Loading...</v>
      </c>
      <c r="J13" s="7" t="str">
        <f t="shared" si="14"/>
        <v>Loading...</v>
      </c>
      <c r="K13" s="7" t="str">
        <f t="shared" si="14"/>
        <v>Loading...</v>
      </c>
      <c r="L13" s="7" t="str">
        <f t="shared" si="14"/>
        <v>Loading...</v>
      </c>
      <c r="M13" s="7" t="str">
        <f t="shared" si="14"/>
        <v>Loading...</v>
      </c>
      <c r="N13" s="7" t="str">
        <f t="shared" si="14"/>
        <v>Loading...</v>
      </c>
      <c r="O13" s="7" t="str">
        <f t="shared" si="14"/>
        <v>Loading...</v>
      </c>
      <c r="P13" s="7" t="str">
        <f t="shared" si="14"/>
        <v>Loading...</v>
      </c>
      <c r="Q13" s="7" t="str">
        <f t="shared" si="14"/>
        <v>Loading...</v>
      </c>
      <c r="R13" s="7" t="str">
        <f t="shared" si="14"/>
        <v>Loading...</v>
      </c>
      <c r="S13" s="7" t="str">
        <f t="shared" si="14"/>
        <v>Loading...</v>
      </c>
      <c r="T13" s="7" t="str">
        <f t="shared" si="14"/>
        <v>Loading...</v>
      </c>
      <c r="U13" s="7">
        <f t="shared" si="14"/>
        <v>0</v>
      </c>
      <c r="V13" s="7" t="str">
        <f t="shared" si="14"/>
        <v>Loading...</v>
      </c>
      <c r="W13" s="7" t="str">
        <f t="shared" si="14"/>
        <v>Loading...</v>
      </c>
      <c r="X13" s="7" t="str">
        <f t="shared" si="14"/>
        <v>Loading...</v>
      </c>
      <c r="Y13" s="7" t="str">
        <f t="shared" si="14"/>
        <v>Loading...</v>
      </c>
      <c r="Z13" s="7" t="str">
        <f t="shared" si="14"/>
        <v>Loading...</v>
      </c>
      <c r="AA13" s="7" t="str">
        <f t="shared" si="14"/>
        <v>Loading...</v>
      </c>
      <c r="AB13" s="7" t="str">
        <f t="shared" si="3"/>
        <v>Loading...</v>
      </c>
      <c r="AC13" s="7" t="str">
        <f t="shared" si="4"/>
        <v>Loading...</v>
      </c>
    </row>
    <row r="14">
      <c r="A14" s="3">
        <v>13.0</v>
      </c>
      <c r="B14" s="3" t="str">
        <f>'Участники'!B15</f>
        <v>Дмитрий Переледов</v>
      </c>
      <c r="C14" s="7" t="str">
        <f t="shared" ref="C14:AA14" si="15">findAndSumCells($A14,C$1)</f>
        <v>Loading...</v>
      </c>
      <c r="D14" s="7" t="str">
        <f t="shared" si="15"/>
        <v>Loading...</v>
      </c>
      <c r="E14" s="7" t="str">
        <f t="shared" si="15"/>
        <v>Loading...</v>
      </c>
      <c r="F14" s="7" t="str">
        <f t="shared" si="15"/>
        <v>Loading...</v>
      </c>
      <c r="G14" s="7" t="str">
        <f t="shared" si="15"/>
        <v>Loading...</v>
      </c>
      <c r="H14" s="7" t="str">
        <f t="shared" si="15"/>
        <v>Loading...</v>
      </c>
      <c r="I14" s="7" t="str">
        <f t="shared" si="15"/>
        <v>Loading...</v>
      </c>
      <c r="J14" s="7" t="str">
        <f t="shared" si="15"/>
        <v>Loading...</v>
      </c>
      <c r="K14" s="7" t="str">
        <f t="shared" si="15"/>
        <v>Loading...</v>
      </c>
      <c r="L14" s="7" t="str">
        <f t="shared" si="15"/>
        <v>Loading...</v>
      </c>
      <c r="M14" s="7" t="str">
        <f t="shared" si="15"/>
        <v>Loading...</v>
      </c>
      <c r="N14" s="7">
        <f t="shared" si="15"/>
        <v>1</v>
      </c>
      <c r="O14" s="7" t="str">
        <f t="shared" si="15"/>
        <v>Loading...</v>
      </c>
      <c r="P14" s="7" t="str">
        <f t="shared" si="15"/>
        <v>Loading...</v>
      </c>
      <c r="Q14" s="7" t="str">
        <f t="shared" si="15"/>
        <v>Loading...</v>
      </c>
      <c r="R14" s="7" t="str">
        <f t="shared" si="15"/>
        <v>Loading...</v>
      </c>
      <c r="S14" s="7" t="str">
        <f t="shared" si="15"/>
        <v>Loading...</v>
      </c>
      <c r="T14" s="7" t="str">
        <f t="shared" si="15"/>
        <v>Loading...</v>
      </c>
      <c r="U14" s="7">
        <f t="shared" si="15"/>
        <v>1</v>
      </c>
      <c r="V14" s="7" t="str">
        <f t="shared" si="15"/>
        <v>Loading...</v>
      </c>
      <c r="W14" s="7" t="str">
        <f t="shared" si="15"/>
        <v>Loading...</v>
      </c>
      <c r="X14" s="7" t="str">
        <f t="shared" si="15"/>
        <v>Loading...</v>
      </c>
      <c r="Y14" s="7" t="str">
        <f t="shared" si="15"/>
        <v>Loading...</v>
      </c>
      <c r="Z14" s="7" t="str">
        <f t="shared" si="15"/>
        <v>Loading...</v>
      </c>
      <c r="AA14" s="7" t="str">
        <f t="shared" si="15"/>
        <v>Loading...</v>
      </c>
      <c r="AB14" s="7" t="str">
        <f t="shared" si="3"/>
        <v>Loading...</v>
      </c>
      <c r="AC14" s="7" t="str">
        <f t="shared" si="4"/>
        <v>Loading...</v>
      </c>
    </row>
    <row r="15">
      <c r="A15" s="3">
        <v>14.0</v>
      </c>
      <c r="B15" s="3" t="str">
        <f>'Участники'!B16</f>
        <v>Мария Конакова</v>
      </c>
      <c r="C15" s="7" t="str">
        <f t="shared" ref="C15:AA15" si="16">findAndSumCells($A15,C$1)</f>
        <v>Loading...</v>
      </c>
      <c r="D15" s="7">
        <f t="shared" si="16"/>
        <v>0</v>
      </c>
      <c r="E15" s="7" t="str">
        <f t="shared" si="16"/>
        <v>Loading...</v>
      </c>
      <c r="F15" s="7" t="str">
        <f t="shared" si="16"/>
        <v>Loading...</v>
      </c>
      <c r="G15" s="7" t="str">
        <f t="shared" si="16"/>
        <v>Loading...</v>
      </c>
      <c r="H15" s="7">
        <f t="shared" si="16"/>
        <v>0</v>
      </c>
      <c r="I15" s="7" t="str">
        <f t="shared" si="16"/>
        <v>Loading...</v>
      </c>
      <c r="J15" s="7">
        <f t="shared" si="16"/>
        <v>0</v>
      </c>
      <c r="K15" s="7" t="str">
        <f t="shared" si="16"/>
        <v>Loading...</v>
      </c>
      <c r="L15" s="7">
        <f t="shared" si="16"/>
        <v>0</v>
      </c>
      <c r="M15" s="7" t="str">
        <f t="shared" si="16"/>
        <v>Loading...</v>
      </c>
      <c r="N15" s="7" t="str">
        <f t="shared" si="16"/>
        <v>Loading...</v>
      </c>
      <c r="O15" s="7" t="str">
        <f t="shared" si="16"/>
        <v>Loading...</v>
      </c>
      <c r="P15" s="7" t="str">
        <f t="shared" si="16"/>
        <v>Loading...</v>
      </c>
      <c r="Q15" s="7" t="str">
        <f t="shared" si="16"/>
        <v>Loading...</v>
      </c>
      <c r="R15" s="7" t="str">
        <f t="shared" si="16"/>
        <v>Loading...</v>
      </c>
      <c r="S15" s="7">
        <f t="shared" si="16"/>
        <v>0</v>
      </c>
      <c r="T15" s="7">
        <f t="shared" si="16"/>
        <v>0</v>
      </c>
      <c r="U15" s="7" t="str">
        <f t="shared" si="16"/>
        <v>Loading...</v>
      </c>
      <c r="V15" s="7" t="str">
        <f t="shared" si="16"/>
        <v>Loading...</v>
      </c>
      <c r="W15" s="7" t="str">
        <f t="shared" si="16"/>
        <v>Loading...</v>
      </c>
      <c r="X15" s="7" t="str">
        <f t="shared" si="16"/>
        <v>Loading...</v>
      </c>
      <c r="Y15" s="7" t="str">
        <f t="shared" si="16"/>
        <v>Loading...</v>
      </c>
      <c r="Z15" s="7" t="str">
        <f t="shared" si="16"/>
        <v>Loading...</v>
      </c>
      <c r="AA15" s="7" t="str">
        <f t="shared" si="16"/>
        <v/>
      </c>
      <c r="AB15" s="7" t="str">
        <f t="shared" si="3"/>
        <v>Loading...</v>
      </c>
      <c r="AC15" s="7" t="str">
        <f t="shared" si="4"/>
        <v>Loading...</v>
      </c>
    </row>
    <row r="16">
      <c r="A16" s="3">
        <v>15.0</v>
      </c>
      <c r="B16" s="3" t="str">
        <f>'Участники'!B17</f>
        <v>Алёна Хрисанова</v>
      </c>
      <c r="C16" s="7" t="str">
        <f t="shared" ref="C16:AA16" si="17">findAndSumCells($A16,C$1)</f>
        <v>Loading...</v>
      </c>
      <c r="D16" s="7" t="str">
        <f t="shared" si="17"/>
        <v>Loading...</v>
      </c>
      <c r="E16" s="7" t="str">
        <f t="shared" si="17"/>
        <v>Loading...</v>
      </c>
      <c r="F16" s="7" t="str">
        <f t="shared" si="17"/>
        <v>Loading...</v>
      </c>
      <c r="G16" s="7" t="str">
        <f t="shared" si="17"/>
        <v>Loading...</v>
      </c>
      <c r="H16" s="7" t="str">
        <f t="shared" si="17"/>
        <v>Loading...</v>
      </c>
      <c r="I16" s="7" t="str">
        <f t="shared" si="17"/>
        <v>Loading...</v>
      </c>
      <c r="J16" s="7" t="str">
        <f t="shared" si="17"/>
        <v>Loading...</v>
      </c>
      <c r="K16" s="7" t="str">
        <f t="shared" si="17"/>
        <v>Loading...</v>
      </c>
      <c r="L16" s="7" t="str">
        <f t="shared" si="17"/>
        <v>Loading...</v>
      </c>
      <c r="M16" s="7" t="str">
        <f t="shared" si="17"/>
        <v>Loading...</v>
      </c>
      <c r="N16" s="7" t="str">
        <f t="shared" si="17"/>
        <v>Loading...</v>
      </c>
      <c r="O16" s="7" t="str">
        <f t="shared" si="17"/>
        <v>Loading...</v>
      </c>
      <c r="P16" s="7" t="str">
        <f t="shared" si="17"/>
        <v>Loading...</v>
      </c>
      <c r="Q16" s="7" t="str">
        <f t="shared" si="17"/>
        <v>Loading...</v>
      </c>
      <c r="R16" s="7">
        <f t="shared" si="17"/>
        <v>1</v>
      </c>
      <c r="S16" s="7" t="str">
        <f t="shared" si="17"/>
        <v>Loading...</v>
      </c>
      <c r="T16" s="7">
        <f t="shared" si="17"/>
        <v>0</v>
      </c>
      <c r="U16" s="7" t="str">
        <f t="shared" si="17"/>
        <v>Loading...</v>
      </c>
      <c r="V16" s="7" t="str">
        <f t="shared" si="17"/>
        <v>Loading...</v>
      </c>
      <c r="W16" s="7" t="str">
        <f t="shared" si="17"/>
        <v>Loading...</v>
      </c>
      <c r="X16" s="7" t="str">
        <f t="shared" si="17"/>
        <v>Loading...</v>
      </c>
      <c r="Y16" s="7">
        <f t="shared" si="17"/>
        <v>1</v>
      </c>
      <c r="Z16" s="7" t="str">
        <f t="shared" si="17"/>
        <v>Loading...</v>
      </c>
      <c r="AA16" s="7" t="str">
        <f t="shared" si="17"/>
        <v>Loading...</v>
      </c>
      <c r="AB16" s="7" t="str">
        <f t="shared" si="3"/>
        <v>Loading...</v>
      </c>
      <c r="AC16" s="7" t="str">
        <f t="shared" si="4"/>
        <v>Loading...</v>
      </c>
    </row>
    <row r="17">
      <c r="A17" s="3">
        <v>16.0</v>
      </c>
      <c r="B17" s="3" t="str">
        <f>'Участники'!B18</f>
        <v>Виктор Непомнящий</v>
      </c>
      <c r="C17" s="7" t="str">
        <f t="shared" ref="C17:AA17" si="18">findAndSumCells($A17,C$1)</f>
        <v>Loading...</v>
      </c>
      <c r="D17" s="7" t="str">
        <f t="shared" si="18"/>
        <v>Loading...</v>
      </c>
      <c r="E17" s="7" t="str">
        <f t="shared" si="18"/>
        <v>Loading...</v>
      </c>
      <c r="F17" s="7" t="str">
        <f t="shared" si="18"/>
        <v>Loading...</v>
      </c>
      <c r="G17" s="7" t="str">
        <f t="shared" si="18"/>
        <v>Loading...</v>
      </c>
      <c r="H17" s="7" t="str">
        <f t="shared" si="18"/>
        <v>Loading...</v>
      </c>
      <c r="I17" s="7" t="str">
        <f t="shared" si="18"/>
        <v>Loading...</v>
      </c>
      <c r="J17" s="7">
        <f t="shared" si="18"/>
        <v>0</v>
      </c>
      <c r="K17" s="7" t="str">
        <f t="shared" si="18"/>
        <v>Loading...</v>
      </c>
      <c r="L17" s="7" t="str">
        <f t="shared" si="18"/>
        <v>Loading...</v>
      </c>
      <c r="M17" s="7" t="str">
        <f t="shared" si="18"/>
        <v>Loading...</v>
      </c>
      <c r="N17" s="7" t="str">
        <f t="shared" si="18"/>
        <v>Loading...</v>
      </c>
      <c r="O17" s="7" t="str">
        <f t="shared" si="18"/>
        <v>Loading...</v>
      </c>
      <c r="P17" s="7" t="str">
        <f t="shared" si="18"/>
        <v>Loading...</v>
      </c>
      <c r="Q17" s="7" t="str">
        <f t="shared" si="18"/>
        <v>Loading...</v>
      </c>
      <c r="R17" s="7">
        <f t="shared" si="18"/>
        <v>0</v>
      </c>
      <c r="S17" s="7" t="str">
        <f t="shared" si="18"/>
        <v/>
      </c>
      <c r="T17" s="7" t="str">
        <f t="shared" si="18"/>
        <v>Loading...</v>
      </c>
      <c r="U17" s="7" t="str">
        <f t="shared" si="18"/>
        <v>Loading...</v>
      </c>
      <c r="V17" s="7" t="str">
        <f t="shared" si="18"/>
        <v>Loading...</v>
      </c>
      <c r="W17" s="7" t="str">
        <f t="shared" si="18"/>
        <v>Loading...</v>
      </c>
      <c r="X17" s="7" t="str">
        <f t="shared" si="18"/>
        <v>Loading...</v>
      </c>
      <c r="Y17" s="7">
        <f t="shared" si="18"/>
        <v>0</v>
      </c>
      <c r="Z17" s="7" t="str">
        <f t="shared" si="18"/>
        <v>Loading...</v>
      </c>
      <c r="AA17" s="7" t="str">
        <f t="shared" si="18"/>
        <v/>
      </c>
      <c r="AB17" s="7" t="str">
        <f t="shared" si="3"/>
        <v>Loading...</v>
      </c>
      <c r="AC17" s="7">
        <f t="shared" si="4"/>
        <v>-20</v>
      </c>
    </row>
    <row r="18">
      <c r="A18" s="3">
        <v>17.0</v>
      </c>
      <c r="B18" s="3" t="str">
        <f>'Участники'!B19</f>
        <v>Александра Батурина</v>
      </c>
      <c r="C18" s="7" t="str">
        <f t="shared" ref="C18:AA18" si="19">findAndSumCells($A18,C$1)</f>
        <v>Loading...</v>
      </c>
      <c r="D18" s="7" t="str">
        <f t="shared" si="19"/>
        <v>Loading...</v>
      </c>
      <c r="E18" s="7" t="str">
        <f t="shared" si="19"/>
        <v>Loading...</v>
      </c>
      <c r="F18" s="7" t="str">
        <f t="shared" si="19"/>
        <v>Loading...</v>
      </c>
      <c r="G18" s="7" t="str">
        <f t="shared" si="19"/>
        <v>Loading...</v>
      </c>
      <c r="H18" s="7" t="str">
        <f t="shared" si="19"/>
        <v>Loading...</v>
      </c>
      <c r="I18" s="7" t="str">
        <f t="shared" si="19"/>
        <v>Loading...</v>
      </c>
      <c r="J18" s="7">
        <f t="shared" si="19"/>
        <v>1</v>
      </c>
      <c r="K18" s="7" t="str">
        <f t="shared" si="19"/>
        <v>Loading...</v>
      </c>
      <c r="L18" s="7" t="str">
        <f t="shared" si="19"/>
        <v>Loading...</v>
      </c>
      <c r="M18" s="7" t="str">
        <f t="shared" si="19"/>
        <v>Loading...</v>
      </c>
      <c r="N18" s="7" t="str">
        <f t="shared" si="19"/>
        <v>Loading...</v>
      </c>
      <c r="O18" s="7" t="str">
        <f t="shared" si="19"/>
        <v>Loading...</v>
      </c>
      <c r="P18" s="7" t="str">
        <f t="shared" si="19"/>
        <v>Loading...</v>
      </c>
      <c r="Q18" s="7" t="str">
        <f t="shared" si="19"/>
        <v>Loading...</v>
      </c>
      <c r="R18" s="7" t="str">
        <f t="shared" si="19"/>
        <v>Loading...</v>
      </c>
      <c r="S18" s="7" t="str">
        <f t="shared" si="19"/>
        <v>Loading...</v>
      </c>
      <c r="T18" s="7" t="str">
        <f t="shared" si="19"/>
        <v>Loading...</v>
      </c>
      <c r="U18" s="7" t="str">
        <f t="shared" si="19"/>
        <v>Loading...</v>
      </c>
      <c r="V18" s="7" t="str">
        <f t="shared" si="19"/>
        <v>Loading...</v>
      </c>
      <c r="W18" s="7" t="str">
        <f t="shared" si="19"/>
        <v>Loading...</v>
      </c>
      <c r="X18" s="7" t="str">
        <f t="shared" si="19"/>
        <v>Loading...</v>
      </c>
      <c r="Y18" s="7" t="str">
        <f t="shared" si="19"/>
        <v>Loading...</v>
      </c>
      <c r="Z18" s="7" t="str">
        <f t="shared" si="19"/>
        <v>Loading...</v>
      </c>
      <c r="AA18" s="7" t="str">
        <f t="shared" si="19"/>
        <v>Loading...</v>
      </c>
      <c r="AB18" s="7" t="str">
        <f t="shared" si="3"/>
        <v>Loading...</v>
      </c>
      <c r="AC18" s="7" t="str">
        <f t="shared" si="4"/>
        <v>Loading...</v>
      </c>
    </row>
    <row r="19">
      <c r="A19" s="3">
        <v>18.0</v>
      </c>
      <c r="B19" s="3" t="str">
        <f>'Участники'!B20</f>
        <v>Арнур Нигметов</v>
      </c>
      <c r="C19" s="7" t="str">
        <f t="shared" ref="C19:AA19" si="20">findAndSumCells($A19,C$1)</f>
        <v>Loading...</v>
      </c>
      <c r="D19" s="7" t="str">
        <f t="shared" si="20"/>
        <v>Loading...</v>
      </c>
      <c r="E19" s="7" t="str">
        <f t="shared" si="20"/>
        <v>Loading...</v>
      </c>
      <c r="F19" s="7" t="str">
        <f t="shared" si="20"/>
        <v>Loading...</v>
      </c>
      <c r="G19" s="7" t="str">
        <f t="shared" si="20"/>
        <v>Loading...</v>
      </c>
      <c r="H19" s="7" t="str">
        <f t="shared" si="20"/>
        <v>Loading...</v>
      </c>
      <c r="I19" s="7" t="str">
        <f t="shared" si="20"/>
        <v>Loading...</v>
      </c>
      <c r="J19" s="7" t="str">
        <f t="shared" si="20"/>
        <v>Loading...</v>
      </c>
      <c r="K19" s="7" t="str">
        <f t="shared" si="20"/>
        <v>Loading...</v>
      </c>
      <c r="L19" s="7">
        <f t="shared" si="20"/>
        <v>0</v>
      </c>
      <c r="M19" s="7" t="str">
        <f t="shared" si="20"/>
        <v>Loading...</v>
      </c>
      <c r="N19" s="7" t="str">
        <f t="shared" si="20"/>
        <v>Loading...</v>
      </c>
      <c r="O19" s="7" t="str">
        <f t="shared" si="20"/>
        <v>Loading...</v>
      </c>
      <c r="P19" s="7" t="str">
        <f t="shared" si="20"/>
        <v>Loading...</v>
      </c>
      <c r="Q19" s="7" t="str">
        <f t="shared" si="20"/>
        <v>Loading...</v>
      </c>
      <c r="R19" s="7" t="str">
        <f t="shared" si="20"/>
        <v/>
      </c>
      <c r="S19" s="7" t="str">
        <f t="shared" si="20"/>
        <v>Loading...</v>
      </c>
      <c r="T19" s="7" t="str">
        <f t="shared" si="20"/>
        <v>Loading...</v>
      </c>
      <c r="U19" s="7" t="str">
        <f t="shared" si="20"/>
        <v>Loading...</v>
      </c>
      <c r="V19" s="7" t="str">
        <f t="shared" si="20"/>
        <v>Loading...</v>
      </c>
      <c r="W19" s="7">
        <f t="shared" si="20"/>
        <v>1</v>
      </c>
      <c r="X19" s="7" t="str">
        <f t="shared" si="20"/>
        <v>Loading...</v>
      </c>
      <c r="Y19" s="7">
        <f t="shared" si="20"/>
        <v>1</v>
      </c>
      <c r="Z19" s="7">
        <f t="shared" si="20"/>
        <v>0</v>
      </c>
      <c r="AA19" s="7" t="str">
        <f t="shared" si="20"/>
        <v>Loading...</v>
      </c>
      <c r="AB19" s="7" t="str">
        <f t="shared" si="3"/>
        <v>Loading...</v>
      </c>
      <c r="AC19" s="7">
        <f t="shared" si="4"/>
        <v>190</v>
      </c>
    </row>
    <row r="20">
      <c r="A20" s="3">
        <v>19.0</v>
      </c>
      <c r="B20" s="3" t="str">
        <f>'Участники'!B21</f>
        <v>Михаил Файнштейн</v>
      </c>
      <c r="C20" s="7" t="str">
        <f t="shared" ref="C20:AA20" si="21">findAndSumCells($A20,C$1)</f>
        <v>Loading...</v>
      </c>
      <c r="D20" s="7" t="str">
        <f t="shared" si="21"/>
        <v>Loading...</v>
      </c>
      <c r="E20" s="7" t="str">
        <f t="shared" si="21"/>
        <v>Loading...</v>
      </c>
      <c r="F20" s="7" t="str">
        <f t="shared" si="21"/>
        <v>Loading...</v>
      </c>
      <c r="G20" s="7" t="str">
        <f t="shared" si="21"/>
        <v>Loading...</v>
      </c>
      <c r="H20" s="7" t="str">
        <f t="shared" si="21"/>
        <v>Loading...</v>
      </c>
      <c r="I20" s="7" t="str">
        <f t="shared" si="21"/>
        <v>Loading...</v>
      </c>
      <c r="J20" s="7" t="str">
        <f t="shared" si="21"/>
        <v>Loading...</v>
      </c>
      <c r="K20" s="7" t="str">
        <f t="shared" si="21"/>
        <v>Loading...</v>
      </c>
      <c r="L20" s="7" t="str">
        <f t="shared" si="21"/>
        <v>Loading...</v>
      </c>
      <c r="M20" s="7">
        <f t="shared" si="21"/>
        <v>0</v>
      </c>
      <c r="N20" s="7" t="str">
        <f t="shared" si="21"/>
        <v>Loading...</v>
      </c>
      <c r="O20" s="7" t="str">
        <f t="shared" si="21"/>
        <v>Loading...</v>
      </c>
      <c r="P20" s="7" t="str">
        <f t="shared" si="21"/>
        <v>Loading...</v>
      </c>
      <c r="Q20" s="7">
        <f t="shared" si="21"/>
        <v>0</v>
      </c>
      <c r="R20" s="7" t="str">
        <f t="shared" si="21"/>
        <v>Loading...</v>
      </c>
      <c r="S20" s="7" t="str">
        <f t="shared" si="21"/>
        <v>Loading...</v>
      </c>
      <c r="T20" s="7" t="str">
        <f t="shared" si="21"/>
        <v>Loading...</v>
      </c>
      <c r="U20" s="7">
        <f t="shared" si="21"/>
        <v>0</v>
      </c>
      <c r="V20" s="7" t="str">
        <f t="shared" si="21"/>
        <v>Loading...</v>
      </c>
      <c r="W20" s="7" t="str">
        <f t="shared" si="21"/>
        <v>Loading...</v>
      </c>
      <c r="X20" s="7" t="str">
        <f t="shared" si="21"/>
        <v>Loading...</v>
      </c>
      <c r="Y20" s="7" t="str">
        <f t="shared" si="21"/>
        <v>Loading...</v>
      </c>
      <c r="Z20" s="7" t="str">
        <f t="shared" si="21"/>
        <v>Loading...</v>
      </c>
      <c r="AA20" s="7" t="str">
        <f t="shared" si="21"/>
        <v>Loading...</v>
      </c>
      <c r="AB20" s="7" t="str">
        <f t="shared" si="3"/>
        <v>Loading...</v>
      </c>
      <c r="AC20" s="7" t="str">
        <f t="shared" si="4"/>
        <v>Loading...</v>
      </c>
    </row>
    <row r="21">
      <c r="A21" s="3">
        <v>20.0</v>
      </c>
      <c r="B21" s="3" t="str">
        <f>'Участники'!B22</f>
        <v>x Григорий Гольберг</v>
      </c>
      <c r="C21" s="7" t="str">
        <f t="shared" ref="C21:AA21" si="22">findAndSumCells($A21,C$1)</f>
        <v>Loading...</v>
      </c>
      <c r="D21" s="7" t="str">
        <f t="shared" si="22"/>
        <v>Loading...</v>
      </c>
      <c r="E21" s="7">
        <f t="shared" si="22"/>
        <v>0</v>
      </c>
      <c r="F21" s="7" t="str">
        <f t="shared" si="22"/>
        <v>Loading...</v>
      </c>
      <c r="G21" s="7" t="str">
        <f t="shared" si="22"/>
        <v>Loading...</v>
      </c>
      <c r="H21" s="7" t="str">
        <f t="shared" si="22"/>
        <v>Loading...</v>
      </c>
      <c r="I21" s="7" t="str">
        <f t="shared" si="22"/>
        <v>Loading...</v>
      </c>
      <c r="J21" s="7" t="str">
        <f t="shared" si="22"/>
        <v>Loading...</v>
      </c>
      <c r="K21" s="7" t="str">
        <f t="shared" si="22"/>
        <v>Loading...</v>
      </c>
      <c r="L21" s="7" t="str">
        <f t="shared" si="22"/>
        <v>Loading...</v>
      </c>
      <c r="M21" s="7" t="str">
        <f t="shared" si="22"/>
        <v>Loading...</v>
      </c>
      <c r="N21" s="7" t="str">
        <f t="shared" si="22"/>
        <v>Loading...</v>
      </c>
      <c r="O21" s="7" t="str">
        <f t="shared" si="22"/>
        <v>Loading...</v>
      </c>
      <c r="P21" s="7">
        <f t="shared" si="22"/>
        <v>0</v>
      </c>
      <c r="Q21" s="7" t="str">
        <f t="shared" si="22"/>
        <v>Loading...</v>
      </c>
      <c r="R21" s="7" t="str">
        <f t="shared" si="22"/>
        <v>Loading...</v>
      </c>
      <c r="S21" s="7" t="str">
        <f t="shared" si="22"/>
        <v>Loading...</v>
      </c>
      <c r="T21" s="7" t="str">
        <f t="shared" si="22"/>
        <v>Loading...</v>
      </c>
      <c r="U21" s="7" t="str">
        <f t="shared" si="22"/>
        <v>Loading...</v>
      </c>
      <c r="V21" s="7" t="str">
        <f t="shared" si="22"/>
        <v>Loading...</v>
      </c>
      <c r="W21" s="7" t="str">
        <f t="shared" si="22"/>
        <v>Loading...</v>
      </c>
      <c r="X21" s="7" t="str">
        <f t="shared" si="22"/>
        <v>Loading...</v>
      </c>
      <c r="Y21" s="7" t="str">
        <f t="shared" si="22"/>
        <v>Loading...</v>
      </c>
      <c r="Z21" s="7" t="str">
        <f t="shared" si="22"/>
        <v>Loading...</v>
      </c>
      <c r="AA21" s="7" t="str">
        <f t="shared" si="22"/>
        <v>Loading...</v>
      </c>
      <c r="AB21" s="7" t="str">
        <f t="shared" si="3"/>
        <v>Loading...</v>
      </c>
      <c r="AC21" s="7" t="str">
        <f t="shared" si="4"/>
        <v>Loading...</v>
      </c>
    </row>
    <row r="22">
      <c r="A22" s="3">
        <v>21.0</v>
      </c>
      <c r="B22" s="3" t="str">
        <f>'Участники'!B23</f>
        <v>Туриан Рафаэлли</v>
      </c>
      <c r="C22" s="7" t="str">
        <f t="shared" ref="C22:AA22" si="23">findAndSumCells($A22,C$1)</f>
        <v>Loading...</v>
      </c>
      <c r="D22" s="7">
        <f t="shared" si="23"/>
        <v>0</v>
      </c>
      <c r="E22" s="7">
        <f t="shared" si="23"/>
        <v>0</v>
      </c>
      <c r="F22" s="7">
        <f t="shared" si="23"/>
        <v>0</v>
      </c>
      <c r="G22" s="7" t="str">
        <f t="shared" si="23"/>
        <v>Loading...</v>
      </c>
      <c r="H22" s="7" t="str">
        <f t="shared" si="23"/>
        <v>Loading...</v>
      </c>
      <c r="I22" s="7" t="str">
        <f t="shared" si="23"/>
        <v>Loading...</v>
      </c>
      <c r="J22" s="7">
        <f t="shared" si="23"/>
        <v>0</v>
      </c>
      <c r="K22" s="7">
        <f t="shared" si="23"/>
        <v>0</v>
      </c>
      <c r="L22" s="7" t="str">
        <f t="shared" si="23"/>
        <v>Loading...</v>
      </c>
      <c r="M22" s="7" t="str">
        <f t="shared" si="23"/>
        <v>Loading...</v>
      </c>
      <c r="N22" s="7" t="str">
        <f t="shared" si="23"/>
        <v>Loading...</v>
      </c>
      <c r="O22" s="7" t="str">
        <f t="shared" si="23"/>
        <v>Loading...</v>
      </c>
      <c r="P22" s="7" t="str">
        <f t="shared" si="23"/>
        <v>Loading...</v>
      </c>
      <c r="Q22" s="7" t="str">
        <f t="shared" si="23"/>
        <v>Loading...</v>
      </c>
      <c r="R22" s="7" t="str">
        <f t="shared" si="23"/>
        <v>Loading...</v>
      </c>
      <c r="S22" s="7">
        <f t="shared" si="23"/>
        <v>0</v>
      </c>
      <c r="T22" s="7" t="str">
        <f t="shared" si="23"/>
        <v>Loading...</v>
      </c>
      <c r="U22" s="7" t="str">
        <f t="shared" si="23"/>
        <v>Loading...</v>
      </c>
      <c r="V22" s="7" t="str">
        <f t="shared" si="23"/>
        <v>Loading...</v>
      </c>
      <c r="W22" s="7" t="str">
        <f t="shared" si="23"/>
        <v>Loading...</v>
      </c>
      <c r="X22" s="7" t="str">
        <f t="shared" si="23"/>
        <v>Loading...</v>
      </c>
      <c r="Y22" s="7" t="str">
        <f t="shared" si="23"/>
        <v>Loading...</v>
      </c>
      <c r="Z22" s="7" t="str">
        <f t="shared" si="23"/>
        <v>Loading...</v>
      </c>
      <c r="AA22" s="7" t="str">
        <f t="shared" si="23"/>
        <v/>
      </c>
      <c r="AB22" s="7" t="str">
        <f t="shared" si="3"/>
        <v>Loading...</v>
      </c>
      <c r="AC22" s="7" t="str">
        <f t="shared" si="4"/>
        <v>Loading...</v>
      </c>
    </row>
    <row r="23">
      <c r="A23" s="3">
        <v>22.0</v>
      </c>
      <c r="B23" s="3" t="str">
        <f>'Участники'!B24</f>
        <v>Евгения Караулова</v>
      </c>
      <c r="C23" s="7" t="str">
        <f t="shared" ref="C23:AA23" si="24">findAndSumCells($A23,C$1)</f>
        <v>Loading...</v>
      </c>
      <c r="D23" s="7" t="str">
        <f t="shared" si="24"/>
        <v>Loading...</v>
      </c>
      <c r="E23" s="7">
        <f t="shared" si="24"/>
        <v>0</v>
      </c>
      <c r="F23" s="7" t="str">
        <f t="shared" si="24"/>
        <v>Loading...</v>
      </c>
      <c r="G23" s="7" t="str">
        <f t="shared" si="24"/>
        <v>Loading...</v>
      </c>
      <c r="H23" s="7" t="str">
        <f t="shared" si="24"/>
        <v>Loading...</v>
      </c>
      <c r="I23" s="7" t="str">
        <f t="shared" si="24"/>
        <v>Loading...</v>
      </c>
      <c r="J23" s="7">
        <f t="shared" si="24"/>
        <v>0</v>
      </c>
      <c r="K23" s="7" t="str">
        <f t="shared" si="24"/>
        <v>Loading...</v>
      </c>
      <c r="L23" s="7" t="str">
        <f t="shared" si="24"/>
        <v>Loading...</v>
      </c>
      <c r="M23" s="7" t="str">
        <f t="shared" si="24"/>
        <v>Loading...</v>
      </c>
      <c r="N23" s="7" t="str">
        <f t="shared" si="24"/>
        <v>Loading...</v>
      </c>
      <c r="O23" s="7" t="str">
        <f t="shared" si="24"/>
        <v>Loading...</v>
      </c>
      <c r="P23" s="7" t="str">
        <f t="shared" si="24"/>
        <v>Loading...</v>
      </c>
      <c r="Q23" s="7" t="str">
        <f t="shared" si="24"/>
        <v>Loading...</v>
      </c>
      <c r="R23" s="7" t="str">
        <f t="shared" si="24"/>
        <v>Loading...</v>
      </c>
      <c r="S23" s="7" t="str">
        <f t="shared" si="24"/>
        <v>Loading...</v>
      </c>
      <c r="T23" s="7" t="str">
        <f t="shared" si="24"/>
        <v>Loading...</v>
      </c>
      <c r="U23" s="7" t="str">
        <f t="shared" si="24"/>
        <v>Loading...</v>
      </c>
      <c r="V23" s="7" t="str">
        <f t="shared" si="24"/>
        <v>Loading...</v>
      </c>
      <c r="W23" s="7" t="str">
        <f t="shared" si="24"/>
        <v>Loading...</v>
      </c>
      <c r="X23" s="7" t="str">
        <f t="shared" si="24"/>
        <v>Loading...</v>
      </c>
      <c r="Y23" s="7" t="str">
        <f t="shared" si="24"/>
        <v>Loading...</v>
      </c>
      <c r="Z23" s="7" t="str">
        <f t="shared" si="24"/>
        <v>Loading...</v>
      </c>
      <c r="AA23" s="7" t="str">
        <f t="shared" si="24"/>
        <v>Loading...</v>
      </c>
      <c r="AB23" s="7" t="str">
        <f t="shared" si="3"/>
        <v>Loading...</v>
      </c>
      <c r="AC23" s="7" t="str">
        <f t="shared" si="4"/>
        <v>Loading...</v>
      </c>
    </row>
    <row r="24">
      <c r="A24" s="3">
        <v>23.0</v>
      </c>
      <c r="B24" s="3" t="str">
        <f>'Участники'!B25</f>
        <v>x Карен Марутян</v>
      </c>
      <c r="C24" s="7" t="str">
        <f t="shared" ref="C24:AA24" si="25">findAndSumCells($A24,C$1)</f>
        <v>Loading...</v>
      </c>
      <c r="D24" s="7" t="str">
        <f t="shared" si="25"/>
        <v>Loading...</v>
      </c>
      <c r="E24" s="7" t="str">
        <f t="shared" si="25"/>
        <v>Loading...</v>
      </c>
      <c r="F24" s="7" t="str">
        <f t="shared" si="25"/>
        <v>Loading...</v>
      </c>
      <c r="G24" s="7" t="str">
        <f t="shared" si="25"/>
        <v>Loading...</v>
      </c>
      <c r="H24" s="7" t="str">
        <f t="shared" si="25"/>
        <v>Loading...</v>
      </c>
      <c r="I24" s="7" t="str">
        <f t="shared" si="25"/>
        <v>Loading...</v>
      </c>
      <c r="J24" s="7">
        <f t="shared" si="25"/>
        <v>0</v>
      </c>
      <c r="K24" s="7" t="str">
        <f t="shared" si="25"/>
        <v>Loading...</v>
      </c>
      <c r="L24" s="7" t="str">
        <f t="shared" si="25"/>
        <v>Loading...</v>
      </c>
      <c r="M24" s="7" t="str">
        <f t="shared" si="25"/>
        <v>Loading...</v>
      </c>
      <c r="N24" s="7" t="str">
        <f t="shared" si="25"/>
        <v>Loading...</v>
      </c>
      <c r="O24" s="7" t="str">
        <f t="shared" si="25"/>
        <v>Loading...</v>
      </c>
      <c r="P24" s="7" t="str">
        <f t="shared" si="25"/>
        <v>Loading...</v>
      </c>
      <c r="Q24" s="7" t="str">
        <f t="shared" si="25"/>
        <v>Loading...</v>
      </c>
      <c r="R24" s="7" t="str">
        <f t="shared" si="25"/>
        <v>Loading...</v>
      </c>
      <c r="S24" s="7" t="str">
        <f t="shared" si="25"/>
        <v>Loading...</v>
      </c>
      <c r="T24" s="7" t="str">
        <f t="shared" si="25"/>
        <v>Loading...</v>
      </c>
      <c r="U24" s="7" t="str">
        <f t="shared" si="25"/>
        <v>Loading...</v>
      </c>
      <c r="V24" s="7" t="str">
        <f t="shared" si="25"/>
        <v/>
      </c>
      <c r="W24" s="7" t="str">
        <f t="shared" si="25"/>
        <v>Loading...</v>
      </c>
      <c r="X24" s="7" t="str">
        <f t="shared" si="25"/>
        <v>Loading...</v>
      </c>
      <c r="Y24" s="7" t="str">
        <f t="shared" si="25"/>
        <v>Loading...</v>
      </c>
      <c r="Z24" s="7" t="str">
        <f t="shared" si="25"/>
        <v>Loading...</v>
      </c>
      <c r="AA24" s="7" t="str">
        <f t="shared" si="25"/>
        <v>Loading...</v>
      </c>
      <c r="AB24" s="7" t="str">
        <f t="shared" si="3"/>
        <v>Loading...</v>
      </c>
      <c r="AC24" s="7" t="str">
        <f t="shared" si="4"/>
        <v>Loading...</v>
      </c>
    </row>
    <row r="25">
      <c r="A25" s="3">
        <v>24.0</v>
      </c>
      <c r="B25" s="3" t="str">
        <f>'Участники'!B26</f>
        <v> </v>
      </c>
      <c r="C25" s="7" t="str">
        <f t="shared" ref="C25:AA25" si="26">findAndSumCells($A25,C$1)</f>
        <v>Loading...</v>
      </c>
      <c r="D25" s="7" t="str">
        <f t="shared" si="26"/>
        <v>Loading...</v>
      </c>
      <c r="E25" s="7" t="str">
        <f t="shared" si="26"/>
        <v>Loading...</v>
      </c>
      <c r="F25" s="7" t="str">
        <f t="shared" si="26"/>
        <v>Loading...</v>
      </c>
      <c r="G25" s="7" t="str">
        <f t="shared" si="26"/>
        <v>Loading...</v>
      </c>
      <c r="H25" s="7" t="str">
        <f t="shared" si="26"/>
        <v>Loading...</v>
      </c>
      <c r="I25" s="7" t="str">
        <f t="shared" si="26"/>
        <v>Loading...</v>
      </c>
      <c r="J25" s="7" t="str">
        <f t="shared" si="26"/>
        <v>Loading...</v>
      </c>
      <c r="K25" s="7" t="str">
        <f t="shared" si="26"/>
        <v>Loading...</v>
      </c>
      <c r="L25" s="7" t="str">
        <f t="shared" si="26"/>
        <v>Loading...</v>
      </c>
      <c r="M25" s="7" t="str">
        <f t="shared" si="26"/>
        <v>Loading...</v>
      </c>
      <c r="N25" s="7" t="str">
        <f t="shared" si="26"/>
        <v>Loading...</v>
      </c>
      <c r="O25" s="7" t="str">
        <f t="shared" si="26"/>
        <v>Loading...</v>
      </c>
      <c r="P25" s="7" t="str">
        <f t="shared" si="26"/>
        <v>Loading...</v>
      </c>
      <c r="Q25" s="7" t="str">
        <f t="shared" si="26"/>
        <v>Loading...</v>
      </c>
      <c r="R25" s="7" t="str">
        <f t="shared" si="26"/>
        <v>Loading...</v>
      </c>
      <c r="S25" s="7">
        <f t="shared" si="26"/>
        <v>0</v>
      </c>
      <c r="T25" s="7" t="str">
        <f t="shared" si="26"/>
        <v>Loading...</v>
      </c>
      <c r="U25" s="7">
        <f t="shared" si="26"/>
        <v>1</v>
      </c>
      <c r="V25" s="7" t="str">
        <f t="shared" si="26"/>
        <v>Loading...</v>
      </c>
      <c r="W25" s="7" t="str">
        <f t="shared" si="26"/>
        <v>Loading...</v>
      </c>
      <c r="X25" s="7" t="str">
        <f t="shared" si="26"/>
        <v>Loading...</v>
      </c>
      <c r="Y25" s="7" t="str">
        <f t="shared" si="26"/>
        <v>Loading...</v>
      </c>
      <c r="Z25" s="7">
        <f t="shared" si="26"/>
        <v>0</v>
      </c>
      <c r="AA25" s="7" t="str">
        <f t="shared" si="26"/>
        <v/>
      </c>
      <c r="AB25" s="7" t="str">
        <f t="shared" si="3"/>
        <v>Loading...</v>
      </c>
      <c r="AC25" s="7" t="str">
        <f t="shared" si="4"/>
        <v>Loading...</v>
      </c>
    </row>
    <row r="26">
      <c r="A26" s="3">
        <v>25.0</v>
      </c>
      <c r="B26" s="3" t="str">
        <f>'Участники'!B27</f>
        <v>  </v>
      </c>
      <c r="C26" s="7" t="str">
        <f t="shared" ref="C26:AA26" si="27">findAndSumCells($A26,C$1)</f>
        <v>Loading...</v>
      </c>
      <c r="D26" s="7" t="str">
        <f t="shared" si="27"/>
        <v>Loading...</v>
      </c>
      <c r="E26" s="7" t="str">
        <f t="shared" si="27"/>
        <v>Loading...</v>
      </c>
      <c r="F26" s="7" t="str">
        <f t="shared" si="27"/>
        <v>Loading...</v>
      </c>
      <c r="G26" s="7" t="str">
        <f t="shared" si="27"/>
        <v>Loading...</v>
      </c>
      <c r="H26" s="7" t="str">
        <f t="shared" si="27"/>
        <v>Loading...</v>
      </c>
      <c r="I26" s="7" t="str">
        <f t="shared" si="27"/>
        <v>Loading...</v>
      </c>
      <c r="J26" s="7">
        <f t="shared" si="27"/>
        <v>0</v>
      </c>
      <c r="K26" s="7" t="str">
        <f t="shared" si="27"/>
        <v>Loading...</v>
      </c>
      <c r="L26" s="7" t="str">
        <f t="shared" si="27"/>
        <v>Loading...</v>
      </c>
      <c r="M26" s="7" t="str">
        <f t="shared" si="27"/>
        <v>Loading...</v>
      </c>
      <c r="N26" s="7" t="str">
        <f t="shared" si="27"/>
        <v>Loading...</v>
      </c>
      <c r="O26" s="7" t="str">
        <f t="shared" si="27"/>
        <v>Loading...</v>
      </c>
      <c r="P26" s="7" t="str">
        <f t="shared" si="27"/>
        <v>Loading...</v>
      </c>
      <c r="Q26" s="7" t="str">
        <f t="shared" si="27"/>
        <v>Loading...</v>
      </c>
      <c r="R26" s="7" t="str">
        <f t="shared" si="27"/>
        <v>Loading...</v>
      </c>
      <c r="S26" s="7" t="str">
        <f t="shared" si="27"/>
        <v>Loading...</v>
      </c>
      <c r="T26" s="7" t="str">
        <f t="shared" si="27"/>
        <v>Loading...</v>
      </c>
      <c r="U26" s="7" t="str">
        <f t="shared" si="27"/>
        <v>Loading...</v>
      </c>
      <c r="V26" s="7" t="str">
        <f t="shared" si="27"/>
        <v/>
      </c>
      <c r="W26" s="7" t="str">
        <f t="shared" si="27"/>
        <v>Loading...</v>
      </c>
      <c r="X26" s="7" t="str">
        <f t="shared" si="27"/>
        <v>Loading...</v>
      </c>
      <c r="Y26" s="7" t="str">
        <f t="shared" si="27"/>
        <v>Loading...</v>
      </c>
      <c r="Z26" s="7" t="str">
        <f t="shared" si="27"/>
        <v>Loading...</v>
      </c>
      <c r="AA26" s="7" t="str">
        <f t="shared" si="27"/>
        <v>Loading...</v>
      </c>
      <c r="AB26" s="7" t="str">
        <f t="shared" si="3"/>
        <v>Loading...</v>
      </c>
      <c r="AC26" s="7" t="str">
        <f t="shared" si="4"/>
        <v>Loading...</v>
      </c>
    </row>
    <row r="27">
      <c r="C27" s="3">
        <v>1.0</v>
      </c>
      <c r="D27" s="3">
        <v>2.0</v>
      </c>
      <c r="E27" s="3">
        <v>3.0</v>
      </c>
      <c r="F27" s="3">
        <v>4.0</v>
      </c>
      <c r="G27" s="3">
        <v>5.0</v>
      </c>
      <c r="H27" s="3">
        <v>6.0</v>
      </c>
      <c r="I27" s="3">
        <v>7.0</v>
      </c>
      <c r="J27" s="3">
        <v>8.0</v>
      </c>
      <c r="K27" s="3">
        <v>9.0</v>
      </c>
      <c r="L27" s="3">
        <v>10.0</v>
      </c>
      <c r="M27" s="3">
        <v>11.0</v>
      </c>
      <c r="N27" s="3">
        <v>12.0</v>
      </c>
      <c r="O27" s="3">
        <v>13.0</v>
      </c>
      <c r="P27" s="3">
        <v>14.0</v>
      </c>
      <c r="Q27" s="3">
        <v>15.0</v>
      </c>
      <c r="R27" s="3">
        <v>16.0</v>
      </c>
      <c r="S27" s="3">
        <v>17.0</v>
      </c>
      <c r="T27" s="3">
        <v>18.0</v>
      </c>
      <c r="U27" s="3">
        <v>19.0</v>
      </c>
      <c r="V27" s="3">
        <v>20.0</v>
      </c>
      <c r="W27" s="3">
        <v>21.0</v>
      </c>
      <c r="X27" s="3">
        <v>22.0</v>
      </c>
      <c r="Y27" s="3">
        <v>23.0</v>
      </c>
      <c r="Z27" s="3">
        <v>24.0</v>
      </c>
      <c r="AA27" s="3">
        <v>25.0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hidden="1" min="1" max="1" width="12.63"/>
    <col customWidth="1" min="2" max="2" width="19.38"/>
  </cols>
  <sheetData>
    <row r="1" hidden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0"/>
      <c r="B2" s="11"/>
      <c r="C2" s="11" t="s">
        <v>40</v>
      </c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0"/>
      <c r="B3" s="11" t="str">
        <f>'Участники'!B3</f>
        <v>Георгий Яковлев</v>
      </c>
      <c r="C3" s="11" t="str">
        <f t="array" ref="C3">IF(XLOOKUP($B3,'Round 1'!$A$3:$A$7,'Round 1'!$A$3:$A$7,"?")=$B3,'Round 1'!$A$1,IF(XLOOKUP($B3,'Round 1'!$D$3:$D$7,'Round 1'!$D$3:$D$7,"?")=$B3,'Round 1'!$D$1,IF(XLOOKUP($B3,'Round 1'!$G$3:$G$7,'Round 1'!$G$3:$G$7,"?")=$B3,'Round 1'!$G$1,IF(XLOOKUP($B3,'Round 1'!$J$3:$J$7,'Round 1'!$J$3:$J$7,"?")=$B3,'Round 1'!$J$1,IF(XLOOKUP($B3,'Round 1'!$M$3:$M$7,'Round 1'!$M$3:$M$7,"?")=$B3,'Round 1'!$M$1,"?")))))</f>
        <v>Fiesta Hall</v>
      </c>
      <c r="D3" s="11" t="str">
        <f t="array" ref="D3">IF(XLOOKUP($B3,'Round 2'!$A$3:$A$7,'Round 2'!$A$3:$A$7,"?")=$B3,'Round 2'!$A$1,IF(XLOOKUP($B3,'Round 2'!$D$3:$D$7,'Round 2'!$D$3:$D$7,"?")=$B3,'Round 2'!$D$1,IF(XLOOKUP($B3,'Round 2'!$G$3:$G$7,'Round 2'!$G$3:$G$7,"?")=$B3,'Round 2'!$G$1,IF(XLOOKUP($B3,'Round 2'!$J$3:$J$7,'Round 2'!$J$3:$J$7,"?")=$B3,'Round 2'!$J$1,IF(XLOOKUP($B3,'Round 2'!$M$3:$M$7,'Round 2'!$M$3:$M$7,"?")=$B3,'Round 2'!$M$1,"?")))))</f>
        <v>Fiesta Hall</v>
      </c>
      <c r="E3" s="11" t="str">
        <f t="array" ref="E3">IF(XLOOKUP($B3,'Round 3'!$A$3:$A$7,'Round 3'!$A$3:$A$7,"?")=$B3,'Round 3'!$A$1,IF(XLOOKUP($B3,'Round 3'!$D$3:$D$7,'Round 3'!$D$3:$D$7,"?")=$B3,'Round 3'!$D$1,IF(XLOOKUP($B3,'Round 3'!$G$3:$G$7,'Round 3'!$G$3:$G$7,"?")=$B3,'Round 3'!$G$1,IF(XLOOKUP($B3,'Round 3'!$J$3:$J$7,'Round 3'!$J$3:$J$7,"?")=$B3,'Round 3'!$J$1,IF(XLOOKUP($B3,'Round 3'!$M$3:$M$7,'Round 3'!$M$3:$M$7,"?")=$B3,'Round 3'!$M$1,"?")))))</f>
        <v>Fiesta Hall</v>
      </c>
      <c r="F3" s="11" t="str">
        <f t="array" ref="F3">IF(XLOOKUP($B3,'Round 4'!$A$3:$A$7,'Round 4'!$A$3:$A$7,"?")=$B3,'Round 4'!$A$1,IF(XLOOKUP($B3,'Round 4'!$D$3:$D$7,'Round 4'!$D$3:$D$7,"?")=$B3,'Round 4'!$D$1,IF(XLOOKUP($B3,'Round 4'!$G$3:$G$7,'Round 4'!$G$3:$G$7,"?")=$B3,'Round 4'!$G$1,IF(XLOOKUP($B3,'Round 4'!$J$3:$J$7,'Round 4'!$J$3:$J$7,"?")=$B3,'Round 4'!$J$1,IF(XLOOKUP($B3,'Round 4'!$M$3:$M$7,'Round 4'!$M$3:$M$7,"?")=$B3,'Round 4'!$M$1,"?")))))</f>
        <v>Fiesta Hall</v>
      </c>
      <c r="G3" s="11" t="str">
        <f t="array" ref="G3">IF(XLOOKUP($B3,'Round 5'!$A$3:$A$7,'Round 5'!$A$3:$A$7,"?")=$B3,'Round 5'!$A$1,IF(XLOOKUP($B3,'Round 5'!$D$3:$D$7,'Round 5'!$D$3:$D$7,"?")=$B3,'Round 5'!$D$1,IF(XLOOKUP($B3,'Round 5'!$G$3:$G$7,'Round 5'!$G$3:$G$7,"?")=$B3,'Round 5'!$G$1,IF(XLOOKUP($B3,'Round 5'!$J$3:$J$7,'Round 5'!$J$3:$J$7,"?")=$B3,'Round 5'!$J$1,IF(XLOOKUP($B3,'Round 5'!$M$3:$M$7,'Round 5'!$M$3:$M$7,"?")=$B3,'Round 5'!$M$1,"?")))))</f>
        <v>Fiesta Hall</v>
      </c>
      <c r="H3" s="11" t="str">
        <f t="array" ref="H3">IF(XLOOKUP($B3,'Round 6'!$A$3:$A$7,'Round 6'!$A$3:$A$7,"?")=$B3,'Round 6'!$A$1,IF(XLOOKUP($B3,'Round 6'!$D$3:$D$7,'Round 6'!$D$3:$D$7,"?")=$B3,'Round 6'!$D$1,IF(XLOOKUP($B3,'Round 6'!$G$3:$G$7,'Round 6'!$G$3:$G$7,"?")=$B3,'Round 6'!$G$1,IF(XLOOKUP($B3,'Round 6'!$J$3:$J$7,'Round 6'!$J$3:$J$7,"?")=$B3,'Round 6'!$J$1,IF(XLOOKUP($B3,'Round 6'!$M$3:$M$7,'Round 6'!$M$3:$M$7,"?")=$B3,'Round 6'!$M$1,"?")))))</f>
        <v>Fiesta Hall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/>
      <c r="B4" s="11" t="str">
        <f>'Участники'!B4</f>
        <v>Илья Миронов</v>
      </c>
      <c r="C4" s="11" t="str">
        <f t="array" ref="C4">IF(XLOOKUP($B4,'Round 1'!A$3:A$7,'Round 1'!A$3:A$7,"?")=$B4,'Round 1'!A$1,IF(XLOOKUP($B4,'Round 1'!D$3:D$7,'Round 1'!D$3:D$7,"?")=$B4,'Round 1'!D$1,IF(XLOOKUP($B4,'Round 1'!G$3:G$7,'Round 1'!G$3:G$7,"?")=$B4,'Round 1'!G$1,IF(XLOOKUP($B4,'Round 1'!J$3:J$7,'Round 1'!J$3:J$7,"?")=$B4,'Round 1'!J$1,IF(XLOOKUP($B4,'Round 1'!M$3:M$7,'Round 1'!M$3:M$7,"?")=$B4,'Round 1'!M$1,"?")))))</f>
        <v>Great Hall</v>
      </c>
      <c r="D4" s="11" t="str">
        <f t="array" ref="D4">IF(XLOOKUP($B4,'Round 2'!$A$3:$A$7,'Round 2'!$A$3:$A$7,"?")=$B4,'Round 2'!$A$1,IF(XLOOKUP($B4,'Round 2'!$D$3:$D$7,'Round 2'!$D$3:$D$7,"?")=$B4,'Round 2'!$D$1,IF(XLOOKUP($B4,'Round 2'!$G$3:$G$7,'Round 2'!$G$3:$G$7,"?")=$B4,'Round 2'!$G$1,IF(XLOOKUP($B4,'Round 2'!$J$3:$J$7,'Round 2'!$J$3:$J$7,"?")=$B4,'Round 2'!$J$1,IF(XLOOKUP($B4,'Round 2'!$M$3:$M$7,'Round 2'!$M$3:$M$7,"?")=$B4,'Round 2'!$M$1,"?")))))</f>
        <v>Great Hall</v>
      </c>
      <c r="E4" s="11" t="str">
        <f t="array" ref="E4">IF(XLOOKUP($B4,'Round 3'!$A$3:$A$7,'Round 3'!$A$3:$A$7,"?")=$B4,'Round 3'!$A$1,IF(XLOOKUP($B4,'Round 3'!$D$3:$D$7,'Round 3'!$D$3:$D$7,"?")=$B4,'Round 3'!$D$1,IF(XLOOKUP($B4,'Round 3'!$G$3:$G$7,'Round 3'!$G$3:$G$7,"?")=$B4,'Round 3'!$G$1,IF(XLOOKUP($B4,'Round 3'!$J$3:$J$7,'Round 3'!$J$3:$J$7,"?")=$B4,'Round 3'!$J$1,IF(XLOOKUP($B4,'Round 3'!$M$3:$M$7,'Round 3'!$M$3:$M$7,"?")=$B4,'Round 3'!$M$1,"?")))))</f>
        <v>Great Hall</v>
      </c>
      <c r="F4" s="11" t="str">
        <f t="array" ref="F4">IF(XLOOKUP($B4,'Round 4'!$A$3:$A$7,'Round 4'!$A$3:$A$7,"?")=$B4,'Round 4'!$A$1,IF(XLOOKUP($B4,'Round 4'!$D$3:$D$7,'Round 4'!$D$3:$D$7,"?")=$B4,'Round 4'!$D$1,IF(XLOOKUP($B4,'Round 4'!$G$3:$G$7,'Round 4'!$G$3:$G$7,"?")=$B4,'Round 4'!$G$1,IF(XLOOKUP($B4,'Round 4'!$J$3:$J$7,'Round 4'!$J$3:$J$7,"?")=$B4,'Round 4'!$J$1,IF(XLOOKUP($B4,'Round 4'!$M$3:$M$7,'Round 4'!$M$3:$M$7,"?")=$B4,'Round 4'!$M$1,"?")))))</f>
        <v>Great Hall</v>
      </c>
      <c r="G4" s="11" t="str">
        <f t="array" ref="G4">IF(XLOOKUP($B4,'Round 5'!$A$3:$A$7,'Round 5'!$A$3:$A$7,"?")=$B4,'Round 5'!$A$1,IF(XLOOKUP($B4,'Round 5'!$D$3:$D$7,'Round 5'!$D$3:$D$7,"?")=$B4,'Round 5'!$D$1,IF(XLOOKUP($B4,'Round 5'!$G$3:$G$7,'Round 5'!$G$3:$G$7,"?")=$B4,'Round 5'!$G$1,IF(XLOOKUP($B4,'Round 5'!$J$3:$J$7,'Round 5'!$J$3:$J$7,"?")=$B4,'Round 5'!$J$1,IF(XLOOKUP($B4,'Round 5'!$M$3:$M$7,'Round 5'!$M$3:$M$7,"?")=$B4,'Round 5'!$M$1,"?")))))</f>
        <v>Great Hall</v>
      </c>
      <c r="H4" s="11" t="str">
        <f t="array" ref="H4">IF(XLOOKUP($B4,'Round 6'!$A$3:$A$7,'Round 6'!$A$3:$A$7,"?")=$B4,'Round 6'!$A$1,IF(XLOOKUP($B4,'Round 6'!$D$3:$D$7,'Round 6'!$D$3:$D$7,"?")=$B4,'Round 6'!$D$1,IF(XLOOKUP($B4,'Round 6'!$G$3:$G$7,'Round 6'!$G$3:$G$7,"?")=$B4,'Round 6'!$G$1,IF(XLOOKUP($B4,'Round 6'!$J$3:$J$7,'Round 6'!$J$3:$J$7,"?")=$B4,'Round 6'!$J$1,IF(XLOOKUP($B4,'Round 6'!$M$3:$M$7,'Round 6'!$M$3:$M$7,"?")=$B4,'Round 6'!$M$1,"?")))))</f>
        <v>Fiesta Hall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/>
      <c r="B5" s="11" t="str">
        <f>'Участники'!B5</f>
        <v>Юрий Корчёмкин</v>
      </c>
      <c r="C5" s="11" t="str">
        <f t="array" ref="C5">IF(XLOOKUP(B5,'Round 1'!A$3:A$7,'Round 1'!A$3:A$7,"?")=B5,'Round 1'!A$1,IF(XLOOKUP(B5,'Round 1'!D$3:D$7,'Round 1'!D$3:D$7,"?")=B5,'Round 1'!D$1,IF(XLOOKUP(B5,'Round 1'!G$3:G$7,'Round 1'!G$3:G$7,"?")=B5,'Round 1'!G$1,IF(XLOOKUP(B5,'Round 1'!J$3:J$7,'Round 1'!J$3:J$7,"?")=B5,'Round 1'!J$1,IF(XLOOKUP(B5,'Round 1'!M$3:M$7,'Round 1'!M$3:M$7,"?")=B5,'Round 1'!M$1,"?")))))</f>
        <v>Art Room</v>
      </c>
      <c r="D5" s="11" t="str">
        <f t="array" ref="D5">IF(XLOOKUP($B5,'Round 2'!$A$3:$A$7,'Round 2'!$A$3:$A$7,"?")=$B5,'Round 2'!$A$1,IF(XLOOKUP($B5,'Round 2'!$D$3:$D$7,'Round 2'!$D$3:$D$7,"?")=$B5,'Round 2'!$D$1,IF(XLOOKUP($B5,'Round 2'!$G$3:$G$7,'Round 2'!$G$3:$G$7,"?")=$B5,'Round 2'!$G$1,IF(XLOOKUP($B5,'Round 2'!$J$3:$J$7,'Round 2'!$J$3:$J$7,"?")=$B5,'Round 2'!$J$1,IF(XLOOKUP($B5,'Round 2'!$M$3:$M$7,'Round 2'!$M$3:$M$7,"?")=$B5,'Round 2'!$M$1,"?")))))</f>
        <v>Art Room</v>
      </c>
      <c r="E5" s="11" t="str">
        <f t="array" ref="E5">IF(XLOOKUP($B5,'Round 3'!$A$3:$A$7,'Round 3'!$A$3:$A$7,"?")=$B5,'Round 3'!$A$1,IF(XLOOKUP($B5,'Round 3'!$D$3:$D$7,'Round 3'!$D$3:$D$7,"?")=$B5,'Round 3'!$D$1,IF(XLOOKUP($B5,'Round 3'!$G$3:$G$7,'Round 3'!$G$3:$G$7,"?")=$B5,'Round 3'!$G$1,IF(XLOOKUP($B5,'Round 3'!$J$3:$J$7,'Round 3'!$J$3:$J$7,"?")=$B5,'Round 3'!$J$1,IF(XLOOKUP($B5,'Round 3'!$M$3:$M$7,'Round 3'!$M$3:$M$7,"?")=$B5,'Round 3'!$M$1,"?")))))</f>
        <v>Art Room</v>
      </c>
      <c r="F5" s="11" t="str">
        <f t="array" ref="F5">IF(XLOOKUP($B5,'Round 4'!$A$3:$A$7,'Round 4'!$A$3:$A$7,"?")=$B5,'Round 4'!$A$1,IF(XLOOKUP($B5,'Round 4'!$D$3:$D$7,'Round 4'!$D$3:$D$7,"?")=$B5,'Round 4'!$D$1,IF(XLOOKUP($B5,'Round 4'!$G$3:$G$7,'Round 4'!$G$3:$G$7,"?")=$B5,'Round 4'!$G$1,IF(XLOOKUP($B5,'Round 4'!$J$3:$J$7,'Round 4'!$J$3:$J$7,"?")=$B5,'Round 4'!$J$1,IF(XLOOKUP($B5,'Round 4'!$M$3:$M$7,'Round 4'!$M$3:$M$7,"?")=$B5,'Round 4'!$M$1,"?")))))</f>
        <v>Art Room</v>
      </c>
      <c r="G5" s="11" t="str">
        <f t="array" ref="G5">IF(XLOOKUP($B5,'Round 5'!$A$3:$A$7,'Round 5'!$A$3:$A$7,"?")=$B5,'Round 5'!$A$1,IF(XLOOKUP($B5,'Round 5'!$D$3:$D$7,'Round 5'!$D$3:$D$7,"?")=$B5,'Round 5'!$D$1,IF(XLOOKUP($B5,'Round 5'!$G$3:$G$7,'Round 5'!$G$3:$G$7,"?")=$B5,'Round 5'!$G$1,IF(XLOOKUP($B5,'Round 5'!$J$3:$J$7,'Round 5'!$J$3:$J$7,"?")=$B5,'Round 5'!$J$1,IF(XLOOKUP($B5,'Round 5'!$M$3:$M$7,'Round 5'!$M$3:$M$7,"?")=$B5,'Round 5'!$M$1,"?")))))</f>
        <v>Art Room</v>
      </c>
      <c r="H5" s="11" t="str">
        <f t="array" ref="H5">IF(XLOOKUP($B5,'Round 6'!$A$3:$A$7,'Round 6'!$A$3:$A$7,"?")=$B5,'Round 6'!$A$1,IF(XLOOKUP($B5,'Round 6'!$D$3:$D$7,'Round 6'!$D$3:$D$7,"?")=$B5,'Round 6'!$D$1,IF(XLOOKUP($B5,'Round 6'!$G$3:$G$7,'Round 6'!$G$3:$G$7,"?")=$B5,'Round 6'!$G$1,IF(XLOOKUP($B5,'Round 6'!$J$3:$J$7,'Round 6'!$J$3:$J$7,"?")=$B5,'Round 6'!$J$1,IF(XLOOKUP($B5,'Round 6'!$M$3:$M$7,'Round 6'!$M$3:$M$7,"?")=$B5,'Round 6'!$M$1,"?")))))</f>
        <v>Fiesta Hall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1" t="str">
        <f>'Участники'!B6</f>
        <v>Сергей Лобачев</v>
      </c>
      <c r="C6" s="11" t="str">
        <f t="array" ref="C6">IF(XLOOKUP(B6,'Round 1'!A$3:A$7,'Round 1'!A$3:A$7,"?")=B6,'Round 1'!A$1,IF(XLOOKUP(B6,'Round 1'!D$3:D$7,'Round 1'!D$3:D$7,"?")=B6,'Round 1'!D$1,IF(XLOOKUP(B6,'Round 1'!G$3:G$7,'Round 1'!G$3:G$7,"?")=B6,'Round 1'!G$1,IF(XLOOKUP(B6,'Round 1'!J$3:J$7,'Round 1'!J$3:J$7,"?")=B6,'Round 1'!J$1,IF(XLOOKUP(B6,'Round 1'!M$3:M$7,'Round 1'!M$3:M$7,"?")=B6,'Round 1'!M$1,"?")))))</f>
        <v>Room 5</v>
      </c>
      <c r="D6" s="11" t="str">
        <f t="array" ref="D6">IF(XLOOKUP($B6,'Round 2'!$A$3:$A$7,'Round 2'!$A$3:$A$7,"?")=$B6,'Round 2'!$A$1,IF(XLOOKUP($B6,'Round 2'!$D$3:$D$7,'Round 2'!$D$3:$D$7,"?")=$B6,'Round 2'!$D$1,IF(XLOOKUP($B6,'Round 2'!$G$3:$G$7,'Round 2'!$G$3:$G$7,"?")=$B6,'Round 2'!$G$1,IF(XLOOKUP($B6,'Round 2'!$J$3:$J$7,'Round 2'!$J$3:$J$7,"?")=$B6,'Round 2'!$J$1,IF(XLOOKUP($B6,'Round 2'!$M$3:$M$7,'Round 2'!$M$3:$M$7,"?")=$B6,'Round 2'!$M$1,"?")))))</f>
        <v>Room 5</v>
      </c>
      <c r="E6" s="11" t="str">
        <f t="array" ref="E6">IF(XLOOKUP($B6,'Round 3'!$A$3:$A$7,'Round 3'!$A$3:$A$7,"?")=$B6,'Round 3'!$A$1,IF(XLOOKUP($B6,'Round 3'!$D$3:$D$7,'Round 3'!$D$3:$D$7,"?")=$B6,'Round 3'!$D$1,IF(XLOOKUP($B6,'Round 3'!$G$3:$G$7,'Round 3'!$G$3:$G$7,"?")=$B6,'Round 3'!$G$1,IF(XLOOKUP($B6,'Round 3'!$J$3:$J$7,'Round 3'!$J$3:$J$7,"?")=$B6,'Round 3'!$J$1,IF(XLOOKUP($B6,'Round 3'!$M$3:$M$7,'Round 3'!$M$3:$M$7,"?")=$B6,'Round 3'!$M$1,"?")))))</f>
        <v>Room 5</v>
      </c>
      <c r="F6" s="11" t="str">
        <f t="array" ref="F6">IF(XLOOKUP($B6,'Round 4'!$A$3:$A$7,'Round 4'!$A$3:$A$7,"?")=$B6,'Round 4'!$A$1,IF(XLOOKUP($B6,'Round 4'!$D$3:$D$7,'Round 4'!$D$3:$D$7,"?")=$B6,'Round 4'!$D$1,IF(XLOOKUP($B6,'Round 4'!$G$3:$G$7,'Round 4'!$G$3:$G$7,"?")=$B6,'Round 4'!$G$1,IF(XLOOKUP($B6,'Round 4'!$J$3:$J$7,'Round 4'!$J$3:$J$7,"?")=$B6,'Round 4'!$J$1,IF(XLOOKUP($B6,'Round 4'!$M$3:$M$7,'Round 4'!$M$3:$M$7,"?")=$B6,'Round 4'!$M$1,"?")))))</f>
        <v>Room 5</v>
      </c>
      <c r="G6" s="11" t="str">
        <f t="array" ref="G6">IF(XLOOKUP($B6,'Round 5'!$A$3:$A$7,'Round 5'!$A$3:$A$7,"?")=$B6,'Round 5'!$A$1,IF(XLOOKUP($B6,'Round 5'!$D$3:$D$7,'Round 5'!$D$3:$D$7,"?")=$B6,'Round 5'!$D$1,IF(XLOOKUP($B6,'Round 5'!$G$3:$G$7,'Round 5'!$G$3:$G$7,"?")=$B6,'Round 5'!$G$1,IF(XLOOKUP($B6,'Round 5'!$J$3:$J$7,'Round 5'!$J$3:$J$7,"?")=$B6,'Round 5'!$J$1,IF(XLOOKUP($B6,'Round 5'!$M$3:$M$7,'Round 5'!$M$3:$M$7,"?")=$B6,'Round 5'!$M$1,"?")))))</f>
        <v>Room 5</v>
      </c>
      <c r="H6" s="11" t="str">
        <f t="array" ref="H6">IF(XLOOKUP($B6,'Round 6'!$A$3:$A$7,'Round 6'!$A$3:$A$7,"?")=$B6,'Round 6'!$A$1,IF(XLOOKUP($B6,'Round 6'!$D$3:$D$7,'Round 6'!$D$3:$D$7,"?")=$B6,'Round 6'!$D$1,IF(XLOOKUP($B6,'Round 6'!$G$3:$G$7,'Round 6'!$G$3:$G$7,"?")=$B6,'Round 6'!$G$1,IF(XLOOKUP($B6,'Round 6'!$J$3:$J$7,'Round 6'!$J$3:$J$7,"?")=$B6,'Round 6'!$J$1,IF(XLOOKUP($B6,'Round 6'!$M$3:$M$7,'Round 6'!$M$3:$M$7,"?")=$B6,'Round 6'!$M$1,"?")))))</f>
        <v>Fiesta Hall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1" t="str">
        <f>'Участники'!B7</f>
        <v>x Виктор Исаев</v>
      </c>
      <c r="C7" s="11" t="str">
        <f t="array" ref="C7">IF(XLOOKUP(B7,'Round 1'!A$3:A$7,'Round 1'!A$3:A$7,"?")=B7,'Round 1'!A$1,IF(XLOOKUP(B7,'Round 1'!D$3:D$7,'Round 1'!D$3:D$7,"?")=B7,'Round 1'!D$1,IF(XLOOKUP(B7,'Round 1'!G$3:G$7,'Round 1'!G$3:G$7,"?")=B7,'Round 1'!G$1,IF(XLOOKUP(B7,'Round 1'!J$3:J$7,'Round 1'!J$3:J$7,"?")=B7,'Round 1'!J$1,IF(XLOOKUP(B7,'Round 1'!M$3:M$7,'Round 1'!M$3:M$7,"?")=B7,'Round 1'!M$1,"?")))))</f>
        <v>Room 6</v>
      </c>
      <c r="D7" s="11" t="str">
        <f t="array" ref="D7">IF(XLOOKUP($B7,'Round 2'!$A$3:$A$7,'Round 2'!$A$3:$A$7,"?")=$B7,'Round 2'!$A$1,IF(XLOOKUP($B7,'Round 2'!$D$3:$D$7,'Round 2'!$D$3:$D$7,"?")=$B7,'Round 2'!$D$1,IF(XLOOKUP($B7,'Round 2'!$G$3:$G$7,'Round 2'!$G$3:$G$7,"?")=$B7,'Round 2'!$G$1,IF(XLOOKUP($B7,'Round 2'!$J$3:$J$7,'Round 2'!$J$3:$J$7,"?")=$B7,'Round 2'!$J$1,IF(XLOOKUP($B7,'Round 2'!$M$3:$M$7,'Round 2'!$M$3:$M$7,"?")=$B7,'Round 2'!$M$1,"?")))))</f>
        <v>Room 6</v>
      </c>
      <c r="E7" s="11" t="str">
        <f t="array" ref="E7">IF(XLOOKUP($B7,'Round 3'!$A$3:$A$7,'Round 3'!$A$3:$A$7,"?")=$B7,'Round 3'!$A$1,IF(XLOOKUP($B7,'Round 3'!$D$3:$D$7,'Round 3'!$D$3:$D$7,"?")=$B7,'Round 3'!$D$1,IF(XLOOKUP($B7,'Round 3'!$G$3:$G$7,'Round 3'!$G$3:$G$7,"?")=$B7,'Round 3'!$G$1,IF(XLOOKUP($B7,'Round 3'!$J$3:$J$7,'Round 3'!$J$3:$J$7,"?")=$B7,'Round 3'!$J$1,IF(XLOOKUP($B7,'Round 3'!$M$3:$M$7,'Round 3'!$M$3:$M$7,"?")=$B7,'Round 3'!$M$1,"?")))))</f>
        <v>Room 6</v>
      </c>
      <c r="F7" s="11" t="str">
        <f t="array" ref="F7">IF(XLOOKUP($B7,'Round 4'!$A$3:$A$7,'Round 4'!$A$3:$A$7,"?")=$B7,'Round 4'!$A$1,IF(XLOOKUP($B7,'Round 4'!$D$3:$D$7,'Round 4'!$D$3:$D$7,"?")=$B7,'Round 4'!$D$1,IF(XLOOKUP($B7,'Round 4'!$G$3:$G$7,'Round 4'!$G$3:$G$7,"?")=$B7,'Round 4'!$G$1,IF(XLOOKUP($B7,'Round 4'!$J$3:$J$7,'Round 4'!$J$3:$J$7,"?")=$B7,'Round 4'!$J$1,IF(XLOOKUP($B7,'Round 4'!$M$3:$M$7,'Round 4'!$M$3:$M$7,"?")=$B7,'Round 4'!$M$1,"?")))))</f>
        <v>Room 6</v>
      </c>
      <c r="G7" s="11" t="str">
        <f t="array" ref="G7">IF(XLOOKUP($B7,'Round 5'!$A$3:$A$7,'Round 5'!$A$3:$A$7,"?")=$B7,'Round 5'!$A$1,IF(XLOOKUP($B7,'Round 5'!$D$3:$D$7,'Round 5'!$D$3:$D$7,"?")=$B7,'Round 5'!$D$1,IF(XLOOKUP($B7,'Round 5'!$G$3:$G$7,'Round 5'!$G$3:$G$7,"?")=$B7,'Round 5'!$G$1,IF(XLOOKUP($B7,'Round 5'!$J$3:$J$7,'Round 5'!$J$3:$J$7,"?")=$B7,'Round 5'!$J$1,IF(XLOOKUP($B7,'Round 5'!$M$3:$M$7,'Round 5'!$M$3:$M$7,"?")=$B7,'Round 5'!$M$1,"?")))))</f>
        <v>Room 6</v>
      </c>
      <c r="H7" s="11" t="str">
        <f t="array" ref="H7">IF(XLOOKUP($B7,'Round 6'!$A$3:$A$7,'Round 6'!$A$3:$A$7,"?")=$B7,'Round 6'!$A$1,IF(XLOOKUP($B7,'Round 6'!$D$3:$D$7,'Round 6'!$D$3:$D$7,"?")=$B7,'Round 6'!$D$1,IF(XLOOKUP($B7,'Round 6'!$G$3:$G$7,'Round 6'!$G$3:$G$7,"?")=$B7,'Round 6'!$G$1,IF(XLOOKUP($B7,'Round 6'!$J$3:$J$7,'Round 6'!$J$3:$J$7,"?")=$B7,'Round 6'!$J$1,IF(XLOOKUP($B7,'Round 6'!$M$3:$M$7,'Round 6'!$M$3:$M$7,"?")=$B7,'Round 6'!$M$1,"?")))))</f>
        <v>Fiesta Hall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1" t="str">
        <f>'Участники'!B8</f>
        <v>Марианна Выдревич</v>
      </c>
      <c r="C8" s="11" t="str">
        <f t="array" ref="C8">IF(XLOOKUP(B8,'Round 1'!A$3:A$7,'Round 1'!A$3:A$7,"?")=B8,'Round 1'!A$1,IF(XLOOKUP(B8,'Round 1'!D$3:D$7,'Round 1'!D$3:D$7,"?")=B8,'Round 1'!D$1,IF(XLOOKUP(B8,'Round 1'!G$3:G$7,'Round 1'!G$3:G$7,"?")=B8,'Round 1'!G$1,IF(XLOOKUP(B8,'Round 1'!J$3:J$7,'Round 1'!J$3:J$7,"?")=B8,'Round 1'!J$1,IF(XLOOKUP(B8,'Round 1'!M$3:M$7,'Round 1'!M$3:M$7,"?")=B8,'Round 1'!M$1,"?")))))</f>
        <v>Room 6</v>
      </c>
      <c r="D8" s="11" t="str">
        <f t="array" ref="D8">IF(XLOOKUP($B8,'Round 2'!$A$3:$A$7,'Round 2'!$A$3:$A$7,"?")=$B8,'Round 2'!$A$1,IF(XLOOKUP($B8,'Round 2'!$D$3:$D$7,'Round 2'!$D$3:$D$7,"?")=$B8,'Round 2'!$D$1,IF(XLOOKUP($B8,'Round 2'!$G$3:$G$7,'Round 2'!$G$3:$G$7,"?")=$B8,'Round 2'!$G$1,IF(XLOOKUP($B8,'Round 2'!$J$3:$J$7,'Round 2'!$J$3:$J$7,"?")=$B8,'Round 2'!$J$1,IF(XLOOKUP($B8,'Round 2'!$M$3:$M$7,'Round 2'!$M$3:$M$7,"?")=$B8,'Round 2'!$M$1,"?")))))</f>
        <v>Great Hall</v>
      </c>
      <c r="E8" s="11" t="str">
        <f t="array" ref="E8">IF(XLOOKUP($B8,'Round 3'!$A$3:$A$7,'Round 3'!$A$3:$A$7,"?")=$B8,'Round 3'!$A$1,IF(XLOOKUP($B8,'Round 3'!$D$3:$D$7,'Round 3'!$D$3:$D$7,"?")=$B8,'Round 3'!$D$1,IF(XLOOKUP($B8,'Round 3'!$G$3:$G$7,'Round 3'!$G$3:$G$7,"?")=$B8,'Round 3'!$G$1,IF(XLOOKUP($B8,'Round 3'!$J$3:$J$7,'Round 3'!$J$3:$J$7,"?")=$B8,'Round 3'!$J$1,IF(XLOOKUP($B8,'Round 3'!$M$3:$M$7,'Round 3'!$M$3:$M$7,"?")=$B8,'Round 3'!$M$1,"?")))))</f>
        <v>Fiesta Hall</v>
      </c>
      <c r="F8" s="11" t="str">
        <f t="array" ref="F8">IF(XLOOKUP($B8,'Round 4'!$A$3:$A$7,'Round 4'!$A$3:$A$7,"?")=$B8,'Round 4'!$A$1,IF(XLOOKUP($B8,'Round 4'!$D$3:$D$7,'Round 4'!$D$3:$D$7,"?")=$B8,'Round 4'!$D$1,IF(XLOOKUP($B8,'Round 4'!$G$3:$G$7,'Round 4'!$G$3:$G$7,"?")=$B8,'Round 4'!$G$1,IF(XLOOKUP($B8,'Round 4'!$J$3:$J$7,'Round 4'!$J$3:$J$7,"?")=$B8,'Round 4'!$J$1,IF(XLOOKUP($B8,'Round 4'!$M$3:$M$7,'Round 4'!$M$3:$M$7,"?")=$B8,'Round 4'!$M$1,"?")))))</f>
        <v>Art Room</v>
      </c>
      <c r="G8" s="11" t="str">
        <f t="array" ref="G8">IF(XLOOKUP($B8,'Round 5'!$A$3:$A$7,'Round 5'!$A$3:$A$7,"?")=$B8,'Round 5'!$A$1,IF(XLOOKUP($B8,'Round 5'!$D$3:$D$7,'Round 5'!$D$3:$D$7,"?")=$B8,'Round 5'!$D$1,IF(XLOOKUP($B8,'Round 5'!$G$3:$G$7,'Round 5'!$G$3:$G$7,"?")=$B8,'Round 5'!$G$1,IF(XLOOKUP($B8,'Round 5'!$J$3:$J$7,'Round 5'!$J$3:$J$7,"?")=$B8,'Round 5'!$J$1,IF(XLOOKUP($B8,'Round 5'!$M$3:$M$7,'Round 5'!$M$3:$M$7,"?")=$B8,'Round 5'!$M$1,"?")))))</f>
        <v>Room 5</v>
      </c>
      <c r="H8" s="11" t="str">
        <f t="array" ref="H8">IF(XLOOKUP($B8,'Round 6'!$A$3:$A$7,'Round 6'!$A$3:$A$7,"?")=$B8,'Round 6'!$A$1,IF(XLOOKUP($B8,'Round 6'!$D$3:$D$7,'Round 6'!$D$3:$D$7,"?")=$B8,'Round 6'!$D$1,IF(XLOOKUP($B8,'Round 6'!$G$3:$G$7,'Round 6'!$G$3:$G$7,"?")=$B8,'Round 6'!$G$1,IF(XLOOKUP($B8,'Round 6'!$J$3:$J$7,'Round 6'!$J$3:$J$7,"?")=$B8,'Round 6'!$J$1,IF(XLOOKUP($B8,'Round 6'!$M$3:$M$7,'Round 6'!$M$3:$M$7,"?")=$B8,'Round 6'!$M$1,"?")))))</f>
        <v>Great Hall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2" t="str">
        <f>'Участники'!B9</f>
        <v>x Шакир Мамедзаде</v>
      </c>
      <c r="C9" s="11" t="str">
        <f t="array" ref="C9">IF(XLOOKUP(B9,'Round 1'!A$3:A$7,'Round 1'!A$3:A$7,"?")=B9,'Round 1'!A$1,IF(XLOOKUP(B9,'Round 1'!D$3:D$7,'Round 1'!D$3:D$7,"?")=B9,'Round 1'!D$1,IF(XLOOKUP(B9,'Round 1'!G$3:G$7,'Round 1'!G$3:G$7,"?")=B9,'Round 1'!G$1,IF(XLOOKUP(B9,'Round 1'!J$3:J$7,'Round 1'!J$3:J$7,"?")=B9,'Round 1'!J$1,IF(XLOOKUP(B9,'Round 1'!M$3:M$7,'Round 1'!M$3:M$7,"?")=B9,'Round 1'!M$1,"?")))))</f>
        <v>Fiesta Hall</v>
      </c>
      <c r="D9" s="11" t="str">
        <f t="array" ref="D9">IF(XLOOKUP($B9,'Round 2'!$A$3:$A$7,'Round 2'!$A$3:$A$7,"?")=$B9,'Round 2'!$A$1,IF(XLOOKUP($B9,'Round 2'!$D$3:$D$7,'Round 2'!$D$3:$D$7,"?")=$B9,'Round 2'!$D$1,IF(XLOOKUP($B9,'Round 2'!$G$3:$G$7,'Round 2'!$G$3:$G$7,"?")=$B9,'Round 2'!$G$1,IF(XLOOKUP($B9,'Round 2'!$J$3:$J$7,'Round 2'!$J$3:$J$7,"?")=$B9,'Round 2'!$J$1,IF(XLOOKUP($B9,'Round 2'!$M$3:$M$7,'Round 2'!$M$3:$M$7,"?")=$B9,'Round 2'!$M$1,"?")))))</f>
        <v>Art Room</v>
      </c>
      <c r="E9" s="11" t="str">
        <f t="array" ref="E9">IF(XLOOKUP($B9,'Round 3'!$A$3:$A$7,'Round 3'!$A$3:$A$7,"?")=$B9,'Round 3'!$A$1,IF(XLOOKUP($B9,'Round 3'!$D$3:$D$7,'Round 3'!$D$3:$D$7,"?")=$B9,'Round 3'!$D$1,IF(XLOOKUP($B9,'Round 3'!$G$3:$G$7,'Round 3'!$G$3:$G$7,"?")=$B9,'Round 3'!$G$1,IF(XLOOKUP($B9,'Round 3'!$J$3:$J$7,'Round 3'!$J$3:$J$7,"?")=$B9,'Round 3'!$J$1,IF(XLOOKUP($B9,'Round 3'!$M$3:$M$7,'Round 3'!$M$3:$M$7,"?")=$B9,'Round 3'!$M$1,"?")))))</f>
        <v>Great Hall</v>
      </c>
      <c r="F9" s="11" t="str">
        <f t="array" ref="F9">IF(XLOOKUP($B9,'Round 4'!$A$3:$A$7,'Round 4'!$A$3:$A$7,"?")=$B9,'Round 4'!$A$1,IF(XLOOKUP($B9,'Round 4'!$D$3:$D$7,'Round 4'!$D$3:$D$7,"?")=$B9,'Round 4'!$D$1,IF(XLOOKUP($B9,'Round 4'!$G$3:$G$7,'Round 4'!$G$3:$G$7,"?")=$B9,'Round 4'!$G$1,IF(XLOOKUP($B9,'Round 4'!$J$3:$J$7,'Round 4'!$J$3:$J$7,"?")=$B9,'Round 4'!$J$1,IF(XLOOKUP($B9,'Round 4'!$M$3:$M$7,'Round 4'!$M$3:$M$7,"?")=$B9,'Round 4'!$M$1,"?")))))</f>
        <v>Room 5</v>
      </c>
      <c r="G9" s="11" t="str">
        <f t="array" ref="G9">IF(XLOOKUP($B9,'Round 5'!$A$3:$A$7,'Round 5'!$A$3:$A$7,"?")=$B9,'Round 5'!$A$1,IF(XLOOKUP($B9,'Round 5'!$D$3:$D$7,'Round 5'!$D$3:$D$7,"?")=$B9,'Round 5'!$D$1,IF(XLOOKUP($B9,'Round 5'!$G$3:$G$7,'Round 5'!$G$3:$G$7,"?")=$B9,'Round 5'!$G$1,IF(XLOOKUP($B9,'Round 5'!$J$3:$J$7,'Round 5'!$J$3:$J$7,"?")=$B9,'Round 5'!$J$1,IF(XLOOKUP($B9,'Round 5'!$M$3:$M$7,'Round 5'!$M$3:$M$7,"?")=$B9,'Round 5'!$M$1,"?")))))</f>
        <v>Room 6</v>
      </c>
      <c r="H9" s="11" t="str">
        <f t="array" ref="H9">IF(XLOOKUP($B9,'Round 6'!$A$3:$A$7,'Round 6'!$A$3:$A$7,"?")=$B9,'Round 6'!$A$1,IF(XLOOKUP($B9,'Round 6'!$D$3:$D$7,'Round 6'!$D$3:$D$7,"?")=$B9,'Round 6'!$D$1,IF(XLOOKUP($B9,'Round 6'!$G$3:$G$7,'Round 6'!$G$3:$G$7,"?")=$B9,'Round 6'!$G$1,IF(XLOOKUP($B9,'Round 6'!$J$3:$J$7,'Round 6'!$J$3:$J$7,"?")=$B9,'Round 6'!$J$1,IF(XLOOKUP($B9,'Round 6'!$M$3:$M$7,'Round 6'!$M$3:$M$7,"?")=$B9,'Round 6'!$M$1,"?")))))</f>
        <v>Great Hall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1" t="str">
        <f>'Участники'!B10</f>
        <v>Евгений Новиков</v>
      </c>
      <c r="C10" s="11" t="str">
        <f t="array" ref="C10">IF(XLOOKUP(B10,'Round 1'!A$3:A$7,'Round 1'!A$3:A$7,"?")=B10,'Round 1'!A$1,IF(XLOOKUP(B10,'Round 1'!D$3:D$7,'Round 1'!D$3:D$7,"?")=B10,'Round 1'!D$1,IF(XLOOKUP(B10,'Round 1'!G$3:G$7,'Round 1'!G$3:G$7,"?")=B10,'Round 1'!G$1,IF(XLOOKUP(B10,'Round 1'!J$3:J$7,'Round 1'!J$3:J$7,"?")=B10,'Round 1'!J$1,IF(XLOOKUP(B10,'Round 1'!M$3:M$7,'Round 1'!M$3:M$7,"?")=B10,'Round 1'!M$1,"?")))))</f>
        <v>Great Hall</v>
      </c>
      <c r="D10" s="11" t="str">
        <f t="array" ref="D10">IF(XLOOKUP($B10,'Round 2'!$A$3:$A$7,'Round 2'!$A$3:$A$7,"?")=$B10,'Round 2'!$A$1,IF(XLOOKUP($B10,'Round 2'!$D$3:$D$7,'Round 2'!$D$3:$D$7,"?")=$B10,'Round 2'!$D$1,IF(XLOOKUP($B10,'Round 2'!$G$3:$G$7,'Round 2'!$G$3:$G$7,"?")=$B10,'Round 2'!$G$1,IF(XLOOKUP($B10,'Round 2'!$J$3:$J$7,'Round 2'!$J$3:$J$7,"?")=$B10,'Round 2'!$J$1,IF(XLOOKUP($B10,'Round 2'!$M$3:$M$7,'Round 2'!$M$3:$M$7,"?")=$B10,'Round 2'!$M$1,"?")))))</f>
        <v>Room 5</v>
      </c>
      <c r="E10" s="11" t="str">
        <f t="array" ref="E10">IF(XLOOKUP($B10,'Round 3'!$A$3:$A$7,'Round 3'!$A$3:$A$7,"?")=$B10,'Round 3'!$A$1,IF(XLOOKUP($B10,'Round 3'!$D$3:$D$7,'Round 3'!$D$3:$D$7,"?")=$B10,'Round 3'!$D$1,IF(XLOOKUP($B10,'Round 3'!$G$3:$G$7,'Round 3'!$G$3:$G$7,"?")=$B10,'Round 3'!$G$1,IF(XLOOKUP($B10,'Round 3'!$J$3:$J$7,'Round 3'!$J$3:$J$7,"?")=$B10,'Round 3'!$J$1,IF(XLOOKUP($B10,'Round 3'!$M$3:$M$7,'Round 3'!$M$3:$M$7,"?")=$B10,'Round 3'!$M$1,"?")))))</f>
        <v>Art Room</v>
      </c>
      <c r="F10" s="11" t="str">
        <f t="array" ref="F10">IF(XLOOKUP($B10,'Round 4'!$A$3:$A$7,'Round 4'!$A$3:$A$7,"?")=$B10,'Round 4'!$A$1,IF(XLOOKUP($B10,'Round 4'!$D$3:$D$7,'Round 4'!$D$3:$D$7,"?")=$B10,'Round 4'!$D$1,IF(XLOOKUP($B10,'Round 4'!$G$3:$G$7,'Round 4'!$G$3:$G$7,"?")=$B10,'Round 4'!$G$1,IF(XLOOKUP($B10,'Round 4'!$J$3:$J$7,'Round 4'!$J$3:$J$7,"?")=$B10,'Round 4'!$J$1,IF(XLOOKUP($B10,'Round 4'!$M$3:$M$7,'Round 4'!$M$3:$M$7,"?")=$B10,'Round 4'!$M$1,"?")))))</f>
        <v>Room 6</v>
      </c>
      <c r="G10" s="11" t="str">
        <f t="array" ref="G10">IF(XLOOKUP($B10,'Round 5'!$A$3:$A$7,'Round 5'!$A$3:$A$7,"?")=$B10,'Round 5'!$A$1,IF(XLOOKUP($B10,'Round 5'!$D$3:$D$7,'Round 5'!$D$3:$D$7,"?")=$B10,'Round 5'!$D$1,IF(XLOOKUP($B10,'Round 5'!$G$3:$G$7,'Round 5'!$G$3:$G$7,"?")=$B10,'Round 5'!$G$1,IF(XLOOKUP($B10,'Round 5'!$J$3:$J$7,'Round 5'!$J$3:$J$7,"?")=$B10,'Round 5'!$J$1,IF(XLOOKUP($B10,'Round 5'!$M$3:$M$7,'Round 5'!$M$3:$M$7,"?")=$B10,'Round 5'!$M$1,"?")))))</f>
        <v>Fiesta Hall</v>
      </c>
      <c r="H10" s="11" t="str">
        <f t="array" ref="H10">IF(XLOOKUP($B10,'Round 6'!$A$3:$A$7,'Round 6'!$A$3:$A$7,"?")=$B10,'Round 6'!$A$1,IF(XLOOKUP($B10,'Round 6'!$D$3:$D$7,'Round 6'!$D$3:$D$7,"?")=$B10,'Round 6'!$D$1,IF(XLOOKUP($B10,'Round 6'!$G$3:$G$7,'Round 6'!$G$3:$G$7,"?")=$B10,'Round 6'!$G$1,IF(XLOOKUP($B10,'Round 6'!$J$3:$J$7,'Round 6'!$J$3:$J$7,"?")=$B10,'Round 6'!$J$1,IF(XLOOKUP($B10,'Round 6'!$M$3:$M$7,'Round 6'!$M$3:$M$7,"?")=$B10,'Round 6'!$M$1,"?")))))</f>
        <v>Great Hall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1" t="str">
        <f>'Участники'!B11</f>
        <v>Владимир Грамагин</v>
      </c>
      <c r="C11" s="11" t="str">
        <f t="array" ref="C11">IF(XLOOKUP(B11,'Round 1'!A$3:A$7,'Round 1'!A$3:A$7,"?")=B11,'Round 1'!A$1,IF(XLOOKUP(B11,'Round 1'!D$3:D$7,'Round 1'!D$3:D$7,"?")=B11,'Round 1'!D$1,IF(XLOOKUP(B11,'Round 1'!G$3:G$7,'Round 1'!G$3:G$7,"?")=B11,'Round 1'!G$1,IF(XLOOKUP(B11,'Round 1'!J$3:J$7,'Round 1'!J$3:J$7,"?")=B11,'Round 1'!J$1,IF(XLOOKUP(B11,'Round 1'!M$3:M$7,'Round 1'!M$3:M$7,"?")=B11,'Round 1'!M$1,"?")))))</f>
        <v>Art Room</v>
      </c>
      <c r="D11" s="11" t="str">
        <f t="array" ref="D11">IF(XLOOKUP($B11,'Round 2'!$A$3:$A$7,'Round 2'!$A$3:$A$7,"?")=$B11,'Round 2'!$A$1,IF(XLOOKUP($B11,'Round 2'!$D$3:$D$7,'Round 2'!$D$3:$D$7,"?")=$B11,'Round 2'!$D$1,IF(XLOOKUP($B11,'Round 2'!$G$3:$G$7,'Round 2'!$G$3:$G$7,"?")=$B11,'Round 2'!$G$1,IF(XLOOKUP($B11,'Round 2'!$J$3:$J$7,'Round 2'!$J$3:$J$7,"?")=$B11,'Round 2'!$J$1,IF(XLOOKUP($B11,'Round 2'!$M$3:$M$7,'Round 2'!$M$3:$M$7,"?")=$B11,'Round 2'!$M$1,"?")))))</f>
        <v>Room 6</v>
      </c>
      <c r="E11" s="11" t="str">
        <f t="array" ref="E11">IF(XLOOKUP($B11,'Round 3'!$A$3:$A$7,'Round 3'!$A$3:$A$7,"?")=$B11,'Round 3'!$A$1,IF(XLOOKUP($B11,'Round 3'!$D$3:$D$7,'Round 3'!$D$3:$D$7,"?")=$B11,'Round 3'!$D$1,IF(XLOOKUP($B11,'Round 3'!$G$3:$G$7,'Round 3'!$G$3:$G$7,"?")=$B11,'Round 3'!$G$1,IF(XLOOKUP($B11,'Round 3'!$J$3:$J$7,'Round 3'!$J$3:$J$7,"?")=$B11,'Round 3'!$J$1,IF(XLOOKUP($B11,'Round 3'!$M$3:$M$7,'Round 3'!$M$3:$M$7,"?")=$B11,'Round 3'!$M$1,"?")))))</f>
        <v>Room 5</v>
      </c>
      <c r="F11" s="11" t="str">
        <f t="array" ref="F11">IF(XLOOKUP($B11,'Round 4'!$A$3:$A$7,'Round 4'!$A$3:$A$7,"?")=$B11,'Round 4'!$A$1,IF(XLOOKUP($B11,'Round 4'!$D$3:$D$7,'Round 4'!$D$3:$D$7,"?")=$B11,'Round 4'!$D$1,IF(XLOOKUP($B11,'Round 4'!$G$3:$G$7,'Round 4'!$G$3:$G$7,"?")=$B11,'Round 4'!$G$1,IF(XLOOKUP($B11,'Round 4'!$J$3:$J$7,'Round 4'!$J$3:$J$7,"?")=$B11,'Round 4'!$J$1,IF(XLOOKUP($B11,'Round 4'!$M$3:$M$7,'Round 4'!$M$3:$M$7,"?")=$B11,'Round 4'!$M$1,"?")))))</f>
        <v>Fiesta Hall</v>
      </c>
      <c r="G11" s="11" t="str">
        <f t="array" ref="G11">IF(XLOOKUP($B11,'Round 5'!$A$3:$A$7,'Round 5'!$A$3:$A$7,"?")=$B11,'Round 5'!$A$1,IF(XLOOKUP($B11,'Round 5'!$D$3:$D$7,'Round 5'!$D$3:$D$7,"?")=$B11,'Round 5'!$D$1,IF(XLOOKUP($B11,'Round 5'!$G$3:$G$7,'Round 5'!$G$3:$G$7,"?")=$B11,'Round 5'!$G$1,IF(XLOOKUP($B11,'Round 5'!$J$3:$J$7,'Round 5'!$J$3:$J$7,"?")=$B11,'Round 5'!$J$1,IF(XLOOKUP($B11,'Round 5'!$M$3:$M$7,'Round 5'!$M$3:$M$7,"?")=$B11,'Round 5'!$M$1,"?")))))</f>
        <v>Great Hall</v>
      </c>
      <c r="H11" s="11" t="str">
        <f t="array" ref="H11">IF(XLOOKUP($B11,'Round 6'!$A$3:$A$7,'Round 6'!$A$3:$A$7,"?")=$B11,'Round 6'!$A$1,IF(XLOOKUP($B11,'Round 6'!$D$3:$D$7,'Round 6'!$D$3:$D$7,"?")=$B11,'Round 6'!$D$1,IF(XLOOKUP($B11,'Round 6'!$G$3:$G$7,'Round 6'!$G$3:$G$7,"?")=$B11,'Round 6'!$G$1,IF(XLOOKUP($B11,'Round 6'!$J$3:$J$7,'Round 6'!$J$3:$J$7,"?")=$B11,'Round 6'!$J$1,IF(XLOOKUP($B11,'Round 6'!$M$3:$M$7,'Round 6'!$M$3:$M$7,"?")=$B11,'Round 6'!$M$1,"?")))))</f>
        <v>Great Hall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1" t="str">
        <f>'Участники'!B12</f>
        <v>Константин Бриф</v>
      </c>
      <c r="C12" s="11" t="str">
        <f t="array" ref="C12">IF(XLOOKUP(B12,'Round 1'!A$3:A$7,'Round 1'!A$3:A$7,"?")=B12,'Round 1'!A$1,IF(XLOOKUP(B12,'Round 1'!D$3:D$7,'Round 1'!D$3:D$7,"?")=B12,'Round 1'!D$1,IF(XLOOKUP(B12,'Round 1'!G$3:G$7,'Round 1'!G$3:G$7,"?")=B12,'Round 1'!G$1,IF(XLOOKUP(B12,'Round 1'!J$3:J$7,'Round 1'!J$3:J$7,"?")=B12,'Round 1'!J$1,IF(XLOOKUP(B12,'Round 1'!M$3:M$7,'Round 1'!M$3:M$7,"?")=B12,'Round 1'!M$1,"?")))))</f>
        <v>Room 5</v>
      </c>
      <c r="D12" s="11" t="str">
        <f t="array" ref="D12">IF(XLOOKUP($B12,'Round 2'!$A$3:$A$7,'Round 2'!$A$3:$A$7,"?")=$B12,'Round 2'!$A$1,IF(XLOOKUP($B12,'Round 2'!$D$3:$D$7,'Round 2'!$D$3:$D$7,"?")=$B12,'Round 2'!$D$1,IF(XLOOKUP($B12,'Round 2'!$G$3:$G$7,'Round 2'!$G$3:$G$7,"?")=$B12,'Round 2'!$G$1,IF(XLOOKUP($B12,'Round 2'!$J$3:$J$7,'Round 2'!$J$3:$J$7,"?")=$B12,'Round 2'!$J$1,IF(XLOOKUP($B12,'Round 2'!$M$3:$M$7,'Round 2'!$M$3:$M$7,"?")=$B12,'Round 2'!$M$1,"?")))))</f>
        <v>Fiesta Hall</v>
      </c>
      <c r="E12" s="11" t="str">
        <f t="array" ref="E12">IF(XLOOKUP($B12,'Round 3'!$A$3:$A$7,'Round 3'!$A$3:$A$7,"?")=$B12,'Round 3'!$A$1,IF(XLOOKUP($B12,'Round 3'!$D$3:$D$7,'Round 3'!$D$3:$D$7,"?")=$B12,'Round 3'!$D$1,IF(XLOOKUP($B12,'Round 3'!$G$3:$G$7,'Round 3'!$G$3:$G$7,"?")=$B12,'Round 3'!$G$1,IF(XLOOKUP($B12,'Round 3'!$J$3:$J$7,'Round 3'!$J$3:$J$7,"?")=$B12,'Round 3'!$J$1,IF(XLOOKUP($B12,'Round 3'!$M$3:$M$7,'Round 3'!$M$3:$M$7,"?")=$B12,'Round 3'!$M$1,"?")))))</f>
        <v>Room 6</v>
      </c>
      <c r="F12" s="11" t="str">
        <f t="array" ref="F12">IF(XLOOKUP($B12,'Round 4'!$A$3:$A$7,'Round 4'!$A$3:$A$7,"?")=$B12,'Round 4'!$A$1,IF(XLOOKUP($B12,'Round 4'!$D$3:$D$7,'Round 4'!$D$3:$D$7,"?")=$B12,'Round 4'!$D$1,IF(XLOOKUP($B12,'Round 4'!$G$3:$G$7,'Round 4'!$G$3:$G$7,"?")=$B12,'Round 4'!$G$1,IF(XLOOKUP($B12,'Round 4'!$J$3:$J$7,'Round 4'!$J$3:$J$7,"?")=$B12,'Round 4'!$J$1,IF(XLOOKUP($B12,'Round 4'!$M$3:$M$7,'Round 4'!$M$3:$M$7,"?")=$B12,'Round 4'!$M$1,"?")))))</f>
        <v>Great Hall</v>
      </c>
      <c r="G12" s="11" t="str">
        <f t="array" ref="G12">IF(XLOOKUP($B12,'Round 5'!$A$3:$A$7,'Round 5'!$A$3:$A$7,"?")=$B12,'Round 5'!$A$1,IF(XLOOKUP($B12,'Round 5'!$D$3:$D$7,'Round 5'!$D$3:$D$7,"?")=$B12,'Round 5'!$D$1,IF(XLOOKUP($B12,'Round 5'!$G$3:$G$7,'Round 5'!$G$3:$G$7,"?")=$B12,'Round 5'!$G$1,IF(XLOOKUP($B12,'Round 5'!$J$3:$J$7,'Round 5'!$J$3:$J$7,"?")=$B12,'Round 5'!$J$1,IF(XLOOKUP($B12,'Round 5'!$M$3:$M$7,'Round 5'!$M$3:$M$7,"?")=$B12,'Round 5'!$M$1,"?")))))</f>
        <v>Art Room</v>
      </c>
      <c r="H12" s="11" t="str">
        <f t="array" ref="H12">IF(XLOOKUP($B12,'Round 6'!$A$3:$A$7,'Round 6'!$A$3:$A$7,"?")=$B12,'Round 6'!$A$1,IF(XLOOKUP($B12,'Round 6'!$D$3:$D$7,'Round 6'!$D$3:$D$7,"?")=$B12,'Round 6'!$D$1,IF(XLOOKUP($B12,'Round 6'!$G$3:$G$7,'Round 6'!$G$3:$G$7,"?")=$B12,'Round 6'!$G$1,IF(XLOOKUP($B12,'Round 6'!$J$3:$J$7,'Round 6'!$J$3:$J$7,"?")=$B12,'Round 6'!$J$1,IF(XLOOKUP($B12,'Round 6'!$M$3:$M$7,'Round 6'!$M$3:$M$7,"?")=$B12,'Round 6'!$M$1,"?")))))</f>
        <v>Great Hall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1" t="str">
        <f>'Участники'!B13</f>
        <v>Максим Галкин</v>
      </c>
      <c r="C13" s="11" t="str">
        <f t="array" ref="C13">IF(XLOOKUP(B13,'Round 1'!A$3:A$7,'Round 1'!A$3:A$7,"?")=B13,'Round 1'!A$1,IF(XLOOKUP(B13,'Round 1'!D$3:D$7,'Round 1'!D$3:D$7,"?")=B13,'Round 1'!D$1,IF(XLOOKUP(B13,'Round 1'!G$3:G$7,'Round 1'!G$3:G$7,"?")=B13,'Round 1'!G$1,IF(XLOOKUP(B13,'Round 1'!J$3:J$7,'Round 1'!J$3:J$7,"?")=B13,'Round 1'!J$1,IF(XLOOKUP(B13,'Round 1'!M$3:M$7,'Round 1'!M$3:M$7,"?")=B13,'Round 1'!M$1,"?")))))</f>
        <v>Room 5</v>
      </c>
      <c r="D13" s="11" t="str">
        <f t="array" ref="D13">IF(XLOOKUP($B13,'Round 2'!$A$3:$A$7,'Round 2'!$A$3:$A$7,"?")=$B13,'Round 2'!$A$1,IF(XLOOKUP($B13,'Round 2'!$D$3:$D$7,'Round 2'!$D$3:$D$7,"?")=$B13,'Round 2'!$D$1,IF(XLOOKUP($B13,'Round 2'!$G$3:$G$7,'Round 2'!$G$3:$G$7,"?")=$B13,'Round 2'!$G$1,IF(XLOOKUP($B13,'Round 2'!$J$3:$J$7,'Round 2'!$J$3:$J$7,"?")=$B13,'Round 2'!$J$1,IF(XLOOKUP($B13,'Round 2'!$M$3:$M$7,'Round 2'!$M$3:$M$7,"?")=$B13,'Round 2'!$M$1,"?")))))</f>
        <v>Art Room</v>
      </c>
      <c r="E13" s="11" t="str">
        <f t="array" ref="E13">IF(XLOOKUP($B13,'Round 3'!$A$3:$A$7,'Round 3'!$A$3:$A$7,"?")=$B13,'Round 3'!$A$1,IF(XLOOKUP($B13,'Round 3'!$D$3:$D$7,'Round 3'!$D$3:$D$7,"?")=$B13,'Round 3'!$D$1,IF(XLOOKUP($B13,'Round 3'!$G$3:$G$7,'Round 3'!$G$3:$G$7,"?")=$B13,'Round 3'!$G$1,IF(XLOOKUP($B13,'Round 3'!$J$3:$J$7,'Round 3'!$J$3:$J$7,"?")=$B13,'Round 3'!$J$1,IF(XLOOKUP($B13,'Round 3'!$M$3:$M$7,'Round 3'!$M$3:$M$7,"?")=$B13,'Round 3'!$M$1,"?")))))</f>
        <v>Fiesta Hall</v>
      </c>
      <c r="F13" s="11" t="str">
        <f t="array" ref="F13">IF(XLOOKUP($B13,'Round 4'!$A$3:$A$7,'Round 4'!$A$3:$A$7,"?")=$B13,'Round 4'!$A$1,IF(XLOOKUP($B13,'Round 4'!$D$3:$D$7,'Round 4'!$D$3:$D$7,"?")=$B13,'Round 4'!$D$1,IF(XLOOKUP($B13,'Round 4'!$G$3:$G$7,'Round 4'!$G$3:$G$7,"?")=$B13,'Round 4'!$G$1,IF(XLOOKUP($B13,'Round 4'!$J$3:$J$7,'Round 4'!$J$3:$J$7,"?")=$B13,'Round 4'!$J$1,IF(XLOOKUP($B13,'Round 4'!$M$3:$M$7,'Round 4'!$M$3:$M$7,"?")=$B13,'Round 4'!$M$1,"?")))))</f>
        <v>Room 6</v>
      </c>
      <c r="G13" s="11" t="str">
        <f t="array" ref="G13">IF(XLOOKUP($B13,'Round 5'!$A$3:$A$7,'Round 5'!$A$3:$A$7,"?")=$B13,'Round 5'!$A$1,IF(XLOOKUP($B13,'Round 5'!$D$3:$D$7,'Round 5'!$D$3:$D$7,"?")=$B13,'Round 5'!$D$1,IF(XLOOKUP($B13,'Round 5'!$G$3:$G$7,'Round 5'!$G$3:$G$7,"?")=$B13,'Round 5'!$G$1,IF(XLOOKUP($B13,'Round 5'!$J$3:$J$7,'Round 5'!$J$3:$J$7,"?")=$B13,'Round 5'!$J$1,IF(XLOOKUP($B13,'Round 5'!$M$3:$M$7,'Round 5'!$M$3:$M$7,"?")=$B13,'Round 5'!$M$1,"?")))))</f>
        <v>Great Hall</v>
      </c>
      <c r="H13" s="11" t="str">
        <f t="array" ref="H13">IF(XLOOKUP($B13,'Round 6'!$A$3:$A$7,'Round 6'!$A$3:$A$7,"?")=$B13,'Round 6'!$A$1,IF(XLOOKUP($B13,'Round 6'!$D$3:$D$7,'Round 6'!$D$3:$D$7,"?")=$B13,'Round 6'!$D$1,IF(XLOOKUP($B13,'Round 6'!$G$3:$G$7,'Round 6'!$G$3:$G$7,"?")=$B13,'Round 6'!$G$1,IF(XLOOKUP($B13,'Round 6'!$J$3:$J$7,'Round 6'!$J$3:$J$7,"?")=$B13,'Round 6'!$J$1,IF(XLOOKUP($B13,'Round 6'!$M$3:$M$7,'Round 6'!$M$3:$M$7,"?")=$B13,'Round 6'!$M$1,"?")))))</f>
        <v>Art Room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1" t="str">
        <f>'Участники'!B14</f>
        <v>x Мария Шмилевич</v>
      </c>
      <c r="C14" s="11" t="str">
        <f t="array" ref="C14">IF(XLOOKUP(B14,'Round 1'!A$3:A$7,'Round 1'!A$3:A$7,"?")=B14,'Round 1'!A$1,IF(XLOOKUP(B14,'Round 1'!D$3:D$7,'Round 1'!D$3:D$7,"?")=B14,'Round 1'!D$1,IF(XLOOKUP(B14,'Round 1'!G$3:G$7,'Round 1'!G$3:G$7,"?")=B14,'Round 1'!G$1,IF(XLOOKUP(B14,'Round 1'!J$3:J$7,'Round 1'!J$3:J$7,"?")=B14,'Round 1'!J$1,IF(XLOOKUP(B14,'Round 1'!M$3:M$7,'Round 1'!M$3:M$7,"?")=B14,'Round 1'!M$1,"?")))))</f>
        <v>Room 6</v>
      </c>
      <c r="D14" s="11" t="str">
        <f t="array" ref="D14">IF(XLOOKUP($B14,'Round 2'!$A$3:$A$7,'Round 2'!$A$3:$A$7,"?")=$B14,'Round 2'!$A$1,IF(XLOOKUP($B14,'Round 2'!$D$3:$D$7,'Round 2'!$D$3:$D$7,"?")=$B14,'Round 2'!$D$1,IF(XLOOKUP($B14,'Round 2'!$G$3:$G$7,'Round 2'!$G$3:$G$7,"?")=$B14,'Round 2'!$G$1,IF(XLOOKUP($B14,'Round 2'!$J$3:$J$7,'Round 2'!$J$3:$J$7,"?")=$B14,'Round 2'!$J$1,IF(XLOOKUP($B14,'Round 2'!$M$3:$M$7,'Round 2'!$M$3:$M$7,"?")=$B14,'Round 2'!$M$1,"?")))))</f>
        <v>Room 5</v>
      </c>
      <c r="E14" s="11" t="str">
        <f t="array" ref="E14">IF(XLOOKUP($B14,'Round 3'!$A$3:$A$7,'Round 3'!$A$3:$A$7,"?")=$B14,'Round 3'!$A$1,IF(XLOOKUP($B14,'Round 3'!$D$3:$D$7,'Round 3'!$D$3:$D$7,"?")=$B14,'Round 3'!$D$1,IF(XLOOKUP($B14,'Round 3'!$G$3:$G$7,'Round 3'!$G$3:$G$7,"?")=$B14,'Round 3'!$G$1,IF(XLOOKUP($B14,'Round 3'!$J$3:$J$7,'Round 3'!$J$3:$J$7,"?")=$B14,'Round 3'!$J$1,IF(XLOOKUP($B14,'Round 3'!$M$3:$M$7,'Round 3'!$M$3:$M$7,"?")=$B14,'Round 3'!$M$1,"?")))))</f>
        <v>Great Hall</v>
      </c>
      <c r="F14" s="11" t="str">
        <f t="array" ref="F14">IF(XLOOKUP($B14,'Round 4'!$A$3:$A$7,'Round 4'!$A$3:$A$7,"?")=$B14,'Round 4'!$A$1,IF(XLOOKUP($B14,'Round 4'!$D$3:$D$7,'Round 4'!$D$3:$D$7,"?")=$B14,'Round 4'!$D$1,IF(XLOOKUP($B14,'Round 4'!$G$3:$G$7,'Round 4'!$G$3:$G$7,"?")=$B14,'Round 4'!$G$1,IF(XLOOKUP($B14,'Round 4'!$J$3:$J$7,'Round 4'!$J$3:$J$7,"?")=$B14,'Round 4'!$J$1,IF(XLOOKUP($B14,'Round 4'!$M$3:$M$7,'Round 4'!$M$3:$M$7,"?")=$B14,'Round 4'!$M$1,"?")))))</f>
        <v>Fiesta Hall</v>
      </c>
      <c r="G14" s="11" t="str">
        <f t="array" ref="G14">IF(XLOOKUP($B14,'Round 5'!$A$3:$A$7,'Round 5'!$A$3:$A$7,"?")=$B14,'Round 5'!$A$1,IF(XLOOKUP($B14,'Round 5'!$D$3:$D$7,'Round 5'!$D$3:$D$7,"?")=$B14,'Round 5'!$D$1,IF(XLOOKUP($B14,'Round 5'!$G$3:$G$7,'Round 5'!$G$3:$G$7,"?")=$B14,'Round 5'!$G$1,IF(XLOOKUP($B14,'Round 5'!$J$3:$J$7,'Round 5'!$J$3:$J$7,"?")=$B14,'Round 5'!$J$1,IF(XLOOKUP($B14,'Round 5'!$M$3:$M$7,'Round 5'!$M$3:$M$7,"?")=$B14,'Round 5'!$M$1,"?")))))</f>
        <v>Art Room</v>
      </c>
      <c r="H14" s="11" t="str">
        <f t="array" ref="H14">IF(XLOOKUP($B14,'Round 6'!$A$3:$A$7,'Round 6'!$A$3:$A$7,"?")=$B14,'Round 6'!$A$1,IF(XLOOKUP($B14,'Round 6'!$D$3:$D$7,'Round 6'!$D$3:$D$7,"?")=$B14,'Round 6'!$D$1,IF(XLOOKUP($B14,'Round 6'!$G$3:$G$7,'Round 6'!$G$3:$G$7,"?")=$B14,'Round 6'!$G$1,IF(XLOOKUP($B14,'Round 6'!$J$3:$J$7,'Round 6'!$J$3:$J$7,"?")=$B14,'Round 6'!$J$1,IF(XLOOKUP($B14,'Round 6'!$M$3:$M$7,'Round 6'!$M$3:$M$7,"?")=$B14,'Round 6'!$M$1,"?")))))</f>
        <v>Art Room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1" t="str">
        <f>'Участники'!B15</f>
        <v>Дмитрий Переледов</v>
      </c>
      <c r="C15" s="11" t="str">
        <f t="array" ref="C15">IF(XLOOKUP(B15,'Round 1'!A$3:A$7,'Round 1'!A$3:A$7,"?")=B15,'Round 1'!A$1,IF(XLOOKUP(B15,'Round 1'!D$3:D$7,'Round 1'!D$3:D$7,"?")=B15,'Round 1'!D$1,IF(XLOOKUP(B15,'Round 1'!G$3:G$7,'Round 1'!G$3:G$7,"?")=B15,'Round 1'!G$1,IF(XLOOKUP(B15,'Round 1'!J$3:J$7,'Round 1'!J$3:J$7,"?")=B15,'Round 1'!J$1,IF(XLOOKUP(B15,'Round 1'!M$3:M$7,'Round 1'!M$3:M$7,"?")=B15,'Round 1'!M$1,"?")))))</f>
        <v>Fiesta Hall</v>
      </c>
      <c r="D15" s="11" t="str">
        <f t="array" ref="D15">IF(XLOOKUP($B15,'Round 2'!$A$3:$A$7,'Round 2'!$A$3:$A$7,"?")=$B15,'Round 2'!$A$1,IF(XLOOKUP($B15,'Round 2'!$D$3:$D$7,'Round 2'!$D$3:$D$7,"?")=$B15,'Round 2'!$D$1,IF(XLOOKUP($B15,'Round 2'!$G$3:$G$7,'Round 2'!$G$3:$G$7,"?")=$B15,'Round 2'!$G$1,IF(XLOOKUP($B15,'Round 2'!$J$3:$J$7,'Round 2'!$J$3:$J$7,"?")=$B15,'Round 2'!$J$1,IF(XLOOKUP($B15,'Round 2'!$M$3:$M$7,'Round 2'!$M$3:$M$7,"?")=$B15,'Round 2'!$M$1,"?")))))</f>
        <v>Room 6</v>
      </c>
      <c r="E15" s="11" t="str">
        <f t="array" ref="E15">IF(XLOOKUP($B15,'Round 3'!$A$3:$A$7,'Round 3'!$A$3:$A$7,"?")=$B15,'Round 3'!$A$1,IF(XLOOKUP($B15,'Round 3'!$D$3:$D$7,'Round 3'!$D$3:$D$7,"?")=$B15,'Round 3'!$D$1,IF(XLOOKUP($B15,'Round 3'!$G$3:$G$7,'Round 3'!$G$3:$G$7,"?")=$B15,'Round 3'!$G$1,IF(XLOOKUP($B15,'Round 3'!$J$3:$J$7,'Round 3'!$J$3:$J$7,"?")=$B15,'Round 3'!$J$1,IF(XLOOKUP($B15,'Round 3'!$M$3:$M$7,'Round 3'!$M$3:$M$7,"?")=$B15,'Round 3'!$M$1,"?")))))</f>
        <v>Art Room</v>
      </c>
      <c r="F15" s="11" t="str">
        <f t="array" ref="F15">IF(XLOOKUP($B15,'Round 4'!$A$3:$A$7,'Round 4'!$A$3:$A$7,"?")=$B15,'Round 4'!$A$1,IF(XLOOKUP($B15,'Round 4'!$D$3:$D$7,'Round 4'!$D$3:$D$7,"?")=$B15,'Round 4'!$D$1,IF(XLOOKUP($B15,'Round 4'!$G$3:$G$7,'Round 4'!$G$3:$G$7,"?")=$B15,'Round 4'!$G$1,IF(XLOOKUP($B15,'Round 4'!$J$3:$J$7,'Round 4'!$J$3:$J$7,"?")=$B15,'Round 4'!$J$1,IF(XLOOKUP($B15,'Round 4'!$M$3:$M$7,'Round 4'!$M$3:$M$7,"?")=$B15,'Round 4'!$M$1,"?")))))</f>
        <v>Great Hall</v>
      </c>
      <c r="G15" s="11" t="str">
        <f t="array" ref="G15">IF(XLOOKUP($B15,'Round 5'!$A$3:$A$7,'Round 5'!$A$3:$A$7,"?")=$B15,'Round 5'!$A$1,IF(XLOOKUP($B15,'Round 5'!$D$3:$D$7,'Round 5'!$D$3:$D$7,"?")=$B15,'Round 5'!$D$1,IF(XLOOKUP($B15,'Round 5'!$G$3:$G$7,'Round 5'!$G$3:$G$7,"?")=$B15,'Round 5'!$G$1,IF(XLOOKUP($B15,'Round 5'!$J$3:$J$7,'Round 5'!$J$3:$J$7,"?")=$B15,'Round 5'!$J$1,IF(XLOOKUP($B15,'Round 5'!$M$3:$M$7,'Round 5'!$M$3:$M$7,"?")=$B15,'Round 5'!$M$1,"?")))))</f>
        <v>Room 5</v>
      </c>
      <c r="H15" s="11" t="str">
        <f t="array" ref="H15">IF(XLOOKUP($B15,'Round 6'!$A$3:$A$7,'Round 6'!$A$3:$A$7,"?")=$B15,'Round 6'!$A$1,IF(XLOOKUP($B15,'Round 6'!$D$3:$D$7,'Round 6'!$D$3:$D$7,"?")=$B15,'Round 6'!$D$1,IF(XLOOKUP($B15,'Round 6'!$G$3:$G$7,'Round 6'!$G$3:$G$7,"?")=$B15,'Round 6'!$G$1,IF(XLOOKUP($B15,'Round 6'!$J$3:$J$7,'Round 6'!$J$3:$J$7,"?")=$B15,'Round 6'!$J$1,IF(XLOOKUP($B15,'Round 6'!$M$3:$M$7,'Round 6'!$M$3:$M$7,"?")=$B15,'Round 6'!$M$1,"?")))))</f>
        <v>Art Room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1" t="str">
        <f>'Участники'!B16</f>
        <v>Мария Конакова</v>
      </c>
      <c r="C16" s="11" t="str">
        <f t="array" ref="C16">IF(XLOOKUP(B16,'Round 1'!A$3:A$7,'Round 1'!A$3:A$7,"?")=B16,'Round 1'!A$1,IF(XLOOKUP(B16,'Round 1'!D$3:D$7,'Round 1'!D$3:D$7,"?")=B16,'Round 1'!D$1,IF(XLOOKUP(B16,'Round 1'!G$3:G$7,'Round 1'!G$3:G$7,"?")=B16,'Round 1'!G$1,IF(XLOOKUP(B16,'Round 1'!J$3:J$7,'Round 1'!J$3:J$7,"?")=B16,'Round 1'!J$1,IF(XLOOKUP(B16,'Round 1'!M$3:M$7,'Round 1'!M$3:M$7,"?")=B16,'Round 1'!M$1,"?")))))</f>
        <v>Great Hall</v>
      </c>
      <c r="D16" s="11" t="str">
        <f t="array" ref="D16">IF(XLOOKUP($B16,'Round 2'!$A$3:$A$7,'Round 2'!$A$3:$A$7,"?")=$B16,'Round 2'!$A$1,IF(XLOOKUP($B16,'Round 2'!$D$3:$D$7,'Round 2'!$D$3:$D$7,"?")=$B16,'Round 2'!$D$1,IF(XLOOKUP($B16,'Round 2'!$G$3:$G$7,'Round 2'!$G$3:$G$7,"?")=$B16,'Round 2'!$G$1,IF(XLOOKUP($B16,'Round 2'!$J$3:$J$7,'Round 2'!$J$3:$J$7,"?")=$B16,'Round 2'!$J$1,IF(XLOOKUP($B16,'Round 2'!$M$3:$M$7,'Round 2'!$M$3:$M$7,"?")=$B16,'Round 2'!$M$1,"?")))))</f>
        <v>Fiesta Hall</v>
      </c>
      <c r="E16" s="11" t="str">
        <f t="array" ref="E16">IF(XLOOKUP($B16,'Round 3'!$A$3:$A$7,'Round 3'!$A$3:$A$7,"?")=$B16,'Round 3'!$A$1,IF(XLOOKUP($B16,'Round 3'!$D$3:$D$7,'Round 3'!$D$3:$D$7,"?")=$B16,'Round 3'!$D$1,IF(XLOOKUP($B16,'Round 3'!$G$3:$G$7,'Round 3'!$G$3:$G$7,"?")=$B16,'Round 3'!$G$1,IF(XLOOKUP($B16,'Round 3'!$J$3:$J$7,'Round 3'!$J$3:$J$7,"?")=$B16,'Round 3'!$J$1,IF(XLOOKUP($B16,'Round 3'!$M$3:$M$7,'Round 3'!$M$3:$M$7,"?")=$B16,'Round 3'!$M$1,"?")))))</f>
        <v>Room 5</v>
      </c>
      <c r="F16" s="11" t="str">
        <f t="array" ref="F16">IF(XLOOKUP($B16,'Round 4'!$A$3:$A$7,'Round 4'!$A$3:$A$7,"?")=$B16,'Round 4'!$A$1,IF(XLOOKUP($B16,'Round 4'!$D$3:$D$7,'Round 4'!$D$3:$D$7,"?")=$B16,'Round 4'!$D$1,IF(XLOOKUP($B16,'Round 4'!$G$3:$G$7,'Round 4'!$G$3:$G$7,"?")=$B16,'Round 4'!$G$1,IF(XLOOKUP($B16,'Round 4'!$J$3:$J$7,'Round 4'!$J$3:$J$7,"?")=$B16,'Round 4'!$J$1,IF(XLOOKUP($B16,'Round 4'!$M$3:$M$7,'Round 4'!$M$3:$M$7,"?")=$B16,'Round 4'!$M$1,"?")))))</f>
        <v>Art Room</v>
      </c>
      <c r="G16" s="11" t="str">
        <f t="array" ref="G16">IF(XLOOKUP($B16,'Round 5'!$A$3:$A$7,'Round 5'!$A$3:$A$7,"?")=$B16,'Round 5'!$A$1,IF(XLOOKUP($B16,'Round 5'!$D$3:$D$7,'Round 5'!$D$3:$D$7,"?")=$B16,'Round 5'!$D$1,IF(XLOOKUP($B16,'Round 5'!$G$3:$G$7,'Round 5'!$G$3:$G$7,"?")=$B16,'Round 5'!$G$1,IF(XLOOKUP($B16,'Round 5'!$J$3:$J$7,'Round 5'!$J$3:$J$7,"?")=$B16,'Round 5'!$J$1,IF(XLOOKUP($B16,'Round 5'!$M$3:$M$7,'Round 5'!$M$3:$M$7,"?")=$B16,'Round 5'!$M$1,"?")))))</f>
        <v>Room 6</v>
      </c>
      <c r="H16" s="11" t="str">
        <f t="array" ref="H16">IF(XLOOKUP($B16,'Round 6'!$A$3:$A$7,'Round 6'!$A$3:$A$7,"?")=$B16,'Round 6'!$A$1,IF(XLOOKUP($B16,'Round 6'!$D$3:$D$7,'Round 6'!$D$3:$D$7,"?")=$B16,'Round 6'!$D$1,IF(XLOOKUP($B16,'Round 6'!$G$3:$G$7,'Round 6'!$G$3:$G$7,"?")=$B16,'Round 6'!$G$1,IF(XLOOKUP($B16,'Round 6'!$J$3:$J$7,'Round 6'!$J$3:$J$7,"?")=$B16,'Round 6'!$J$1,IF(XLOOKUP($B16,'Round 6'!$M$3:$M$7,'Round 6'!$M$3:$M$7,"?")=$B16,'Round 6'!$M$1,"?")))))</f>
        <v>Art Room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1" t="str">
        <f>'Участники'!B17</f>
        <v>Алёна Хрисанова</v>
      </c>
      <c r="C17" s="11" t="str">
        <f t="array" ref="C17">IF(XLOOKUP(B17,'Round 1'!A$3:A$7,'Round 1'!A$3:A$7,"?")=B17,'Round 1'!A$1,IF(XLOOKUP(B17,'Round 1'!D$3:D$7,'Round 1'!D$3:D$7,"?")=B17,'Round 1'!D$1,IF(XLOOKUP(B17,'Round 1'!G$3:G$7,'Round 1'!G$3:G$7,"?")=B17,'Round 1'!G$1,IF(XLOOKUP(B17,'Round 1'!J$3:J$7,'Round 1'!J$3:J$7,"?")=B17,'Round 1'!J$1,IF(XLOOKUP(B17,'Round 1'!M$3:M$7,'Round 1'!M$3:M$7,"?")=B17,'Round 1'!M$1,"?")))))</f>
        <v>Art Room</v>
      </c>
      <c r="D17" s="11" t="str">
        <f t="array" ref="D17">IF(XLOOKUP($B17,'Round 2'!$A$3:$A$7,'Round 2'!$A$3:$A$7,"?")=$B17,'Round 2'!$A$1,IF(XLOOKUP($B17,'Round 2'!$D$3:$D$7,'Round 2'!$D$3:$D$7,"?")=$B17,'Round 2'!$D$1,IF(XLOOKUP($B17,'Round 2'!$G$3:$G$7,'Round 2'!$G$3:$G$7,"?")=$B17,'Round 2'!$G$1,IF(XLOOKUP($B17,'Round 2'!$J$3:$J$7,'Round 2'!$J$3:$J$7,"?")=$B17,'Round 2'!$J$1,IF(XLOOKUP($B17,'Round 2'!$M$3:$M$7,'Round 2'!$M$3:$M$7,"?")=$B17,'Round 2'!$M$1,"?")))))</f>
        <v>Great Hall</v>
      </c>
      <c r="E17" s="11" t="str">
        <f t="array" ref="E17">IF(XLOOKUP($B17,'Round 3'!$A$3:$A$7,'Round 3'!$A$3:$A$7,"?")=$B17,'Round 3'!$A$1,IF(XLOOKUP($B17,'Round 3'!$D$3:$D$7,'Round 3'!$D$3:$D$7,"?")=$B17,'Round 3'!$D$1,IF(XLOOKUP($B17,'Round 3'!$G$3:$G$7,'Round 3'!$G$3:$G$7,"?")=$B17,'Round 3'!$G$1,IF(XLOOKUP($B17,'Round 3'!$J$3:$J$7,'Round 3'!$J$3:$J$7,"?")=$B17,'Round 3'!$J$1,IF(XLOOKUP($B17,'Round 3'!$M$3:$M$7,'Round 3'!$M$3:$M$7,"?")=$B17,'Round 3'!$M$1,"?")))))</f>
        <v>Room 6</v>
      </c>
      <c r="F17" s="11" t="str">
        <f t="array" ref="F17">IF(XLOOKUP($B17,'Round 4'!$A$3:$A$7,'Round 4'!$A$3:$A$7,"?")=$B17,'Round 4'!$A$1,IF(XLOOKUP($B17,'Round 4'!$D$3:$D$7,'Round 4'!$D$3:$D$7,"?")=$B17,'Round 4'!$D$1,IF(XLOOKUP($B17,'Round 4'!$G$3:$G$7,'Round 4'!$G$3:$G$7,"?")=$B17,'Round 4'!$G$1,IF(XLOOKUP($B17,'Round 4'!$J$3:$J$7,'Round 4'!$J$3:$J$7,"?")=$B17,'Round 4'!$J$1,IF(XLOOKUP($B17,'Round 4'!$M$3:$M$7,'Round 4'!$M$3:$M$7,"?")=$B17,'Round 4'!$M$1,"?")))))</f>
        <v>Room 5</v>
      </c>
      <c r="G17" s="11" t="str">
        <f t="array" ref="G17">IF(XLOOKUP($B17,'Round 5'!$A$3:$A$7,'Round 5'!$A$3:$A$7,"?")=$B17,'Round 5'!$A$1,IF(XLOOKUP($B17,'Round 5'!$D$3:$D$7,'Round 5'!$D$3:$D$7,"?")=$B17,'Round 5'!$D$1,IF(XLOOKUP($B17,'Round 5'!$G$3:$G$7,'Round 5'!$G$3:$G$7,"?")=$B17,'Round 5'!$G$1,IF(XLOOKUP($B17,'Round 5'!$J$3:$J$7,'Round 5'!$J$3:$J$7,"?")=$B17,'Round 5'!$J$1,IF(XLOOKUP($B17,'Round 5'!$M$3:$M$7,'Round 5'!$M$3:$M$7,"?")=$B17,'Round 5'!$M$1,"?")))))</f>
        <v>Fiesta Hall</v>
      </c>
      <c r="H17" s="11" t="str">
        <f t="array" ref="H17">IF(XLOOKUP($B17,'Round 6'!$A$3:$A$7,'Round 6'!$A$3:$A$7,"?")=$B17,'Round 6'!$A$1,IF(XLOOKUP($B17,'Round 6'!$D$3:$D$7,'Round 6'!$D$3:$D$7,"?")=$B17,'Round 6'!$D$1,IF(XLOOKUP($B17,'Round 6'!$G$3:$G$7,'Round 6'!$G$3:$G$7,"?")=$B17,'Round 6'!$G$1,IF(XLOOKUP($B17,'Round 6'!$J$3:$J$7,'Round 6'!$J$3:$J$7,"?")=$B17,'Round 6'!$J$1,IF(XLOOKUP($B17,'Round 6'!$M$3:$M$7,'Round 6'!$M$3:$M$7,"?")=$B17,'Round 6'!$M$1,"?")))))</f>
        <v>Art Room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1" t="str">
        <f>'Участники'!B18</f>
        <v>Виктор Непомнящий</v>
      </c>
      <c r="C18" s="11" t="str">
        <f t="array" ref="C18">IF(XLOOKUP(B18,'Round 1'!A$3:A$7,'Round 1'!A$3:A$7,"?")=B18,'Round 1'!A$1,IF(XLOOKUP(B18,'Round 1'!D$3:D$7,'Round 1'!D$3:D$7,"?")=B18,'Round 1'!D$1,IF(XLOOKUP(B18,'Round 1'!G$3:G$7,'Round 1'!G$3:G$7,"?")=B18,'Round 1'!G$1,IF(XLOOKUP(B18,'Round 1'!J$3:J$7,'Round 1'!J$3:J$7,"?")=B18,'Round 1'!J$1,IF(XLOOKUP(B18,'Round 1'!M$3:M$7,'Round 1'!M$3:M$7,"?")=B18,'Round 1'!M$1,"?")))))</f>
        <v>Art Room</v>
      </c>
      <c r="D18" s="11" t="str">
        <f t="array" ref="D18">IF(XLOOKUP($B18,'Round 2'!$A$3:$A$7,'Round 2'!$A$3:$A$7,"?")=$B18,'Round 2'!$A$1,IF(XLOOKUP($B18,'Round 2'!$D$3:$D$7,'Round 2'!$D$3:$D$7,"?")=$B18,'Round 2'!$D$1,IF(XLOOKUP($B18,'Round 2'!$G$3:$G$7,'Round 2'!$G$3:$G$7,"?")=$B18,'Round 2'!$G$1,IF(XLOOKUP($B18,'Round 2'!$J$3:$J$7,'Round 2'!$J$3:$J$7,"?")=$B18,'Round 2'!$J$1,IF(XLOOKUP($B18,'Round 2'!$M$3:$M$7,'Round 2'!$M$3:$M$7,"?")=$B18,'Round 2'!$M$1,"?")))))</f>
        <v>Room 5</v>
      </c>
      <c r="E18" s="11" t="str">
        <f t="array" ref="E18">IF(XLOOKUP($B18,'Round 3'!$A$3:$A$7,'Round 3'!$A$3:$A$7,"?")=$B18,'Round 3'!$A$1,IF(XLOOKUP($B18,'Round 3'!$D$3:$D$7,'Round 3'!$D$3:$D$7,"?")=$B18,'Round 3'!$D$1,IF(XLOOKUP($B18,'Round 3'!$G$3:$G$7,'Round 3'!$G$3:$G$7,"?")=$B18,'Round 3'!$G$1,IF(XLOOKUP($B18,'Round 3'!$J$3:$J$7,'Round 3'!$J$3:$J$7,"?")=$B18,'Round 3'!$J$1,IF(XLOOKUP($B18,'Round 3'!$M$3:$M$7,'Round 3'!$M$3:$M$7,"?")=$B18,'Round 3'!$M$1,"?")))))</f>
        <v>Fiesta Hall</v>
      </c>
      <c r="F18" s="11" t="str">
        <f t="array" ref="F18">IF(XLOOKUP($B18,'Round 4'!$A$3:$A$7,'Round 4'!$A$3:$A$7,"?")=$B18,'Round 4'!$A$1,IF(XLOOKUP($B18,'Round 4'!$D$3:$D$7,'Round 4'!$D$3:$D$7,"?")=$B18,'Round 4'!$D$1,IF(XLOOKUP($B18,'Round 4'!$G$3:$G$7,'Round 4'!$G$3:$G$7,"?")=$B18,'Round 4'!$G$1,IF(XLOOKUP($B18,'Round 4'!$J$3:$J$7,'Round 4'!$J$3:$J$7,"?")=$B18,'Round 4'!$J$1,IF(XLOOKUP($B18,'Round 4'!$M$3:$M$7,'Round 4'!$M$3:$M$7,"?")=$B18,'Round 4'!$M$1,"?")))))</f>
        <v>Great Hall</v>
      </c>
      <c r="G18" s="11" t="str">
        <f t="array" ref="G18">IF(XLOOKUP($B18,'Round 5'!$A$3:$A$7,'Round 5'!$A$3:$A$7,"?")=$B18,'Round 5'!$A$1,IF(XLOOKUP($B18,'Round 5'!$D$3:$D$7,'Round 5'!$D$3:$D$7,"?")=$B18,'Round 5'!$D$1,IF(XLOOKUP($B18,'Round 5'!$G$3:$G$7,'Round 5'!$G$3:$G$7,"?")=$B18,'Round 5'!$G$1,IF(XLOOKUP($B18,'Round 5'!$J$3:$J$7,'Round 5'!$J$3:$J$7,"?")=$B18,'Round 5'!$J$1,IF(XLOOKUP($B18,'Round 5'!$M$3:$M$7,'Round 5'!$M$3:$M$7,"?")=$B18,'Round 5'!$M$1,"?")))))</f>
        <v>Room 6</v>
      </c>
      <c r="H18" s="11" t="str">
        <f t="array" ref="H18">IF(XLOOKUP($B18,'Round 6'!$A$3:$A$7,'Round 6'!$A$3:$A$7,"?")=$B18,'Round 6'!$A$1,IF(XLOOKUP($B18,'Round 6'!$D$3:$D$7,'Round 6'!$D$3:$D$7,"?")=$B18,'Round 6'!$D$1,IF(XLOOKUP($B18,'Round 6'!$G$3:$G$7,'Round 6'!$G$3:$G$7,"?")=$B18,'Round 6'!$G$1,IF(XLOOKUP($B18,'Round 6'!$J$3:$J$7,'Round 6'!$J$3:$J$7,"?")=$B18,'Round 6'!$J$1,IF(XLOOKUP($B18,'Round 6'!$M$3:$M$7,'Round 6'!$M$3:$M$7,"?")=$B18,'Round 6'!$M$1,"?")))))</f>
        <v>Room 5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1" t="str">
        <f>'Участники'!B19</f>
        <v>Александра Батурина</v>
      </c>
      <c r="C19" s="11" t="str">
        <f t="array" ref="C19">IF(XLOOKUP(B19,'Round 1'!A$3:A$7,'Round 1'!A$3:A$7,"?")=B19,'Round 1'!A$1,IF(XLOOKUP(B19,'Round 1'!D$3:D$7,'Round 1'!D$3:D$7,"?")=B19,'Round 1'!D$1,IF(XLOOKUP(B19,'Round 1'!G$3:G$7,'Round 1'!G$3:G$7,"?")=B19,'Round 1'!G$1,IF(XLOOKUP(B19,'Round 1'!J$3:J$7,'Round 1'!J$3:J$7,"?")=B19,'Round 1'!J$1,IF(XLOOKUP(B19,'Round 1'!M$3:M$7,'Round 1'!M$3:M$7,"?")=B19,'Round 1'!M$1,"?")))))</f>
        <v>Room 5</v>
      </c>
      <c r="D19" s="11" t="str">
        <f t="array" ref="D19">IF(XLOOKUP($B19,'Round 2'!$A$3:$A$7,'Round 2'!$A$3:$A$7,"?")=$B19,'Round 2'!$A$1,IF(XLOOKUP($B19,'Round 2'!$D$3:$D$7,'Round 2'!$D$3:$D$7,"?")=$B19,'Round 2'!$D$1,IF(XLOOKUP($B19,'Round 2'!$G$3:$G$7,'Round 2'!$G$3:$G$7,"?")=$B19,'Round 2'!$G$1,IF(XLOOKUP($B19,'Round 2'!$J$3:$J$7,'Round 2'!$J$3:$J$7,"?")=$B19,'Round 2'!$J$1,IF(XLOOKUP($B19,'Round 2'!$M$3:$M$7,'Round 2'!$M$3:$M$7,"?")=$B19,'Round 2'!$M$1,"?")))))</f>
        <v>Room 6</v>
      </c>
      <c r="E19" s="11" t="str">
        <f t="array" ref="E19">IF(XLOOKUP($B19,'Round 3'!$A$3:$A$7,'Round 3'!$A$3:$A$7,"?")=$B19,'Round 3'!$A$1,IF(XLOOKUP($B19,'Round 3'!$D$3:$D$7,'Round 3'!$D$3:$D$7,"?")=$B19,'Round 3'!$D$1,IF(XLOOKUP($B19,'Round 3'!$G$3:$G$7,'Round 3'!$G$3:$G$7,"?")=$B19,'Round 3'!$G$1,IF(XLOOKUP($B19,'Round 3'!$J$3:$J$7,'Round 3'!$J$3:$J$7,"?")=$B19,'Round 3'!$J$1,IF(XLOOKUP($B19,'Round 3'!$M$3:$M$7,'Round 3'!$M$3:$M$7,"?")=$B19,'Round 3'!$M$1,"?")))))</f>
        <v>Great Hall</v>
      </c>
      <c r="F19" s="11" t="str">
        <f t="array" ref="F19">IF(XLOOKUP($B19,'Round 4'!$A$3:$A$7,'Round 4'!$A$3:$A$7,"?")=$B19,'Round 4'!$A$1,IF(XLOOKUP($B19,'Round 4'!$D$3:$D$7,'Round 4'!$D$3:$D$7,"?")=$B19,'Round 4'!$D$1,IF(XLOOKUP($B19,'Round 4'!$G$3:$G$7,'Round 4'!$G$3:$G$7,"?")=$B19,'Round 4'!$G$1,IF(XLOOKUP($B19,'Round 4'!$J$3:$J$7,'Round 4'!$J$3:$J$7,"?")=$B19,'Round 4'!$J$1,IF(XLOOKUP($B19,'Round 4'!$M$3:$M$7,'Round 4'!$M$3:$M$7,"?")=$B19,'Round 4'!$M$1,"?")))))</f>
        <v>Art Room</v>
      </c>
      <c r="G19" s="11" t="str">
        <f t="array" ref="G19">IF(XLOOKUP($B19,'Round 5'!$A$3:$A$7,'Round 5'!$A$3:$A$7,"?")=$B19,'Round 5'!$A$1,IF(XLOOKUP($B19,'Round 5'!$D$3:$D$7,'Round 5'!$D$3:$D$7,"?")=$B19,'Round 5'!$D$1,IF(XLOOKUP($B19,'Round 5'!$G$3:$G$7,'Round 5'!$G$3:$G$7,"?")=$B19,'Round 5'!$G$1,IF(XLOOKUP($B19,'Round 5'!$J$3:$J$7,'Round 5'!$J$3:$J$7,"?")=$B19,'Round 5'!$J$1,IF(XLOOKUP($B19,'Round 5'!$M$3:$M$7,'Round 5'!$M$3:$M$7,"?")=$B19,'Round 5'!$M$1,"?")))))</f>
        <v>Fiesta Hall</v>
      </c>
      <c r="H19" s="11" t="str">
        <f t="array" ref="H19">IF(XLOOKUP($B19,'Round 6'!$A$3:$A$7,'Round 6'!$A$3:$A$7,"?")=$B19,'Round 6'!$A$1,IF(XLOOKUP($B19,'Round 6'!$D$3:$D$7,'Round 6'!$D$3:$D$7,"?")=$B19,'Round 6'!$D$1,IF(XLOOKUP($B19,'Round 6'!$G$3:$G$7,'Round 6'!$G$3:$G$7,"?")=$B19,'Round 6'!$G$1,IF(XLOOKUP($B19,'Round 6'!$J$3:$J$7,'Round 6'!$J$3:$J$7,"?")=$B19,'Round 6'!$J$1,IF(XLOOKUP($B19,'Round 6'!$M$3:$M$7,'Round 6'!$M$3:$M$7,"?")=$B19,'Round 6'!$M$1,"?")))))</f>
        <v>Room 5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1" t="str">
        <f>'Участники'!B20</f>
        <v>Арнур Нигметов</v>
      </c>
      <c r="C20" s="11" t="str">
        <f t="array" ref="C20">IF(XLOOKUP(B20,'Round 1'!A$3:A$7,'Round 1'!A$3:A$7,"?")=B20,'Round 1'!A$1,IF(XLOOKUP(B20,'Round 1'!D$3:D$7,'Round 1'!D$3:D$7,"?")=B20,'Round 1'!D$1,IF(XLOOKUP(B20,'Round 1'!G$3:G$7,'Round 1'!G$3:G$7,"?")=B20,'Round 1'!G$1,IF(XLOOKUP(B20,'Round 1'!J$3:J$7,'Round 1'!J$3:J$7,"?")=B20,'Round 1'!J$1,IF(XLOOKUP(B20,'Round 1'!M$3:M$7,'Round 1'!M$3:M$7,"?")=B20,'Round 1'!M$1,"?")))))</f>
        <v>Room 6</v>
      </c>
      <c r="D20" s="11" t="str">
        <f t="array" ref="D20">IF(XLOOKUP($B20,'Round 2'!$A$3:$A$7,'Round 2'!$A$3:$A$7,"?")=$B20,'Round 2'!$A$1,IF(XLOOKUP($B20,'Round 2'!$D$3:$D$7,'Round 2'!$D$3:$D$7,"?")=$B20,'Round 2'!$D$1,IF(XLOOKUP($B20,'Round 2'!$G$3:$G$7,'Round 2'!$G$3:$G$7,"?")=$B20,'Round 2'!$G$1,IF(XLOOKUP($B20,'Round 2'!$J$3:$J$7,'Round 2'!$J$3:$J$7,"?")=$B20,'Round 2'!$J$1,IF(XLOOKUP($B20,'Round 2'!$M$3:$M$7,'Round 2'!$M$3:$M$7,"?")=$B20,'Round 2'!$M$1,"?")))))</f>
        <v>Fiesta Hall</v>
      </c>
      <c r="E20" s="11" t="str">
        <f t="array" ref="E20">IF(XLOOKUP($B20,'Round 3'!$A$3:$A$7,'Round 3'!$A$3:$A$7,"?")=$B20,'Round 3'!$A$1,IF(XLOOKUP($B20,'Round 3'!$D$3:$D$7,'Round 3'!$D$3:$D$7,"?")=$B20,'Round 3'!$D$1,IF(XLOOKUP($B20,'Round 3'!$G$3:$G$7,'Round 3'!$G$3:$G$7,"?")=$B20,'Round 3'!$G$1,IF(XLOOKUP($B20,'Round 3'!$J$3:$J$7,'Round 3'!$J$3:$J$7,"?")=$B20,'Round 3'!$J$1,IF(XLOOKUP($B20,'Round 3'!$M$3:$M$7,'Round 3'!$M$3:$M$7,"?")=$B20,'Round 3'!$M$1,"?")))))</f>
        <v>Art Room</v>
      </c>
      <c r="F20" s="11" t="str">
        <f t="array" ref="F20">IF(XLOOKUP($B20,'Round 4'!$A$3:$A$7,'Round 4'!$A$3:$A$7,"?")=$B20,'Round 4'!$A$1,IF(XLOOKUP($B20,'Round 4'!$D$3:$D$7,'Round 4'!$D$3:$D$7,"?")=$B20,'Round 4'!$D$1,IF(XLOOKUP($B20,'Round 4'!$G$3:$G$7,'Round 4'!$G$3:$G$7,"?")=$B20,'Round 4'!$G$1,IF(XLOOKUP($B20,'Round 4'!$J$3:$J$7,'Round 4'!$J$3:$J$7,"?")=$B20,'Round 4'!$J$1,IF(XLOOKUP($B20,'Round 4'!$M$3:$M$7,'Round 4'!$M$3:$M$7,"?")=$B20,'Round 4'!$M$1,"?")))))</f>
        <v>Room 5</v>
      </c>
      <c r="G20" s="11" t="str">
        <f t="array" ref="G20">IF(XLOOKUP($B20,'Round 5'!$A$3:$A$7,'Round 5'!$A$3:$A$7,"?")=$B20,'Round 5'!$A$1,IF(XLOOKUP($B20,'Round 5'!$D$3:$D$7,'Round 5'!$D$3:$D$7,"?")=$B20,'Round 5'!$D$1,IF(XLOOKUP($B20,'Round 5'!$G$3:$G$7,'Round 5'!$G$3:$G$7,"?")=$B20,'Round 5'!$G$1,IF(XLOOKUP($B20,'Round 5'!$J$3:$J$7,'Round 5'!$J$3:$J$7,"?")=$B20,'Round 5'!$J$1,IF(XLOOKUP($B20,'Round 5'!$M$3:$M$7,'Round 5'!$M$3:$M$7,"?")=$B20,'Round 5'!$M$1,"?")))))</f>
        <v>Great Hall</v>
      </c>
      <c r="H20" s="11" t="str">
        <f t="array" ref="H20">IF(XLOOKUP($B20,'Round 6'!$A$3:$A$7,'Round 6'!$A$3:$A$7,"?")=$B20,'Round 6'!$A$1,IF(XLOOKUP($B20,'Round 6'!$D$3:$D$7,'Round 6'!$D$3:$D$7,"?")=$B20,'Round 6'!$D$1,IF(XLOOKUP($B20,'Round 6'!$G$3:$G$7,'Round 6'!$G$3:$G$7,"?")=$B20,'Round 6'!$G$1,IF(XLOOKUP($B20,'Round 6'!$J$3:$J$7,'Round 6'!$J$3:$J$7,"?")=$B20,'Round 6'!$J$1,IF(XLOOKUP($B20,'Round 6'!$M$3:$M$7,'Round 6'!$M$3:$M$7,"?")=$B20,'Round 6'!$M$1,"?")))))</f>
        <v>Room 5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1" t="str">
        <f>'Участники'!B21</f>
        <v>Михаил Файнштейн</v>
      </c>
      <c r="C21" s="11" t="str">
        <f t="array" ref="C21">IF(XLOOKUP(B21,'Round 1'!A$3:A$7,'Round 1'!A$3:A$7,"?")=B21,'Round 1'!A$1,IF(XLOOKUP(B21,'Round 1'!D$3:D$7,'Round 1'!D$3:D$7,"?")=B21,'Round 1'!D$1,IF(XLOOKUP(B21,'Round 1'!G$3:G$7,'Round 1'!G$3:G$7,"?")=B21,'Round 1'!G$1,IF(XLOOKUP(B21,'Round 1'!J$3:J$7,'Round 1'!J$3:J$7,"?")=B21,'Round 1'!J$1,IF(XLOOKUP(B21,'Round 1'!M$3:M$7,'Round 1'!M$3:M$7,"?")=B21,'Round 1'!M$1,"?")))))</f>
        <v>Fiesta Hall</v>
      </c>
      <c r="D21" s="11" t="str">
        <f t="array" ref="D21">IF(XLOOKUP($B21,'Round 2'!$A$3:$A$7,'Round 2'!$A$3:$A$7,"?")=$B21,'Round 2'!$A$1,IF(XLOOKUP($B21,'Round 2'!$D$3:$D$7,'Round 2'!$D$3:$D$7,"?")=$B21,'Round 2'!$D$1,IF(XLOOKUP($B21,'Round 2'!$G$3:$G$7,'Round 2'!$G$3:$G$7,"?")=$B21,'Round 2'!$G$1,IF(XLOOKUP($B21,'Round 2'!$J$3:$J$7,'Round 2'!$J$3:$J$7,"?")=$B21,'Round 2'!$J$1,IF(XLOOKUP($B21,'Round 2'!$M$3:$M$7,'Round 2'!$M$3:$M$7,"?")=$B21,'Round 2'!$M$1,"?")))))</f>
        <v>Great Hall</v>
      </c>
      <c r="E21" s="11" t="str">
        <f t="array" ref="E21">IF(XLOOKUP($B21,'Round 3'!$A$3:$A$7,'Round 3'!$A$3:$A$7,"?")=$B21,'Round 3'!$A$1,IF(XLOOKUP($B21,'Round 3'!$D$3:$D$7,'Round 3'!$D$3:$D$7,"?")=$B21,'Round 3'!$D$1,IF(XLOOKUP($B21,'Round 3'!$G$3:$G$7,'Round 3'!$G$3:$G$7,"?")=$B21,'Round 3'!$G$1,IF(XLOOKUP($B21,'Round 3'!$J$3:$J$7,'Round 3'!$J$3:$J$7,"?")=$B21,'Round 3'!$J$1,IF(XLOOKUP($B21,'Round 3'!$M$3:$M$7,'Round 3'!$M$3:$M$7,"?")=$B21,'Round 3'!$M$1,"?")))))</f>
        <v>Room 5</v>
      </c>
      <c r="F21" s="11" t="str">
        <f t="array" ref="F21">IF(XLOOKUP($B21,'Round 4'!$A$3:$A$7,'Round 4'!$A$3:$A$7,"?")=$B21,'Round 4'!$A$1,IF(XLOOKUP($B21,'Round 4'!$D$3:$D$7,'Round 4'!$D$3:$D$7,"?")=$B21,'Round 4'!$D$1,IF(XLOOKUP($B21,'Round 4'!$G$3:$G$7,'Round 4'!$G$3:$G$7,"?")=$B21,'Round 4'!$G$1,IF(XLOOKUP($B21,'Round 4'!$J$3:$J$7,'Round 4'!$J$3:$J$7,"?")=$B21,'Round 4'!$J$1,IF(XLOOKUP($B21,'Round 4'!$M$3:$M$7,'Round 4'!$M$3:$M$7,"?")=$B21,'Round 4'!$M$1,"?")))))</f>
        <v>Room 6</v>
      </c>
      <c r="G21" s="11" t="str">
        <f t="array" ref="G21">IF(XLOOKUP($B21,'Round 5'!$A$3:$A$7,'Round 5'!$A$3:$A$7,"?")=$B21,'Round 5'!$A$1,IF(XLOOKUP($B21,'Round 5'!$D$3:$D$7,'Round 5'!$D$3:$D$7,"?")=$B21,'Round 5'!$D$1,IF(XLOOKUP($B21,'Round 5'!$G$3:$G$7,'Round 5'!$G$3:$G$7,"?")=$B21,'Round 5'!$G$1,IF(XLOOKUP($B21,'Round 5'!$J$3:$J$7,'Round 5'!$J$3:$J$7,"?")=$B21,'Round 5'!$J$1,IF(XLOOKUP($B21,'Round 5'!$M$3:$M$7,'Round 5'!$M$3:$M$7,"?")=$B21,'Round 5'!$M$1,"?")))))</f>
        <v>Art Room</v>
      </c>
      <c r="H21" s="11" t="str">
        <f t="array" ref="H21">IF(XLOOKUP($B21,'Round 6'!$A$3:$A$7,'Round 6'!$A$3:$A$7,"?")=$B21,'Round 6'!$A$1,IF(XLOOKUP($B21,'Round 6'!$D$3:$D$7,'Round 6'!$D$3:$D$7,"?")=$B21,'Round 6'!$D$1,IF(XLOOKUP($B21,'Round 6'!$G$3:$G$7,'Round 6'!$G$3:$G$7,"?")=$B21,'Round 6'!$G$1,IF(XLOOKUP($B21,'Round 6'!$J$3:$J$7,'Round 6'!$J$3:$J$7,"?")=$B21,'Round 6'!$J$1,IF(XLOOKUP($B21,'Round 6'!$M$3:$M$7,'Round 6'!$M$3:$M$7,"?")=$B21,'Round 6'!$M$1,"?")))))</f>
        <v>Room 5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2" t="str">
        <f>'Участники'!B22</f>
        <v>x Григорий Гольберг</v>
      </c>
      <c r="C22" s="11" t="str">
        <f t="array" ref="C22">IF(XLOOKUP(B22,'Round 1'!A$3:A$7,'Round 1'!A$3:A$7,"?")=B22,'Round 1'!A$1,IF(XLOOKUP(B22,'Round 1'!D$3:D$7,'Round 1'!D$3:D$7,"?")=B22,'Round 1'!D$1,IF(XLOOKUP(B22,'Round 1'!G$3:G$7,'Round 1'!G$3:G$7,"?")=B22,'Round 1'!G$1,IF(XLOOKUP(B22,'Round 1'!J$3:J$7,'Round 1'!J$3:J$7,"?")=B22,'Round 1'!J$1,IF(XLOOKUP(B22,'Round 1'!M$3:M$7,'Round 1'!M$3:M$7,"?")=B22,'Round 1'!M$1,"?")))))</f>
        <v>Great Hall</v>
      </c>
      <c r="D22" s="11" t="str">
        <f t="array" ref="D22">IF(XLOOKUP($B22,'Round 2'!$A$3:$A$7,'Round 2'!$A$3:$A$7,"?")=$B22,'Round 2'!$A$1,IF(XLOOKUP($B22,'Round 2'!$D$3:$D$7,'Round 2'!$D$3:$D$7,"?")=$B22,'Round 2'!$D$1,IF(XLOOKUP($B22,'Round 2'!$G$3:$G$7,'Round 2'!$G$3:$G$7,"?")=$B22,'Round 2'!$G$1,IF(XLOOKUP($B22,'Round 2'!$J$3:$J$7,'Round 2'!$J$3:$J$7,"?")=$B22,'Round 2'!$J$1,IF(XLOOKUP($B22,'Round 2'!$M$3:$M$7,'Round 2'!$M$3:$M$7,"?")=$B22,'Round 2'!$M$1,"?")))))</f>
        <v>Art Room</v>
      </c>
      <c r="E22" s="11" t="str">
        <f t="array" ref="E22">IF(XLOOKUP($B22,'Round 3'!$A$3:$A$7,'Round 3'!$A$3:$A$7,"?")=$B22,'Round 3'!$A$1,IF(XLOOKUP($B22,'Round 3'!$D$3:$D$7,'Round 3'!$D$3:$D$7,"?")=$B22,'Round 3'!$D$1,IF(XLOOKUP($B22,'Round 3'!$G$3:$G$7,'Round 3'!$G$3:$G$7,"?")=$B22,'Round 3'!$G$1,IF(XLOOKUP($B22,'Round 3'!$J$3:$J$7,'Round 3'!$J$3:$J$7,"?")=$B22,'Round 3'!$J$1,IF(XLOOKUP($B22,'Round 3'!$M$3:$M$7,'Round 3'!$M$3:$M$7,"?")=$B22,'Round 3'!$M$1,"?")))))</f>
        <v>Room 6</v>
      </c>
      <c r="F22" s="11" t="str">
        <f t="array" ref="F22">IF(XLOOKUP($B22,'Round 4'!$A$3:$A$7,'Round 4'!$A$3:$A$7,"?")=$B22,'Round 4'!$A$1,IF(XLOOKUP($B22,'Round 4'!$D$3:$D$7,'Round 4'!$D$3:$D$7,"?")=$B22,'Round 4'!$D$1,IF(XLOOKUP($B22,'Round 4'!$G$3:$G$7,'Round 4'!$G$3:$G$7,"?")=$B22,'Round 4'!$G$1,IF(XLOOKUP($B22,'Round 4'!$J$3:$J$7,'Round 4'!$J$3:$J$7,"?")=$B22,'Round 4'!$J$1,IF(XLOOKUP($B22,'Round 4'!$M$3:$M$7,'Round 4'!$M$3:$M$7,"?")=$B22,'Round 4'!$M$1,"?")))))</f>
        <v>Fiesta Hall</v>
      </c>
      <c r="G22" s="11" t="str">
        <f t="array" ref="G22">IF(XLOOKUP($B22,'Round 5'!$A$3:$A$7,'Round 5'!$A$3:$A$7,"?")=$B22,'Round 5'!$A$1,IF(XLOOKUP($B22,'Round 5'!$D$3:$D$7,'Round 5'!$D$3:$D$7,"?")=$B22,'Round 5'!$D$1,IF(XLOOKUP($B22,'Round 5'!$G$3:$G$7,'Round 5'!$G$3:$G$7,"?")=$B22,'Round 5'!$G$1,IF(XLOOKUP($B22,'Round 5'!$J$3:$J$7,'Round 5'!$J$3:$J$7,"?")=$B22,'Round 5'!$J$1,IF(XLOOKUP($B22,'Round 5'!$M$3:$M$7,'Round 5'!$M$3:$M$7,"?")=$B22,'Round 5'!$M$1,"?")))))</f>
        <v>Room 5</v>
      </c>
      <c r="H22" s="11" t="str">
        <f t="array" ref="H22">IF(XLOOKUP($B22,'Round 6'!$A$3:$A$7,'Round 6'!$A$3:$A$7,"?")=$B22,'Round 6'!$A$1,IF(XLOOKUP($B22,'Round 6'!$D$3:$D$7,'Round 6'!$D$3:$D$7,"?")=$B22,'Round 6'!$D$1,IF(XLOOKUP($B22,'Round 6'!$G$3:$G$7,'Round 6'!$G$3:$G$7,"?")=$B22,'Round 6'!$G$1,IF(XLOOKUP($B22,'Round 6'!$J$3:$J$7,'Round 6'!$J$3:$J$7,"?")=$B22,'Round 6'!$J$1,IF(XLOOKUP($B22,'Round 6'!$M$3:$M$7,'Round 6'!$M$3:$M$7,"?")=$B22,'Round 6'!$M$1,"?")))))</f>
        <v>Room 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1" t="str">
        <f>'Участники'!B23</f>
        <v>Туриан Рафаэлли</v>
      </c>
      <c r="C23" s="11" t="str">
        <f t="array" ref="C23">IF(XLOOKUP(B23,'Round 1'!A$3:A$7,'Round 1'!A$3:A$7,"?")=B23,'Round 1'!A$1,IF(XLOOKUP(B23,'Round 1'!D$3:D$7,'Round 1'!D$3:D$7,"?")=B23,'Round 1'!D$1,IF(XLOOKUP(B23,'Round 1'!G$3:G$7,'Round 1'!G$3:G$7,"?")=B23,'Round 1'!G$1,IF(XLOOKUP(B23,'Round 1'!J$3:J$7,'Round 1'!J$3:J$7,"?")=B23,'Round 1'!J$1,IF(XLOOKUP(B23,'Round 1'!M$3:M$7,'Round 1'!M$3:M$7,"?")=B23,'Round 1'!M$1,"?")))))</f>
        <v>Great Hall</v>
      </c>
      <c r="D23" s="11" t="str">
        <f t="array" ref="D23">IF(XLOOKUP($B23,'Round 2'!$A$3:$A$7,'Round 2'!$A$3:$A$7,"?")=$B23,'Round 2'!$A$1,IF(XLOOKUP($B23,'Round 2'!$D$3:$D$7,'Round 2'!$D$3:$D$7,"?")=$B23,'Round 2'!$D$1,IF(XLOOKUP($B23,'Round 2'!$G$3:$G$7,'Round 2'!$G$3:$G$7,"?")=$B23,'Round 2'!$G$1,IF(XLOOKUP($B23,'Round 2'!$J$3:$J$7,'Round 2'!$J$3:$J$7,"?")=$B23,'Round 2'!$J$1,IF(XLOOKUP($B23,'Round 2'!$M$3:$M$7,'Round 2'!$M$3:$M$7,"?")=$B23,'Round 2'!$M$1,"?")))))</f>
        <v>Room 6</v>
      </c>
      <c r="E23" s="11" t="str">
        <f t="array" ref="E23">IF(XLOOKUP($B23,'Round 3'!$A$3:$A$7,'Round 3'!$A$3:$A$7,"?")=$B23,'Round 3'!$A$1,IF(XLOOKUP($B23,'Round 3'!$D$3:$D$7,'Round 3'!$D$3:$D$7,"?")=$B23,'Round 3'!$D$1,IF(XLOOKUP($B23,'Round 3'!$G$3:$G$7,'Round 3'!$G$3:$G$7,"?")=$B23,'Round 3'!$G$1,IF(XLOOKUP($B23,'Round 3'!$J$3:$J$7,'Round 3'!$J$3:$J$7,"?")=$B23,'Round 3'!$J$1,IF(XLOOKUP($B23,'Round 3'!$M$3:$M$7,'Round 3'!$M$3:$M$7,"?")=$B23,'Round 3'!$M$1,"?")))))</f>
        <v>Fiesta Hall</v>
      </c>
      <c r="F23" s="11" t="str">
        <f t="array" ref="F23">IF(XLOOKUP($B23,'Round 4'!$A$3:$A$7,'Round 4'!$A$3:$A$7,"?")=$B23,'Round 4'!$A$1,IF(XLOOKUP($B23,'Round 4'!$D$3:$D$7,'Round 4'!$D$3:$D$7,"?")=$B23,'Round 4'!$D$1,IF(XLOOKUP($B23,'Round 4'!$G$3:$G$7,'Round 4'!$G$3:$G$7,"?")=$B23,'Round 4'!$G$1,IF(XLOOKUP($B23,'Round 4'!$J$3:$J$7,'Round 4'!$J$3:$J$7,"?")=$B23,'Round 4'!$J$1,IF(XLOOKUP($B23,'Round 4'!$M$3:$M$7,'Round 4'!$M$3:$M$7,"?")=$B23,'Round 4'!$M$1,"?")))))</f>
        <v>Room 5</v>
      </c>
      <c r="G23" s="11" t="str">
        <f t="array" ref="G23">IF(XLOOKUP($B23,'Round 5'!$A$3:$A$7,'Round 5'!$A$3:$A$7,"?")=$B23,'Round 5'!$A$1,IF(XLOOKUP($B23,'Round 5'!$D$3:$D$7,'Round 5'!$D$3:$D$7,"?")=$B23,'Round 5'!$D$1,IF(XLOOKUP($B23,'Round 5'!$G$3:$G$7,'Round 5'!$G$3:$G$7,"?")=$B23,'Round 5'!$G$1,IF(XLOOKUP($B23,'Round 5'!$J$3:$J$7,'Round 5'!$J$3:$J$7,"?")=$B23,'Round 5'!$J$1,IF(XLOOKUP($B23,'Round 5'!$M$3:$M$7,'Round 5'!$M$3:$M$7,"?")=$B23,'Round 5'!$M$1,"?")))))</f>
        <v>Art Room</v>
      </c>
      <c r="H23" s="11" t="str">
        <f t="array" ref="H23">IF(XLOOKUP($B23,'Round 6'!$A$3:$A$7,'Round 6'!$A$3:$A$7,"?")=$B23,'Round 6'!$A$1,IF(XLOOKUP($B23,'Round 6'!$D$3:$D$7,'Round 6'!$D$3:$D$7,"?")=$B23,'Round 6'!$D$1,IF(XLOOKUP($B23,'Round 6'!$G$3:$G$7,'Round 6'!$G$3:$G$7,"?")=$B23,'Round 6'!$G$1,IF(XLOOKUP($B23,'Round 6'!$J$3:$J$7,'Round 6'!$J$3:$J$7,"?")=$B23,'Round 6'!$J$1,IF(XLOOKUP($B23,'Round 6'!$M$3:$M$7,'Round 6'!$M$3:$M$7,"?")=$B23,'Round 6'!$M$1,"?")))))</f>
        <v>Room 6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1" t="str">
        <f>'Участники'!B24</f>
        <v>Евгения Караулова</v>
      </c>
      <c r="C24" s="11" t="str">
        <f t="array" ref="C24">IF(XLOOKUP(B24,'Round 1'!A$3:A$7,'Round 1'!A$3:A$7,"?")=B24,'Round 1'!A$1,IF(XLOOKUP(B24,'Round 1'!D$3:D$7,'Round 1'!D$3:D$7,"?")=B24,'Round 1'!D$1,IF(XLOOKUP(B24,'Round 1'!G$3:G$7,'Round 1'!G$3:G$7,"?")=B24,'Round 1'!G$1,IF(XLOOKUP(B24,'Round 1'!J$3:J$7,'Round 1'!J$3:J$7,"?")=B24,'Round 1'!J$1,IF(XLOOKUP(B24,'Round 1'!M$3:M$7,'Round 1'!M$3:M$7,"?")=B24,'Round 1'!M$1,"?")))))</f>
        <v>Art Room</v>
      </c>
      <c r="D24" s="11" t="str">
        <f t="array" ref="D24">IF(XLOOKUP($B24,'Round 2'!$A$3:$A$7,'Round 2'!$A$3:$A$7,"?")=$B24,'Round 2'!$A$1,IF(XLOOKUP($B24,'Round 2'!$D$3:$D$7,'Round 2'!$D$3:$D$7,"?")=$B24,'Round 2'!$D$1,IF(XLOOKUP($B24,'Round 2'!$G$3:$G$7,'Round 2'!$G$3:$G$7,"?")=$B24,'Round 2'!$G$1,IF(XLOOKUP($B24,'Round 2'!$J$3:$J$7,'Round 2'!$J$3:$J$7,"?")=$B24,'Round 2'!$J$1,IF(XLOOKUP($B24,'Round 2'!$M$3:$M$7,'Round 2'!$M$3:$M$7,"?")=$B24,'Round 2'!$M$1,"?")))))</f>
        <v>Fiesta Hall</v>
      </c>
      <c r="E24" s="11" t="str">
        <f t="array" ref="E24">IF(XLOOKUP($B24,'Round 3'!$A$3:$A$7,'Round 3'!$A$3:$A$7,"?")=$B24,'Round 3'!$A$1,IF(XLOOKUP($B24,'Round 3'!$D$3:$D$7,'Round 3'!$D$3:$D$7,"?")=$B24,'Round 3'!$D$1,IF(XLOOKUP($B24,'Round 3'!$G$3:$G$7,'Round 3'!$G$3:$G$7,"?")=$B24,'Round 3'!$G$1,IF(XLOOKUP($B24,'Round 3'!$J$3:$J$7,'Round 3'!$J$3:$J$7,"?")=$B24,'Round 3'!$J$1,IF(XLOOKUP($B24,'Round 3'!$M$3:$M$7,'Round 3'!$M$3:$M$7,"?")=$B24,'Round 3'!$M$1,"?")))))</f>
        <v>Great Hall</v>
      </c>
      <c r="F24" s="11" t="str">
        <f t="array" ref="F24">IF(XLOOKUP($B24,'Round 4'!$A$3:$A$7,'Round 4'!$A$3:$A$7,"?")=$B24,'Round 4'!$A$1,IF(XLOOKUP($B24,'Round 4'!$D$3:$D$7,'Round 4'!$D$3:$D$7,"?")=$B24,'Round 4'!$D$1,IF(XLOOKUP($B24,'Round 4'!$G$3:$G$7,'Round 4'!$G$3:$G$7,"?")=$B24,'Round 4'!$G$1,IF(XLOOKUP($B24,'Round 4'!$J$3:$J$7,'Round 4'!$J$3:$J$7,"?")=$B24,'Round 4'!$J$1,IF(XLOOKUP($B24,'Round 4'!$M$3:$M$7,'Round 4'!$M$3:$M$7,"?")=$B24,'Round 4'!$M$1,"?")))))</f>
        <v>Room 6</v>
      </c>
      <c r="G24" s="11" t="str">
        <f t="array" ref="G24">IF(XLOOKUP($B24,'Round 5'!$A$3:$A$7,'Round 5'!$A$3:$A$7,"?")=$B24,'Round 5'!$A$1,IF(XLOOKUP($B24,'Round 5'!$D$3:$D$7,'Round 5'!$D$3:$D$7,"?")=$B24,'Round 5'!$D$1,IF(XLOOKUP($B24,'Round 5'!$G$3:$G$7,'Round 5'!$G$3:$G$7,"?")=$B24,'Round 5'!$G$1,IF(XLOOKUP($B24,'Round 5'!$J$3:$J$7,'Round 5'!$J$3:$J$7,"?")=$B24,'Round 5'!$J$1,IF(XLOOKUP($B24,'Round 5'!$M$3:$M$7,'Round 5'!$M$3:$M$7,"?")=$B24,'Round 5'!$M$1,"?")))))</f>
        <v>Room 5</v>
      </c>
      <c r="H24" s="11" t="str">
        <f t="array" ref="H24">IF(XLOOKUP($B24,'Round 6'!$A$3:$A$7,'Round 6'!$A$3:$A$7,"?")=$B24,'Round 6'!$A$1,IF(XLOOKUP($B24,'Round 6'!$D$3:$D$7,'Round 6'!$D$3:$D$7,"?")=$B24,'Round 6'!$D$1,IF(XLOOKUP($B24,'Round 6'!$G$3:$G$7,'Round 6'!$G$3:$G$7,"?")=$B24,'Round 6'!$G$1,IF(XLOOKUP($B24,'Round 6'!$J$3:$J$7,'Round 6'!$J$3:$J$7,"?")=$B24,'Round 6'!$J$1,IF(XLOOKUP($B24,'Round 6'!$M$3:$M$7,'Round 6'!$M$3:$M$7,"?")=$B24,'Round 6'!$M$1,"?")))))</f>
        <v>Room 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2" t="str">
        <f>'Участники'!B25</f>
        <v>x Карен Марутян</v>
      </c>
      <c r="C25" s="11" t="str">
        <f t="array" ref="C25">IF(XLOOKUP(B25,'Round 1'!A$3:A$7,'Round 1'!A$3:A$7,"?")=B25,'Round 1'!A$1,IF(XLOOKUP(B25,'Round 1'!D$3:D$7,'Round 1'!D$3:D$7,"?")=B25,'Round 1'!D$1,IF(XLOOKUP(B25,'Round 1'!G$3:G$7,'Round 1'!G$3:G$7,"?")=B25,'Round 1'!G$1,IF(XLOOKUP(B25,'Round 1'!J$3:J$7,'Round 1'!J$3:J$7,"?")=B25,'Round 1'!J$1,IF(XLOOKUP(B25,'Round 1'!M$3:M$7,'Round 1'!M$3:M$7,"?")=B25,'Round 1'!M$1,"?")))))</f>
        <v>Room 5</v>
      </c>
      <c r="D25" s="11" t="str">
        <f t="array" ref="D25">IF(XLOOKUP($B25,'Round 2'!$A$3:$A$7,'Round 2'!$A$3:$A$7,"?")=$B25,'Round 2'!$A$1,IF(XLOOKUP($B25,'Round 2'!$D$3:$D$7,'Round 2'!$D$3:$D$7,"?")=$B25,'Round 2'!$D$1,IF(XLOOKUP($B25,'Round 2'!$G$3:$G$7,'Round 2'!$G$3:$G$7,"?")=$B25,'Round 2'!$G$1,IF(XLOOKUP($B25,'Round 2'!$J$3:$J$7,'Round 2'!$J$3:$J$7,"?")=$B25,'Round 2'!$J$1,IF(XLOOKUP($B25,'Round 2'!$M$3:$M$7,'Round 2'!$M$3:$M$7,"?")=$B25,'Round 2'!$M$1,"?")))))</f>
        <v>Great Hall</v>
      </c>
      <c r="E25" s="11" t="str">
        <f t="array" ref="E25">IF(XLOOKUP($B25,'Round 3'!$A$3:$A$7,'Round 3'!$A$3:$A$7,"?")=$B25,'Round 3'!$A$1,IF(XLOOKUP($B25,'Round 3'!$D$3:$D$7,'Round 3'!$D$3:$D$7,"?")=$B25,'Round 3'!$D$1,IF(XLOOKUP($B25,'Round 3'!$G$3:$G$7,'Round 3'!$G$3:$G$7,"?")=$B25,'Round 3'!$G$1,IF(XLOOKUP($B25,'Round 3'!$J$3:$J$7,'Round 3'!$J$3:$J$7,"?")=$B25,'Round 3'!$J$1,IF(XLOOKUP($B25,'Round 3'!$M$3:$M$7,'Round 3'!$M$3:$M$7,"?")=$B25,'Round 3'!$M$1,"?")))))</f>
        <v>Art Room</v>
      </c>
      <c r="F25" s="11" t="str">
        <f t="array" ref="F25">IF(XLOOKUP($B25,'Round 4'!$A$3:$A$7,'Round 4'!$A$3:$A$7,"?")=$B25,'Round 4'!$A$1,IF(XLOOKUP($B25,'Round 4'!$D$3:$D$7,'Round 4'!$D$3:$D$7,"?")=$B25,'Round 4'!$D$1,IF(XLOOKUP($B25,'Round 4'!$G$3:$G$7,'Round 4'!$G$3:$G$7,"?")=$B25,'Round 4'!$G$1,IF(XLOOKUP($B25,'Round 4'!$J$3:$J$7,'Round 4'!$J$3:$J$7,"?")=$B25,'Round 4'!$J$1,IF(XLOOKUP($B25,'Round 4'!$M$3:$M$7,'Round 4'!$M$3:$M$7,"?")=$B25,'Round 4'!$M$1,"?")))))</f>
        <v>Fiesta Hall</v>
      </c>
      <c r="G25" s="11" t="str">
        <f t="array" ref="G25">IF(XLOOKUP($B25,'Round 5'!$A$3:$A$7,'Round 5'!$A$3:$A$7,"?")=$B25,'Round 5'!$A$1,IF(XLOOKUP($B25,'Round 5'!$D$3:$D$7,'Round 5'!$D$3:$D$7,"?")=$B25,'Round 5'!$D$1,IF(XLOOKUP($B25,'Round 5'!$G$3:$G$7,'Round 5'!$G$3:$G$7,"?")=$B25,'Round 5'!$G$1,IF(XLOOKUP($B25,'Round 5'!$J$3:$J$7,'Round 5'!$J$3:$J$7,"?")=$B25,'Round 5'!$J$1,IF(XLOOKUP($B25,'Round 5'!$M$3:$M$7,'Round 5'!$M$3:$M$7,"?")=$B25,'Round 5'!$M$1,"?")))))</f>
        <v>Room 6</v>
      </c>
      <c r="H25" s="11" t="str">
        <f t="array" ref="H25">IF(XLOOKUP($B25,'Round 6'!$A$3:$A$7,'Round 6'!$A$3:$A$7,"?")=$B25,'Round 6'!$A$1,IF(XLOOKUP($B25,'Round 6'!$D$3:$D$7,'Round 6'!$D$3:$D$7,"?")=$B25,'Round 6'!$D$1,IF(XLOOKUP($B25,'Round 6'!$G$3:$G$7,'Round 6'!$G$3:$G$7,"?")=$B25,'Round 6'!$G$1,IF(XLOOKUP($B25,'Round 6'!$J$3:$J$7,'Round 6'!$J$3:$J$7,"?")=$B25,'Round 6'!$J$1,IF(XLOOKUP($B25,'Round 6'!$M$3:$M$7,'Round 6'!$M$3:$M$7,"?")=$B25,'Round 6'!$M$1,"?")))))</f>
        <v>Room 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idden="1">
      <c r="A26" s="10"/>
      <c r="B26" s="10" t="str">
        <f>'Участники'!B26</f>
        <v> 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idden="1">
      <c r="A27" s="10"/>
      <c r="B27" s="10" t="str">
        <f>'Участники'!B27</f>
        <v>  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 t="str">
        <f>'Участники'!B28</f>
        <v/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 t="str">
        <f>'Участники'!B29</f>
        <v/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 t="str">
        <f>'Участники'!B30</f>
        <v/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 t="str">
        <f>'Участники'!B31</f>
        <v/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 t="str">
        <f>'Участники'!B32</f>
        <v/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 t="str">
        <f>'Участники'!B33</f>
        <v/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 t="str">
        <f>'Участники'!B34</f>
        <v/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 t="str">
        <f>'Участники'!B35</f>
        <v/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 t="str">
        <f>'Участники'!B36</f>
        <v/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 t="str">
        <f>'Участники'!B37</f>
        <v/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 t="str">
        <f>'Участники'!B38</f>
        <v/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 t="str">
        <f>'Участники'!B39</f>
        <v/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 t="str">
        <f>'Участники'!B40</f>
        <v/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 t="str">
        <f>'Участники'!B41</f>
        <v/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 t="str">
        <f>'Участники'!B42</f>
        <v/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 t="str">
        <f>'Участники'!B43</f>
        <v/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 t="str">
        <f>'Участники'!B44</f>
        <v/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 t="str">
        <f>'Участники'!B45</f>
        <v/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 t="str">
        <f>'Участники'!B46</f>
        <v/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 t="str">
        <f>'Участники'!B47</f>
        <v/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 t="str">
        <f>'Участники'!B48</f>
        <v/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 t="str">
        <f>'Участники'!B49</f>
        <v/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 t="str">
        <f>'Участники'!B50</f>
        <v/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 t="str">
        <f>'Участники'!B51</f>
        <v/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 t="str">
        <f>'Участники'!B52</f>
        <v/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 gridLines="1" horizontalCentered="1"/>
  <pageMargins bottom="0.75" footer="0.0" header="0.0" left="0.25" right="0.25" top="0.75"/>
  <pageSetup fitToHeight="0" cellComments="atEnd" orientation="landscape" pageOrder="overThenDown"/>
  <drawing r:id="rId1"/>
  <tableParts count="1">
    <tablePart r:id="rId3"/>
  </tableParts>
</worksheet>
</file>