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Room M" sheetId="2" r:id="rId5"/>
    <sheet state="visible" name="Room R" sheetId="3" r:id="rId6"/>
  </sheets>
  <definedNames/>
  <calcPr/>
</workbook>
</file>

<file path=xl/sharedStrings.xml><?xml version="1.0" encoding="utf-8"?>
<sst xmlns="http://schemas.openxmlformats.org/spreadsheetml/2006/main" count="382" uniqueCount="58">
  <si>
    <t>Круг 1</t>
  </si>
  <si>
    <t>Круг 2</t>
  </si>
  <si>
    <t>Круг 3</t>
  </si>
  <si>
    <t>Круг 4</t>
  </si>
  <si>
    <t>Круг 5</t>
  </si>
  <si>
    <t>Круг 6</t>
  </si>
  <si>
    <t>Круг 7</t>
  </si>
  <si>
    <t>Сумма</t>
  </si>
  <si>
    <t>Место</t>
  </si>
  <si>
    <t>M</t>
  </si>
  <si>
    <t>Zoom Masha</t>
  </si>
  <si>
    <t>Имя</t>
  </si>
  <si>
    <t>Телеграм</t>
  </si>
  <si>
    <t>Николай Арчак</t>
  </si>
  <si>
    <t>https://umn.zoom.us/j/98261049321?pwd=WyO1YnFMpx3TevuA1ZiKDbmLkAtaIs.1</t>
  </si>
  <si>
    <t>nicka1981</t>
  </si>
  <si>
    <t>Станислав Алимпов</t>
  </si>
  <si>
    <t xml:space="preserve">Passcode 5nqmGA
</t>
  </si>
  <si>
    <t>username911191119</t>
  </si>
  <si>
    <t>Андрей Романчев</t>
  </si>
  <si>
    <t>Bytamine</t>
  </si>
  <si>
    <t xml:space="preserve">Иван Суманеев </t>
  </si>
  <si>
    <t>Isumaneev</t>
  </si>
  <si>
    <t>Шакир Мамедзаде</t>
  </si>
  <si>
    <t>inculta</t>
  </si>
  <si>
    <t>Алена Хрисанова</t>
  </si>
  <si>
    <t>R</t>
  </si>
  <si>
    <t>Zoom Ruslan</t>
  </si>
  <si>
    <t>nothereanymore42</t>
  </si>
  <si>
    <t>Жора Яковлев</t>
  </si>
  <si>
    <t>https://us02web.zoom.us/j/2589625644</t>
  </si>
  <si>
    <t>GeorgeLYak</t>
  </si>
  <si>
    <t>Макс Галкин</t>
  </si>
  <si>
    <t>Passcode 000</t>
  </si>
  <si>
    <t>yacoder</t>
  </si>
  <si>
    <t>Masha</t>
  </si>
  <si>
    <t>Бой 1</t>
  </si>
  <si>
    <t>Счет</t>
  </si>
  <si>
    <t>Тема 1</t>
  </si>
  <si>
    <t>Тема 2</t>
  </si>
  <si>
    <t>Тема 3</t>
  </si>
  <si>
    <t>Тема 4</t>
  </si>
  <si>
    <t>Тема 5</t>
  </si>
  <si>
    <t>Тема 6</t>
  </si>
  <si>
    <t>Тема 7</t>
  </si>
  <si>
    <t>Тема 8</t>
  </si>
  <si>
    <t>Тема 9</t>
  </si>
  <si>
    <t>Тема 10</t>
  </si>
  <si>
    <t>Очки</t>
  </si>
  <si>
    <t>Сумма в плюс</t>
  </si>
  <si>
    <t>Бой 2</t>
  </si>
  <si>
    <t>Сумма в плюсе</t>
  </si>
  <si>
    <t>Бой 3</t>
  </si>
  <si>
    <t>Бой 4</t>
  </si>
  <si>
    <t>Бой 5</t>
  </si>
  <si>
    <t>Бой 6</t>
  </si>
  <si>
    <t>Бой 7</t>
  </si>
  <si>
    <t>Ruslan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</si>
</sst>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1.0"/>
      <color theme="1"/>
      <name val="Alegreya Sans"/>
    </font>
    <font>
      <sz val="24.0"/>
      <color rgb="FF000000"/>
      <name val="Arial"/>
    </font>
    <font>
      <b/>
      <sz val="12.0"/>
      <color theme="1"/>
      <name val="Arial"/>
    </font>
    <font>
      <sz val="12.0"/>
      <color theme="1"/>
      <name val="Alegreya Sans"/>
    </font>
    <font>
      <b/>
      <sz val="11.0"/>
      <color theme="1"/>
      <name val="Alegreya Sans"/>
    </font>
    <font/>
    <font>
      <u/>
      <sz val="12.0"/>
      <color theme="10"/>
      <name val="Arial"/>
    </font>
    <font>
      <sz val="12.0"/>
      <color theme="1"/>
      <name val="Arial"/>
    </font>
    <font>
      <sz val="10.0"/>
      <color rgb="FF000000"/>
      <name val="Arial"/>
    </font>
    <font>
      <sz val="10.0"/>
      <color theme="1"/>
      <name val="Arial"/>
    </font>
    <font>
      <sz val="18.0"/>
      <color theme="1"/>
      <name val="Alegreya Sans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right/>
      <top/>
      <bottom/>
    </border>
    <border>
      <left/>
      <right/>
    </border>
    <border>
      <left/>
      <right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2" fillId="2" fontId="2" numFmtId="0" xfId="0" applyAlignment="1" applyBorder="1" applyFill="1" applyFont="1">
      <alignment horizontal="right" vertical="center"/>
    </xf>
    <xf borderId="3" fillId="3" fontId="3" numFmtId="0" xfId="0" applyAlignment="1" applyBorder="1" applyFill="1" applyFont="1">
      <alignment horizontal="left"/>
    </xf>
    <xf borderId="1" fillId="0" fontId="4" numFmtId="0" xfId="0" applyAlignment="1" applyBorder="1" applyFont="1">
      <alignment horizontal="left"/>
    </xf>
    <xf borderId="1" fillId="4" fontId="5" numFmtId="0" xfId="0" applyAlignment="1" applyBorder="1" applyFill="1" applyFont="1">
      <alignment horizontal="center"/>
    </xf>
    <xf borderId="3" fillId="3" fontId="1" numFmtId="0" xfId="0" applyAlignment="1" applyBorder="1" applyFont="1">
      <alignment horizontal="left"/>
    </xf>
    <xf borderId="4" fillId="0" fontId="6" numFmtId="0" xfId="0" applyBorder="1" applyFont="1"/>
    <xf borderId="3" fillId="3" fontId="7" numFmtId="0" xfId="0" applyAlignment="1" applyBorder="1" applyFont="1">
      <alignment horizontal="left"/>
    </xf>
    <xf borderId="0" fillId="0" fontId="4" numFmtId="0" xfId="0" applyAlignment="1" applyFont="1">
      <alignment horizontal="center"/>
    </xf>
    <xf borderId="5" fillId="0" fontId="6" numFmtId="0" xfId="0" applyBorder="1" applyFont="1"/>
    <xf borderId="3" fillId="3" fontId="8" numFmtId="0" xfId="0" applyAlignment="1" applyBorder="1" applyFont="1">
      <alignment horizontal="left"/>
    </xf>
    <xf borderId="3" fillId="2" fontId="9" numFmtId="0" xfId="0" applyBorder="1" applyFont="1"/>
    <xf borderId="3" fillId="3" fontId="10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left"/>
    </xf>
    <xf borderId="0" fillId="0" fontId="10" numFmtId="0" xfId="0" applyFont="1"/>
    <xf borderId="0" fillId="0" fontId="5" numFmtId="0" xfId="0" applyAlignment="1" applyFont="1">
      <alignment horizontal="center"/>
    </xf>
    <xf borderId="2" fillId="3" fontId="11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8" fillId="5" fontId="4" numFmtId="49" xfId="0" applyAlignment="1" applyBorder="1" applyFill="1" applyFont="1" applyNumberFormat="1">
      <alignment horizontal="center"/>
    </xf>
    <xf borderId="8" fillId="0" fontId="4" numFmtId="0" xfId="0" applyAlignment="1" applyBorder="1" applyFont="1">
      <alignment horizontal="center"/>
    </xf>
    <xf borderId="9" fillId="0" fontId="4" numFmtId="0" xfId="0" applyAlignment="1" applyBorder="1" applyFont="1">
      <alignment horizontal="center"/>
    </xf>
    <xf borderId="10" fillId="0" fontId="6" numFmtId="0" xfId="0" applyBorder="1" applyFont="1"/>
    <xf borderId="11" fillId="0" fontId="6" numFmtId="0" xfId="0" applyBorder="1" applyFont="1"/>
    <xf borderId="12" fillId="0" fontId="4" numFmtId="0" xfId="0" applyAlignment="1" applyBorder="1" applyFont="1">
      <alignment horizontal="center"/>
    </xf>
    <xf borderId="7" fillId="0" fontId="6" numFmtId="0" xfId="0" applyBorder="1" applyFont="1"/>
    <xf borderId="1" fillId="6" fontId="4" numFmtId="0" xfId="0" applyAlignment="1" applyBorder="1" applyFill="1" applyFont="1">
      <alignment horizontal="center"/>
    </xf>
    <xf borderId="1" fillId="0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umn.zoom.us/j/98261049321?pwd=WyO1YnFMpx3TevuA1ZiKDbmLkAtaIs.1" TargetMode="External"/><Relationship Id="rId2" Type="http://schemas.openxmlformats.org/officeDocument/2006/relationships/hyperlink" Target="https://us02web.zoom.us/j/2589625644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75"/>
    <col customWidth="1" min="2" max="10" width="7.0"/>
    <col customWidth="1" min="12" max="12" width="21.63"/>
    <col customWidth="1" min="14" max="14" width="13.88"/>
    <col customWidth="1" min="15" max="15" width="12.13"/>
    <col customWidth="1" min="16" max="16" width="24.0"/>
    <col customWidth="1" min="17" max="17" width="22.13"/>
    <col customWidth="1" min="19" max="19" width="24.0"/>
    <col customWidth="1" min="20" max="20" width="22.13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/>
      <c r="L1" s="3" t="s">
        <v>9</v>
      </c>
      <c r="M1" s="4" t="s">
        <v>10</v>
      </c>
      <c r="R1" s="2"/>
      <c r="S1" s="2" t="s">
        <v>11</v>
      </c>
      <c r="T1" s="2" t="s">
        <v>12</v>
      </c>
      <c r="U1" s="2"/>
      <c r="V1" s="2"/>
      <c r="W1" s="2"/>
      <c r="X1" s="2"/>
      <c r="Y1" s="2"/>
      <c r="Z1" s="2"/>
      <c r="AA1" s="2"/>
    </row>
    <row r="2" ht="15.75" customHeight="1">
      <c r="A2" s="5" t="s">
        <v>13</v>
      </c>
      <c r="B2" s="1">
        <f>IFNA(VLOOKUP($A2,'Room M'!$A$5:$BC$8,54,0),0)+IFNA(VLOOKUP($A2,'Room R'!$A$5:$BC$8,54,0),0)</f>
        <v>1.1</v>
      </c>
      <c r="C2" s="1">
        <f>IFNA(VLOOKUP($A2,'Room M'!$A$11:$BC$14,54,0),0)+IFNA(VLOOKUP($A2,'Room R'!$A$11:$BC$14,54,0),0)</f>
        <v>3.45</v>
      </c>
      <c r="D2" s="1">
        <f>IFNA(VLOOKUP($A2,'Room M'!$A$17:$BC$20,54,0),0)+IFNA(VLOOKUP($A2,'Room R'!$A$17:$BC$20,54,0),0)</f>
        <v>2.05</v>
      </c>
      <c r="E2" s="1">
        <f>IFNA(VLOOKUP($A2,'Room M'!$A$23:$BC$26,54,0),0)+IFNA(VLOOKUP($A2,'Room R'!$A$23:$BC$26,54,0),0)</f>
        <v>4.6</v>
      </c>
      <c r="F2" s="1">
        <f>IFNA(VLOOKUP($A2,'Room M'!$A$29:$BC$32,54,0),0)+IFNA(VLOOKUP($A2,'Room R'!$A$29:$BC$32,54,0),0)</f>
        <v>3.35</v>
      </c>
      <c r="G2" s="1">
        <f>IFNA(VLOOKUP($A2,'Room M'!$A$35:$BC$38,54,0),0)+IFNA(VLOOKUP($A2,'Room R'!$A$35:$BC$38,54,0),0)</f>
        <v>0.85</v>
      </c>
      <c r="H2" s="1">
        <f>IFNA(VLOOKUP($A2,'Room M'!$A$41:$BC$44,54,0),0)+IFNA(VLOOKUP($A2,'Room R'!$A$41:$BC$44,54,0),0)</f>
        <v>3.4</v>
      </c>
      <c r="I2" s="1">
        <f t="shared" ref="I2:I9" si="1">ROUND(SUM(B2:H2),2)</f>
        <v>18.8</v>
      </c>
      <c r="J2" s="6">
        <f t="shared" ref="J2:J9" si="2">_xlfn.RANK.AVG(I2,I$2:I$27)</f>
        <v>6</v>
      </c>
      <c r="K2" s="7">
        <v>1.0</v>
      </c>
      <c r="L2" s="8"/>
      <c r="M2" s="9" t="s">
        <v>14</v>
      </c>
      <c r="R2" s="2"/>
      <c r="S2" s="5" t="s">
        <v>13</v>
      </c>
      <c r="T2" s="10" t="s">
        <v>15</v>
      </c>
      <c r="U2" s="2"/>
      <c r="V2" s="2"/>
      <c r="W2" s="2"/>
      <c r="X2" s="2"/>
      <c r="Y2" s="2"/>
      <c r="Z2" s="2"/>
      <c r="AA2" s="2"/>
    </row>
    <row r="3" ht="15.75" customHeight="1">
      <c r="A3" s="5" t="s">
        <v>16</v>
      </c>
      <c r="B3" s="1">
        <f>IFNA(VLOOKUP(A3,'Room M'!$A$5:$BC$8,54,0),0)+IFNA(VLOOKUP(A3,'Room R'!$A$5:$BC$8,54,0),0)</f>
        <v>3.5</v>
      </c>
      <c r="C3" s="1">
        <f>IFNA(VLOOKUP($A3,'Room M'!$A$11:$BC$14,54,0),0)+IFNA(VLOOKUP($A3,'Room R'!$A$11:$BC$14,54,0),0)</f>
        <v>1.2</v>
      </c>
      <c r="D3" s="1">
        <f>IFNA(VLOOKUP($A3,'Room M'!$A$17:$BC$20,54,0),0)+IFNA(VLOOKUP($A3,'Room R'!$A$17:$BC$20,54,0),0)</f>
        <v>4.4</v>
      </c>
      <c r="E3" s="1">
        <f>IFNA(VLOOKUP($A3,'Room M'!$A$23:$BC$26,54,0),0)+IFNA(VLOOKUP($A3,'Room R'!$A$23:$BC$26,54,0),0)</f>
        <v>3.6</v>
      </c>
      <c r="F3" s="1">
        <f>IFNA(VLOOKUP($A3,'Room M'!$A$29:$BC$32,54,0),0)+IFNA(VLOOKUP($A3,'Room R'!$A$29:$BC$32,54,0),0)</f>
        <v>2.05</v>
      </c>
      <c r="G3" s="1">
        <f>IFNA(VLOOKUP($A3,'Room M'!$A$35:$BC$38,54,0),0)+IFNA(VLOOKUP($A3,'Room R'!$A$35:$BC$38,54,0),0)</f>
        <v>4.6</v>
      </c>
      <c r="H3" s="1">
        <f>IFNA(VLOOKUP($A3,'Room M'!$A$41:$BC$44,54,0),0)+IFNA(VLOOKUP($A3,'Room R'!$A$41:$BC$44,54,0),0)</f>
        <v>2.1</v>
      </c>
      <c r="I3" s="1">
        <f t="shared" si="1"/>
        <v>21.45</v>
      </c>
      <c r="J3" s="6">
        <f t="shared" si="2"/>
        <v>4</v>
      </c>
      <c r="K3" s="7">
        <v>2.0</v>
      </c>
      <c r="L3" s="11"/>
      <c r="M3" s="12" t="s">
        <v>17</v>
      </c>
      <c r="R3" s="2"/>
      <c r="S3" s="5" t="s">
        <v>16</v>
      </c>
      <c r="T3" s="10" t="s">
        <v>18</v>
      </c>
      <c r="U3" s="2"/>
      <c r="V3" s="2"/>
      <c r="W3" s="2"/>
      <c r="X3" s="2"/>
      <c r="Y3" s="2"/>
      <c r="Z3" s="2"/>
      <c r="AA3" s="2"/>
    </row>
    <row r="4" ht="15.75" customHeight="1">
      <c r="A4" s="5" t="s">
        <v>19</v>
      </c>
      <c r="B4" s="1">
        <f>IFNA(VLOOKUP(A4,'Room M'!$A$5:$BC$8,54,0),0)+IFNA(VLOOKUP(A4,'Room R'!$A$5:$BC$8,54,0),0)</f>
        <v>4.65</v>
      </c>
      <c r="C4" s="1">
        <f>IFNA(VLOOKUP($A4,'Room M'!$A$11:$BC$14,54,0),0)+IFNA(VLOOKUP($A4,'Room R'!$A$11:$BC$14,54,0),0)</f>
        <v>4.65</v>
      </c>
      <c r="D4" s="1">
        <f>IFNA(VLOOKUP($A4,'Room M'!$A$17:$BC$20,54,0),0)+IFNA(VLOOKUP($A4,'Room R'!$A$17:$BC$20,54,0),0)</f>
        <v>2.1</v>
      </c>
      <c r="E4" s="1">
        <f>IFNA(VLOOKUP($A4,'Room M'!$A$23:$BC$26,54,0),0)+IFNA(VLOOKUP($A4,'Room R'!$A$23:$BC$26,54,0),0)</f>
        <v>3.55</v>
      </c>
      <c r="F4" s="1">
        <f>IFNA(VLOOKUP($A4,'Room M'!$A$29:$BC$32,54,0),0)+IFNA(VLOOKUP($A4,'Room R'!$A$29:$BC$32,54,0),0)</f>
        <v>3.7</v>
      </c>
      <c r="G4" s="1">
        <f>IFNA(VLOOKUP($A4,'Room M'!$A$35:$BC$38,54,0),0)+IFNA(VLOOKUP($A4,'Room R'!$A$35:$BC$38,54,0),0)</f>
        <v>2</v>
      </c>
      <c r="H4" s="1">
        <f>IFNA(VLOOKUP($A4,'Room M'!$A$41:$BC$44,54,0),0)+IFNA(VLOOKUP($A4,'Room R'!$A$41:$BC$44,54,0),0)</f>
        <v>4.7</v>
      </c>
      <c r="I4" s="1">
        <f t="shared" si="1"/>
        <v>25.35</v>
      </c>
      <c r="J4" s="6">
        <f t="shared" si="2"/>
        <v>1</v>
      </c>
      <c r="K4" s="7">
        <v>3.0</v>
      </c>
      <c r="L4" s="13"/>
      <c r="M4" s="14"/>
      <c r="R4" s="2"/>
      <c r="S4" s="5" t="s">
        <v>19</v>
      </c>
      <c r="T4" s="10" t="s">
        <v>20</v>
      </c>
      <c r="U4" s="2"/>
      <c r="V4" s="2"/>
      <c r="W4" s="2"/>
      <c r="X4" s="2"/>
      <c r="Y4" s="2"/>
      <c r="Z4" s="2"/>
      <c r="AA4" s="2"/>
    </row>
    <row r="5" ht="15.75" customHeight="1">
      <c r="A5" s="5" t="s">
        <v>21</v>
      </c>
      <c r="B5" s="1">
        <f>IFNA(VLOOKUP(A5,'Room M'!$A$5:$BC$8,54,0),0)+IFNA(VLOOKUP(A5,'Room R'!$A$5:$BC$8,54,0),0)</f>
        <v>1.95</v>
      </c>
      <c r="C5" s="1">
        <f>IFNA(VLOOKUP($A5,'Room M'!$A$11:$BC$14,54,0),0)+IFNA(VLOOKUP($A5,'Room R'!$A$11:$BC$14,54,0),0)</f>
        <v>3.9</v>
      </c>
      <c r="D5" s="1">
        <f>IFNA(VLOOKUP($A5,'Room M'!$A$17:$BC$20,54,0),0)+IFNA(VLOOKUP($A5,'Room R'!$A$17:$BC$20,54,0),0)</f>
        <v>4.55</v>
      </c>
      <c r="E5" s="1">
        <f>IFNA(VLOOKUP($A5,'Room M'!$A$23:$BC$26,54,0),0)+IFNA(VLOOKUP($A5,'Room R'!$A$23:$BC$26,54,0),0)</f>
        <v>1.1</v>
      </c>
      <c r="F5" s="1">
        <f>IFNA(VLOOKUP($A5,'Room M'!$A$29:$BC$32,54,0),0)+IFNA(VLOOKUP($A5,'Room R'!$A$29:$BC$32,54,0),0)</f>
        <v>4.75</v>
      </c>
      <c r="G5" s="1">
        <f>IFNA(VLOOKUP($A5,'Room M'!$A$35:$BC$38,54,0),0)+IFNA(VLOOKUP($A5,'Room R'!$A$35:$BC$38,54,0),0)</f>
        <v>2.3</v>
      </c>
      <c r="H5" s="1">
        <f>IFNA(VLOOKUP($A5,'Room M'!$A$41:$BC$44,54,0),0)+IFNA(VLOOKUP($A5,'Room R'!$A$41:$BC$44,54,0),0)</f>
        <v>4.75</v>
      </c>
      <c r="I5" s="1">
        <f t="shared" si="1"/>
        <v>23.3</v>
      </c>
      <c r="J5" s="6">
        <f t="shared" si="2"/>
        <v>3</v>
      </c>
      <c r="K5" s="7">
        <v>4.0</v>
      </c>
      <c r="L5" s="13"/>
      <c r="M5" s="14"/>
      <c r="R5" s="2"/>
      <c r="S5" s="5" t="s">
        <v>21</v>
      </c>
      <c r="T5" s="10" t="s">
        <v>22</v>
      </c>
      <c r="U5" s="2"/>
      <c r="V5" s="2"/>
      <c r="W5" s="2"/>
      <c r="X5" s="2"/>
      <c r="Y5" s="2"/>
      <c r="Z5" s="2"/>
      <c r="AA5" s="2"/>
    </row>
    <row r="6" ht="15.75" customHeight="1">
      <c r="A6" s="5" t="s">
        <v>23</v>
      </c>
      <c r="B6" s="1">
        <f>IFNA(VLOOKUP(A6,'Room M'!$A$5:$BC$8,54,0),0)+IFNA(VLOOKUP(A6,'Room R'!$A$5:$BC$8,54,0),0)</f>
        <v>4.55</v>
      </c>
      <c r="C6" s="1">
        <f>IFNA(VLOOKUP($A6,'Room M'!$A$11:$BC$14,54,0),0)+IFNA(VLOOKUP($A6,'Room R'!$A$11:$BC$14,54,0),0)</f>
        <v>4.95</v>
      </c>
      <c r="D6" s="1">
        <f>IFNA(VLOOKUP($A6,'Room M'!$A$17:$BC$20,54,0),0)+IFNA(VLOOKUP($A6,'Room R'!$A$17:$BC$20,54,0),0)</f>
        <v>3.3</v>
      </c>
      <c r="E6" s="1">
        <f>IFNA(VLOOKUP($A6,'Room M'!$A$23:$BC$26,54,0),0)+IFNA(VLOOKUP($A6,'Room R'!$A$23:$BC$26,54,0),0)</f>
        <v>4.9</v>
      </c>
      <c r="F6" s="1">
        <f>IFNA(VLOOKUP($A6,'Room M'!$A$29:$BC$32,54,0),0)+IFNA(VLOOKUP($A6,'Room R'!$A$29:$BC$32,54,0),0)</f>
        <v>2.15</v>
      </c>
      <c r="G6" s="1">
        <f>IFNA(VLOOKUP($A6,'Room M'!$A$35:$BC$38,54,0),0)+IFNA(VLOOKUP($A6,'Room R'!$A$35:$BC$38,54,0),0)</f>
        <v>3.35</v>
      </c>
      <c r="H6" s="1">
        <f>IFNA(VLOOKUP($A6,'Room M'!$A$41:$BC$44,54,0),0)+IFNA(VLOOKUP($A6,'Room R'!$A$41:$BC$44,54,0),0)</f>
        <v>0.75</v>
      </c>
      <c r="I6" s="1">
        <f t="shared" si="1"/>
        <v>23.95</v>
      </c>
      <c r="J6" s="6">
        <f t="shared" si="2"/>
        <v>2</v>
      </c>
      <c r="K6" s="7">
        <v>5.0</v>
      </c>
      <c r="L6" s="13"/>
      <c r="M6" s="14"/>
      <c r="R6" s="2"/>
      <c r="S6" s="5" t="s">
        <v>23</v>
      </c>
      <c r="T6" s="10" t="s">
        <v>24</v>
      </c>
      <c r="U6" s="2"/>
      <c r="V6" s="2"/>
      <c r="W6" s="2"/>
      <c r="X6" s="2"/>
      <c r="Y6" s="2"/>
      <c r="Z6" s="2"/>
      <c r="AA6" s="2"/>
    </row>
    <row r="7" ht="15.75" customHeight="1">
      <c r="A7" s="5" t="s">
        <v>25</v>
      </c>
      <c r="B7" s="1">
        <f>IFNA(VLOOKUP(A7,'Room M'!$A$5:$BC$8,54,0),0)+IFNA(VLOOKUP(A7,'Room R'!$A$5:$BC$8,54,0),0)</f>
        <v>0.7</v>
      </c>
      <c r="C7" s="1">
        <f>IFNA(VLOOKUP($A7,'Room M'!$A$11:$BC$14,54,0),0)+IFNA(VLOOKUP($A7,'Room R'!$A$11:$BC$14,54,0),0)</f>
        <v>0.95</v>
      </c>
      <c r="D7" s="1">
        <f>IFNA(VLOOKUP($A7,'Room M'!$A$17:$BC$20,54,0),0)+IFNA(VLOOKUP($A7,'Room R'!$A$17:$BC$20,54,0),0)</f>
        <v>1</v>
      </c>
      <c r="E7" s="1">
        <f>IFNA(VLOOKUP($A7,'Room M'!$A$23:$BC$26,54,0),0)+IFNA(VLOOKUP($A7,'Room R'!$A$23:$BC$26,54,0),0)</f>
        <v>1</v>
      </c>
      <c r="F7" s="1">
        <f>IFNA(VLOOKUP($A7,'Room M'!$A$29:$BC$32,54,0),0)+IFNA(VLOOKUP($A7,'Room R'!$A$29:$BC$32,54,0),0)</f>
        <v>0.65</v>
      </c>
      <c r="G7" s="1">
        <f>IFNA(VLOOKUP($A7,'Room M'!$A$35:$BC$38,54,0),0)+IFNA(VLOOKUP($A7,'Room R'!$A$35:$BC$38,54,0),0)</f>
        <v>0.75</v>
      </c>
      <c r="H7" s="1">
        <f>IFNA(VLOOKUP($A7,'Room M'!$A$41:$BC$44,54,0),0)+IFNA(VLOOKUP($A7,'Room R'!$A$41:$BC$44,54,0),0)</f>
        <v>1.9</v>
      </c>
      <c r="I7" s="1">
        <f t="shared" si="1"/>
        <v>6.95</v>
      </c>
      <c r="J7" s="6">
        <f t="shared" si="2"/>
        <v>8</v>
      </c>
      <c r="K7" s="7">
        <v>6.0</v>
      </c>
      <c r="L7" s="3" t="s">
        <v>26</v>
      </c>
      <c r="M7" s="4" t="s">
        <v>27</v>
      </c>
      <c r="R7" s="2"/>
      <c r="S7" s="5" t="s">
        <v>25</v>
      </c>
      <c r="T7" s="10" t="s">
        <v>28</v>
      </c>
      <c r="U7" s="2"/>
      <c r="V7" s="2"/>
      <c r="W7" s="2"/>
      <c r="X7" s="2"/>
      <c r="Y7" s="2"/>
      <c r="Z7" s="2"/>
      <c r="AA7" s="2"/>
    </row>
    <row r="8" ht="15.75" customHeight="1">
      <c r="A8" s="5" t="s">
        <v>29</v>
      </c>
      <c r="B8" s="1">
        <f>IFNA(VLOOKUP(A8,'Room M'!$A$5:$BC$8,54,0),0)+IFNA(VLOOKUP(A8,'Room R'!$A$5:$BC$8,54,0),0)</f>
        <v>3.5</v>
      </c>
      <c r="C8" s="1">
        <f>IFNA(VLOOKUP($A8,'Room M'!$A$11:$BC$14,54,0),0)+IFNA(VLOOKUP($A8,'Room R'!$A$11:$BC$14,54,0),0)</f>
        <v>2.15</v>
      </c>
      <c r="D8" s="1">
        <f>IFNA(VLOOKUP($A8,'Room M'!$A$17:$BC$20,54,0),0)+IFNA(VLOOKUP($A8,'Room R'!$A$17:$BC$20,54,0),0)</f>
        <v>1.05</v>
      </c>
      <c r="E8" s="1">
        <f>IFNA(VLOOKUP($A8,'Room M'!$A$23:$BC$26,54,0),0)+IFNA(VLOOKUP($A8,'Room R'!$A$23:$BC$26,54,0),0)</f>
        <v>2.5</v>
      </c>
      <c r="F8" s="1">
        <f>IFNA(VLOOKUP($A8,'Room M'!$A$29:$BC$32,54,0),0)+IFNA(VLOOKUP($A8,'Room R'!$A$29:$BC$32,54,0),0)</f>
        <v>4.75</v>
      </c>
      <c r="G8" s="1">
        <f>IFNA(VLOOKUP($A8,'Room M'!$A$35:$BC$38,54,0),0)+IFNA(VLOOKUP($A8,'Room R'!$A$35:$BC$38,54,0),0)</f>
        <v>4.4</v>
      </c>
      <c r="H8" s="1">
        <f>IFNA(VLOOKUP($A8,'Room M'!$A$41:$BC$44,54,0),0)+IFNA(VLOOKUP($A8,'Room R'!$A$41:$BC$44,54,0),0)</f>
        <v>1</v>
      </c>
      <c r="I8" s="1">
        <f t="shared" si="1"/>
        <v>19.35</v>
      </c>
      <c r="J8" s="6">
        <f t="shared" si="2"/>
        <v>5</v>
      </c>
      <c r="K8" s="7">
        <v>7.0</v>
      </c>
      <c r="L8" s="8"/>
      <c r="M8" s="9" t="s">
        <v>30</v>
      </c>
      <c r="R8" s="2"/>
      <c r="S8" s="5" t="s">
        <v>29</v>
      </c>
      <c r="T8" s="10" t="s">
        <v>31</v>
      </c>
      <c r="U8" s="2"/>
      <c r="V8" s="2"/>
      <c r="W8" s="2"/>
      <c r="X8" s="2"/>
      <c r="Y8" s="2"/>
      <c r="Z8" s="2"/>
      <c r="AA8" s="2"/>
    </row>
    <row r="9" ht="15.75" customHeight="1">
      <c r="A9" s="5" t="s">
        <v>32</v>
      </c>
      <c r="B9" s="1">
        <f>IFNA(VLOOKUP(A9,'Room M'!$A$5:$BC$8,54,0),0)+IFNA(VLOOKUP(A9,'Room R'!$A$5:$BC$8,54,0),0)</f>
        <v>2.2</v>
      </c>
      <c r="C9" s="1">
        <f>IFNA(VLOOKUP($A9,'Room M'!$A$11:$BC$14,54,0),0)+IFNA(VLOOKUP($A9,'Room R'!$A$11:$BC$14,54,0),0)</f>
        <v>2.3</v>
      </c>
      <c r="D9" s="1">
        <f>IFNA(VLOOKUP($A9,'Room M'!$A$17:$BC$20,54,0),0)+IFNA(VLOOKUP($A9,'Room R'!$A$17:$BC$20,54,0),0)</f>
        <v>3.1</v>
      </c>
      <c r="E9" s="1">
        <f>IFNA(VLOOKUP($A9,'Room M'!$A$23:$BC$26,54,0),0)+IFNA(VLOOKUP($A9,'Room R'!$A$23:$BC$26,54,0),0)</f>
        <v>2.45</v>
      </c>
      <c r="F9" s="1">
        <f>IFNA(VLOOKUP($A9,'Room M'!$A$29:$BC$32,54,0),0)+IFNA(VLOOKUP($A9,'Room R'!$A$29:$BC$32,54,0),0)</f>
        <v>1.05</v>
      </c>
      <c r="G9" s="1">
        <f>IFNA(VLOOKUP($A9,'Room M'!$A$35:$BC$38,54,0),0)+IFNA(VLOOKUP($A9,'Room R'!$A$35:$BC$38,54,0),0)</f>
        <v>3.1</v>
      </c>
      <c r="H9" s="1">
        <f>IFNA(VLOOKUP($A9,'Room M'!$A$41:$BC$44,54,0),0)+IFNA(VLOOKUP($A9,'Room R'!$A$41:$BC$44,54,0),0)</f>
        <v>3.3</v>
      </c>
      <c r="I9" s="1">
        <f t="shared" si="1"/>
        <v>17.5</v>
      </c>
      <c r="J9" s="6">
        <f t="shared" si="2"/>
        <v>7</v>
      </c>
      <c r="K9" s="7">
        <v>8.0</v>
      </c>
      <c r="L9" s="11"/>
      <c r="M9" s="12" t="s">
        <v>33</v>
      </c>
      <c r="R9" s="2"/>
      <c r="S9" s="5" t="s">
        <v>32</v>
      </c>
      <c r="T9" s="10" t="s">
        <v>34</v>
      </c>
      <c r="U9" s="2"/>
      <c r="V9" s="2"/>
      <c r="W9" s="2"/>
      <c r="X9" s="2"/>
      <c r="Y9" s="2"/>
      <c r="Z9" s="2"/>
      <c r="AA9" s="2"/>
    </row>
    <row r="10" ht="15.75" customHeight="1">
      <c r="A10" s="15"/>
      <c r="B10" s="2"/>
      <c r="C10" s="2"/>
      <c r="D10" s="2"/>
      <c r="E10" s="2"/>
      <c r="F10" s="2"/>
      <c r="G10" s="2"/>
      <c r="H10" s="2"/>
      <c r="I10" s="1"/>
      <c r="J10" s="2"/>
      <c r="K10" s="2"/>
      <c r="L10" s="2"/>
      <c r="M10" s="2"/>
      <c r="N10" s="2"/>
      <c r="O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customHeight="1">
      <c r="A11" s="1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16"/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>
      <c r="A13" s="5" t="s">
        <v>13</v>
      </c>
      <c r="B13" s="1" t="s">
        <v>9</v>
      </c>
      <c r="C13" s="1" t="s">
        <v>26</v>
      </c>
      <c r="D13" s="1" t="s">
        <v>26</v>
      </c>
      <c r="E13" s="1" t="s">
        <v>9</v>
      </c>
      <c r="F13" s="1" t="s">
        <v>26</v>
      </c>
      <c r="G13" s="1" t="s">
        <v>26</v>
      </c>
      <c r="H13" s="1" t="s">
        <v>26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customHeight="1">
      <c r="A14" s="5" t="s">
        <v>16</v>
      </c>
      <c r="B14" s="1" t="s">
        <v>26</v>
      </c>
      <c r="C14" s="1" t="s">
        <v>26</v>
      </c>
      <c r="D14" s="1" t="s">
        <v>9</v>
      </c>
      <c r="E14" s="1" t="s">
        <v>26</v>
      </c>
      <c r="F14" s="1" t="s">
        <v>26</v>
      </c>
      <c r="G14" s="1" t="s">
        <v>26</v>
      </c>
      <c r="H14" s="1" t="s">
        <v>9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75" customHeight="1">
      <c r="A15" s="5" t="s">
        <v>19</v>
      </c>
      <c r="B15" s="1" t="s">
        <v>26</v>
      </c>
      <c r="C15" s="1" t="s">
        <v>26</v>
      </c>
      <c r="D15" s="1" t="s">
        <v>9</v>
      </c>
      <c r="E15" s="1" t="s">
        <v>9</v>
      </c>
      <c r="F15" s="1" t="s">
        <v>9</v>
      </c>
      <c r="G15" s="1" t="s">
        <v>9</v>
      </c>
      <c r="H15" s="1" t="s">
        <v>26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75" customHeight="1">
      <c r="A16" s="5" t="s">
        <v>21</v>
      </c>
      <c r="B16" s="1" t="s">
        <v>26</v>
      </c>
      <c r="C16" s="1" t="s">
        <v>9</v>
      </c>
      <c r="D16" s="1" t="s">
        <v>26</v>
      </c>
      <c r="E16" s="1" t="s">
        <v>9</v>
      </c>
      <c r="F16" s="1" t="s">
        <v>9</v>
      </c>
      <c r="G16" s="1" t="s">
        <v>26</v>
      </c>
      <c r="H16" s="1" t="s">
        <v>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5" t="s">
        <v>23</v>
      </c>
      <c r="B17" s="1" t="s">
        <v>9</v>
      </c>
      <c r="C17" s="1" t="s">
        <v>9</v>
      </c>
      <c r="D17" s="1" t="s">
        <v>9</v>
      </c>
      <c r="E17" s="1" t="s">
        <v>26</v>
      </c>
      <c r="F17" s="1" t="s">
        <v>9</v>
      </c>
      <c r="G17" s="1" t="s">
        <v>26</v>
      </c>
      <c r="H17" s="1" t="s">
        <v>26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5" t="s">
        <v>25</v>
      </c>
      <c r="B18" s="1" t="s">
        <v>26</v>
      </c>
      <c r="C18" s="1" t="s">
        <v>9</v>
      </c>
      <c r="D18" s="1" t="s">
        <v>26</v>
      </c>
      <c r="E18" s="1" t="s">
        <v>26</v>
      </c>
      <c r="F18" s="1" t="s">
        <v>26</v>
      </c>
      <c r="G18" s="1" t="s">
        <v>9</v>
      </c>
      <c r="H18" s="1" t="s">
        <v>26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5" t="s">
        <v>29</v>
      </c>
      <c r="B19" s="1" t="s">
        <v>9</v>
      </c>
      <c r="C19" s="1" t="s">
        <v>9</v>
      </c>
      <c r="D19" s="1" t="s">
        <v>9</v>
      </c>
      <c r="E19" s="1" t="s">
        <v>9</v>
      </c>
      <c r="F19" s="1" t="s">
        <v>26</v>
      </c>
      <c r="G19" s="1" t="s">
        <v>9</v>
      </c>
      <c r="H19" s="1" t="s">
        <v>9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5" t="s">
        <v>32</v>
      </c>
      <c r="B20" s="1" t="s">
        <v>9</v>
      </c>
      <c r="C20" s="1" t="s">
        <v>26</v>
      </c>
      <c r="D20" s="1" t="s">
        <v>26</v>
      </c>
      <c r="E20" s="1" t="s">
        <v>26</v>
      </c>
      <c r="F20" s="1" t="s">
        <v>9</v>
      </c>
      <c r="G20" s="1" t="s">
        <v>9</v>
      </c>
      <c r="H20" s="1" t="s">
        <v>9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1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1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1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17"/>
      <c r="N35" s="17"/>
      <c r="O35" s="17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17"/>
      <c r="N36" s="17"/>
      <c r="O36" s="17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18"/>
      <c r="K37" s="17"/>
      <c r="L37" s="2"/>
      <c r="M37" s="17"/>
      <c r="N37" s="17"/>
      <c r="O37" s="17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17"/>
      <c r="N38" s="17"/>
      <c r="O38" s="17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17"/>
      <c r="N39" s="17"/>
      <c r="O39" s="17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17"/>
      <c r="N40" s="17"/>
      <c r="O40" s="17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17"/>
      <c r="N41" s="17"/>
      <c r="O41" s="17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18"/>
      <c r="K42" s="17"/>
      <c r="L42" s="2"/>
      <c r="M42" s="17"/>
      <c r="N42" s="17"/>
      <c r="O42" s="17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17"/>
      <c r="N43" s="17"/>
      <c r="O43" s="17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17"/>
      <c r="N44" s="17"/>
      <c r="O44" s="17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17"/>
      <c r="N45" s="17"/>
      <c r="O45" s="17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17"/>
      <c r="N46" s="17"/>
      <c r="O46" s="17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18"/>
      <c r="K47" s="2"/>
      <c r="L47" s="2"/>
      <c r="M47" s="17"/>
      <c r="N47" s="17"/>
      <c r="O47" s="17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17"/>
      <c r="N48" s="17"/>
      <c r="O48" s="17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17"/>
      <c r="N49" s="17"/>
      <c r="O49" s="17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17"/>
      <c r="N50" s="17"/>
      <c r="O50" s="17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17"/>
      <c r="N51" s="17"/>
      <c r="O51" s="17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18"/>
      <c r="K52" s="2"/>
      <c r="L52" s="2"/>
      <c r="M52" s="17"/>
      <c r="N52" s="17"/>
      <c r="O52" s="17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17"/>
      <c r="N53" s="17"/>
      <c r="O53" s="17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17"/>
      <c r="N54" s="17"/>
      <c r="O54" s="17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17"/>
      <c r="N55" s="17"/>
      <c r="O55" s="17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17"/>
      <c r="N56" s="17"/>
      <c r="O56" s="17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18"/>
      <c r="K57" s="17"/>
      <c r="L57" s="2"/>
      <c r="M57" s="17"/>
      <c r="N57" s="17"/>
      <c r="O57" s="17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17"/>
      <c r="N58" s="17"/>
      <c r="O58" s="17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17"/>
      <c r="N59" s="17"/>
      <c r="O59" s="17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17"/>
      <c r="N60" s="17"/>
      <c r="O60" s="17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17"/>
      <c r="N61" s="17"/>
      <c r="O61" s="17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18"/>
      <c r="K62" s="17"/>
      <c r="L62" s="2"/>
      <c r="M62" s="17"/>
      <c r="N62" s="17"/>
      <c r="O62" s="17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17"/>
      <c r="N63" s="17"/>
      <c r="O63" s="17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17"/>
      <c r="N64" s="17"/>
      <c r="O64" s="17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17"/>
      <c r="N65" s="17"/>
      <c r="O65" s="17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17"/>
      <c r="N66" s="17"/>
      <c r="O66" s="17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18"/>
      <c r="K67" s="17"/>
      <c r="L67" s="17"/>
      <c r="M67" s="17"/>
      <c r="N67" s="17"/>
      <c r="O67" s="17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18"/>
      <c r="K68" s="17"/>
      <c r="L68" s="17"/>
      <c r="M68" s="17"/>
      <c r="N68" s="17"/>
      <c r="O68" s="17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18"/>
      <c r="K69" s="17"/>
      <c r="L69" s="17"/>
      <c r="M69" s="17"/>
      <c r="N69" s="17"/>
      <c r="O69" s="17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18"/>
      <c r="K70" s="17"/>
      <c r="L70" s="17"/>
      <c r="M70" s="17"/>
      <c r="N70" s="17"/>
      <c r="O70" s="17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18"/>
      <c r="K71" s="17"/>
      <c r="L71" s="17"/>
      <c r="M71" s="17"/>
      <c r="N71" s="17"/>
      <c r="O71" s="17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18"/>
      <c r="K72" s="17"/>
      <c r="L72" s="17"/>
      <c r="M72" s="17"/>
      <c r="N72" s="17"/>
      <c r="O72" s="17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18"/>
      <c r="K73" s="17"/>
      <c r="L73" s="17"/>
      <c r="M73" s="17"/>
      <c r="N73" s="17"/>
      <c r="O73" s="17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18"/>
      <c r="K74" s="17"/>
      <c r="L74" s="17"/>
      <c r="M74" s="17"/>
      <c r="N74" s="17"/>
      <c r="O74" s="17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18"/>
      <c r="K75" s="17"/>
      <c r="L75" s="17"/>
      <c r="M75" s="17"/>
      <c r="N75" s="17"/>
      <c r="O75" s="17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18"/>
      <c r="K76" s="17"/>
      <c r="L76" s="17"/>
      <c r="M76" s="17"/>
      <c r="N76" s="17"/>
      <c r="O76" s="17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18"/>
      <c r="K77" s="17"/>
      <c r="L77" s="17"/>
      <c r="M77" s="17"/>
      <c r="N77" s="17"/>
      <c r="O77" s="17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18"/>
      <c r="K78" s="17"/>
      <c r="L78" s="17"/>
      <c r="M78" s="17"/>
      <c r="N78" s="17"/>
      <c r="O78" s="17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18"/>
      <c r="K79" s="17"/>
      <c r="L79" s="17"/>
      <c r="M79" s="17"/>
      <c r="N79" s="17"/>
      <c r="O79" s="17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18"/>
      <c r="K80" s="17"/>
      <c r="L80" s="17"/>
      <c r="M80" s="17"/>
      <c r="N80" s="17"/>
      <c r="O80" s="17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18"/>
      <c r="K81" s="17"/>
      <c r="L81" s="17"/>
      <c r="M81" s="17"/>
      <c r="N81" s="17"/>
      <c r="O81" s="17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18"/>
      <c r="K82" s="17"/>
      <c r="L82" s="17"/>
      <c r="M82" s="17"/>
      <c r="N82" s="17"/>
      <c r="O82" s="17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18"/>
      <c r="K83" s="17"/>
      <c r="L83" s="17"/>
      <c r="M83" s="17"/>
      <c r="N83" s="17"/>
      <c r="O83" s="17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18"/>
      <c r="K84" s="17"/>
      <c r="L84" s="17"/>
      <c r="M84" s="17"/>
      <c r="N84" s="17"/>
      <c r="O84" s="17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18"/>
      <c r="K85" s="17"/>
      <c r="L85" s="17"/>
      <c r="M85" s="17"/>
      <c r="N85" s="17"/>
      <c r="O85" s="17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18"/>
      <c r="K86" s="17"/>
      <c r="L86" s="17"/>
      <c r="M86" s="17"/>
      <c r="N86" s="17"/>
      <c r="O86" s="17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18"/>
      <c r="K87" s="17"/>
      <c r="L87" s="17"/>
      <c r="M87" s="17"/>
      <c r="N87" s="17"/>
      <c r="O87" s="17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18"/>
      <c r="K88" s="17"/>
      <c r="L88" s="17"/>
      <c r="M88" s="17"/>
      <c r="N88" s="17"/>
      <c r="O88" s="17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18"/>
      <c r="K89" s="17"/>
      <c r="L89" s="17"/>
      <c r="M89" s="17"/>
      <c r="N89" s="17"/>
      <c r="O89" s="17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18"/>
      <c r="K90" s="17"/>
      <c r="L90" s="17"/>
      <c r="M90" s="17"/>
      <c r="N90" s="17"/>
      <c r="O90" s="17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18"/>
      <c r="K91" s="17"/>
      <c r="L91" s="17"/>
      <c r="M91" s="17"/>
      <c r="N91" s="17"/>
      <c r="O91" s="17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18"/>
      <c r="K92" s="17"/>
      <c r="L92" s="17"/>
      <c r="M92" s="17"/>
      <c r="N92" s="17"/>
      <c r="O92" s="17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18"/>
      <c r="K93" s="17"/>
      <c r="L93" s="17"/>
      <c r="M93" s="17"/>
      <c r="N93" s="17"/>
      <c r="O93" s="17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18"/>
      <c r="K94" s="17"/>
      <c r="L94" s="17"/>
      <c r="M94" s="17"/>
      <c r="N94" s="17"/>
      <c r="O94" s="17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18"/>
      <c r="K95" s="17"/>
      <c r="L95" s="17"/>
      <c r="M95" s="17"/>
      <c r="N95" s="17"/>
      <c r="O95" s="17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18"/>
      <c r="K96" s="17"/>
      <c r="L96" s="17"/>
      <c r="M96" s="17"/>
      <c r="N96" s="17"/>
      <c r="O96" s="17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18"/>
      <c r="K97" s="17"/>
      <c r="L97" s="17"/>
      <c r="M97" s="17"/>
      <c r="N97" s="17"/>
      <c r="O97" s="17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18"/>
      <c r="K98" s="17"/>
      <c r="L98" s="17"/>
      <c r="M98" s="17"/>
      <c r="N98" s="17"/>
      <c r="O98" s="17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18"/>
      <c r="K99" s="17"/>
      <c r="L99" s="17"/>
      <c r="M99" s="17"/>
      <c r="N99" s="17"/>
      <c r="O99" s="17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18"/>
      <c r="K100" s="17"/>
      <c r="L100" s="17"/>
      <c r="M100" s="17"/>
      <c r="N100" s="17"/>
      <c r="O100" s="17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18"/>
      <c r="K101" s="17"/>
      <c r="L101" s="17"/>
      <c r="M101" s="17"/>
      <c r="N101" s="17"/>
      <c r="O101" s="17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18"/>
      <c r="K102" s="17"/>
      <c r="L102" s="17"/>
      <c r="M102" s="17"/>
      <c r="N102" s="17"/>
      <c r="O102" s="17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18"/>
      <c r="K103" s="17"/>
      <c r="L103" s="17"/>
      <c r="M103" s="17"/>
      <c r="N103" s="17"/>
      <c r="O103" s="17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18"/>
      <c r="K104" s="17"/>
      <c r="L104" s="17"/>
      <c r="M104" s="17"/>
      <c r="N104" s="17"/>
      <c r="O104" s="17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18"/>
      <c r="K105" s="17"/>
      <c r="L105" s="17"/>
      <c r="M105" s="17"/>
      <c r="N105" s="17"/>
      <c r="O105" s="17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18"/>
      <c r="K106" s="17"/>
      <c r="L106" s="17"/>
      <c r="M106" s="17"/>
      <c r="N106" s="17"/>
      <c r="O106" s="17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18"/>
      <c r="K107" s="17"/>
      <c r="L107" s="17"/>
      <c r="M107" s="17"/>
      <c r="N107" s="17"/>
      <c r="O107" s="17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18"/>
      <c r="K108" s="17"/>
      <c r="L108" s="17"/>
      <c r="M108" s="17"/>
      <c r="N108" s="17"/>
      <c r="O108" s="17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18"/>
      <c r="K109" s="17"/>
      <c r="L109" s="17"/>
      <c r="M109" s="17"/>
      <c r="N109" s="17"/>
      <c r="O109" s="17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18"/>
      <c r="K110" s="17"/>
      <c r="L110" s="17"/>
      <c r="M110" s="17"/>
      <c r="N110" s="17"/>
      <c r="O110" s="17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18"/>
      <c r="K111" s="17"/>
      <c r="L111" s="17"/>
      <c r="M111" s="17"/>
      <c r="N111" s="17"/>
      <c r="O111" s="17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18"/>
      <c r="K112" s="17"/>
      <c r="L112" s="17"/>
      <c r="M112" s="17"/>
      <c r="N112" s="17"/>
      <c r="O112" s="17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18"/>
      <c r="K113" s="17"/>
      <c r="L113" s="17"/>
      <c r="M113" s="17"/>
      <c r="N113" s="17"/>
      <c r="O113" s="17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18"/>
      <c r="K114" s="17"/>
      <c r="L114" s="17"/>
      <c r="M114" s="17"/>
      <c r="N114" s="17"/>
      <c r="O114" s="17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18"/>
      <c r="K115" s="17"/>
      <c r="L115" s="17"/>
      <c r="M115" s="17"/>
      <c r="N115" s="17"/>
      <c r="O115" s="17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18"/>
      <c r="K116" s="17"/>
      <c r="L116" s="17"/>
      <c r="M116" s="17"/>
      <c r="N116" s="17"/>
      <c r="O116" s="17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18"/>
      <c r="K117" s="17"/>
      <c r="L117" s="17"/>
      <c r="M117" s="17"/>
      <c r="N117" s="17"/>
      <c r="O117" s="17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18"/>
      <c r="K118" s="17"/>
      <c r="L118" s="17"/>
      <c r="M118" s="17"/>
      <c r="N118" s="17"/>
      <c r="O118" s="17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18"/>
      <c r="K119" s="17"/>
      <c r="L119" s="17"/>
      <c r="M119" s="17"/>
      <c r="N119" s="17"/>
      <c r="O119" s="17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18"/>
      <c r="K120" s="17"/>
      <c r="L120" s="17"/>
      <c r="M120" s="17"/>
      <c r="N120" s="17"/>
      <c r="O120" s="17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18"/>
      <c r="K121" s="17"/>
      <c r="L121" s="17"/>
      <c r="M121" s="17"/>
      <c r="N121" s="17"/>
      <c r="O121" s="17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18"/>
      <c r="K122" s="17"/>
      <c r="L122" s="17"/>
      <c r="M122" s="17"/>
      <c r="N122" s="17"/>
      <c r="O122" s="17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18"/>
      <c r="K123" s="17"/>
      <c r="L123" s="17"/>
      <c r="M123" s="17"/>
      <c r="N123" s="17"/>
      <c r="O123" s="17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18"/>
      <c r="K124" s="17"/>
      <c r="L124" s="17"/>
      <c r="M124" s="17"/>
      <c r="N124" s="17"/>
      <c r="O124" s="17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18"/>
      <c r="K125" s="17"/>
      <c r="L125" s="17"/>
      <c r="M125" s="17"/>
      <c r="N125" s="17"/>
      <c r="O125" s="17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18"/>
      <c r="K126" s="17"/>
      <c r="L126" s="17"/>
      <c r="M126" s="17"/>
      <c r="N126" s="17"/>
      <c r="O126" s="17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18"/>
      <c r="K127" s="17"/>
      <c r="L127" s="17"/>
      <c r="M127" s="17"/>
      <c r="N127" s="17"/>
      <c r="O127" s="17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18"/>
      <c r="K128" s="17"/>
      <c r="L128" s="17"/>
      <c r="M128" s="17"/>
      <c r="N128" s="17"/>
      <c r="O128" s="17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18"/>
      <c r="K129" s="17"/>
      <c r="L129" s="17"/>
      <c r="M129" s="17"/>
      <c r="N129" s="17"/>
      <c r="O129" s="17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18"/>
      <c r="K130" s="17"/>
      <c r="L130" s="17"/>
      <c r="M130" s="17"/>
      <c r="N130" s="17"/>
      <c r="O130" s="17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18"/>
      <c r="K131" s="17"/>
      <c r="L131" s="17"/>
      <c r="M131" s="17"/>
      <c r="N131" s="17"/>
      <c r="O131" s="17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18"/>
      <c r="K132" s="17"/>
      <c r="L132" s="17"/>
      <c r="M132" s="17"/>
      <c r="N132" s="17"/>
      <c r="O132" s="17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18"/>
      <c r="K133" s="17"/>
      <c r="L133" s="17"/>
      <c r="M133" s="17"/>
      <c r="N133" s="17"/>
      <c r="O133" s="17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18"/>
      <c r="K134" s="17"/>
      <c r="L134" s="17"/>
      <c r="M134" s="17"/>
      <c r="N134" s="17"/>
      <c r="O134" s="17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18"/>
      <c r="K135" s="17"/>
      <c r="L135" s="17"/>
      <c r="M135" s="17"/>
      <c r="N135" s="17"/>
      <c r="O135" s="17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18"/>
      <c r="K136" s="17"/>
      <c r="L136" s="17"/>
      <c r="M136" s="17"/>
      <c r="N136" s="17"/>
      <c r="O136" s="17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18"/>
      <c r="K137" s="17"/>
      <c r="L137" s="17"/>
      <c r="M137" s="17"/>
      <c r="N137" s="17"/>
      <c r="O137" s="17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18"/>
      <c r="K138" s="17"/>
      <c r="L138" s="17"/>
      <c r="M138" s="17"/>
      <c r="N138" s="17"/>
      <c r="O138" s="17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18"/>
      <c r="K139" s="17"/>
      <c r="L139" s="17"/>
      <c r="M139" s="17"/>
      <c r="N139" s="17"/>
      <c r="O139" s="17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18"/>
      <c r="K140" s="17"/>
      <c r="L140" s="17"/>
      <c r="M140" s="17"/>
      <c r="N140" s="17"/>
      <c r="O140" s="17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18"/>
      <c r="K141" s="17"/>
      <c r="L141" s="17"/>
      <c r="M141" s="17"/>
      <c r="N141" s="17"/>
      <c r="O141" s="17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18"/>
      <c r="K142" s="17"/>
      <c r="L142" s="17"/>
      <c r="M142" s="17"/>
      <c r="N142" s="17"/>
      <c r="O142" s="17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18"/>
      <c r="K143" s="17"/>
      <c r="L143" s="17"/>
      <c r="M143" s="17"/>
      <c r="N143" s="17"/>
      <c r="O143" s="17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18"/>
      <c r="K144" s="17"/>
      <c r="L144" s="17"/>
      <c r="M144" s="17"/>
      <c r="N144" s="17"/>
      <c r="O144" s="17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18"/>
      <c r="K145" s="17"/>
      <c r="L145" s="17"/>
      <c r="M145" s="17"/>
      <c r="N145" s="17"/>
      <c r="O145" s="17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18"/>
      <c r="K146" s="17"/>
      <c r="L146" s="17"/>
      <c r="M146" s="17"/>
      <c r="N146" s="17"/>
      <c r="O146" s="17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18"/>
      <c r="K147" s="17"/>
      <c r="L147" s="17"/>
      <c r="M147" s="17"/>
      <c r="N147" s="17"/>
      <c r="O147" s="17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18"/>
      <c r="K148" s="17"/>
      <c r="L148" s="17"/>
      <c r="M148" s="17"/>
      <c r="N148" s="17"/>
      <c r="O148" s="17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18"/>
      <c r="K149" s="17"/>
      <c r="L149" s="17"/>
      <c r="M149" s="17"/>
      <c r="N149" s="17"/>
      <c r="O149" s="17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18"/>
      <c r="K150" s="17"/>
      <c r="L150" s="17"/>
      <c r="M150" s="17"/>
      <c r="N150" s="17"/>
      <c r="O150" s="17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18"/>
      <c r="K151" s="17"/>
      <c r="L151" s="17"/>
      <c r="M151" s="17"/>
      <c r="N151" s="17"/>
      <c r="O151" s="17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18"/>
      <c r="K152" s="17"/>
      <c r="L152" s="17"/>
      <c r="M152" s="17"/>
      <c r="N152" s="17"/>
      <c r="O152" s="17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18"/>
      <c r="K153" s="17"/>
      <c r="L153" s="17"/>
      <c r="M153" s="17"/>
      <c r="N153" s="17"/>
      <c r="O153" s="17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18"/>
      <c r="K154" s="17"/>
      <c r="L154" s="17"/>
      <c r="M154" s="17"/>
      <c r="N154" s="17"/>
      <c r="O154" s="17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18"/>
      <c r="K155" s="17"/>
      <c r="L155" s="17"/>
      <c r="M155" s="17"/>
      <c r="N155" s="17"/>
      <c r="O155" s="17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18"/>
      <c r="K156" s="17"/>
      <c r="L156" s="17"/>
      <c r="M156" s="17"/>
      <c r="N156" s="17"/>
      <c r="O156" s="17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18"/>
      <c r="K157" s="17"/>
      <c r="L157" s="17"/>
      <c r="M157" s="17"/>
      <c r="N157" s="17"/>
      <c r="O157" s="17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18"/>
      <c r="K158" s="17"/>
      <c r="L158" s="17"/>
      <c r="M158" s="17"/>
      <c r="N158" s="17"/>
      <c r="O158" s="17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18"/>
      <c r="K159" s="17"/>
      <c r="L159" s="17"/>
      <c r="M159" s="17"/>
      <c r="N159" s="17"/>
      <c r="O159" s="17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18"/>
      <c r="K160" s="17"/>
      <c r="L160" s="17"/>
      <c r="M160" s="17"/>
      <c r="N160" s="17"/>
      <c r="O160" s="17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18"/>
      <c r="K161" s="17"/>
      <c r="L161" s="17"/>
      <c r="M161" s="17"/>
      <c r="N161" s="17"/>
      <c r="O161" s="17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18"/>
      <c r="K162" s="17"/>
      <c r="L162" s="17"/>
      <c r="M162" s="17"/>
      <c r="N162" s="17"/>
      <c r="O162" s="17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18"/>
      <c r="K163" s="17"/>
      <c r="L163" s="17"/>
      <c r="M163" s="17"/>
      <c r="N163" s="17"/>
      <c r="O163" s="17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18"/>
      <c r="K164" s="17"/>
      <c r="L164" s="17"/>
      <c r="M164" s="17"/>
      <c r="N164" s="17"/>
      <c r="O164" s="17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18"/>
      <c r="K165" s="17"/>
      <c r="L165" s="17"/>
      <c r="M165" s="17"/>
      <c r="N165" s="17"/>
      <c r="O165" s="17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18"/>
      <c r="K166" s="17"/>
      <c r="L166" s="17"/>
      <c r="M166" s="17"/>
      <c r="N166" s="17"/>
      <c r="O166" s="17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18"/>
      <c r="K167" s="17"/>
      <c r="L167" s="17"/>
      <c r="M167" s="17"/>
      <c r="N167" s="17"/>
      <c r="O167" s="17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18"/>
      <c r="K168" s="17"/>
      <c r="L168" s="17"/>
      <c r="M168" s="17"/>
      <c r="N168" s="17"/>
      <c r="O168" s="17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18"/>
      <c r="K169" s="17"/>
      <c r="L169" s="17"/>
      <c r="M169" s="17"/>
      <c r="N169" s="17"/>
      <c r="O169" s="17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18"/>
      <c r="K170" s="17"/>
      <c r="L170" s="17"/>
      <c r="M170" s="17"/>
      <c r="N170" s="17"/>
      <c r="O170" s="17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18"/>
      <c r="K171" s="17"/>
      <c r="L171" s="17"/>
      <c r="M171" s="17"/>
      <c r="N171" s="17"/>
      <c r="O171" s="17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18"/>
      <c r="K172" s="17"/>
      <c r="L172" s="17"/>
      <c r="M172" s="17"/>
      <c r="N172" s="17"/>
      <c r="O172" s="17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18"/>
      <c r="K173" s="17"/>
      <c r="L173" s="17"/>
      <c r="M173" s="17"/>
      <c r="N173" s="17"/>
      <c r="O173" s="17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18"/>
      <c r="K174" s="17"/>
      <c r="L174" s="17"/>
      <c r="M174" s="17"/>
      <c r="N174" s="17"/>
      <c r="O174" s="17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18"/>
      <c r="K175" s="17"/>
      <c r="L175" s="17"/>
      <c r="M175" s="17"/>
      <c r="N175" s="17"/>
      <c r="O175" s="17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18"/>
      <c r="K176" s="17"/>
      <c r="L176" s="17"/>
      <c r="M176" s="17"/>
      <c r="N176" s="17"/>
      <c r="O176" s="17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18"/>
      <c r="K177" s="17"/>
      <c r="L177" s="17"/>
      <c r="M177" s="17"/>
      <c r="N177" s="17"/>
      <c r="O177" s="17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18"/>
      <c r="K178" s="17"/>
      <c r="L178" s="17"/>
      <c r="M178" s="17"/>
      <c r="N178" s="17"/>
      <c r="O178" s="17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18"/>
      <c r="K179" s="17"/>
      <c r="L179" s="17"/>
      <c r="M179" s="17"/>
      <c r="N179" s="17"/>
      <c r="O179" s="17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18"/>
      <c r="K180" s="17"/>
      <c r="L180" s="17"/>
      <c r="M180" s="17"/>
      <c r="N180" s="17"/>
      <c r="O180" s="17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18"/>
      <c r="K181" s="17"/>
      <c r="L181" s="17"/>
      <c r="M181" s="17"/>
      <c r="N181" s="17"/>
      <c r="O181" s="17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18"/>
      <c r="K182" s="17"/>
      <c r="L182" s="17"/>
      <c r="M182" s="17"/>
      <c r="N182" s="17"/>
      <c r="O182" s="17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18"/>
      <c r="K183" s="17"/>
      <c r="L183" s="17"/>
      <c r="M183" s="17"/>
      <c r="N183" s="17"/>
      <c r="O183" s="17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18"/>
      <c r="K184" s="17"/>
      <c r="L184" s="17"/>
      <c r="M184" s="17"/>
      <c r="N184" s="17"/>
      <c r="O184" s="17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18"/>
      <c r="K185" s="17"/>
      <c r="L185" s="17"/>
      <c r="M185" s="17"/>
      <c r="N185" s="17"/>
      <c r="O185" s="17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18"/>
      <c r="K186" s="17"/>
      <c r="L186" s="17"/>
      <c r="M186" s="17"/>
      <c r="N186" s="17"/>
      <c r="O186" s="17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18"/>
      <c r="K187" s="17"/>
      <c r="L187" s="17"/>
      <c r="M187" s="17"/>
      <c r="N187" s="17"/>
      <c r="O187" s="17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18"/>
      <c r="K188" s="17"/>
      <c r="L188" s="17"/>
      <c r="M188" s="17"/>
      <c r="N188" s="17"/>
      <c r="O188" s="17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18"/>
      <c r="K189" s="17"/>
      <c r="L189" s="17"/>
      <c r="M189" s="17"/>
      <c r="N189" s="17"/>
      <c r="O189" s="17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18"/>
      <c r="K190" s="17"/>
      <c r="L190" s="17"/>
      <c r="M190" s="17"/>
      <c r="N190" s="17"/>
      <c r="O190" s="17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18"/>
      <c r="K191" s="17"/>
      <c r="L191" s="17"/>
      <c r="M191" s="17"/>
      <c r="N191" s="17"/>
      <c r="O191" s="17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18"/>
      <c r="K192" s="17"/>
      <c r="L192" s="17"/>
      <c r="M192" s="17"/>
      <c r="N192" s="17"/>
      <c r="O192" s="17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18"/>
      <c r="K193" s="17"/>
      <c r="L193" s="17"/>
      <c r="M193" s="17"/>
      <c r="N193" s="17"/>
      <c r="O193" s="17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18"/>
      <c r="K194" s="17"/>
      <c r="L194" s="17"/>
      <c r="M194" s="17"/>
      <c r="N194" s="17"/>
      <c r="O194" s="17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18"/>
      <c r="K195" s="17"/>
      <c r="L195" s="17"/>
      <c r="M195" s="17"/>
      <c r="N195" s="17"/>
      <c r="O195" s="17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18"/>
      <c r="K196" s="17"/>
      <c r="L196" s="17"/>
      <c r="M196" s="17"/>
      <c r="N196" s="17"/>
      <c r="O196" s="17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18"/>
      <c r="K197" s="17"/>
      <c r="L197" s="17"/>
      <c r="M197" s="17"/>
      <c r="N197" s="17"/>
      <c r="O197" s="17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18"/>
      <c r="K198" s="17"/>
      <c r="L198" s="17"/>
      <c r="M198" s="17"/>
      <c r="N198" s="17"/>
      <c r="O198" s="17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18"/>
      <c r="K199" s="17"/>
      <c r="L199" s="17"/>
      <c r="M199" s="17"/>
      <c r="N199" s="17"/>
      <c r="O199" s="17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18"/>
      <c r="K200" s="17"/>
      <c r="L200" s="17"/>
      <c r="M200" s="17"/>
      <c r="N200" s="17"/>
      <c r="O200" s="17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18"/>
      <c r="K201" s="17"/>
      <c r="L201" s="17"/>
      <c r="M201" s="17"/>
      <c r="N201" s="17"/>
      <c r="O201" s="17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18"/>
      <c r="K202" s="17"/>
      <c r="L202" s="17"/>
      <c r="M202" s="17"/>
      <c r="N202" s="17"/>
      <c r="O202" s="17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18"/>
      <c r="K203" s="17"/>
      <c r="L203" s="17"/>
      <c r="M203" s="17"/>
      <c r="N203" s="17"/>
      <c r="O203" s="17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18"/>
      <c r="K204" s="17"/>
      <c r="L204" s="17"/>
      <c r="M204" s="17"/>
      <c r="N204" s="17"/>
      <c r="O204" s="17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18"/>
      <c r="K205" s="17"/>
      <c r="L205" s="17"/>
      <c r="M205" s="17"/>
      <c r="N205" s="17"/>
      <c r="O205" s="17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18"/>
      <c r="K206" s="17"/>
      <c r="L206" s="17"/>
      <c r="M206" s="17"/>
      <c r="N206" s="17"/>
      <c r="O206" s="17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18"/>
      <c r="K207" s="17"/>
      <c r="L207" s="17"/>
      <c r="M207" s="17"/>
      <c r="N207" s="17"/>
      <c r="O207" s="17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18"/>
      <c r="K208" s="17"/>
      <c r="L208" s="17"/>
      <c r="M208" s="17"/>
      <c r="N208" s="17"/>
      <c r="O208" s="17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18"/>
      <c r="K209" s="17"/>
      <c r="L209" s="17"/>
      <c r="M209" s="17"/>
      <c r="N209" s="17"/>
      <c r="O209" s="17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18"/>
      <c r="K210" s="17"/>
      <c r="L210" s="17"/>
      <c r="M210" s="17"/>
      <c r="N210" s="17"/>
      <c r="O210" s="17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18"/>
      <c r="K211" s="17"/>
      <c r="L211" s="17"/>
      <c r="M211" s="17"/>
      <c r="N211" s="17"/>
      <c r="O211" s="17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18"/>
      <c r="K212" s="17"/>
      <c r="L212" s="17"/>
      <c r="M212" s="17"/>
      <c r="N212" s="17"/>
      <c r="O212" s="17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18"/>
      <c r="K213" s="17"/>
      <c r="L213" s="17"/>
      <c r="M213" s="17"/>
      <c r="N213" s="17"/>
      <c r="O213" s="17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18"/>
      <c r="K214" s="17"/>
      <c r="L214" s="17"/>
      <c r="M214" s="17"/>
      <c r="N214" s="17"/>
      <c r="O214" s="17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18"/>
      <c r="K215" s="17"/>
      <c r="L215" s="17"/>
      <c r="M215" s="17"/>
      <c r="N215" s="17"/>
      <c r="O215" s="17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18"/>
      <c r="K216" s="17"/>
      <c r="L216" s="17"/>
      <c r="M216" s="17"/>
      <c r="N216" s="17"/>
      <c r="O216" s="17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18"/>
      <c r="K217" s="17"/>
      <c r="L217" s="17"/>
      <c r="M217" s="17"/>
      <c r="N217" s="17"/>
      <c r="O217" s="17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18"/>
      <c r="K218" s="17"/>
      <c r="L218" s="17"/>
      <c r="M218" s="17"/>
      <c r="N218" s="17"/>
      <c r="O218" s="17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18"/>
      <c r="K219" s="17"/>
      <c r="L219" s="17"/>
      <c r="M219" s="17"/>
      <c r="N219" s="17"/>
      <c r="O219" s="17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18"/>
      <c r="K220" s="17"/>
      <c r="L220" s="17"/>
      <c r="M220" s="17"/>
      <c r="N220" s="17"/>
      <c r="O220" s="17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18"/>
      <c r="K221" s="17"/>
      <c r="L221" s="17"/>
      <c r="M221" s="17"/>
      <c r="N221" s="17"/>
      <c r="O221" s="17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18"/>
      <c r="K222" s="17"/>
      <c r="L222" s="17"/>
      <c r="M222" s="17"/>
      <c r="N222" s="17"/>
      <c r="O222" s="17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18"/>
      <c r="K223" s="17"/>
      <c r="L223" s="17"/>
      <c r="M223" s="17"/>
      <c r="N223" s="17"/>
      <c r="O223" s="17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18"/>
      <c r="K224" s="17"/>
      <c r="L224" s="17"/>
      <c r="M224" s="17"/>
      <c r="N224" s="17"/>
      <c r="O224" s="17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18"/>
      <c r="K225" s="17"/>
      <c r="L225" s="17"/>
      <c r="M225" s="17"/>
      <c r="N225" s="17"/>
      <c r="O225" s="17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18"/>
      <c r="K226" s="17"/>
      <c r="L226" s="17"/>
      <c r="M226" s="17"/>
      <c r="N226" s="17"/>
      <c r="O226" s="17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18"/>
      <c r="K227" s="17"/>
      <c r="L227" s="17"/>
      <c r="M227" s="17"/>
      <c r="N227" s="17"/>
      <c r="O227" s="17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18"/>
      <c r="K228" s="17"/>
      <c r="L228" s="17"/>
      <c r="M228" s="17"/>
      <c r="N228" s="17"/>
      <c r="O228" s="17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18"/>
      <c r="K229" s="17"/>
      <c r="L229" s="17"/>
      <c r="M229" s="17"/>
      <c r="N229" s="17"/>
      <c r="O229" s="17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18"/>
      <c r="K230" s="17"/>
      <c r="L230" s="17"/>
      <c r="M230" s="17"/>
      <c r="N230" s="17"/>
      <c r="O230" s="17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18"/>
      <c r="K231" s="17"/>
      <c r="L231" s="17"/>
      <c r="M231" s="17"/>
      <c r="N231" s="17"/>
      <c r="O231" s="17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18"/>
      <c r="K232" s="17"/>
      <c r="L232" s="17"/>
      <c r="M232" s="17"/>
      <c r="N232" s="17"/>
      <c r="O232" s="17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18"/>
      <c r="K233" s="17"/>
      <c r="L233" s="17"/>
      <c r="M233" s="17"/>
      <c r="N233" s="17"/>
      <c r="O233" s="17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18"/>
      <c r="K234" s="17"/>
      <c r="L234" s="17"/>
      <c r="M234" s="17"/>
      <c r="N234" s="17"/>
      <c r="O234" s="17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18"/>
      <c r="K235" s="17"/>
      <c r="L235" s="17"/>
      <c r="M235" s="17"/>
      <c r="N235" s="17"/>
      <c r="O235" s="17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18"/>
      <c r="K236" s="17"/>
      <c r="L236" s="17"/>
      <c r="M236" s="17"/>
      <c r="N236" s="17"/>
      <c r="O236" s="17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18"/>
      <c r="K237" s="17"/>
      <c r="L237" s="17"/>
      <c r="M237" s="17"/>
      <c r="N237" s="17"/>
      <c r="O237" s="17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18"/>
      <c r="K238" s="17"/>
      <c r="L238" s="17"/>
      <c r="M238" s="17"/>
      <c r="N238" s="17"/>
      <c r="O238" s="17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18"/>
      <c r="K239" s="17"/>
      <c r="L239" s="17"/>
      <c r="M239" s="17"/>
      <c r="N239" s="17"/>
      <c r="O239" s="17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18"/>
      <c r="K240" s="17"/>
      <c r="L240" s="17"/>
      <c r="M240" s="17"/>
      <c r="N240" s="17"/>
      <c r="O240" s="17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18"/>
      <c r="K241" s="17"/>
      <c r="L241" s="17"/>
      <c r="M241" s="17"/>
      <c r="N241" s="17"/>
      <c r="O241" s="17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18"/>
      <c r="K242" s="17"/>
      <c r="L242" s="17"/>
      <c r="M242" s="17"/>
      <c r="N242" s="17"/>
      <c r="O242" s="17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18"/>
      <c r="K243" s="17"/>
      <c r="L243" s="17"/>
      <c r="M243" s="17"/>
      <c r="N243" s="17"/>
      <c r="O243" s="17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18"/>
      <c r="K244" s="17"/>
      <c r="L244" s="17"/>
      <c r="M244" s="17"/>
      <c r="N244" s="17"/>
      <c r="O244" s="17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18"/>
      <c r="K245" s="17"/>
      <c r="L245" s="17"/>
      <c r="M245" s="17"/>
      <c r="N245" s="17"/>
      <c r="O245" s="17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18"/>
      <c r="K246" s="17"/>
      <c r="L246" s="17"/>
      <c r="M246" s="17"/>
      <c r="N246" s="17"/>
      <c r="O246" s="17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18"/>
      <c r="K247" s="17"/>
      <c r="L247" s="17"/>
      <c r="M247" s="17"/>
      <c r="N247" s="17"/>
      <c r="O247" s="17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18"/>
      <c r="K248" s="17"/>
      <c r="L248" s="17"/>
      <c r="M248" s="17"/>
      <c r="N248" s="17"/>
      <c r="O248" s="17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18"/>
      <c r="K249" s="17"/>
      <c r="L249" s="17"/>
      <c r="M249" s="17"/>
      <c r="N249" s="17"/>
      <c r="O249" s="17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18"/>
      <c r="K250" s="17"/>
      <c r="L250" s="17"/>
      <c r="M250" s="17"/>
      <c r="N250" s="17"/>
      <c r="O250" s="17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18"/>
      <c r="K251" s="17"/>
      <c r="L251" s="17"/>
      <c r="M251" s="17"/>
      <c r="N251" s="17"/>
      <c r="O251" s="17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18"/>
      <c r="K252" s="17"/>
      <c r="L252" s="17"/>
      <c r="M252" s="17"/>
      <c r="N252" s="17"/>
      <c r="O252" s="17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18"/>
      <c r="K253" s="17"/>
      <c r="L253" s="17"/>
      <c r="M253" s="17"/>
      <c r="N253" s="17"/>
      <c r="O253" s="17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18"/>
      <c r="K254" s="17"/>
      <c r="L254" s="17"/>
      <c r="M254" s="17"/>
      <c r="N254" s="17"/>
      <c r="O254" s="17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18"/>
      <c r="K255" s="17"/>
      <c r="L255" s="17"/>
      <c r="M255" s="17"/>
      <c r="N255" s="17"/>
      <c r="O255" s="17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18"/>
      <c r="K256" s="17"/>
      <c r="L256" s="17"/>
      <c r="M256" s="17"/>
      <c r="N256" s="17"/>
      <c r="O256" s="17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18"/>
      <c r="K257" s="17"/>
      <c r="L257" s="17"/>
      <c r="M257" s="17"/>
      <c r="N257" s="17"/>
      <c r="O257" s="17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18"/>
      <c r="K258" s="17"/>
      <c r="L258" s="17"/>
      <c r="M258" s="17"/>
      <c r="N258" s="17"/>
      <c r="O258" s="17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18"/>
      <c r="K259" s="17"/>
      <c r="L259" s="17"/>
      <c r="M259" s="17"/>
      <c r="N259" s="17"/>
      <c r="O259" s="17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18"/>
      <c r="K260" s="17"/>
      <c r="L260" s="17"/>
      <c r="M260" s="17"/>
      <c r="N260" s="17"/>
      <c r="O260" s="17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18"/>
      <c r="K261" s="17"/>
      <c r="L261" s="17"/>
      <c r="M261" s="17"/>
      <c r="N261" s="17"/>
      <c r="O261" s="17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18"/>
      <c r="K262" s="17"/>
      <c r="L262" s="17"/>
      <c r="M262" s="17"/>
      <c r="N262" s="17"/>
      <c r="O262" s="17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18"/>
      <c r="K263" s="17"/>
      <c r="L263" s="17"/>
      <c r="M263" s="17"/>
      <c r="N263" s="17"/>
      <c r="O263" s="17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18"/>
      <c r="K264" s="17"/>
      <c r="L264" s="17"/>
      <c r="M264" s="17"/>
      <c r="N264" s="17"/>
      <c r="O264" s="17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18"/>
      <c r="K265" s="17"/>
      <c r="L265" s="17"/>
      <c r="M265" s="17"/>
      <c r="N265" s="17"/>
      <c r="O265" s="17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18"/>
      <c r="K266" s="17"/>
      <c r="L266" s="17"/>
      <c r="M266" s="17"/>
      <c r="N266" s="17"/>
      <c r="O266" s="17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18"/>
      <c r="K267" s="17"/>
      <c r="L267" s="17"/>
      <c r="M267" s="17"/>
      <c r="N267" s="17"/>
      <c r="O267" s="17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18"/>
      <c r="K268" s="17"/>
      <c r="L268" s="17"/>
      <c r="M268" s="17"/>
      <c r="N268" s="17"/>
      <c r="O268" s="17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18"/>
      <c r="K269" s="17"/>
      <c r="L269" s="17"/>
      <c r="M269" s="17"/>
      <c r="N269" s="17"/>
      <c r="O269" s="17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18"/>
      <c r="K270" s="17"/>
      <c r="L270" s="17"/>
      <c r="M270" s="17"/>
      <c r="N270" s="17"/>
      <c r="O270" s="17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18"/>
      <c r="K271" s="17"/>
      <c r="L271" s="17"/>
      <c r="M271" s="17"/>
      <c r="N271" s="17"/>
      <c r="O271" s="17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L1:L3"/>
    <mergeCell ref="L7:L9"/>
  </mergeCells>
  <hyperlinks>
    <hyperlink r:id="rId1" ref="M2"/>
    <hyperlink r:id="rId2" ref="M8"/>
  </hyperlinks>
  <printOptions/>
  <pageMargins bottom="0.75" footer="0.0" header="0.0" left="0.7" right="0.7" top="0.75"/>
  <pageSetup orientation="landscape"/>
  <headerFooter>
    <oddHeader>&amp;C000000 PUBLIC#_x000D_</oddHead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20.0"/>
    <col customWidth="1" min="2" max="2" width="8.5"/>
    <col customWidth="1" min="3" max="52" width="3.88"/>
    <col customWidth="1" min="53" max="53" width="10.38"/>
    <col customWidth="1" min="54" max="55" width="11.13"/>
  </cols>
  <sheetData>
    <row r="1" ht="15.75" customHeight="1">
      <c r="A1" s="19" t="s">
        <v>35</v>
      </c>
      <c r="B1" s="1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10"/>
      <c r="BC1" s="10"/>
    </row>
    <row r="2" ht="15.75" customHeight="1">
      <c r="A2" s="11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0"/>
      <c r="BC2" s="20"/>
    </row>
    <row r="3" ht="15.75" customHeight="1">
      <c r="A3" s="23" t="s">
        <v>36</v>
      </c>
      <c r="B3" s="24" t="s">
        <v>37</v>
      </c>
      <c r="C3" s="25" t="s">
        <v>38</v>
      </c>
      <c r="D3" s="26"/>
      <c r="E3" s="26"/>
      <c r="F3" s="26"/>
      <c r="G3" s="27"/>
      <c r="H3" s="25" t="s">
        <v>39</v>
      </c>
      <c r="I3" s="26"/>
      <c r="J3" s="26"/>
      <c r="K3" s="26"/>
      <c r="L3" s="27"/>
      <c r="M3" s="25" t="s">
        <v>40</v>
      </c>
      <c r="N3" s="26"/>
      <c r="O3" s="26"/>
      <c r="P3" s="26"/>
      <c r="Q3" s="27"/>
      <c r="R3" s="25" t="s">
        <v>41</v>
      </c>
      <c r="S3" s="26"/>
      <c r="T3" s="26"/>
      <c r="U3" s="26"/>
      <c r="V3" s="27"/>
      <c r="W3" s="25" t="s">
        <v>42</v>
      </c>
      <c r="X3" s="26"/>
      <c r="Y3" s="26"/>
      <c r="Z3" s="26"/>
      <c r="AA3" s="27"/>
      <c r="AB3" s="25" t="s">
        <v>43</v>
      </c>
      <c r="AC3" s="26"/>
      <c r="AD3" s="26"/>
      <c r="AE3" s="26"/>
      <c r="AF3" s="27"/>
      <c r="AG3" s="25" t="s">
        <v>44</v>
      </c>
      <c r="AH3" s="26"/>
      <c r="AI3" s="26"/>
      <c r="AJ3" s="26"/>
      <c r="AK3" s="27"/>
      <c r="AL3" s="25" t="s">
        <v>45</v>
      </c>
      <c r="AM3" s="26"/>
      <c r="AN3" s="26"/>
      <c r="AO3" s="26"/>
      <c r="AP3" s="27"/>
      <c r="AQ3" s="25" t="s">
        <v>46</v>
      </c>
      <c r="AR3" s="26"/>
      <c r="AS3" s="26"/>
      <c r="AT3" s="26"/>
      <c r="AU3" s="27"/>
      <c r="AV3" s="25" t="s">
        <v>47</v>
      </c>
      <c r="AW3" s="26"/>
      <c r="AX3" s="26"/>
      <c r="AY3" s="26"/>
      <c r="AZ3" s="27"/>
      <c r="BA3" s="28" t="s">
        <v>8</v>
      </c>
      <c r="BB3" s="24" t="s">
        <v>48</v>
      </c>
      <c r="BC3" s="24" t="s">
        <v>49</v>
      </c>
    </row>
    <row r="4" ht="15.75" customHeight="1">
      <c r="A4" s="29"/>
      <c r="B4" s="29"/>
      <c r="C4" s="30">
        <v>10.0</v>
      </c>
      <c r="D4" s="30">
        <v>20.0</v>
      </c>
      <c r="E4" s="30">
        <v>30.0</v>
      </c>
      <c r="F4" s="30">
        <v>40.0</v>
      </c>
      <c r="G4" s="30">
        <v>50.0</v>
      </c>
      <c r="H4" s="30">
        <v>10.0</v>
      </c>
      <c r="I4" s="30">
        <v>20.0</v>
      </c>
      <c r="J4" s="30">
        <v>30.0</v>
      </c>
      <c r="K4" s="30">
        <v>40.0</v>
      </c>
      <c r="L4" s="30">
        <v>50.0</v>
      </c>
      <c r="M4" s="30">
        <v>10.0</v>
      </c>
      <c r="N4" s="30">
        <v>20.0</v>
      </c>
      <c r="O4" s="30">
        <v>30.0</v>
      </c>
      <c r="P4" s="30">
        <v>40.0</v>
      </c>
      <c r="Q4" s="30">
        <v>50.0</v>
      </c>
      <c r="R4" s="30">
        <v>10.0</v>
      </c>
      <c r="S4" s="30">
        <v>20.0</v>
      </c>
      <c r="T4" s="30">
        <v>30.0</v>
      </c>
      <c r="U4" s="30">
        <v>40.0</v>
      </c>
      <c r="V4" s="30">
        <v>50.0</v>
      </c>
      <c r="W4" s="30">
        <v>10.0</v>
      </c>
      <c r="X4" s="30">
        <v>20.0</v>
      </c>
      <c r="Y4" s="30">
        <v>30.0</v>
      </c>
      <c r="Z4" s="30">
        <v>40.0</v>
      </c>
      <c r="AA4" s="30">
        <v>50.0</v>
      </c>
      <c r="AB4" s="30">
        <v>10.0</v>
      </c>
      <c r="AC4" s="30">
        <v>20.0</v>
      </c>
      <c r="AD4" s="30">
        <v>30.0</v>
      </c>
      <c r="AE4" s="30">
        <v>40.0</v>
      </c>
      <c r="AF4" s="30">
        <v>50.0</v>
      </c>
      <c r="AG4" s="30">
        <v>10.0</v>
      </c>
      <c r="AH4" s="30">
        <v>20.0</v>
      </c>
      <c r="AI4" s="30">
        <v>30.0</v>
      </c>
      <c r="AJ4" s="30">
        <v>40.0</v>
      </c>
      <c r="AK4" s="30">
        <v>50.0</v>
      </c>
      <c r="AL4" s="30">
        <v>10.0</v>
      </c>
      <c r="AM4" s="30">
        <v>20.0</v>
      </c>
      <c r="AN4" s="30">
        <v>30.0</v>
      </c>
      <c r="AO4" s="30">
        <v>40.0</v>
      </c>
      <c r="AP4" s="30">
        <v>50.0</v>
      </c>
      <c r="AQ4" s="30">
        <v>10.0</v>
      </c>
      <c r="AR4" s="30">
        <v>20.0</v>
      </c>
      <c r="AS4" s="30">
        <v>30.0</v>
      </c>
      <c r="AT4" s="30">
        <v>40.0</v>
      </c>
      <c r="AU4" s="30">
        <v>50.0</v>
      </c>
      <c r="AV4" s="30">
        <v>10.0</v>
      </c>
      <c r="AW4" s="30">
        <v>20.0</v>
      </c>
      <c r="AX4" s="30">
        <v>30.0</v>
      </c>
      <c r="AY4" s="30">
        <v>40.0</v>
      </c>
      <c r="AZ4" s="30">
        <v>50.0</v>
      </c>
      <c r="BA4" s="29"/>
      <c r="BB4" s="29"/>
      <c r="BC4" s="29"/>
    </row>
    <row r="5" ht="15.75" customHeight="1">
      <c r="A5" s="5" t="s">
        <v>13</v>
      </c>
      <c r="B5" s="20">
        <f t="shared" ref="B5:B8" si="1">SUMPRODUCT(C5:AZ5,$C$4:$AZ$4)</f>
        <v>20</v>
      </c>
      <c r="C5" s="31">
        <v>-1.0</v>
      </c>
      <c r="D5" s="31">
        <v>1.0</v>
      </c>
      <c r="E5" s="20"/>
      <c r="F5" s="20"/>
      <c r="G5" s="20"/>
      <c r="H5" s="31">
        <v>1.0</v>
      </c>
      <c r="I5" s="20"/>
      <c r="J5" s="20"/>
      <c r="K5" s="20"/>
      <c r="L5" s="20"/>
      <c r="M5" s="31">
        <v>-1.0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31">
        <v>1.0</v>
      </c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>
        <f t="shared" ref="BA5:BA8" si="2">_xlfn.RANK.AVG(B5,$B$5:$B$8)</f>
        <v>4</v>
      </c>
      <c r="BB5" s="20">
        <f t="shared" ref="BB5:BB8" si="3">IF(SUM(BC$5:BC$8)&lt;&gt;0,(5-BA5)+B5/200,0)</f>
        <v>1.1</v>
      </c>
      <c r="BC5" s="20">
        <f t="shared" ref="BC5:BC8" si="4">SUMIF(C5:AZ5,"&gt;0",$C$4:$AZ$4)</f>
        <v>40</v>
      </c>
    </row>
    <row r="6" ht="15.75" customHeight="1">
      <c r="A6" s="5" t="s">
        <v>23</v>
      </c>
      <c r="B6" s="20">
        <f t="shared" si="1"/>
        <v>110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31">
        <v>-1.0</v>
      </c>
      <c r="N6" s="20"/>
      <c r="O6" s="20"/>
      <c r="P6" s="20"/>
      <c r="Q6" s="20"/>
      <c r="R6" s="20"/>
      <c r="S6" s="20"/>
      <c r="T6" s="31">
        <v>1.0</v>
      </c>
      <c r="U6" s="20"/>
      <c r="V6" s="20"/>
      <c r="W6" s="31">
        <v>1.0</v>
      </c>
      <c r="X6" s="20"/>
      <c r="Y6" s="20"/>
      <c r="Z6" s="31">
        <v>1.0</v>
      </c>
      <c r="AA6" s="20"/>
      <c r="AB6" s="20"/>
      <c r="AC6" s="31">
        <v>1.0</v>
      </c>
      <c r="AD6" s="20"/>
      <c r="AE6" s="31">
        <v>1.0</v>
      </c>
      <c r="AF6" s="20"/>
      <c r="AG6" s="20"/>
      <c r="AH6" s="31">
        <v>-1.0</v>
      </c>
      <c r="AI6" s="20"/>
      <c r="AJ6" s="20"/>
      <c r="AK6" s="20"/>
      <c r="AL6" s="20"/>
      <c r="AM6" s="20"/>
      <c r="AN6" s="20"/>
      <c r="AO6" s="20"/>
      <c r="AP6" s="20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>
        <f t="shared" si="2"/>
        <v>1</v>
      </c>
      <c r="BB6" s="20">
        <f t="shared" si="3"/>
        <v>4.55</v>
      </c>
      <c r="BC6" s="20">
        <f t="shared" si="4"/>
        <v>140</v>
      </c>
    </row>
    <row r="7" ht="15.75" customHeight="1">
      <c r="A7" s="5" t="s">
        <v>29</v>
      </c>
      <c r="B7" s="20">
        <f t="shared" si="1"/>
        <v>100</v>
      </c>
      <c r="C7" s="31">
        <v>-1.0</v>
      </c>
      <c r="D7" s="20"/>
      <c r="E7" s="20"/>
      <c r="F7" s="20"/>
      <c r="G7" s="31">
        <v>1.0</v>
      </c>
      <c r="H7" s="20"/>
      <c r="I7" s="20"/>
      <c r="J7" s="20"/>
      <c r="K7" s="20"/>
      <c r="L7" s="20"/>
      <c r="M7" s="20"/>
      <c r="N7" s="20"/>
      <c r="O7" s="20"/>
      <c r="P7" s="20"/>
      <c r="Q7" s="31">
        <v>1.0</v>
      </c>
      <c r="R7" s="20"/>
      <c r="S7" s="31">
        <v>-1.0</v>
      </c>
      <c r="T7" s="20"/>
      <c r="U7" s="20"/>
      <c r="V7" s="20"/>
      <c r="W7" s="20"/>
      <c r="X7" s="31">
        <v>1.0</v>
      </c>
      <c r="Y7" s="20"/>
      <c r="Z7" s="20"/>
      <c r="AA7" s="20"/>
      <c r="AB7" s="20"/>
      <c r="AC7" s="20"/>
      <c r="AD7" s="20"/>
      <c r="AE7" s="20"/>
      <c r="AF7" s="20"/>
      <c r="AG7" s="20"/>
      <c r="AH7" s="31">
        <v>-1.0</v>
      </c>
      <c r="AI7" s="31">
        <v>1.0</v>
      </c>
      <c r="AJ7" s="20"/>
      <c r="AK7" s="20"/>
      <c r="AL7" s="20"/>
      <c r="AM7" s="20"/>
      <c r="AN7" s="20"/>
      <c r="AO7" s="20"/>
      <c r="AP7" s="20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>
        <f t="shared" si="2"/>
        <v>2</v>
      </c>
      <c r="BB7" s="20">
        <f t="shared" si="3"/>
        <v>3.5</v>
      </c>
      <c r="BC7" s="20">
        <f t="shared" si="4"/>
        <v>150</v>
      </c>
    </row>
    <row r="8" ht="15.75" customHeight="1">
      <c r="A8" s="5" t="s">
        <v>32</v>
      </c>
      <c r="B8" s="20">
        <f t="shared" si="1"/>
        <v>40</v>
      </c>
      <c r="C8" s="31">
        <v>-1.0</v>
      </c>
      <c r="D8" s="20"/>
      <c r="E8" s="31">
        <v>-1.0</v>
      </c>
      <c r="F8" s="20"/>
      <c r="G8" s="20"/>
      <c r="H8" s="20"/>
      <c r="I8" s="20"/>
      <c r="J8" s="20"/>
      <c r="K8" s="20"/>
      <c r="L8" s="20"/>
      <c r="M8" s="20"/>
      <c r="N8" s="31">
        <v>1.0</v>
      </c>
      <c r="O8" s="20"/>
      <c r="P8" s="20"/>
      <c r="Q8" s="20"/>
      <c r="R8" s="31">
        <v>1.0</v>
      </c>
      <c r="S8" s="31">
        <v>-1.0</v>
      </c>
      <c r="T8" s="20"/>
      <c r="U8" s="20"/>
      <c r="V8" s="20"/>
      <c r="W8" s="20"/>
      <c r="X8" s="20"/>
      <c r="Y8" s="31">
        <v>1.0</v>
      </c>
      <c r="Z8" s="20"/>
      <c r="AA8" s="20"/>
      <c r="AB8" s="20"/>
      <c r="AC8" s="20"/>
      <c r="AD8" s="31">
        <v>1.0</v>
      </c>
      <c r="AE8" s="20"/>
      <c r="AF8" s="20"/>
      <c r="AG8" s="31">
        <v>1.0</v>
      </c>
      <c r="AH8" s="20"/>
      <c r="AI8" s="20"/>
      <c r="AJ8" s="20"/>
      <c r="AK8" s="20"/>
      <c r="AL8" s="20"/>
      <c r="AM8" s="20"/>
      <c r="AN8" s="20"/>
      <c r="AO8" s="20"/>
      <c r="AP8" s="20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>
        <f t="shared" si="2"/>
        <v>3</v>
      </c>
      <c r="BB8" s="20">
        <f t="shared" si="3"/>
        <v>2.2</v>
      </c>
      <c r="BC8" s="20">
        <f t="shared" si="4"/>
        <v>100</v>
      </c>
    </row>
    <row r="9" ht="15.75" customHeight="1">
      <c r="A9" s="23" t="s">
        <v>50</v>
      </c>
      <c r="B9" s="24" t="s">
        <v>37</v>
      </c>
      <c r="C9" s="25" t="s">
        <v>38</v>
      </c>
      <c r="D9" s="26"/>
      <c r="E9" s="26"/>
      <c r="F9" s="26"/>
      <c r="G9" s="27"/>
      <c r="H9" s="25" t="s">
        <v>39</v>
      </c>
      <c r="I9" s="26"/>
      <c r="J9" s="26"/>
      <c r="K9" s="26"/>
      <c r="L9" s="27"/>
      <c r="M9" s="25" t="s">
        <v>40</v>
      </c>
      <c r="N9" s="26"/>
      <c r="O9" s="26"/>
      <c r="P9" s="26"/>
      <c r="Q9" s="27"/>
      <c r="R9" s="25" t="s">
        <v>41</v>
      </c>
      <c r="S9" s="26"/>
      <c r="T9" s="26"/>
      <c r="U9" s="26"/>
      <c r="V9" s="27"/>
      <c r="W9" s="25" t="s">
        <v>42</v>
      </c>
      <c r="X9" s="26"/>
      <c r="Y9" s="26"/>
      <c r="Z9" s="26"/>
      <c r="AA9" s="27"/>
      <c r="AB9" s="25" t="s">
        <v>43</v>
      </c>
      <c r="AC9" s="26"/>
      <c r="AD9" s="26"/>
      <c r="AE9" s="26"/>
      <c r="AF9" s="27"/>
      <c r="AG9" s="25" t="s">
        <v>44</v>
      </c>
      <c r="AH9" s="26"/>
      <c r="AI9" s="26"/>
      <c r="AJ9" s="26"/>
      <c r="AK9" s="27"/>
      <c r="AL9" s="25" t="s">
        <v>45</v>
      </c>
      <c r="AM9" s="26"/>
      <c r="AN9" s="26"/>
      <c r="AO9" s="26"/>
      <c r="AP9" s="27"/>
      <c r="AQ9" s="25" t="s">
        <v>46</v>
      </c>
      <c r="AR9" s="26"/>
      <c r="AS9" s="26"/>
      <c r="AT9" s="26"/>
      <c r="AU9" s="27"/>
      <c r="AV9" s="25" t="s">
        <v>47</v>
      </c>
      <c r="AW9" s="26"/>
      <c r="AX9" s="26"/>
      <c r="AY9" s="26"/>
      <c r="AZ9" s="27"/>
      <c r="BA9" s="28" t="s">
        <v>8</v>
      </c>
      <c r="BB9" s="24" t="s">
        <v>48</v>
      </c>
      <c r="BC9" s="24" t="s">
        <v>51</v>
      </c>
    </row>
    <row r="10" ht="15.75" customHeight="1">
      <c r="A10" s="29"/>
      <c r="B10" s="29"/>
      <c r="C10" s="30">
        <v>10.0</v>
      </c>
      <c r="D10" s="30">
        <v>20.0</v>
      </c>
      <c r="E10" s="30">
        <v>30.0</v>
      </c>
      <c r="F10" s="30">
        <v>40.0</v>
      </c>
      <c r="G10" s="30">
        <v>50.0</v>
      </c>
      <c r="H10" s="30">
        <v>10.0</v>
      </c>
      <c r="I10" s="30">
        <v>20.0</v>
      </c>
      <c r="J10" s="30">
        <v>30.0</v>
      </c>
      <c r="K10" s="30">
        <v>40.0</v>
      </c>
      <c r="L10" s="30">
        <v>50.0</v>
      </c>
      <c r="M10" s="30">
        <v>10.0</v>
      </c>
      <c r="N10" s="30">
        <v>20.0</v>
      </c>
      <c r="O10" s="30">
        <v>30.0</v>
      </c>
      <c r="P10" s="30">
        <v>40.0</v>
      </c>
      <c r="Q10" s="30">
        <v>50.0</v>
      </c>
      <c r="R10" s="30">
        <v>10.0</v>
      </c>
      <c r="S10" s="30">
        <v>20.0</v>
      </c>
      <c r="T10" s="30">
        <v>30.0</v>
      </c>
      <c r="U10" s="30">
        <v>40.0</v>
      </c>
      <c r="V10" s="30">
        <v>50.0</v>
      </c>
      <c r="W10" s="30">
        <v>10.0</v>
      </c>
      <c r="X10" s="30">
        <v>20.0</v>
      </c>
      <c r="Y10" s="30">
        <v>30.0</v>
      </c>
      <c r="Z10" s="30">
        <v>40.0</v>
      </c>
      <c r="AA10" s="30">
        <v>50.0</v>
      </c>
      <c r="AB10" s="30">
        <v>10.0</v>
      </c>
      <c r="AC10" s="30">
        <v>20.0</v>
      </c>
      <c r="AD10" s="30">
        <v>30.0</v>
      </c>
      <c r="AE10" s="30">
        <v>40.0</v>
      </c>
      <c r="AF10" s="30">
        <v>50.0</v>
      </c>
      <c r="AG10" s="30">
        <v>10.0</v>
      </c>
      <c r="AH10" s="30">
        <v>20.0</v>
      </c>
      <c r="AI10" s="30">
        <v>30.0</v>
      </c>
      <c r="AJ10" s="30">
        <v>40.0</v>
      </c>
      <c r="AK10" s="30">
        <v>50.0</v>
      </c>
      <c r="AL10" s="30">
        <v>10.0</v>
      </c>
      <c r="AM10" s="30">
        <v>20.0</v>
      </c>
      <c r="AN10" s="30">
        <v>30.0</v>
      </c>
      <c r="AO10" s="30">
        <v>40.0</v>
      </c>
      <c r="AP10" s="30">
        <v>50.0</v>
      </c>
      <c r="AQ10" s="30">
        <v>10.0</v>
      </c>
      <c r="AR10" s="30">
        <v>20.0</v>
      </c>
      <c r="AS10" s="30">
        <v>30.0</v>
      </c>
      <c r="AT10" s="30">
        <v>40.0</v>
      </c>
      <c r="AU10" s="30">
        <v>50.0</v>
      </c>
      <c r="AV10" s="30">
        <v>10.0</v>
      </c>
      <c r="AW10" s="30">
        <v>20.0</v>
      </c>
      <c r="AX10" s="30">
        <v>30.0</v>
      </c>
      <c r="AY10" s="30">
        <v>40.0</v>
      </c>
      <c r="AZ10" s="30">
        <v>50.0</v>
      </c>
      <c r="BA10" s="29"/>
      <c r="BB10" s="29"/>
      <c r="BC10" s="29"/>
    </row>
    <row r="11" ht="15.75" customHeight="1">
      <c r="A11" s="5" t="s">
        <v>21</v>
      </c>
      <c r="B11" s="20">
        <f t="shared" ref="B11:B14" si="5">SUMPRODUCT(C11:AZ11,$C$4:$AZ$4)</f>
        <v>180</v>
      </c>
      <c r="C11" s="31">
        <v>1.0</v>
      </c>
      <c r="D11" s="31">
        <v>1.0</v>
      </c>
      <c r="E11" s="20"/>
      <c r="F11" s="20"/>
      <c r="G11" s="20"/>
      <c r="H11" s="20"/>
      <c r="I11" s="20"/>
      <c r="J11" s="20"/>
      <c r="K11" s="31">
        <v>1.0</v>
      </c>
      <c r="L11" s="20"/>
      <c r="M11" s="20"/>
      <c r="N11" s="31">
        <v>1.0</v>
      </c>
      <c r="O11" s="20"/>
      <c r="P11" s="31">
        <v>1.0</v>
      </c>
      <c r="Q11" s="20"/>
      <c r="R11" s="20"/>
      <c r="S11" s="20"/>
      <c r="T11" s="20"/>
      <c r="U11" s="20"/>
      <c r="V11" s="20"/>
      <c r="W11" s="20"/>
      <c r="X11" s="20"/>
      <c r="Y11" s="31">
        <v>-1.0</v>
      </c>
      <c r="Z11" s="20"/>
      <c r="AA11" s="31">
        <v>1.0</v>
      </c>
      <c r="AB11" s="20"/>
      <c r="AC11" s="20"/>
      <c r="AD11" s="20"/>
      <c r="AE11" s="20"/>
      <c r="AF11" s="20"/>
      <c r="AG11" s="20"/>
      <c r="AH11" s="20"/>
      <c r="AI11" s="31">
        <v>1.0</v>
      </c>
      <c r="AJ11" s="20"/>
      <c r="AK11" s="20"/>
      <c r="AL11" s="20"/>
      <c r="AM11" s="20"/>
      <c r="AN11" s="20"/>
      <c r="AO11" s="20"/>
      <c r="AP11" s="20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>
        <f t="shared" ref="BA11:BA14" si="6">_xlfn.RANK.AVG(B11,$B$11:$B$14)</f>
        <v>2</v>
      </c>
      <c r="BB11" s="20">
        <f t="shared" ref="BB11:BB14" si="7">IF(SUM(BC$11:BC$14)&lt;&gt;0,(5-BA11)+B11/200,0)</f>
        <v>3.9</v>
      </c>
      <c r="BC11" s="20">
        <f t="shared" ref="BC11:BC14" si="8">SUMIF(C11:AZ11,"&gt;0",$C$4:$AZ$4)</f>
        <v>210</v>
      </c>
    </row>
    <row r="12" ht="15.75" customHeight="1">
      <c r="A12" s="5" t="s">
        <v>23</v>
      </c>
      <c r="B12" s="20">
        <f t="shared" si="5"/>
        <v>190</v>
      </c>
      <c r="C12" s="20"/>
      <c r="D12" s="20"/>
      <c r="E12" s="31">
        <v>1.0</v>
      </c>
      <c r="F12" s="31">
        <v>1.0</v>
      </c>
      <c r="G12" s="20"/>
      <c r="H12" s="31">
        <v>1.0</v>
      </c>
      <c r="I12" s="20"/>
      <c r="J12" s="20"/>
      <c r="K12" s="20"/>
      <c r="L12" s="20"/>
      <c r="M12" s="20"/>
      <c r="N12" s="20"/>
      <c r="O12" s="20"/>
      <c r="P12" s="20"/>
      <c r="Q12" s="20"/>
      <c r="R12" s="31">
        <v>1.0</v>
      </c>
      <c r="S12" s="31">
        <v>1.0</v>
      </c>
      <c r="T12" s="31">
        <v>1.0</v>
      </c>
      <c r="U12" s="20"/>
      <c r="V12" s="20"/>
      <c r="W12" s="31">
        <v>1.0</v>
      </c>
      <c r="X12" s="20"/>
      <c r="Y12" s="20"/>
      <c r="Z12" s="20"/>
      <c r="AA12" s="20"/>
      <c r="AB12" s="31">
        <v>1.0</v>
      </c>
      <c r="AC12" s="31">
        <v>1.0</v>
      </c>
      <c r="AD12" s="20"/>
      <c r="AE12" s="20"/>
      <c r="AF12" s="20"/>
      <c r="AG12" s="31">
        <v>1.0</v>
      </c>
      <c r="AH12" s="20"/>
      <c r="AI12" s="20"/>
      <c r="AJ12" s="20"/>
      <c r="AK12" s="20"/>
      <c r="AL12" s="20"/>
      <c r="AM12" s="20"/>
      <c r="AN12" s="20"/>
      <c r="AO12" s="20"/>
      <c r="AP12" s="20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>
        <f t="shared" si="6"/>
        <v>1</v>
      </c>
      <c r="BB12" s="20">
        <f t="shared" si="7"/>
        <v>4.95</v>
      </c>
      <c r="BC12" s="20">
        <f t="shared" si="8"/>
        <v>190</v>
      </c>
    </row>
    <row r="13" ht="15.75" customHeight="1">
      <c r="A13" s="5" t="s">
        <v>25</v>
      </c>
      <c r="B13" s="20">
        <f t="shared" si="5"/>
        <v>-10</v>
      </c>
      <c r="C13" s="20"/>
      <c r="D13" s="20"/>
      <c r="E13" s="20"/>
      <c r="F13" s="31">
        <v>-1.0</v>
      </c>
      <c r="G13" s="20"/>
      <c r="H13" s="20"/>
      <c r="I13" s="20"/>
      <c r="J13" s="20"/>
      <c r="K13" s="20"/>
      <c r="L13" s="20"/>
      <c r="M13" s="20"/>
      <c r="N13" s="20"/>
      <c r="O13" s="31">
        <v>1.0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>
        <f t="shared" si="6"/>
        <v>4</v>
      </c>
      <c r="BB13" s="20">
        <f t="shared" si="7"/>
        <v>0.95</v>
      </c>
      <c r="BC13" s="20">
        <f t="shared" si="8"/>
        <v>30</v>
      </c>
    </row>
    <row r="14" ht="15.75" customHeight="1">
      <c r="A14" s="5" t="s">
        <v>29</v>
      </c>
      <c r="B14" s="20">
        <f t="shared" si="5"/>
        <v>30</v>
      </c>
      <c r="C14" s="20"/>
      <c r="D14" s="20"/>
      <c r="E14" s="20"/>
      <c r="F14" s="20"/>
      <c r="G14" s="20"/>
      <c r="H14" s="20"/>
      <c r="I14" s="31">
        <v>1.0</v>
      </c>
      <c r="J14" s="20"/>
      <c r="K14" s="20"/>
      <c r="L14" s="20"/>
      <c r="M14" s="31">
        <v>1.0</v>
      </c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31">
        <v>1.0</v>
      </c>
      <c r="Z14" s="20"/>
      <c r="AA14" s="20"/>
      <c r="AB14" s="20"/>
      <c r="AC14" s="20"/>
      <c r="AD14" s="31">
        <v>1.0</v>
      </c>
      <c r="AE14" s="31">
        <v>-1.0</v>
      </c>
      <c r="AF14" s="20"/>
      <c r="AG14" s="20"/>
      <c r="AH14" s="31">
        <v>1.0</v>
      </c>
      <c r="AI14" s="20"/>
      <c r="AJ14" s="31">
        <v>-1.0</v>
      </c>
      <c r="AK14" s="20"/>
      <c r="AL14" s="20"/>
      <c r="AM14" s="20"/>
      <c r="AN14" s="20"/>
      <c r="AO14" s="20"/>
      <c r="AP14" s="20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>
        <f t="shared" si="6"/>
        <v>3</v>
      </c>
      <c r="BB14" s="20">
        <f t="shared" si="7"/>
        <v>2.15</v>
      </c>
      <c r="BC14" s="20">
        <f t="shared" si="8"/>
        <v>110</v>
      </c>
    </row>
    <row r="15" ht="15.75" customHeight="1">
      <c r="A15" s="23" t="s">
        <v>52</v>
      </c>
      <c r="B15" s="24" t="s">
        <v>37</v>
      </c>
      <c r="C15" s="25" t="s">
        <v>38</v>
      </c>
      <c r="D15" s="26"/>
      <c r="E15" s="26"/>
      <c r="F15" s="26"/>
      <c r="G15" s="27"/>
      <c r="H15" s="25" t="s">
        <v>39</v>
      </c>
      <c r="I15" s="26"/>
      <c r="J15" s="26"/>
      <c r="K15" s="26"/>
      <c r="L15" s="27"/>
      <c r="M15" s="25" t="s">
        <v>40</v>
      </c>
      <c r="N15" s="26"/>
      <c r="O15" s="26"/>
      <c r="P15" s="26"/>
      <c r="Q15" s="27"/>
      <c r="R15" s="25" t="s">
        <v>41</v>
      </c>
      <c r="S15" s="26"/>
      <c r="T15" s="26"/>
      <c r="U15" s="26"/>
      <c r="V15" s="27"/>
      <c r="W15" s="25" t="s">
        <v>42</v>
      </c>
      <c r="X15" s="26"/>
      <c r="Y15" s="26"/>
      <c r="Z15" s="26"/>
      <c r="AA15" s="27"/>
      <c r="AB15" s="25" t="s">
        <v>43</v>
      </c>
      <c r="AC15" s="26"/>
      <c r="AD15" s="26"/>
      <c r="AE15" s="26"/>
      <c r="AF15" s="27"/>
      <c r="AG15" s="25" t="s">
        <v>44</v>
      </c>
      <c r="AH15" s="26"/>
      <c r="AI15" s="26"/>
      <c r="AJ15" s="26"/>
      <c r="AK15" s="27"/>
      <c r="AL15" s="25" t="s">
        <v>45</v>
      </c>
      <c r="AM15" s="26"/>
      <c r="AN15" s="26"/>
      <c r="AO15" s="26"/>
      <c r="AP15" s="27"/>
      <c r="AQ15" s="25" t="s">
        <v>46</v>
      </c>
      <c r="AR15" s="26"/>
      <c r="AS15" s="26"/>
      <c r="AT15" s="26"/>
      <c r="AU15" s="27"/>
      <c r="AV15" s="25" t="s">
        <v>47</v>
      </c>
      <c r="AW15" s="26"/>
      <c r="AX15" s="26"/>
      <c r="AY15" s="26"/>
      <c r="AZ15" s="27"/>
      <c r="BA15" s="28" t="s">
        <v>8</v>
      </c>
      <c r="BB15" s="24" t="s">
        <v>48</v>
      </c>
      <c r="BC15" s="24" t="s">
        <v>51</v>
      </c>
    </row>
    <row r="16" ht="15.75" customHeight="1">
      <c r="A16" s="29"/>
      <c r="B16" s="29"/>
      <c r="C16" s="30">
        <v>10.0</v>
      </c>
      <c r="D16" s="30">
        <v>20.0</v>
      </c>
      <c r="E16" s="30">
        <v>30.0</v>
      </c>
      <c r="F16" s="30">
        <v>40.0</v>
      </c>
      <c r="G16" s="30">
        <v>50.0</v>
      </c>
      <c r="H16" s="30">
        <v>10.0</v>
      </c>
      <c r="I16" s="30">
        <v>20.0</v>
      </c>
      <c r="J16" s="30">
        <v>30.0</v>
      </c>
      <c r="K16" s="30">
        <v>40.0</v>
      </c>
      <c r="L16" s="30">
        <v>50.0</v>
      </c>
      <c r="M16" s="30">
        <v>10.0</v>
      </c>
      <c r="N16" s="30">
        <v>20.0</v>
      </c>
      <c r="O16" s="30">
        <v>30.0</v>
      </c>
      <c r="P16" s="30">
        <v>40.0</v>
      </c>
      <c r="Q16" s="30">
        <v>50.0</v>
      </c>
      <c r="R16" s="30">
        <v>10.0</v>
      </c>
      <c r="S16" s="30">
        <v>20.0</v>
      </c>
      <c r="T16" s="30">
        <v>30.0</v>
      </c>
      <c r="U16" s="30">
        <v>40.0</v>
      </c>
      <c r="V16" s="30">
        <v>50.0</v>
      </c>
      <c r="W16" s="30">
        <v>10.0</v>
      </c>
      <c r="X16" s="30">
        <v>20.0</v>
      </c>
      <c r="Y16" s="30">
        <v>30.0</v>
      </c>
      <c r="Z16" s="30">
        <v>40.0</v>
      </c>
      <c r="AA16" s="30">
        <v>50.0</v>
      </c>
      <c r="AB16" s="30">
        <v>10.0</v>
      </c>
      <c r="AC16" s="30">
        <v>20.0</v>
      </c>
      <c r="AD16" s="30">
        <v>30.0</v>
      </c>
      <c r="AE16" s="30">
        <v>40.0</v>
      </c>
      <c r="AF16" s="30">
        <v>50.0</v>
      </c>
      <c r="AG16" s="30">
        <v>10.0</v>
      </c>
      <c r="AH16" s="30">
        <v>20.0</v>
      </c>
      <c r="AI16" s="30">
        <v>30.0</v>
      </c>
      <c r="AJ16" s="30">
        <v>40.0</v>
      </c>
      <c r="AK16" s="30">
        <v>50.0</v>
      </c>
      <c r="AL16" s="30">
        <v>10.0</v>
      </c>
      <c r="AM16" s="30">
        <v>20.0</v>
      </c>
      <c r="AN16" s="30">
        <v>30.0</v>
      </c>
      <c r="AO16" s="30">
        <v>40.0</v>
      </c>
      <c r="AP16" s="30">
        <v>50.0</v>
      </c>
      <c r="AQ16" s="30">
        <v>10.0</v>
      </c>
      <c r="AR16" s="30">
        <v>20.0</v>
      </c>
      <c r="AS16" s="30">
        <v>30.0</v>
      </c>
      <c r="AT16" s="30">
        <v>40.0</v>
      </c>
      <c r="AU16" s="30">
        <v>50.0</v>
      </c>
      <c r="AV16" s="30">
        <v>10.0</v>
      </c>
      <c r="AW16" s="30">
        <v>20.0</v>
      </c>
      <c r="AX16" s="30">
        <v>30.0</v>
      </c>
      <c r="AY16" s="30">
        <v>40.0</v>
      </c>
      <c r="AZ16" s="30">
        <v>50.0</v>
      </c>
      <c r="BA16" s="29"/>
      <c r="BB16" s="29"/>
      <c r="BC16" s="29"/>
    </row>
    <row r="17" ht="15.75" customHeight="1">
      <c r="A17" s="5" t="s">
        <v>16</v>
      </c>
      <c r="B17" s="20">
        <f t="shared" ref="B17:B20" si="9">SUMPRODUCT(C17:AZ17,$C$4:$AZ$4)</f>
        <v>80</v>
      </c>
      <c r="C17" s="20"/>
      <c r="D17" s="20"/>
      <c r="E17" s="20"/>
      <c r="F17" s="20"/>
      <c r="G17" s="20"/>
      <c r="H17" s="20"/>
      <c r="I17" s="20"/>
      <c r="J17" s="20"/>
      <c r="K17" s="31"/>
      <c r="L17" s="20"/>
      <c r="M17" s="20"/>
      <c r="N17" s="20"/>
      <c r="O17" s="20"/>
      <c r="P17" s="20"/>
      <c r="Q17" s="20"/>
      <c r="R17" s="31">
        <v>-1.0</v>
      </c>
      <c r="S17" s="20"/>
      <c r="T17" s="20"/>
      <c r="U17" s="20"/>
      <c r="V17" s="20"/>
      <c r="W17" s="31">
        <v>1.0</v>
      </c>
      <c r="X17" s="31">
        <v>1.0</v>
      </c>
      <c r="Y17" s="20"/>
      <c r="Z17" s="20"/>
      <c r="AA17" s="20"/>
      <c r="AB17" s="31">
        <v>1.0</v>
      </c>
      <c r="AC17" s="20"/>
      <c r="AD17" s="20"/>
      <c r="AE17" s="20"/>
      <c r="AF17" s="31">
        <v>1.0</v>
      </c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>
        <f t="shared" ref="BA17:BA20" si="10">_xlfn.RANK.AVG(B17,$B$17:$B$20)</f>
        <v>1</v>
      </c>
      <c r="BB17" s="20">
        <f t="shared" ref="BB17:BB20" si="11">IF(SUM(BC$17:BC$20)&lt;&gt;0,(5-BA17)+B17/200,0)</f>
        <v>4.4</v>
      </c>
      <c r="BC17" s="20">
        <f t="shared" ref="BC17:BC20" si="12">SUMIF(C17:AZ17,"&gt;0",$C$4:$AZ$4)</f>
        <v>90</v>
      </c>
    </row>
    <row r="18" ht="15.75" customHeight="1">
      <c r="A18" s="5" t="s">
        <v>19</v>
      </c>
      <c r="B18" s="20">
        <f t="shared" si="9"/>
        <v>20</v>
      </c>
      <c r="C18" s="20"/>
      <c r="D18" s="20"/>
      <c r="E18" s="20"/>
      <c r="F18" s="20"/>
      <c r="G18" s="20"/>
      <c r="H18" s="20"/>
      <c r="I18" s="20"/>
      <c r="J18" s="20"/>
      <c r="K18" s="31">
        <v>-1.0</v>
      </c>
      <c r="L18" s="20"/>
      <c r="M18" s="20"/>
      <c r="N18" s="20"/>
      <c r="O18" s="20"/>
      <c r="P18" s="20"/>
      <c r="Q18" s="31">
        <v>-1.0</v>
      </c>
      <c r="R18" s="20"/>
      <c r="S18" s="20"/>
      <c r="T18" s="31">
        <v>1.0</v>
      </c>
      <c r="U18" s="20"/>
      <c r="V18" s="20"/>
      <c r="W18" s="20"/>
      <c r="X18" s="20"/>
      <c r="Y18" s="20"/>
      <c r="Z18" s="20"/>
      <c r="AA18" s="20"/>
      <c r="AB18" s="20"/>
      <c r="AC18" s="31">
        <v>1.0</v>
      </c>
      <c r="AD18" s="20"/>
      <c r="AE18" s="20"/>
      <c r="AF18" s="20"/>
      <c r="AG18" s="31">
        <v>1.0</v>
      </c>
      <c r="AH18" s="31">
        <v>1.0</v>
      </c>
      <c r="AI18" s="31">
        <v>1.0</v>
      </c>
      <c r="AJ18" s="20"/>
      <c r="AK18" s="20"/>
      <c r="AL18" s="20"/>
      <c r="AM18" s="20"/>
      <c r="AN18" s="20"/>
      <c r="AO18" s="20"/>
      <c r="AP18" s="20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>
        <f t="shared" si="10"/>
        <v>3</v>
      </c>
      <c r="BB18" s="20">
        <f t="shared" si="11"/>
        <v>2.1</v>
      </c>
      <c r="BC18" s="20">
        <f t="shared" si="12"/>
        <v>110</v>
      </c>
    </row>
    <row r="19" ht="15.75" customHeight="1">
      <c r="A19" s="5" t="s">
        <v>23</v>
      </c>
      <c r="B19" s="20">
        <f t="shared" si="9"/>
        <v>60</v>
      </c>
      <c r="C19" s="31">
        <v>1.0</v>
      </c>
      <c r="D19" s="20"/>
      <c r="E19" s="20"/>
      <c r="F19" s="20"/>
      <c r="G19" s="20"/>
      <c r="H19" s="20"/>
      <c r="I19" s="31">
        <v>1.0</v>
      </c>
      <c r="J19" s="20"/>
      <c r="K19" s="20"/>
      <c r="L19" s="20"/>
      <c r="M19" s="31">
        <v>1.0</v>
      </c>
      <c r="N19" s="20"/>
      <c r="O19" s="20"/>
      <c r="P19" s="20"/>
      <c r="Q19" s="20"/>
      <c r="R19" s="31">
        <v>1.0</v>
      </c>
      <c r="S19" s="31">
        <v>1.0</v>
      </c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31">
        <v>1.0</v>
      </c>
      <c r="AE19" s="31">
        <v>-1.0</v>
      </c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>
        <f t="shared" si="10"/>
        <v>2</v>
      </c>
      <c r="BB19" s="20">
        <f t="shared" si="11"/>
        <v>3.3</v>
      </c>
      <c r="BC19" s="20">
        <f t="shared" si="12"/>
        <v>100</v>
      </c>
    </row>
    <row r="20" ht="15.75" customHeight="1">
      <c r="A20" s="5" t="s">
        <v>29</v>
      </c>
      <c r="B20" s="20">
        <f t="shared" si="9"/>
        <v>10</v>
      </c>
      <c r="C20" s="20"/>
      <c r="D20" s="20"/>
      <c r="E20" s="31">
        <v>-1.0</v>
      </c>
      <c r="F20" s="20"/>
      <c r="G20" s="20"/>
      <c r="H20" s="31">
        <v>1.0</v>
      </c>
      <c r="I20" s="20"/>
      <c r="J20" s="20"/>
      <c r="K20" s="20"/>
      <c r="L20" s="20"/>
      <c r="M20" s="20"/>
      <c r="N20" s="31">
        <v>1.0</v>
      </c>
      <c r="O20" s="31">
        <v>-1.0</v>
      </c>
      <c r="P20" s="20"/>
      <c r="Q20" s="20"/>
      <c r="R20" s="20"/>
      <c r="S20" s="20"/>
      <c r="T20" s="20"/>
      <c r="U20" s="31">
        <v>1.0</v>
      </c>
      <c r="V20" s="20"/>
      <c r="W20" s="20"/>
      <c r="X20" s="20"/>
      <c r="Y20" s="20"/>
      <c r="Z20" s="20"/>
      <c r="AA20" s="20"/>
      <c r="AB20" s="20"/>
      <c r="AC20" s="20"/>
      <c r="AD20" s="20"/>
      <c r="AE20" s="31">
        <v>-1.0</v>
      </c>
      <c r="AF20" s="20"/>
      <c r="AG20" s="20"/>
      <c r="AH20" s="20"/>
      <c r="AI20" s="20"/>
      <c r="AJ20" s="31">
        <v>1.0</v>
      </c>
      <c r="AK20" s="20"/>
      <c r="AL20" s="20"/>
      <c r="AM20" s="20"/>
      <c r="AN20" s="20"/>
      <c r="AO20" s="20"/>
      <c r="AP20" s="20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>
        <f t="shared" si="10"/>
        <v>4</v>
      </c>
      <c r="BB20" s="20">
        <f t="shared" si="11"/>
        <v>1.05</v>
      </c>
      <c r="BC20" s="20">
        <f t="shared" si="12"/>
        <v>110</v>
      </c>
    </row>
    <row r="21" ht="15.75" customHeight="1">
      <c r="A21" s="23" t="s">
        <v>53</v>
      </c>
      <c r="B21" s="24" t="s">
        <v>37</v>
      </c>
      <c r="C21" s="25" t="s">
        <v>38</v>
      </c>
      <c r="D21" s="26"/>
      <c r="E21" s="26"/>
      <c r="F21" s="26"/>
      <c r="G21" s="27"/>
      <c r="H21" s="25" t="s">
        <v>39</v>
      </c>
      <c r="I21" s="26"/>
      <c r="J21" s="26"/>
      <c r="K21" s="26"/>
      <c r="L21" s="27"/>
      <c r="M21" s="25" t="s">
        <v>40</v>
      </c>
      <c r="N21" s="26"/>
      <c r="O21" s="26"/>
      <c r="P21" s="26"/>
      <c r="Q21" s="27"/>
      <c r="R21" s="25" t="s">
        <v>41</v>
      </c>
      <c r="S21" s="26"/>
      <c r="T21" s="26"/>
      <c r="U21" s="26"/>
      <c r="V21" s="27"/>
      <c r="W21" s="25" t="s">
        <v>42</v>
      </c>
      <c r="X21" s="26"/>
      <c r="Y21" s="26"/>
      <c r="Z21" s="26"/>
      <c r="AA21" s="27"/>
      <c r="AB21" s="25" t="s">
        <v>43</v>
      </c>
      <c r="AC21" s="26"/>
      <c r="AD21" s="26"/>
      <c r="AE21" s="26"/>
      <c r="AF21" s="27"/>
      <c r="AG21" s="25" t="s">
        <v>44</v>
      </c>
      <c r="AH21" s="26"/>
      <c r="AI21" s="26"/>
      <c r="AJ21" s="26"/>
      <c r="AK21" s="27"/>
      <c r="AL21" s="25" t="s">
        <v>45</v>
      </c>
      <c r="AM21" s="26"/>
      <c r="AN21" s="26"/>
      <c r="AO21" s="26"/>
      <c r="AP21" s="27"/>
      <c r="AQ21" s="25" t="s">
        <v>46</v>
      </c>
      <c r="AR21" s="26"/>
      <c r="AS21" s="26"/>
      <c r="AT21" s="26"/>
      <c r="AU21" s="27"/>
      <c r="AV21" s="25" t="s">
        <v>47</v>
      </c>
      <c r="AW21" s="26"/>
      <c r="AX21" s="26"/>
      <c r="AY21" s="26"/>
      <c r="AZ21" s="27"/>
      <c r="BA21" s="28" t="s">
        <v>8</v>
      </c>
      <c r="BB21" s="24" t="s">
        <v>48</v>
      </c>
      <c r="BC21" s="24" t="s">
        <v>51</v>
      </c>
    </row>
    <row r="22" ht="15.75" customHeight="1">
      <c r="A22" s="29"/>
      <c r="B22" s="29"/>
      <c r="C22" s="30">
        <v>10.0</v>
      </c>
      <c r="D22" s="30">
        <v>20.0</v>
      </c>
      <c r="E22" s="30">
        <v>30.0</v>
      </c>
      <c r="F22" s="30">
        <v>40.0</v>
      </c>
      <c r="G22" s="30">
        <v>50.0</v>
      </c>
      <c r="H22" s="30">
        <v>10.0</v>
      </c>
      <c r="I22" s="30">
        <v>20.0</v>
      </c>
      <c r="J22" s="30">
        <v>30.0</v>
      </c>
      <c r="K22" s="30">
        <v>40.0</v>
      </c>
      <c r="L22" s="30">
        <v>50.0</v>
      </c>
      <c r="M22" s="30">
        <v>10.0</v>
      </c>
      <c r="N22" s="30">
        <v>20.0</v>
      </c>
      <c r="O22" s="30">
        <v>30.0</v>
      </c>
      <c r="P22" s="30">
        <v>40.0</v>
      </c>
      <c r="Q22" s="30">
        <v>50.0</v>
      </c>
      <c r="R22" s="30">
        <v>10.0</v>
      </c>
      <c r="S22" s="30">
        <v>20.0</v>
      </c>
      <c r="T22" s="30">
        <v>30.0</v>
      </c>
      <c r="U22" s="30">
        <v>40.0</v>
      </c>
      <c r="V22" s="30">
        <v>50.0</v>
      </c>
      <c r="W22" s="30">
        <v>10.0</v>
      </c>
      <c r="X22" s="30">
        <v>20.0</v>
      </c>
      <c r="Y22" s="30">
        <v>30.0</v>
      </c>
      <c r="Z22" s="30">
        <v>40.0</v>
      </c>
      <c r="AA22" s="30">
        <v>50.0</v>
      </c>
      <c r="AB22" s="30">
        <v>10.0</v>
      </c>
      <c r="AC22" s="30">
        <v>20.0</v>
      </c>
      <c r="AD22" s="30">
        <v>30.0</v>
      </c>
      <c r="AE22" s="30">
        <v>40.0</v>
      </c>
      <c r="AF22" s="30">
        <v>50.0</v>
      </c>
      <c r="AG22" s="30">
        <v>10.0</v>
      </c>
      <c r="AH22" s="30">
        <v>20.0</v>
      </c>
      <c r="AI22" s="30">
        <v>30.0</v>
      </c>
      <c r="AJ22" s="30">
        <v>40.0</v>
      </c>
      <c r="AK22" s="30">
        <v>50.0</v>
      </c>
      <c r="AL22" s="30">
        <v>10.0</v>
      </c>
      <c r="AM22" s="30">
        <v>20.0</v>
      </c>
      <c r="AN22" s="30">
        <v>30.0</v>
      </c>
      <c r="AO22" s="30">
        <v>40.0</v>
      </c>
      <c r="AP22" s="30">
        <v>50.0</v>
      </c>
      <c r="AQ22" s="30">
        <v>10.0</v>
      </c>
      <c r="AR22" s="30">
        <v>20.0</v>
      </c>
      <c r="AS22" s="30">
        <v>30.0</v>
      </c>
      <c r="AT22" s="30">
        <v>40.0</v>
      </c>
      <c r="AU22" s="30">
        <v>50.0</v>
      </c>
      <c r="AV22" s="30">
        <v>10.0</v>
      </c>
      <c r="AW22" s="30">
        <v>20.0</v>
      </c>
      <c r="AX22" s="30">
        <v>30.0</v>
      </c>
      <c r="AY22" s="30">
        <v>40.0</v>
      </c>
      <c r="AZ22" s="30">
        <v>50.0</v>
      </c>
      <c r="BA22" s="29"/>
      <c r="BB22" s="29"/>
      <c r="BC22" s="29"/>
    </row>
    <row r="23" ht="15.75" customHeight="1">
      <c r="A23" s="5" t="s">
        <v>13</v>
      </c>
      <c r="B23" s="20">
        <f t="shared" ref="B23:B26" si="13">SUMPRODUCT(C23:AZ23,$C$4:$AZ$4)</f>
        <v>120</v>
      </c>
      <c r="C23" s="20"/>
      <c r="D23" s="31">
        <v>1.0</v>
      </c>
      <c r="E23" s="20"/>
      <c r="F23" s="20"/>
      <c r="G23" s="20"/>
      <c r="H23" s="20"/>
      <c r="I23" s="20"/>
      <c r="J23" s="20"/>
      <c r="K23" s="20"/>
      <c r="L23" s="20"/>
      <c r="M23" s="31">
        <v>1.0</v>
      </c>
      <c r="N23" s="31">
        <v>1.0</v>
      </c>
      <c r="O23" s="31">
        <v>1.0</v>
      </c>
      <c r="P23" s="20"/>
      <c r="Q23" s="20"/>
      <c r="R23" s="31">
        <v>1.0</v>
      </c>
      <c r="S23" s="20"/>
      <c r="T23" s="20"/>
      <c r="U23" s="20"/>
      <c r="V23" s="20"/>
      <c r="W23" s="31">
        <v>-1.0</v>
      </c>
      <c r="X23" s="20"/>
      <c r="Y23" s="20"/>
      <c r="Z23" s="20"/>
      <c r="AA23" s="20"/>
      <c r="AB23" s="20"/>
      <c r="AC23" s="20"/>
      <c r="AD23" s="20"/>
      <c r="AE23" s="31">
        <v>1.0</v>
      </c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>
        <f t="shared" ref="BA23:BA26" si="14">_xlfn.RANK.AVG(B23,$B$23:$B$26)</f>
        <v>1</v>
      </c>
      <c r="BB23" s="20">
        <f t="shared" ref="BB23:BB26" si="15">IF(SUM(BC$23:BC$26)&lt;&gt;0,(5-BA23)+B23/200,0)</f>
        <v>4.6</v>
      </c>
      <c r="BC23" s="20">
        <f t="shared" ref="BC23:BC26" si="16">SUMIF(C23:AZ23,"&gt;0",$C$4:$AZ$4)</f>
        <v>130</v>
      </c>
    </row>
    <row r="24" ht="15.75" customHeight="1">
      <c r="A24" s="5" t="s">
        <v>19</v>
      </c>
      <c r="B24" s="20">
        <f t="shared" si="13"/>
        <v>110</v>
      </c>
      <c r="C24" s="20"/>
      <c r="D24" s="20"/>
      <c r="E24" s="20"/>
      <c r="F24" s="20"/>
      <c r="G24" s="20"/>
      <c r="H24" s="31">
        <v>-1.0</v>
      </c>
      <c r="I24" s="20"/>
      <c r="J24" s="20"/>
      <c r="K24" s="31">
        <v>1.0</v>
      </c>
      <c r="L24" s="20"/>
      <c r="M24" s="20"/>
      <c r="N24" s="20"/>
      <c r="O24" s="20"/>
      <c r="P24" s="31">
        <v>1.0</v>
      </c>
      <c r="Q24" s="20"/>
      <c r="R24" s="20"/>
      <c r="S24" s="31">
        <v>-1.0</v>
      </c>
      <c r="T24" s="20"/>
      <c r="U24" s="20"/>
      <c r="V24" s="20"/>
      <c r="W24" s="20"/>
      <c r="X24" s="20"/>
      <c r="Y24" s="20"/>
      <c r="Z24" s="20"/>
      <c r="AA24" s="20"/>
      <c r="AB24" s="20"/>
      <c r="AC24" s="31">
        <v>-1.0</v>
      </c>
      <c r="AD24" s="20"/>
      <c r="AE24" s="20"/>
      <c r="AF24" s="31">
        <v>1.0</v>
      </c>
      <c r="AG24" s="20"/>
      <c r="AH24" s="20"/>
      <c r="AI24" s="31">
        <v>1.0</v>
      </c>
      <c r="AJ24" s="20"/>
      <c r="AK24" s="20"/>
      <c r="AL24" s="20"/>
      <c r="AM24" s="20"/>
      <c r="AN24" s="20"/>
      <c r="AO24" s="20"/>
      <c r="AP24" s="20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>
        <f t="shared" si="14"/>
        <v>2</v>
      </c>
      <c r="BB24" s="20">
        <f t="shared" si="15"/>
        <v>3.55</v>
      </c>
      <c r="BC24" s="20">
        <f t="shared" si="16"/>
        <v>160</v>
      </c>
    </row>
    <row r="25" ht="15.75" customHeight="1">
      <c r="A25" s="5" t="s">
        <v>21</v>
      </c>
      <c r="B25" s="20">
        <f t="shared" si="13"/>
        <v>20</v>
      </c>
      <c r="C25" s="20"/>
      <c r="D25" s="20"/>
      <c r="E25" s="20"/>
      <c r="F25" s="20"/>
      <c r="G25" s="20"/>
      <c r="H25" s="31">
        <v>1.0</v>
      </c>
      <c r="I25" s="20"/>
      <c r="J25" s="20"/>
      <c r="K25" s="20"/>
      <c r="L25" s="31">
        <v>-1.0</v>
      </c>
      <c r="M25" s="20"/>
      <c r="N25" s="20"/>
      <c r="O25" s="20"/>
      <c r="P25" s="20"/>
      <c r="Q25" s="20"/>
      <c r="R25" s="20"/>
      <c r="S25" s="31">
        <v>1.0</v>
      </c>
      <c r="T25" s="20"/>
      <c r="U25" s="20"/>
      <c r="V25" s="20"/>
      <c r="W25" s="20"/>
      <c r="X25" s="31">
        <v>1.0</v>
      </c>
      <c r="Y25" s="20"/>
      <c r="Z25" s="20"/>
      <c r="AA25" s="20"/>
      <c r="AB25" s="20"/>
      <c r="AC25" s="31">
        <v>1.0</v>
      </c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>
        <f t="shared" si="14"/>
        <v>4</v>
      </c>
      <c r="BB25" s="20">
        <f t="shared" si="15"/>
        <v>1.1</v>
      </c>
      <c r="BC25" s="20">
        <f t="shared" si="16"/>
        <v>70</v>
      </c>
    </row>
    <row r="26" ht="15.75" customHeight="1">
      <c r="A26" s="5" t="s">
        <v>29</v>
      </c>
      <c r="B26" s="20">
        <f t="shared" si="13"/>
        <v>100</v>
      </c>
      <c r="C26" s="20"/>
      <c r="D26" s="20"/>
      <c r="E26" s="20"/>
      <c r="F26" s="20"/>
      <c r="G26" s="20"/>
      <c r="H26" s="20"/>
      <c r="I26" s="20"/>
      <c r="J26" s="31">
        <v>1.0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31">
        <v>1.0</v>
      </c>
      <c r="Z26" s="20"/>
      <c r="AA26" s="20"/>
      <c r="AB26" s="31">
        <v>1.0</v>
      </c>
      <c r="AC26" s="20"/>
      <c r="AD26" s="31">
        <v>1.0</v>
      </c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>
        <f t="shared" si="14"/>
        <v>3</v>
      </c>
      <c r="BB26" s="20">
        <f t="shared" si="15"/>
        <v>2.5</v>
      </c>
      <c r="BC26" s="20">
        <f t="shared" si="16"/>
        <v>100</v>
      </c>
    </row>
    <row r="27" ht="15.75" customHeight="1">
      <c r="A27" s="23" t="s">
        <v>54</v>
      </c>
      <c r="B27" s="24" t="s">
        <v>37</v>
      </c>
      <c r="C27" s="25" t="s">
        <v>38</v>
      </c>
      <c r="D27" s="26"/>
      <c r="E27" s="26"/>
      <c r="F27" s="26"/>
      <c r="G27" s="27"/>
      <c r="H27" s="25" t="s">
        <v>39</v>
      </c>
      <c r="I27" s="26"/>
      <c r="J27" s="26"/>
      <c r="K27" s="26"/>
      <c r="L27" s="27"/>
      <c r="M27" s="25" t="s">
        <v>40</v>
      </c>
      <c r="N27" s="26"/>
      <c r="O27" s="26"/>
      <c r="P27" s="26"/>
      <c r="Q27" s="27"/>
      <c r="R27" s="25" t="s">
        <v>41</v>
      </c>
      <c r="S27" s="26"/>
      <c r="T27" s="26"/>
      <c r="U27" s="26"/>
      <c r="V27" s="27"/>
      <c r="W27" s="25" t="s">
        <v>42</v>
      </c>
      <c r="X27" s="26"/>
      <c r="Y27" s="26"/>
      <c r="Z27" s="26"/>
      <c r="AA27" s="27"/>
      <c r="AB27" s="25" t="s">
        <v>43</v>
      </c>
      <c r="AC27" s="26"/>
      <c r="AD27" s="26"/>
      <c r="AE27" s="26"/>
      <c r="AF27" s="27"/>
      <c r="AG27" s="25" t="s">
        <v>44</v>
      </c>
      <c r="AH27" s="26"/>
      <c r="AI27" s="26"/>
      <c r="AJ27" s="26"/>
      <c r="AK27" s="27"/>
      <c r="AL27" s="25" t="s">
        <v>45</v>
      </c>
      <c r="AM27" s="26"/>
      <c r="AN27" s="26"/>
      <c r="AO27" s="26"/>
      <c r="AP27" s="27"/>
      <c r="AQ27" s="25" t="s">
        <v>46</v>
      </c>
      <c r="AR27" s="26"/>
      <c r="AS27" s="26"/>
      <c r="AT27" s="26"/>
      <c r="AU27" s="27"/>
      <c r="AV27" s="25" t="s">
        <v>47</v>
      </c>
      <c r="AW27" s="26"/>
      <c r="AX27" s="26"/>
      <c r="AY27" s="26"/>
      <c r="AZ27" s="27"/>
      <c r="BA27" s="28" t="s">
        <v>8</v>
      </c>
      <c r="BB27" s="24" t="s">
        <v>48</v>
      </c>
      <c r="BC27" s="24" t="s">
        <v>51</v>
      </c>
    </row>
    <row r="28" ht="15.75" customHeight="1">
      <c r="A28" s="29"/>
      <c r="B28" s="29"/>
      <c r="C28" s="30">
        <v>10.0</v>
      </c>
      <c r="D28" s="30">
        <v>20.0</v>
      </c>
      <c r="E28" s="30">
        <v>30.0</v>
      </c>
      <c r="F28" s="30">
        <v>40.0</v>
      </c>
      <c r="G28" s="30">
        <v>50.0</v>
      </c>
      <c r="H28" s="30">
        <v>10.0</v>
      </c>
      <c r="I28" s="30">
        <v>20.0</v>
      </c>
      <c r="J28" s="30">
        <v>30.0</v>
      </c>
      <c r="K28" s="30">
        <v>40.0</v>
      </c>
      <c r="L28" s="30">
        <v>50.0</v>
      </c>
      <c r="M28" s="30">
        <v>10.0</v>
      </c>
      <c r="N28" s="30">
        <v>20.0</v>
      </c>
      <c r="O28" s="30">
        <v>30.0</v>
      </c>
      <c r="P28" s="30">
        <v>40.0</v>
      </c>
      <c r="Q28" s="30">
        <v>50.0</v>
      </c>
      <c r="R28" s="30">
        <v>10.0</v>
      </c>
      <c r="S28" s="30">
        <v>20.0</v>
      </c>
      <c r="T28" s="30">
        <v>30.0</v>
      </c>
      <c r="U28" s="30">
        <v>40.0</v>
      </c>
      <c r="V28" s="30">
        <v>50.0</v>
      </c>
      <c r="W28" s="30">
        <v>10.0</v>
      </c>
      <c r="X28" s="30">
        <v>20.0</v>
      </c>
      <c r="Y28" s="30">
        <v>30.0</v>
      </c>
      <c r="Z28" s="30">
        <v>40.0</v>
      </c>
      <c r="AA28" s="30">
        <v>50.0</v>
      </c>
      <c r="AB28" s="30">
        <v>10.0</v>
      </c>
      <c r="AC28" s="30">
        <v>20.0</v>
      </c>
      <c r="AD28" s="30">
        <v>30.0</v>
      </c>
      <c r="AE28" s="30">
        <v>40.0</v>
      </c>
      <c r="AF28" s="30">
        <v>50.0</v>
      </c>
      <c r="AG28" s="30">
        <v>10.0</v>
      </c>
      <c r="AH28" s="30">
        <v>20.0</v>
      </c>
      <c r="AI28" s="30">
        <v>30.0</v>
      </c>
      <c r="AJ28" s="30">
        <v>40.0</v>
      </c>
      <c r="AK28" s="30">
        <v>50.0</v>
      </c>
      <c r="AL28" s="30">
        <v>10.0</v>
      </c>
      <c r="AM28" s="30">
        <v>20.0</v>
      </c>
      <c r="AN28" s="30">
        <v>30.0</v>
      </c>
      <c r="AO28" s="30">
        <v>40.0</v>
      </c>
      <c r="AP28" s="30">
        <v>50.0</v>
      </c>
      <c r="AQ28" s="30">
        <v>10.0</v>
      </c>
      <c r="AR28" s="30">
        <v>20.0</v>
      </c>
      <c r="AS28" s="30">
        <v>30.0</v>
      </c>
      <c r="AT28" s="30">
        <v>40.0</v>
      </c>
      <c r="AU28" s="30">
        <v>50.0</v>
      </c>
      <c r="AV28" s="30">
        <v>10.0</v>
      </c>
      <c r="AW28" s="30">
        <v>20.0</v>
      </c>
      <c r="AX28" s="30">
        <v>30.0</v>
      </c>
      <c r="AY28" s="30">
        <v>40.0</v>
      </c>
      <c r="AZ28" s="30">
        <v>50.0</v>
      </c>
      <c r="BA28" s="29"/>
      <c r="BB28" s="29"/>
      <c r="BC28" s="29"/>
    </row>
    <row r="29" ht="15.75" customHeight="1">
      <c r="A29" s="5" t="s">
        <v>19</v>
      </c>
      <c r="B29" s="20">
        <f t="shared" ref="B29:B32" si="17">SUMPRODUCT(C29:AZ29,$C$4:$AZ$4)</f>
        <v>140</v>
      </c>
      <c r="C29" s="31">
        <v>1.0</v>
      </c>
      <c r="D29" s="31">
        <v>1.0</v>
      </c>
      <c r="E29" s="20"/>
      <c r="F29" s="20"/>
      <c r="G29" s="20"/>
      <c r="H29" s="20"/>
      <c r="I29" s="20"/>
      <c r="J29" s="20"/>
      <c r="K29" s="20"/>
      <c r="L29" s="20"/>
      <c r="M29" s="31">
        <v>1.0</v>
      </c>
      <c r="N29" s="20"/>
      <c r="O29" s="20"/>
      <c r="P29" s="20"/>
      <c r="Q29" s="20"/>
      <c r="R29" s="20"/>
      <c r="S29" s="20"/>
      <c r="T29" s="31">
        <v>1.0</v>
      </c>
      <c r="U29" s="20"/>
      <c r="V29" s="20"/>
      <c r="W29" s="20"/>
      <c r="X29" s="20"/>
      <c r="Y29" s="20"/>
      <c r="Z29" s="20"/>
      <c r="AA29" s="20"/>
      <c r="AB29" s="31">
        <v>1.0</v>
      </c>
      <c r="AC29" s="20"/>
      <c r="AD29" s="20"/>
      <c r="AE29" s="20"/>
      <c r="AF29" s="31">
        <v>1.0</v>
      </c>
      <c r="AG29" s="31">
        <v>1.0</v>
      </c>
      <c r="AH29" s="20"/>
      <c r="AI29" s="20"/>
      <c r="AJ29" s="20"/>
      <c r="AK29" s="20"/>
      <c r="AL29" s="20"/>
      <c r="AM29" s="20"/>
      <c r="AN29" s="20"/>
      <c r="AO29" s="20"/>
      <c r="AP29" s="20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>
        <f t="shared" ref="BA29:BA32" si="18">_xlfn.RANK.AVG(B29,$B$29:$B$32)</f>
        <v>2</v>
      </c>
      <c r="BB29" s="20">
        <f t="shared" ref="BB29:BB32" si="19">IF(SUM(BC$29:BC$32)&lt;&gt;0,(5-BA29)+B29/200,0)</f>
        <v>3.7</v>
      </c>
      <c r="BC29" s="20">
        <f t="shared" ref="BC29:BC32" si="20">SUMIF(C29:AZ29,"&gt;0",$C$4:$AZ$4)</f>
        <v>140</v>
      </c>
    </row>
    <row r="30" ht="15.75" customHeight="1">
      <c r="A30" s="5" t="s">
        <v>21</v>
      </c>
      <c r="B30" s="20">
        <f t="shared" si="17"/>
        <v>150</v>
      </c>
      <c r="C30" s="20"/>
      <c r="D30" s="20"/>
      <c r="E30" s="20"/>
      <c r="F30" s="20"/>
      <c r="G30" s="20"/>
      <c r="H30" s="20"/>
      <c r="I30" s="31">
        <v>1.0</v>
      </c>
      <c r="J30" s="20"/>
      <c r="K30" s="20"/>
      <c r="L30" s="20"/>
      <c r="M30" s="20"/>
      <c r="N30" s="20"/>
      <c r="O30" s="31">
        <v>1.0</v>
      </c>
      <c r="P30" s="20"/>
      <c r="Q30" s="20"/>
      <c r="R30" s="31">
        <v>1.0</v>
      </c>
      <c r="S30" s="20"/>
      <c r="T30" s="20"/>
      <c r="U30" s="31">
        <v>-1.0</v>
      </c>
      <c r="V30" s="20"/>
      <c r="W30" s="31">
        <v>1.0</v>
      </c>
      <c r="X30" s="31">
        <v>1.0</v>
      </c>
      <c r="Y30" s="31">
        <v>1.0</v>
      </c>
      <c r="Z30" s="20"/>
      <c r="AA30" s="20"/>
      <c r="AB30" s="20"/>
      <c r="AC30" s="20"/>
      <c r="AD30" s="20"/>
      <c r="AE30" s="31">
        <v>1.0</v>
      </c>
      <c r="AF30" s="20"/>
      <c r="AG30" s="20"/>
      <c r="AH30" s="20"/>
      <c r="AI30" s="31">
        <v>1.0</v>
      </c>
      <c r="AJ30" s="20"/>
      <c r="AK30" s="20"/>
      <c r="AL30" s="20"/>
      <c r="AM30" s="20"/>
      <c r="AN30" s="20"/>
      <c r="AO30" s="20"/>
      <c r="AP30" s="20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>
        <f t="shared" si="18"/>
        <v>1</v>
      </c>
      <c r="BB30" s="20">
        <f t="shared" si="19"/>
        <v>4.75</v>
      </c>
      <c r="BC30" s="20">
        <f t="shared" si="20"/>
        <v>190</v>
      </c>
    </row>
    <row r="31" ht="15.75" customHeight="1">
      <c r="A31" s="5" t="s">
        <v>23</v>
      </c>
      <c r="B31" s="20">
        <f t="shared" si="17"/>
        <v>30</v>
      </c>
      <c r="C31" s="20"/>
      <c r="D31" s="20"/>
      <c r="E31" s="20"/>
      <c r="F31" s="20"/>
      <c r="G31" s="20"/>
      <c r="H31" s="31">
        <v>1.0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31">
        <v>1.0</v>
      </c>
      <c r="AI31" s="20"/>
      <c r="AJ31" s="20"/>
      <c r="AK31" s="20"/>
      <c r="AL31" s="20"/>
      <c r="AM31" s="20"/>
      <c r="AN31" s="20"/>
      <c r="AO31" s="20"/>
      <c r="AP31" s="20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>
        <f t="shared" si="18"/>
        <v>3</v>
      </c>
      <c r="BB31" s="20">
        <f t="shared" si="19"/>
        <v>2.15</v>
      </c>
      <c r="BC31" s="20">
        <f t="shared" si="20"/>
        <v>30</v>
      </c>
    </row>
    <row r="32" ht="15.75" customHeight="1">
      <c r="A32" s="5" t="s">
        <v>32</v>
      </c>
      <c r="B32" s="20">
        <f t="shared" si="17"/>
        <v>10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31">
        <v>-1.0</v>
      </c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31">
        <v>1.0</v>
      </c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>
        <f t="shared" si="18"/>
        <v>4</v>
      </c>
      <c r="BB32" s="20">
        <f t="shared" si="19"/>
        <v>1.05</v>
      </c>
      <c r="BC32" s="20">
        <f t="shared" si="20"/>
        <v>30</v>
      </c>
    </row>
    <row r="33" ht="15.75" customHeight="1">
      <c r="A33" s="23" t="s">
        <v>55</v>
      </c>
      <c r="B33" s="24" t="s">
        <v>37</v>
      </c>
      <c r="C33" s="25" t="s">
        <v>38</v>
      </c>
      <c r="D33" s="26"/>
      <c r="E33" s="26"/>
      <c r="F33" s="26"/>
      <c r="G33" s="27"/>
      <c r="H33" s="25" t="s">
        <v>39</v>
      </c>
      <c r="I33" s="26"/>
      <c r="J33" s="26"/>
      <c r="K33" s="26"/>
      <c r="L33" s="27"/>
      <c r="M33" s="25" t="s">
        <v>40</v>
      </c>
      <c r="N33" s="26"/>
      <c r="O33" s="26"/>
      <c r="P33" s="26"/>
      <c r="Q33" s="27"/>
      <c r="R33" s="25" t="s">
        <v>41</v>
      </c>
      <c r="S33" s="26"/>
      <c r="T33" s="26"/>
      <c r="U33" s="26"/>
      <c r="V33" s="27"/>
      <c r="W33" s="25" t="s">
        <v>42</v>
      </c>
      <c r="X33" s="26"/>
      <c r="Y33" s="26"/>
      <c r="Z33" s="26"/>
      <c r="AA33" s="27"/>
      <c r="AB33" s="25" t="s">
        <v>43</v>
      </c>
      <c r="AC33" s="26"/>
      <c r="AD33" s="26"/>
      <c r="AE33" s="26"/>
      <c r="AF33" s="27"/>
      <c r="AG33" s="25" t="s">
        <v>44</v>
      </c>
      <c r="AH33" s="26"/>
      <c r="AI33" s="26"/>
      <c r="AJ33" s="26"/>
      <c r="AK33" s="27"/>
      <c r="AL33" s="25" t="s">
        <v>45</v>
      </c>
      <c r="AM33" s="26"/>
      <c r="AN33" s="26"/>
      <c r="AO33" s="26"/>
      <c r="AP33" s="27"/>
      <c r="AQ33" s="25" t="s">
        <v>46</v>
      </c>
      <c r="AR33" s="26"/>
      <c r="AS33" s="26"/>
      <c r="AT33" s="26"/>
      <c r="AU33" s="27"/>
      <c r="AV33" s="25" t="s">
        <v>47</v>
      </c>
      <c r="AW33" s="26"/>
      <c r="AX33" s="26"/>
      <c r="AY33" s="26"/>
      <c r="AZ33" s="27"/>
      <c r="BA33" s="28" t="s">
        <v>8</v>
      </c>
      <c r="BB33" s="24" t="s">
        <v>48</v>
      </c>
      <c r="BC33" s="24" t="s">
        <v>51</v>
      </c>
    </row>
    <row r="34" ht="15.75" customHeight="1">
      <c r="A34" s="29"/>
      <c r="B34" s="29"/>
      <c r="C34" s="30">
        <v>10.0</v>
      </c>
      <c r="D34" s="30">
        <v>20.0</v>
      </c>
      <c r="E34" s="30">
        <v>30.0</v>
      </c>
      <c r="F34" s="30">
        <v>40.0</v>
      </c>
      <c r="G34" s="30">
        <v>50.0</v>
      </c>
      <c r="H34" s="30">
        <v>10.0</v>
      </c>
      <c r="I34" s="30">
        <v>20.0</v>
      </c>
      <c r="J34" s="30">
        <v>30.0</v>
      </c>
      <c r="K34" s="30">
        <v>40.0</v>
      </c>
      <c r="L34" s="30">
        <v>50.0</v>
      </c>
      <c r="M34" s="30">
        <v>10.0</v>
      </c>
      <c r="N34" s="30">
        <v>20.0</v>
      </c>
      <c r="O34" s="30">
        <v>30.0</v>
      </c>
      <c r="P34" s="30">
        <v>40.0</v>
      </c>
      <c r="Q34" s="30">
        <v>50.0</v>
      </c>
      <c r="R34" s="30">
        <v>10.0</v>
      </c>
      <c r="S34" s="30">
        <v>20.0</v>
      </c>
      <c r="T34" s="30">
        <v>30.0</v>
      </c>
      <c r="U34" s="30">
        <v>40.0</v>
      </c>
      <c r="V34" s="30">
        <v>50.0</v>
      </c>
      <c r="W34" s="30">
        <v>10.0</v>
      </c>
      <c r="X34" s="30">
        <v>20.0</v>
      </c>
      <c r="Y34" s="30">
        <v>30.0</v>
      </c>
      <c r="Z34" s="30">
        <v>40.0</v>
      </c>
      <c r="AA34" s="30">
        <v>50.0</v>
      </c>
      <c r="AB34" s="30">
        <v>10.0</v>
      </c>
      <c r="AC34" s="30">
        <v>20.0</v>
      </c>
      <c r="AD34" s="30">
        <v>30.0</v>
      </c>
      <c r="AE34" s="30">
        <v>40.0</v>
      </c>
      <c r="AF34" s="30">
        <v>50.0</v>
      </c>
      <c r="AG34" s="30">
        <v>10.0</v>
      </c>
      <c r="AH34" s="30">
        <v>20.0</v>
      </c>
      <c r="AI34" s="30">
        <v>30.0</v>
      </c>
      <c r="AJ34" s="30">
        <v>40.0</v>
      </c>
      <c r="AK34" s="30">
        <v>50.0</v>
      </c>
      <c r="AL34" s="30">
        <v>10.0</v>
      </c>
      <c r="AM34" s="30">
        <v>20.0</v>
      </c>
      <c r="AN34" s="30">
        <v>30.0</v>
      </c>
      <c r="AO34" s="30">
        <v>40.0</v>
      </c>
      <c r="AP34" s="30">
        <v>50.0</v>
      </c>
      <c r="AQ34" s="30">
        <v>10.0</v>
      </c>
      <c r="AR34" s="30">
        <v>20.0</v>
      </c>
      <c r="AS34" s="30">
        <v>30.0</v>
      </c>
      <c r="AT34" s="30">
        <v>40.0</v>
      </c>
      <c r="AU34" s="30">
        <v>50.0</v>
      </c>
      <c r="AV34" s="30">
        <v>10.0</v>
      </c>
      <c r="AW34" s="30">
        <v>20.0</v>
      </c>
      <c r="AX34" s="30">
        <v>30.0</v>
      </c>
      <c r="AY34" s="30">
        <v>40.0</v>
      </c>
      <c r="AZ34" s="30">
        <v>50.0</v>
      </c>
      <c r="BA34" s="29"/>
      <c r="BB34" s="29"/>
      <c r="BC34" s="29"/>
    </row>
    <row r="35" ht="15.75" customHeight="1">
      <c r="A35" s="5" t="s">
        <v>19</v>
      </c>
      <c r="B35" s="20">
        <f t="shared" ref="B35:B38" si="21">SUMPRODUCT(C35:AZ35,$C$4:$AZ$4)</f>
        <v>0</v>
      </c>
      <c r="C35" s="31">
        <v>-1.0</v>
      </c>
      <c r="D35" s="31">
        <v>1.0</v>
      </c>
      <c r="E35" s="20"/>
      <c r="F35" s="20"/>
      <c r="G35" s="20"/>
      <c r="H35" s="20"/>
      <c r="I35" s="20"/>
      <c r="J35" s="20"/>
      <c r="K35" s="20"/>
      <c r="L35" s="20"/>
      <c r="M35" s="31">
        <v>1.0</v>
      </c>
      <c r="N35" s="20"/>
      <c r="O35" s="31">
        <v>-1.0</v>
      </c>
      <c r="P35" s="20"/>
      <c r="Q35" s="20"/>
      <c r="R35" s="31">
        <v>1.0</v>
      </c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>
        <f t="shared" ref="BA35:BA38" si="22">_xlfn.RANK.AVG(B35,$B$35:$B$38)</f>
        <v>3</v>
      </c>
      <c r="BB35" s="20">
        <f t="shared" ref="BB35:BB38" si="23">IF(SUM(BC$35:BC$38)&lt;&gt;0,(5-BA35)+B35/200,0)</f>
        <v>2</v>
      </c>
      <c r="BC35" s="20">
        <f t="shared" ref="BC35:BC38" si="24">SUMIF(C35:AZ35,"&gt;0",$C$4:$AZ$4)</f>
        <v>40</v>
      </c>
    </row>
    <row r="36" ht="15.75" customHeight="1">
      <c r="A36" s="5" t="s">
        <v>25</v>
      </c>
      <c r="B36" s="20">
        <f t="shared" si="21"/>
        <v>-50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31">
        <v>-1.0</v>
      </c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31">
        <v>-1.0</v>
      </c>
      <c r="AJ36" s="20"/>
      <c r="AK36" s="20"/>
      <c r="AL36" s="20"/>
      <c r="AM36" s="20"/>
      <c r="AN36" s="20"/>
      <c r="AO36" s="20"/>
      <c r="AP36" s="20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>
        <f t="shared" si="22"/>
        <v>4</v>
      </c>
      <c r="BB36" s="20">
        <f t="shared" si="23"/>
        <v>0.75</v>
      </c>
      <c r="BC36" s="20">
        <f t="shared" si="24"/>
        <v>0</v>
      </c>
    </row>
    <row r="37" ht="15.75" customHeight="1">
      <c r="A37" s="5" t="s">
        <v>29</v>
      </c>
      <c r="B37" s="20">
        <f t="shared" si="21"/>
        <v>80</v>
      </c>
      <c r="C37" s="31">
        <v>-1.0</v>
      </c>
      <c r="D37" s="20"/>
      <c r="E37" s="20"/>
      <c r="F37" s="20"/>
      <c r="G37" s="20"/>
      <c r="H37" s="31">
        <v>1.0</v>
      </c>
      <c r="I37" s="31">
        <v>1.0</v>
      </c>
      <c r="J37" s="20"/>
      <c r="K37" s="20"/>
      <c r="L37" s="20"/>
      <c r="M37" s="20"/>
      <c r="N37" s="20"/>
      <c r="O37" s="31">
        <v>1.0</v>
      </c>
      <c r="P37" s="20"/>
      <c r="Q37" s="20"/>
      <c r="R37" s="20"/>
      <c r="S37" s="20"/>
      <c r="T37" s="20"/>
      <c r="U37" s="20"/>
      <c r="V37" s="20"/>
      <c r="W37" s="20"/>
      <c r="X37" s="31">
        <v>1.0</v>
      </c>
      <c r="Y37" s="20"/>
      <c r="Z37" s="20"/>
      <c r="AA37" s="20"/>
      <c r="AB37" s="20"/>
      <c r="AC37" s="20"/>
      <c r="AD37" s="20"/>
      <c r="AE37" s="20"/>
      <c r="AF37" s="20"/>
      <c r="AG37" s="31">
        <v>1.0</v>
      </c>
      <c r="AH37" s="20"/>
      <c r="AI37" s="20"/>
      <c r="AJ37" s="20"/>
      <c r="AK37" s="20"/>
      <c r="AL37" s="20"/>
      <c r="AM37" s="20"/>
      <c r="AN37" s="20"/>
      <c r="AO37" s="20"/>
      <c r="AP37" s="20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>
        <f t="shared" si="22"/>
        <v>1</v>
      </c>
      <c r="BB37" s="20">
        <f t="shared" si="23"/>
        <v>4.4</v>
      </c>
      <c r="BC37" s="20">
        <f t="shared" si="24"/>
        <v>90</v>
      </c>
    </row>
    <row r="38" ht="15.75" customHeight="1">
      <c r="A38" s="5" t="s">
        <v>32</v>
      </c>
      <c r="B38" s="20">
        <f t="shared" si="21"/>
        <v>20</v>
      </c>
      <c r="C38" s="20"/>
      <c r="D38" s="20"/>
      <c r="E38" s="20"/>
      <c r="F38" s="20"/>
      <c r="G38" s="20"/>
      <c r="H38" s="20"/>
      <c r="I38" s="31">
        <v>-1.0</v>
      </c>
      <c r="J38" s="31">
        <v>1.0</v>
      </c>
      <c r="K38" s="31">
        <v>1.0</v>
      </c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31">
        <v>-1.0</v>
      </c>
      <c r="W38" s="31">
        <v>1.0</v>
      </c>
      <c r="X38" s="20"/>
      <c r="Y38" s="20"/>
      <c r="Z38" s="20"/>
      <c r="AA38" s="20"/>
      <c r="AB38" s="31">
        <v>1.0</v>
      </c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>
        <f t="shared" si="22"/>
        <v>2</v>
      </c>
      <c r="BB38" s="20">
        <f t="shared" si="23"/>
        <v>3.1</v>
      </c>
      <c r="BC38" s="20">
        <f t="shared" si="24"/>
        <v>90</v>
      </c>
    </row>
    <row r="39" ht="15.75" customHeight="1">
      <c r="A39" s="23" t="s">
        <v>56</v>
      </c>
      <c r="B39" s="24" t="s">
        <v>37</v>
      </c>
      <c r="C39" s="25" t="s">
        <v>38</v>
      </c>
      <c r="D39" s="26"/>
      <c r="E39" s="26"/>
      <c r="F39" s="26"/>
      <c r="G39" s="27"/>
      <c r="H39" s="25" t="s">
        <v>39</v>
      </c>
      <c r="I39" s="26"/>
      <c r="J39" s="26"/>
      <c r="K39" s="26"/>
      <c r="L39" s="27"/>
      <c r="M39" s="25" t="s">
        <v>40</v>
      </c>
      <c r="N39" s="26"/>
      <c r="O39" s="26"/>
      <c r="P39" s="26"/>
      <c r="Q39" s="27"/>
      <c r="R39" s="25" t="s">
        <v>41</v>
      </c>
      <c r="S39" s="26"/>
      <c r="T39" s="26"/>
      <c r="U39" s="26"/>
      <c r="V39" s="27"/>
      <c r="W39" s="25" t="s">
        <v>42</v>
      </c>
      <c r="X39" s="26"/>
      <c r="Y39" s="26"/>
      <c r="Z39" s="26"/>
      <c r="AA39" s="27"/>
      <c r="AB39" s="25" t="s">
        <v>43</v>
      </c>
      <c r="AC39" s="26"/>
      <c r="AD39" s="26"/>
      <c r="AE39" s="26"/>
      <c r="AF39" s="27"/>
      <c r="AG39" s="25" t="s">
        <v>44</v>
      </c>
      <c r="AH39" s="26"/>
      <c r="AI39" s="26"/>
      <c r="AJ39" s="26"/>
      <c r="AK39" s="27"/>
      <c r="AL39" s="25" t="s">
        <v>45</v>
      </c>
      <c r="AM39" s="26"/>
      <c r="AN39" s="26"/>
      <c r="AO39" s="26"/>
      <c r="AP39" s="27"/>
      <c r="AQ39" s="25" t="s">
        <v>46</v>
      </c>
      <c r="AR39" s="26"/>
      <c r="AS39" s="26"/>
      <c r="AT39" s="26"/>
      <c r="AU39" s="27"/>
      <c r="AV39" s="25" t="s">
        <v>47</v>
      </c>
      <c r="AW39" s="26"/>
      <c r="AX39" s="26"/>
      <c r="AY39" s="26"/>
      <c r="AZ39" s="27"/>
      <c r="BA39" s="28" t="s">
        <v>8</v>
      </c>
      <c r="BB39" s="24" t="s">
        <v>48</v>
      </c>
      <c r="BC39" s="24" t="s">
        <v>51</v>
      </c>
    </row>
    <row r="40" ht="15.75" customHeight="1">
      <c r="A40" s="29"/>
      <c r="B40" s="29"/>
      <c r="C40" s="30">
        <v>10.0</v>
      </c>
      <c r="D40" s="30">
        <v>20.0</v>
      </c>
      <c r="E40" s="30">
        <v>30.0</v>
      </c>
      <c r="F40" s="30">
        <v>40.0</v>
      </c>
      <c r="G40" s="30">
        <v>50.0</v>
      </c>
      <c r="H40" s="30">
        <v>10.0</v>
      </c>
      <c r="I40" s="30">
        <v>20.0</v>
      </c>
      <c r="J40" s="30">
        <v>30.0</v>
      </c>
      <c r="K40" s="30">
        <v>40.0</v>
      </c>
      <c r="L40" s="30">
        <v>50.0</v>
      </c>
      <c r="M40" s="30">
        <v>10.0</v>
      </c>
      <c r="N40" s="30">
        <v>20.0</v>
      </c>
      <c r="O40" s="30">
        <v>30.0</v>
      </c>
      <c r="P40" s="30">
        <v>40.0</v>
      </c>
      <c r="Q40" s="30">
        <v>50.0</v>
      </c>
      <c r="R40" s="30">
        <v>10.0</v>
      </c>
      <c r="S40" s="30">
        <v>20.0</v>
      </c>
      <c r="T40" s="30">
        <v>30.0</v>
      </c>
      <c r="U40" s="30">
        <v>40.0</v>
      </c>
      <c r="V40" s="30">
        <v>50.0</v>
      </c>
      <c r="W40" s="30">
        <v>10.0</v>
      </c>
      <c r="X40" s="30">
        <v>20.0</v>
      </c>
      <c r="Y40" s="30">
        <v>30.0</v>
      </c>
      <c r="Z40" s="30">
        <v>40.0</v>
      </c>
      <c r="AA40" s="30">
        <v>50.0</v>
      </c>
      <c r="AB40" s="30">
        <v>10.0</v>
      </c>
      <c r="AC40" s="30">
        <v>20.0</v>
      </c>
      <c r="AD40" s="30">
        <v>30.0</v>
      </c>
      <c r="AE40" s="30">
        <v>40.0</v>
      </c>
      <c r="AF40" s="30">
        <v>50.0</v>
      </c>
      <c r="AG40" s="30">
        <v>10.0</v>
      </c>
      <c r="AH40" s="30">
        <v>20.0</v>
      </c>
      <c r="AI40" s="30">
        <v>30.0</v>
      </c>
      <c r="AJ40" s="30">
        <v>40.0</v>
      </c>
      <c r="AK40" s="30">
        <v>50.0</v>
      </c>
      <c r="AL40" s="30">
        <v>10.0</v>
      </c>
      <c r="AM40" s="30">
        <v>20.0</v>
      </c>
      <c r="AN40" s="30">
        <v>30.0</v>
      </c>
      <c r="AO40" s="30">
        <v>40.0</v>
      </c>
      <c r="AP40" s="30">
        <v>50.0</v>
      </c>
      <c r="AQ40" s="30">
        <v>10.0</v>
      </c>
      <c r="AR40" s="30">
        <v>20.0</v>
      </c>
      <c r="AS40" s="30">
        <v>30.0</v>
      </c>
      <c r="AT40" s="30">
        <v>40.0</v>
      </c>
      <c r="AU40" s="30">
        <v>50.0</v>
      </c>
      <c r="AV40" s="30">
        <v>10.0</v>
      </c>
      <c r="AW40" s="30">
        <v>20.0</v>
      </c>
      <c r="AX40" s="30">
        <v>30.0</v>
      </c>
      <c r="AY40" s="30">
        <v>40.0</v>
      </c>
      <c r="AZ40" s="30">
        <v>50.0</v>
      </c>
      <c r="BA40" s="29"/>
      <c r="BB40" s="29"/>
      <c r="BC40" s="29"/>
    </row>
    <row r="41" ht="15.75" customHeight="1">
      <c r="A41" s="5" t="s">
        <v>16</v>
      </c>
      <c r="B41" s="20">
        <f t="shared" ref="B41:B44" si="25">SUMPRODUCT(C41:AZ41,$C$4:$AZ$4)</f>
        <v>20</v>
      </c>
      <c r="C41" s="31">
        <v>-1.0</v>
      </c>
      <c r="D41" s="20"/>
      <c r="E41" s="20"/>
      <c r="F41" s="20"/>
      <c r="G41" s="20"/>
      <c r="H41" s="20"/>
      <c r="I41" s="31">
        <v>1.0</v>
      </c>
      <c r="J41" s="20"/>
      <c r="K41" s="20"/>
      <c r="L41" s="20"/>
      <c r="M41" s="20"/>
      <c r="N41" s="20"/>
      <c r="O41" s="20"/>
      <c r="P41" s="20"/>
      <c r="Q41" s="20"/>
      <c r="R41" s="20"/>
      <c r="S41" s="31">
        <v>-1.0</v>
      </c>
      <c r="T41" s="20"/>
      <c r="U41" s="20"/>
      <c r="V41" s="20"/>
      <c r="W41" s="31">
        <v>1.0</v>
      </c>
      <c r="X41" s="31">
        <v>-1.0</v>
      </c>
      <c r="Y41" s="31">
        <v>1.0</v>
      </c>
      <c r="Z41" s="20"/>
      <c r="AA41" s="20"/>
      <c r="AB41" s="31">
        <v>1.0</v>
      </c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>
        <f t="shared" ref="BA41:BA44" si="26">_xlfn.RANK.AVG(B41,$B$41:$B$44)</f>
        <v>3</v>
      </c>
      <c r="BB41" s="20">
        <f t="shared" ref="BB41:BB44" si="27">IF(SUM(BC$41:BC$44)&lt;&gt;0,(5-BA41)+B41/200,0)</f>
        <v>2.1</v>
      </c>
      <c r="BC41" s="20">
        <f t="shared" ref="BC41:BC44" si="28">SUMIF(C41:AZ41,"&gt;0",$C$4:$AZ$4)</f>
        <v>70</v>
      </c>
    </row>
    <row r="42" ht="15.75" customHeight="1">
      <c r="A42" s="5" t="s">
        <v>21</v>
      </c>
      <c r="B42" s="20">
        <f t="shared" si="25"/>
        <v>150</v>
      </c>
      <c r="C42" s="20"/>
      <c r="D42" s="20"/>
      <c r="E42" s="20"/>
      <c r="F42" s="31">
        <v>1.0</v>
      </c>
      <c r="G42" s="20"/>
      <c r="H42" s="20"/>
      <c r="I42" s="20"/>
      <c r="J42" s="20"/>
      <c r="K42" s="31">
        <v>1.0</v>
      </c>
      <c r="L42" s="20"/>
      <c r="M42" s="20"/>
      <c r="N42" s="20"/>
      <c r="O42" s="20"/>
      <c r="P42" s="31">
        <v>-1.0</v>
      </c>
      <c r="Q42" s="20"/>
      <c r="R42" s="20"/>
      <c r="S42" s="31">
        <v>1.0</v>
      </c>
      <c r="T42" s="20"/>
      <c r="U42" s="20"/>
      <c r="V42" s="31">
        <v>1.0</v>
      </c>
      <c r="W42" s="20"/>
      <c r="X42" s="20"/>
      <c r="Y42" s="20"/>
      <c r="Z42" s="31">
        <v>1.0</v>
      </c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>
        <f t="shared" si="26"/>
        <v>1</v>
      </c>
      <c r="BB42" s="20">
        <f t="shared" si="27"/>
        <v>4.75</v>
      </c>
      <c r="BC42" s="20">
        <f t="shared" si="28"/>
        <v>190</v>
      </c>
    </row>
    <row r="43" ht="15.75" customHeight="1">
      <c r="A43" s="5" t="s">
        <v>29</v>
      </c>
      <c r="B43" s="20">
        <f t="shared" si="25"/>
        <v>0</v>
      </c>
      <c r="C43" s="20"/>
      <c r="D43" s="31">
        <v>1.0</v>
      </c>
      <c r="E43" s="20"/>
      <c r="F43" s="20"/>
      <c r="G43" s="20"/>
      <c r="H43" s="31">
        <v>1.0</v>
      </c>
      <c r="I43" s="20"/>
      <c r="J43" s="20"/>
      <c r="K43" s="20"/>
      <c r="L43" s="20"/>
      <c r="M43" s="20"/>
      <c r="N43" s="20"/>
      <c r="O43" s="20"/>
      <c r="P43" s="31">
        <v>-1.0</v>
      </c>
      <c r="Q43" s="20"/>
      <c r="R43" s="20"/>
      <c r="S43" s="20"/>
      <c r="T43" s="20"/>
      <c r="U43" s="31">
        <v>-1.0</v>
      </c>
      <c r="V43" s="20"/>
      <c r="W43" s="20"/>
      <c r="X43" s="31">
        <v>-1.0</v>
      </c>
      <c r="Y43" s="20"/>
      <c r="Z43" s="20"/>
      <c r="AA43" s="20"/>
      <c r="AB43" s="20"/>
      <c r="AC43" s="20"/>
      <c r="AD43" s="31">
        <v>1.0</v>
      </c>
      <c r="AE43" s="20"/>
      <c r="AF43" s="20"/>
      <c r="AG43" s="20"/>
      <c r="AH43" s="20"/>
      <c r="AI43" s="20"/>
      <c r="AJ43" s="31">
        <v>1.0</v>
      </c>
      <c r="AK43" s="20"/>
      <c r="AL43" s="20"/>
      <c r="AM43" s="20"/>
      <c r="AN43" s="20"/>
      <c r="AO43" s="20"/>
      <c r="AP43" s="20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>
        <f t="shared" si="26"/>
        <v>4</v>
      </c>
      <c r="BB43" s="20">
        <f t="shared" si="27"/>
        <v>1</v>
      </c>
      <c r="BC43" s="20">
        <f t="shared" si="28"/>
        <v>100</v>
      </c>
    </row>
    <row r="44" ht="15.75" customHeight="1">
      <c r="A44" s="5" t="s">
        <v>32</v>
      </c>
      <c r="B44" s="20">
        <f t="shared" si="25"/>
        <v>60</v>
      </c>
      <c r="C44" s="31">
        <v>1.0</v>
      </c>
      <c r="D44" s="20"/>
      <c r="E44" s="20"/>
      <c r="F44" s="20"/>
      <c r="G44" s="20"/>
      <c r="H44" s="20"/>
      <c r="I44" s="20"/>
      <c r="J44" s="20"/>
      <c r="K44" s="20"/>
      <c r="L44" s="20"/>
      <c r="M44" s="31">
        <v>-1.0</v>
      </c>
      <c r="N44" s="20"/>
      <c r="O44" s="31">
        <v>1.0</v>
      </c>
      <c r="P44" s="20"/>
      <c r="Q44" s="20"/>
      <c r="R44" s="31">
        <v>1.0</v>
      </c>
      <c r="S44" s="31">
        <v>-1.0</v>
      </c>
      <c r="T44" s="31">
        <v>1.0</v>
      </c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31">
        <v>1.0</v>
      </c>
      <c r="AH44" s="20"/>
      <c r="AI44" s="20"/>
      <c r="AJ44" s="20"/>
      <c r="AK44" s="20"/>
      <c r="AL44" s="20"/>
      <c r="AM44" s="20"/>
      <c r="AN44" s="20"/>
      <c r="AO44" s="20"/>
      <c r="AP44" s="20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>
        <f t="shared" si="26"/>
        <v>2</v>
      </c>
      <c r="BB44" s="20">
        <f t="shared" si="27"/>
        <v>3.3</v>
      </c>
      <c r="BC44" s="20">
        <f t="shared" si="28"/>
        <v>90</v>
      </c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6">
    <mergeCell ref="AB21:AF21"/>
    <mergeCell ref="AG21:AK21"/>
    <mergeCell ref="AL21:AP21"/>
    <mergeCell ref="AQ21:AU21"/>
    <mergeCell ref="AV21:AZ21"/>
    <mergeCell ref="BA21:BA22"/>
    <mergeCell ref="BB21:BB22"/>
    <mergeCell ref="BC21:BC22"/>
    <mergeCell ref="A21:A22"/>
    <mergeCell ref="B21:B22"/>
    <mergeCell ref="C21:G21"/>
    <mergeCell ref="H21:L21"/>
    <mergeCell ref="M21:Q21"/>
    <mergeCell ref="R21:V21"/>
    <mergeCell ref="W21:AA21"/>
    <mergeCell ref="AB27:AF27"/>
    <mergeCell ref="AG27:AK27"/>
    <mergeCell ref="AL27:AP27"/>
    <mergeCell ref="AQ27:AU27"/>
    <mergeCell ref="AV27:AZ27"/>
    <mergeCell ref="BA27:BA28"/>
    <mergeCell ref="BB27:BB28"/>
    <mergeCell ref="BC27:BC28"/>
    <mergeCell ref="A27:A28"/>
    <mergeCell ref="B27:B28"/>
    <mergeCell ref="C27:G27"/>
    <mergeCell ref="H27:L27"/>
    <mergeCell ref="M27:Q27"/>
    <mergeCell ref="R27:V27"/>
    <mergeCell ref="W27:AA27"/>
    <mergeCell ref="AB33:AF33"/>
    <mergeCell ref="AG33:AK33"/>
    <mergeCell ref="AL33:AP33"/>
    <mergeCell ref="AQ33:AU33"/>
    <mergeCell ref="AV33:AZ33"/>
    <mergeCell ref="BA33:BA34"/>
    <mergeCell ref="BB33:BB34"/>
    <mergeCell ref="BC33:BC34"/>
    <mergeCell ref="A33:A34"/>
    <mergeCell ref="B33:B34"/>
    <mergeCell ref="C33:G33"/>
    <mergeCell ref="H33:L33"/>
    <mergeCell ref="M33:Q33"/>
    <mergeCell ref="R33:V33"/>
    <mergeCell ref="W33:AA33"/>
    <mergeCell ref="AB39:AF39"/>
    <mergeCell ref="AG39:AK39"/>
    <mergeCell ref="AL39:AP39"/>
    <mergeCell ref="AQ39:AU39"/>
    <mergeCell ref="AV39:AZ39"/>
    <mergeCell ref="BA39:BA40"/>
    <mergeCell ref="BB39:BB40"/>
    <mergeCell ref="BC39:BC40"/>
    <mergeCell ref="A39:A40"/>
    <mergeCell ref="B39:B40"/>
    <mergeCell ref="C39:G39"/>
    <mergeCell ref="H39:L39"/>
    <mergeCell ref="M39:Q39"/>
    <mergeCell ref="R39:V39"/>
    <mergeCell ref="W39:AA39"/>
    <mergeCell ref="BB3:BB4"/>
    <mergeCell ref="BC3:BC4"/>
    <mergeCell ref="BA9:BA10"/>
    <mergeCell ref="BB9:BB10"/>
    <mergeCell ref="BC9:BC10"/>
    <mergeCell ref="BA15:BA16"/>
    <mergeCell ref="BB15:BB16"/>
    <mergeCell ref="BC15:BC16"/>
    <mergeCell ref="W3:AA3"/>
    <mergeCell ref="AB3:AF3"/>
    <mergeCell ref="AG3:AK3"/>
    <mergeCell ref="AL3:AP3"/>
    <mergeCell ref="AQ3:AU3"/>
    <mergeCell ref="AV3:AZ3"/>
    <mergeCell ref="BA3:BA4"/>
    <mergeCell ref="A1:A2"/>
    <mergeCell ref="A3:A4"/>
    <mergeCell ref="B3:B4"/>
    <mergeCell ref="C3:G3"/>
    <mergeCell ref="H3:L3"/>
    <mergeCell ref="M3:Q3"/>
    <mergeCell ref="R3:V3"/>
    <mergeCell ref="AB9:AF9"/>
    <mergeCell ref="AG9:AK9"/>
    <mergeCell ref="AL9:AP9"/>
    <mergeCell ref="AQ9:AU9"/>
    <mergeCell ref="AV9:AZ9"/>
    <mergeCell ref="A9:A10"/>
    <mergeCell ref="B9:B10"/>
    <mergeCell ref="C9:G9"/>
    <mergeCell ref="H9:L9"/>
    <mergeCell ref="M9:Q9"/>
    <mergeCell ref="R9:V9"/>
    <mergeCell ref="W9:AA9"/>
    <mergeCell ref="AB15:AF15"/>
    <mergeCell ref="AG15:AK15"/>
    <mergeCell ref="AL15:AP15"/>
    <mergeCell ref="AQ15:AU15"/>
    <mergeCell ref="AV15:AZ15"/>
    <mergeCell ref="A15:A16"/>
    <mergeCell ref="B15:B16"/>
    <mergeCell ref="C15:G15"/>
    <mergeCell ref="H15:L15"/>
    <mergeCell ref="M15:Q15"/>
    <mergeCell ref="R15:V15"/>
    <mergeCell ref="W15:AA15"/>
  </mergeCells>
  <printOptions/>
  <pageMargins bottom="0.75" footer="0.0" header="0.0" left="0.7" right="0.7" top="0.75"/>
  <pageSetup orientation="landscape"/>
  <headerFooter>
    <oddHeader>&amp;C000000 PUBLIC#_x000D_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20.0"/>
    <col customWidth="1" min="2" max="2" width="8.5"/>
    <col customWidth="1" min="3" max="52" width="3.88"/>
    <col customWidth="1" min="53" max="53" width="10.38"/>
    <col customWidth="1" min="54" max="55" width="11.13"/>
  </cols>
  <sheetData>
    <row r="1" ht="15.75" customHeight="1">
      <c r="A1" s="19" t="s">
        <v>57</v>
      </c>
      <c r="B1" s="1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10"/>
      <c r="BC1" s="10"/>
    </row>
    <row r="2" ht="15.75" customHeight="1">
      <c r="A2" s="11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0"/>
      <c r="BC2" s="20"/>
    </row>
    <row r="3" ht="15.75" customHeight="1">
      <c r="A3" s="23" t="s">
        <v>36</v>
      </c>
      <c r="B3" s="24" t="s">
        <v>37</v>
      </c>
      <c r="C3" s="25" t="s">
        <v>38</v>
      </c>
      <c r="D3" s="26"/>
      <c r="E3" s="26"/>
      <c r="F3" s="26"/>
      <c r="G3" s="27"/>
      <c r="H3" s="25" t="s">
        <v>39</v>
      </c>
      <c r="I3" s="26"/>
      <c r="J3" s="26"/>
      <c r="K3" s="26"/>
      <c r="L3" s="27"/>
      <c r="M3" s="25" t="s">
        <v>40</v>
      </c>
      <c r="N3" s="26"/>
      <c r="O3" s="26"/>
      <c r="P3" s="26"/>
      <c r="Q3" s="27"/>
      <c r="R3" s="25" t="s">
        <v>41</v>
      </c>
      <c r="S3" s="26"/>
      <c r="T3" s="26"/>
      <c r="U3" s="26"/>
      <c r="V3" s="27"/>
      <c r="W3" s="25" t="s">
        <v>42</v>
      </c>
      <c r="X3" s="26"/>
      <c r="Y3" s="26"/>
      <c r="Z3" s="26"/>
      <c r="AA3" s="27"/>
      <c r="AB3" s="25" t="s">
        <v>43</v>
      </c>
      <c r="AC3" s="26"/>
      <c r="AD3" s="26"/>
      <c r="AE3" s="26"/>
      <c r="AF3" s="27"/>
      <c r="AG3" s="25" t="s">
        <v>44</v>
      </c>
      <c r="AH3" s="26"/>
      <c r="AI3" s="26"/>
      <c r="AJ3" s="26"/>
      <c r="AK3" s="27"/>
      <c r="AL3" s="25" t="s">
        <v>45</v>
      </c>
      <c r="AM3" s="26"/>
      <c r="AN3" s="26"/>
      <c r="AO3" s="26"/>
      <c r="AP3" s="27"/>
      <c r="AQ3" s="25" t="s">
        <v>46</v>
      </c>
      <c r="AR3" s="26"/>
      <c r="AS3" s="26"/>
      <c r="AT3" s="26"/>
      <c r="AU3" s="27"/>
      <c r="AV3" s="25" t="s">
        <v>47</v>
      </c>
      <c r="AW3" s="26"/>
      <c r="AX3" s="26"/>
      <c r="AY3" s="26"/>
      <c r="AZ3" s="27"/>
      <c r="BA3" s="28" t="s">
        <v>8</v>
      </c>
      <c r="BB3" s="24" t="s">
        <v>48</v>
      </c>
      <c r="BC3" s="24" t="s">
        <v>49</v>
      </c>
    </row>
    <row r="4" ht="15.75" customHeight="1">
      <c r="A4" s="29"/>
      <c r="B4" s="29"/>
      <c r="C4" s="30">
        <v>10.0</v>
      </c>
      <c r="D4" s="30">
        <v>20.0</v>
      </c>
      <c r="E4" s="30">
        <v>30.0</v>
      </c>
      <c r="F4" s="30">
        <v>40.0</v>
      </c>
      <c r="G4" s="30">
        <v>50.0</v>
      </c>
      <c r="H4" s="30">
        <v>10.0</v>
      </c>
      <c r="I4" s="30">
        <v>20.0</v>
      </c>
      <c r="J4" s="30">
        <v>30.0</v>
      </c>
      <c r="K4" s="30">
        <v>40.0</v>
      </c>
      <c r="L4" s="30">
        <v>50.0</v>
      </c>
      <c r="M4" s="30">
        <v>10.0</v>
      </c>
      <c r="N4" s="30">
        <v>20.0</v>
      </c>
      <c r="O4" s="30">
        <v>30.0</v>
      </c>
      <c r="P4" s="30">
        <v>40.0</v>
      </c>
      <c r="Q4" s="30">
        <v>50.0</v>
      </c>
      <c r="R4" s="30">
        <v>10.0</v>
      </c>
      <c r="S4" s="30">
        <v>20.0</v>
      </c>
      <c r="T4" s="30">
        <v>30.0</v>
      </c>
      <c r="U4" s="30">
        <v>40.0</v>
      </c>
      <c r="V4" s="30">
        <v>50.0</v>
      </c>
      <c r="W4" s="30">
        <v>10.0</v>
      </c>
      <c r="X4" s="30">
        <v>20.0</v>
      </c>
      <c r="Y4" s="30">
        <v>30.0</v>
      </c>
      <c r="Z4" s="30">
        <v>40.0</v>
      </c>
      <c r="AA4" s="30">
        <v>50.0</v>
      </c>
      <c r="AB4" s="30">
        <v>10.0</v>
      </c>
      <c r="AC4" s="30">
        <v>20.0</v>
      </c>
      <c r="AD4" s="30">
        <v>30.0</v>
      </c>
      <c r="AE4" s="30">
        <v>40.0</v>
      </c>
      <c r="AF4" s="30">
        <v>50.0</v>
      </c>
      <c r="AG4" s="30">
        <v>10.0</v>
      </c>
      <c r="AH4" s="30">
        <v>20.0</v>
      </c>
      <c r="AI4" s="30">
        <v>30.0</v>
      </c>
      <c r="AJ4" s="30">
        <v>40.0</v>
      </c>
      <c r="AK4" s="30">
        <v>50.0</v>
      </c>
      <c r="AL4" s="30">
        <v>10.0</v>
      </c>
      <c r="AM4" s="30">
        <v>20.0</v>
      </c>
      <c r="AN4" s="30">
        <v>30.0</v>
      </c>
      <c r="AO4" s="30">
        <v>40.0</v>
      </c>
      <c r="AP4" s="30">
        <v>50.0</v>
      </c>
      <c r="AQ4" s="30">
        <v>10.0</v>
      </c>
      <c r="AR4" s="30">
        <v>20.0</v>
      </c>
      <c r="AS4" s="30">
        <v>30.0</v>
      </c>
      <c r="AT4" s="30">
        <v>40.0</v>
      </c>
      <c r="AU4" s="30">
        <v>50.0</v>
      </c>
      <c r="AV4" s="30">
        <v>10.0</v>
      </c>
      <c r="AW4" s="30">
        <v>20.0</v>
      </c>
      <c r="AX4" s="30">
        <v>30.0</v>
      </c>
      <c r="AY4" s="30">
        <v>40.0</v>
      </c>
      <c r="AZ4" s="30">
        <v>50.0</v>
      </c>
      <c r="BA4" s="29"/>
      <c r="BB4" s="29"/>
      <c r="BC4" s="29"/>
    </row>
    <row r="5" ht="15.75" customHeight="1">
      <c r="A5" s="5" t="s">
        <v>16</v>
      </c>
      <c r="B5" s="20">
        <f t="shared" ref="B5:B8" si="1">SUMPRODUCT(C5:AZ5,$C$4:$AZ$4)</f>
        <v>100</v>
      </c>
      <c r="C5" s="20"/>
      <c r="D5" s="31">
        <v>-1.0</v>
      </c>
      <c r="E5" s="20"/>
      <c r="F5" s="20"/>
      <c r="G5" s="20"/>
      <c r="H5" s="20"/>
      <c r="I5" s="31">
        <v>1.0</v>
      </c>
      <c r="J5" s="20"/>
      <c r="K5" s="20"/>
      <c r="L5" s="20"/>
      <c r="M5" s="31">
        <v>1.0</v>
      </c>
      <c r="N5" s="20"/>
      <c r="O5" s="20"/>
      <c r="P5" s="20"/>
      <c r="Q5" s="31">
        <v>1.0</v>
      </c>
      <c r="R5" s="31">
        <v>-1.0</v>
      </c>
      <c r="S5" s="20"/>
      <c r="T5" s="20"/>
      <c r="U5" s="20"/>
      <c r="V5" s="20"/>
      <c r="W5" s="20"/>
      <c r="X5" s="31">
        <v>1.0</v>
      </c>
      <c r="Y5" s="20"/>
      <c r="Z5" s="20"/>
      <c r="AA5" s="20"/>
      <c r="AB5" s="20"/>
      <c r="AC5" s="20"/>
      <c r="AD5" s="31">
        <v>1.0</v>
      </c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>
        <f t="shared" ref="BA5:BA8" si="2">_xlfn.RANK.AVG(B5,$B$5:$B$8)</f>
        <v>2</v>
      </c>
      <c r="BB5" s="20">
        <f t="shared" ref="BB5:BB8" si="3">IF(SUM(BC$5:BC$8)&lt;&gt;0,(5-BA5)+B5/200,0)</f>
        <v>3.5</v>
      </c>
      <c r="BC5" s="20">
        <f t="shared" ref="BC5:BC8" si="4">SUMIF(C5:AZ5,"&gt;0",$C$4:$AZ$4)</f>
        <v>130</v>
      </c>
    </row>
    <row r="6" ht="15.75" customHeight="1">
      <c r="A6" s="5" t="s">
        <v>19</v>
      </c>
      <c r="B6" s="20">
        <f t="shared" si="1"/>
        <v>130</v>
      </c>
      <c r="C6" s="31">
        <v>1.0</v>
      </c>
      <c r="D6" s="31">
        <v>1.0</v>
      </c>
      <c r="E6" s="20"/>
      <c r="F6" s="20"/>
      <c r="G6" s="20"/>
      <c r="H6" s="31">
        <v>1.0</v>
      </c>
      <c r="I6" s="20"/>
      <c r="J6" s="20"/>
      <c r="K6" s="20"/>
      <c r="L6" s="20"/>
      <c r="M6" s="20"/>
      <c r="N6" s="31">
        <v>1.0</v>
      </c>
      <c r="O6" s="20"/>
      <c r="P6" s="31">
        <v>1.0</v>
      </c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31">
        <v>1.0</v>
      </c>
      <c r="AC6" s="31">
        <v>1.0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>
        <f t="shared" si="2"/>
        <v>1</v>
      </c>
      <c r="BB6" s="20">
        <f t="shared" si="3"/>
        <v>4.65</v>
      </c>
      <c r="BC6" s="20">
        <f t="shared" si="4"/>
        <v>130</v>
      </c>
    </row>
    <row r="7" ht="15.75" customHeight="1">
      <c r="A7" s="5" t="s">
        <v>21</v>
      </c>
      <c r="B7" s="20">
        <f t="shared" si="1"/>
        <v>-10</v>
      </c>
      <c r="C7" s="20"/>
      <c r="D7" s="20"/>
      <c r="E7" s="31">
        <v>-1.0</v>
      </c>
      <c r="F7" s="20"/>
      <c r="G7" s="20"/>
      <c r="H7" s="20"/>
      <c r="I7" s="20"/>
      <c r="J7" s="31">
        <v>1.0</v>
      </c>
      <c r="K7" s="31">
        <v>-1.0</v>
      </c>
      <c r="L7" s="20"/>
      <c r="M7" s="20"/>
      <c r="N7" s="20"/>
      <c r="O7" s="31">
        <v>-1.0</v>
      </c>
      <c r="P7" s="20"/>
      <c r="Q7" s="20"/>
      <c r="R7" s="20"/>
      <c r="S7" s="20"/>
      <c r="T7" s="31">
        <v>1.0</v>
      </c>
      <c r="U7" s="20"/>
      <c r="V7" s="20"/>
      <c r="W7" s="31">
        <v>1.0</v>
      </c>
      <c r="X7" s="20"/>
      <c r="Y7" s="31">
        <v>1.0</v>
      </c>
      <c r="Z7" s="20"/>
      <c r="AA7" s="20"/>
      <c r="AB7" s="20"/>
      <c r="AC7" s="31">
        <v>-1.0</v>
      </c>
      <c r="AD7" s="20"/>
      <c r="AE7" s="20"/>
      <c r="AF7" s="20"/>
      <c r="AG7" s="31">
        <v>1.0</v>
      </c>
      <c r="AH7" s="20"/>
      <c r="AI7" s="20"/>
      <c r="AJ7" s="20"/>
      <c r="AK7" s="20"/>
      <c r="AL7" s="20"/>
      <c r="AM7" s="20"/>
      <c r="AN7" s="20"/>
      <c r="AO7" s="20"/>
      <c r="AP7" s="20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>
        <f t="shared" si="2"/>
        <v>3</v>
      </c>
      <c r="BB7" s="20">
        <f t="shared" si="3"/>
        <v>1.95</v>
      </c>
      <c r="BC7" s="20">
        <f t="shared" si="4"/>
        <v>110</v>
      </c>
    </row>
    <row r="8" ht="15.75" customHeight="1">
      <c r="A8" s="5" t="s">
        <v>25</v>
      </c>
      <c r="B8" s="20">
        <f t="shared" si="1"/>
        <v>-60</v>
      </c>
      <c r="C8" s="20"/>
      <c r="D8" s="20"/>
      <c r="E8" s="31">
        <v>-1.0</v>
      </c>
      <c r="F8" s="20"/>
      <c r="G8" s="20"/>
      <c r="H8" s="20"/>
      <c r="I8" s="20"/>
      <c r="J8" s="31">
        <v>-1.0</v>
      </c>
      <c r="K8" s="31">
        <v>1.0</v>
      </c>
      <c r="L8" s="20"/>
      <c r="M8" s="20"/>
      <c r="N8" s="20"/>
      <c r="O8" s="20"/>
      <c r="P8" s="20"/>
      <c r="Q8" s="20"/>
      <c r="R8" s="31">
        <v>1.0</v>
      </c>
      <c r="S8" s="20"/>
      <c r="T8" s="20"/>
      <c r="U8" s="20"/>
      <c r="V8" s="20"/>
      <c r="W8" s="20"/>
      <c r="X8" s="31">
        <v>-1.0</v>
      </c>
      <c r="Y8" s="20"/>
      <c r="Z8" s="20"/>
      <c r="AA8" s="31">
        <v>-1.0</v>
      </c>
      <c r="AB8" s="20"/>
      <c r="AC8" s="20"/>
      <c r="AD8" s="20"/>
      <c r="AE8" s="20"/>
      <c r="AF8" s="20"/>
      <c r="AG8" s="20"/>
      <c r="AH8" s="31">
        <v>1.0</v>
      </c>
      <c r="AI8" s="20"/>
      <c r="AJ8" s="20"/>
      <c r="AK8" s="20"/>
      <c r="AL8" s="20"/>
      <c r="AM8" s="20"/>
      <c r="AN8" s="20"/>
      <c r="AO8" s="20"/>
      <c r="AP8" s="20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>
        <f t="shared" si="2"/>
        <v>4</v>
      </c>
      <c r="BB8" s="20">
        <f t="shared" si="3"/>
        <v>0.7</v>
      </c>
      <c r="BC8" s="20">
        <f t="shared" si="4"/>
        <v>70</v>
      </c>
    </row>
    <row r="9" ht="15.75" customHeight="1">
      <c r="A9" s="23" t="s">
        <v>50</v>
      </c>
      <c r="B9" s="24" t="s">
        <v>37</v>
      </c>
      <c r="C9" s="25" t="s">
        <v>38</v>
      </c>
      <c r="D9" s="26"/>
      <c r="E9" s="26"/>
      <c r="F9" s="26"/>
      <c r="G9" s="27"/>
      <c r="H9" s="25" t="s">
        <v>39</v>
      </c>
      <c r="I9" s="26"/>
      <c r="J9" s="26"/>
      <c r="K9" s="26"/>
      <c r="L9" s="27"/>
      <c r="M9" s="25" t="s">
        <v>40</v>
      </c>
      <c r="N9" s="26"/>
      <c r="O9" s="26"/>
      <c r="P9" s="26"/>
      <c r="Q9" s="27"/>
      <c r="R9" s="25" t="s">
        <v>41</v>
      </c>
      <c r="S9" s="26"/>
      <c r="T9" s="26"/>
      <c r="U9" s="26"/>
      <c r="V9" s="27"/>
      <c r="W9" s="25" t="s">
        <v>42</v>
      </c>
      <c r="X9" s="26"/>
      <c r="Y9" s="26"/>
      <c r="Z9" s="26"/>
      <c r="AA9" s="27"/>
      <c r="AB9" s="25" t="s">
        <v>43</v>
      </c>
      <c r="AC9" s="26"/>
      <c r="AD9" s="26"/>
      <c r="AE9" s="26"/>
      <c r="AF9" s="27"/>
      <c r="AG9" s="25" t="s">
        <v>44</v>
      </c>
      <c r="AH9" s="26"/>
      <c r="AI9" s="26"/>
      <c r="AJ9" s="26"/>
      <c r="AK9" s="27"/>
      <c r="AL9" s="25" t="s">
        <v>45</v>
      </c>
      <c r="AM9" s="26"/>
      <c r="AN9" s="26"/>
      <c r="AO9" s="26"/>
      <c r="AP9" s="27"/>
      <c r="AQ9" s="25" t="s">
        <v>46</v>
      </c>
      <c r="AR9" s="26"/>
      <c r="AS9" s="26"/>
      <c r="AT9" s="26"/>
      <c r="AU9" s="27"/>
      <c r="AV9" s="25" t="s">
        <v>47</v>
      </c>
      <c r="AW9" s="26"/>
      <c r="AX9" s="26"/>
      <c r="AY9" s="26"/>
      <c r="AZ9" s="27"/>
      <c r="BA9" s="28" t="s">
        <v>8</v>
      </c>
      <c r="BB9" s="24" t="s">
        <v>48</v>
      </c>
      <c r="BC9" s="24" t="s">
        <v>51</v>
      </c>
    </row>
    <row r="10" ht="15.75" customHeight="1">
      <c r="A10" s="29"/>
      <c r="B10" s="29"/>
      <c r="C10" s="30">
        <v>10.0</v>
      </c>
      <c r="D10" s="30">
        <v>20.0</v>
      </c>
      <c r="E10" s="30">
        <v>30.0</v>
      </c>
      <c r="F10" s="30">
        <v>40.0</v>
      </c>
      <c r="G10" s="30">
        <v>50.0</v>
      </c>
      <c r="H10" s="30">
        <v>10.0</v>
      </c>
      <c r="I10" s="30">
        <v>20.0</v>
      </c>
      <c r="J10" s="30">
        <v>30.0</v>
      </c>
      <c r="K10" s="30">
        <v>40.0</v>
      </c>
      <c r="L10" s="30">
        <v>50.0</v>
      </c>
      <c r="M10" s="30">
        <v>10.0</v>
      </c>
      <c r="N10" s="30">
        <v>20.0</v>
      </c>
      <c r="O10" s="30">
        <v>30.0</v>
      </c>
      <c r="P10" s="30">
        <v>40.0</v>
      </c>
      <c r="Q10" s="30">
        <v>50.0</v>
      </c>
      <c r="R10" s="30">
        <v>10.0</v>
      </c>
      <c r="S10" s="30">
        <v>20.0</v>
      </c>
      <c r="T10" s="30">
        <v>30.0</v>
      </c>
      <c r="U10" s="30">
        <v>40.0</v>
      </c>
      <c r="V10" s="30">
        <v>50.0</v>
      </c>
      <c r="W10" s="30">
        <v>10.0</v>
      </c>
      <c r="X10" s="30">
        <v>20.0</v>
      </c>
      <c r="Y10" s="30">
        <v>30.0</v>
      </c>
      <c r="Z10" s="30">
        <v>40.0</v>
      </c>
      <c r="AA10" s="30">
        <v>50.0</v>
      </c>
      <c r="AB10" s="30">
        <v>10.0</v>
      </c>
      <c r="AC10" s="30">
        <v>20.0</v>
      </c>
      <c r="AD10" s="30">
        <v>30.0</v>
      </c>
      <c r="AE10" s="30">
        <v>40.0</v>
      </c>
      <c r="AF10" s="30">
        <v>50.0</v>
      </c>
      <c r="AG10" s="30">
        <v>10.0</v>
      </c>
      <c r="AH10" s="30">
        <v>20.0</v>
      </c>
      <c r="AI10" s="30">
        <v>30.0</v>
      </c>
      <c r="AJ10" s="30">
        <v>40.0</v>
      </c>
      <c r="AK10" s="30">
        <v>50.0</v>
      </c>
      <c r="AL10" s="30">
        <v>10.0</v>
      </c>
      <c r="AM10" s="30">
        <v>20.0</v>
      </c>
      <c r="AN10" s="30">
        <v>30.0</v>
      </c>
      <c r="AO10" s="30">
        <v>40.0</v>
      </c>
      <c r="AP10" s="30">
        <v>50.0</v>
      </c>
      <c r="AQ10" s="30">
        <v>10.0</v>
      </c>
      <c r="AR10" s="30">
        <v>20.0</v>
      </c>
      <c r="AS10" s="30">
        <v>30.0</v>
      </c>
      <c r="AT10" s="30">
        <v>40.0</v>
      </c>
      <c r="AU10" s="30">
        <v>50.0</v>
      </c>
      <c r="AV10" s="30">
        <v>10.0</v>
      </c>
      <c r="AW10" s="30">
        <v>20.0</v>
      </c>
      <c r="AX10" s="30">
        <v>30.0</v>
      </c>
      <c r="AY10" s="30">
        <v>40.0</v>
      </c>
      <c r="AZ10" s="30">
        <v>50.0</v>
      </c>
      <c r="BA10" s="29"/>
      <c r="BB10" s="29"/>
      <c r="BC10" s="29"/>
    </row>
    <row r="11" ht="15.75" customHeight="1">
      <c r="A11" s="5" t="s">
        <v>13</v>
      </c>
      <c r="B11" s="20">
        <f t="shared" ref="B11:B14" si="5">SUMPRODUCT(C11:AZ11,$C$4:$AZ$4)</f>
        <v>90</v>
      </c>
      <c r="C11" s="31">
        <v>-1.0</v>
      </c>
      <c r="D11" s="20"/>
      <c r="E11" s="31">
        <v>1.0</v>
      </c>
      <c r="F11" s="31">
        <v>1.0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31">
        <v>1.0</v>
      </c>
      <c r="AC11" s="31">
        <v>1.0</v>
      </c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>
        <f t="shared" ref="BA11:BA14" si="6">_xlfn.RANK.AVG(B11,$B$11:$B$14)</f>
        <v>2</v>
      </c>
      <c r="BB11" s="20">
        <f t="shared" ref="BB11:BB14" si="7">IF(SUM(BC$11:BC$14)&lt;&gt;0,(5-BA11)+B11/200,0)</f>
        <v>3.45</v>
      </c>
      <c r="BC11" s="20">
        <f t="shared" ref="BC11:BC14" si="8">SUMIF(C11:AZ11,"&gt;0",$C$4:$AZ$4)</f>
        <v>100</v>
      </c>
    </row>
    <row r="12" ht="15.75" customHeight="1">
      <c r="A12" s="5" t="s">
        <v>16</v>
      </c>
      <c r="B12" s="20">
        <f t="shared" si="5"/>
        <v>40</v>
      </c>
      <c r="C12" s="31">
        <v>1.0</v>
      </c>
      <c r="D12" s="20"/>
      <c r="E12" s="20"/>
      <c r="F12" s="20"/>
      <c r="G12" s="20"/>
      <c r="H12" s="20"/>
      <c r="I12" s="31">
        <v>1.0</v>
      </c>
      <c r="J12" s="20"/>
      <c r="K12" s="31">
        <v>1.0</v>
      </c>
      <c r="L12" s="31">
        <v>-1.0</v>
      </c>
      <c r="M12" s="20"/>
      <c r="N12" s="20"/>
      <c r="O12" s="20"/>
      <c r="P12" s="20"/>
      <c r="Q12" s="20"/>
      <c r="R12" s="31">
        <v>1.0</v>
      </c>
      <c r="S12" s="20"/>
      <c r="T12" s="31">
        <v>-1.0</v>
      </c>
      <c r="U12" s="20"/>
      <c r="V12" s="20"/>
      <c r="W12" s="31">
        <v>1.0</v>
      </c>
      <c r="X12" s="20"/>
      <c r="Y12" s="20"/>
      <c r="Z12" s="20"/>
      <c r="AA12" s="20"/>
      <c r="AB12" s="20"/>
      <c r="AC12" s="20"/>
      <c r="AD12" s="31">
        <v>1.0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>
        <f t="shared" si="6"/>
        <v>4</v>
      </c>
      <c r="BB12" s="20">
        <f t="shared" si="7"/>
        <v>1.2</v>
      </c>
      <c r="BC12" s="20">
        <f t="shared" si="8"/>
        <v>120</v>
      </c>
    </row>
    <row r="13" ht="15.75" customHeight="1">
      <c r="A13" s="5" t="s">
        <v>19</v>
      </c>
      <c r="B13" s="20">
        <f t="shared" si="5"/>
        <v>130</v>
      </c>
      <c r="C13" s="31">
        <v>-1.0</v>
      </c>
      <c r="D13" s="31">
        <v>1.0</v>
      </c>
      <c r="E13" s="20"/>
      <c r="F13" s="20"/>
      <c r="G13" s="20"/>
      <c r="H13" s="31">
        <v>1.0</v>
      </c>
      <c r="I13" s="20"/>
      <c r="J13" s="31">
        <v>1.0</v>
      </c>
      <c r="K13" s="20"/>
      <c r="L13" s="20"/>
      <c r="M13" s="20"/>
      <c r="N13" s="31">
        <v>1.0</v>
      </c>
      <c r="O13" s="31">
        <v>1.0</v>
      </c>
      <c r="P13" s="20"/>
      <c r="Q13" s="20"/>
      <c r="R13" s="20"/>
      <c r="S13" s="20"/>
      <c r="T13" s="31">
        <v>1.0</v>
      </c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>
        <f t="shared" si="6"/>
        <v>1</v>
      </c>
      <c r="BB13" s="20">
        <f t="shared" si="7"/>
        <v>4.65</v>
      </c>
      <c r="BC13" s="20">
        <f t="shared" si="8"/>
        <v>140</v>
      </c>
    </row>
    <row r="14" ht="15.75" customHeight="1">
      <c r="A14" s="5" t="s">
        <v>32</v>
      </c>
      <c r="B14" s="20">
        <f t="shared" si="5"/>
        <v>60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31">
        <v>1.0</v>
      </c>
      <c r="N14" s="20"/>
      <c r="O14" s="20"/>
      <c r="P14" s="20"/>
      <c r="Q14" s="20"/>
      <c r="R14" s="20"/>
      <c r="S14" s="31">
        <v>1.0</v>
      </c>
      <c r="T14" s="20"/>
      <c r="U14" s="31">
        <v>-1.0</v>
      </c>
      <c r="V14" s="20"/>
      <c r="W14" s="20"/>
      <c r="X14" s="31">
        <v>1.0</v>
      </c>
      <c r="Y14" s="20"/>
      <c r="Z14" s="20"/>
      <c r="AA14" s="20"/>
      <c r="AB14" s="20"/>
      <c r="AC14" s="20"/>
      <c r="AD14" s="20"/>
      <c r="AE14" s="20"/>
      <c r="AF14" s="20"/>
      <c r="AG14" s="20"/>
      <c r="AH14" s="31">
        <v>1.0</v>
      </c>
      <c r="AI14" s="31">
        <v>1.0</v>
      </c>
      <c r="AJ14" s="20"/>
      <c r="AK14" s="20"/>
      <c r="AL14" s="20"/>
      <c r="AM14" s="20"/>
      <c r="AN14" s="20"/>
      <c r="AO14" s="20"/>
      <c r="AP14" s="20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>
        <f t="shared" si="6"/>
        <v>3</v>
      </c>
      <c r="BB14" s="20">
        <f t="shared" si="7"/>
        <v>2.3</v>
      </c>
      <c r="BC14" s="20">
        <f t="shared" si="8"/>
        <v>100</v>
      </c>
    </row>
    <row r="15" ht="15.75" customHeight="1">
      <c r="A15" s="23" t="s">
        <v>52</v>
      </c>
      <c r="B15" s="24" t="s">
        <v>37</v>
      </c>
      <c r="C15" s="25" t="s">
        <v>38</v>
      </c>
      <c r="D15" s="26"/>
      <c r="E15" s="26"/>
      <c r="F15" s="26"/>
      <c r="G15" s="27"/>
      <c r="H15" s="25" t="s">
        <v>39</v>
      </c>
      <c r="I15" s="26"/>
      <c r="J15" s="26"/>
      <c r="K15" s="26"/>
      <c r="L15" s="27"/>
      <c r="M15" s="25" t="s">
        <v>40</v>
      </c>
      <c r="N15" s="26"/>
      <c r="O15" s="26"/>
      <c r="P15" s="26"/>
      <c r="Q15" s="27"/>
      <c r="R15" s="25" t="s">
        <v>41</v>
      </c>
      <c r="S15" s="26"/>
      <c r="T15" s="26"/>
      <c r="U15" s="26"/>
      <c r="V15" s="27"/>
      <c r="W15" s="25" t="s">
        <v>42</v>
      </c>
      <c r="X15" s="26"/>
      <c r="Y15" s="26"/>
      <c r="Z15" s="26"/>
      <c r="AA15" s="27"/>
      <c r="AB15" s="25" t="s">
        <v>43</v>
      </c>
      <c r="AC15" s="26"/>
      <c r="AD15" s="26"/>
      <c r="AE15" s="26"/>
      <c r="AF15" s="27"/>
      <c r="AG15" s="25" t="s">
        <v>44</v>
      </c>
      <c r="AH15" s="26"/>
      <c r="AI15" s="26"/>
      <c r="AJ15" s="26"/>
      <c r="AK15" s="27"/>
      <c r="AL15" s="25" t="s">
        <v>45</v>
      </c>
      <c r="AM15" s="26"/>
      <c r="AN15" s="26"/>
      <c r="AO15" s="26"/>
      <c r="AP15" s="27"/>
      <c r="AQ15" s="25" t="s">
        <v>46</v>
      </c>
      <c r="AR15" s="26"/>
      <c r="AS15" s="26"/>
      <c r="AT15" s="26"/>
      <c r="AU15" s="27"/>
      <c r="AV15" s="25" t="s">
        <v>47</v>
      </c>
      <c r="AW15" s="26"/>
      <c r="AX15" s="26"/>
      <c r="AY15" s="26"/>
      <c r="AZ15" s="27"/>
      <c r="BA15" s="28" t="s">
        <v>8</v>
      </c>
      <c r="BB15" s="24" t="s">
        <v>48</v>
      </c>
      <c r="BC15" s="24" t="s">
        <v>51</v>
      </c>
    </row>
    <row r="16" ht="15.75" customHeight="1">
      <c r="A16" s="29"/>
      <c r="B16" s="29"/>
      <c r="C16" s="30">
        <v>10.0</v>
      </c>
      <c r="D16" s="30">
        <v>20.0</v>
      </c>
      <c r="E16" s="30">
        <v>30.0</v>
      </c>
      <c r="F16" s="30">
        <v>40.0</v>
      </c>
      <c r="G16" s="30">
        <v>50.0</v>
      </c>
      <c r="H16" s="30">
        <v>10.0</v>
      </c>
      <c r="I16" s="30">
        <v>20.0</v>
      </c>
      <c r="J16" s="30">
        <v>30.0</v>
      </c>
      <c r="K16" s="30">
        <v>40.0</v>
      </c>
      <c r="L16" s="30">
        <v>50.0</v>
      </c>
      <c r="M16" s="30">
        <v>10.0</v>
      </c>
      <c r="N16" s="30">
        <v>20.0</v>
      </c>
      <c r="O16" s="30">
        <v>30.0</v>
      </c>
      <c r="P16" s="30">
        <v>40.0</v>
      </c>
      <c r="Q16" s="30">
        <v>50.0</v>
      </c>
      <c r="R16" s="30">
        <v>10.0</v>
      </c>
      <c r="S16" s="30">
        <v>20.0</v>
      </c>
      <c r="T16" s="30">
        <v>30.0</v>
      </c>
      <c r="U16" s="30">
        <v>40.0</v>
      </c>
      <c r="V16" s="30">
        <v>50.0</v>
      </c>
      <c r="W16" s="30">
        <v>10.0</v>
      </c>
      <c r="X16" s="30">
        <v>20.0</v>
      </c>
      <c r="Y16" s="30">
        <v>30.0</v>
      </c>
      <c r="Z16" s="30">
        <v>40.0</v>
      </c>
      <c r="AA16" s="30">
        <v>50.0</v>
      </c>
      <c r="AB16" s="30">
        <v>10.0</v>
      </c>
      <c r="AC16" s="30">
        <v>20.0</v>
      </c>
      <c r="AD16" s="30">
        <v>30.0</v>
      </c>
      <c r="AE16" s="30">
        <v>40.0</v>
      </c>
      <c r="AF16" s="30">
        <v>50.0</v>
      </c>
      <c r="AG16" s="30">
        <v>10.0</v>
      </c>
      <c r="AH16" s="30">
        <v>20.0</v>
      </c>
      <c r="AI16" s="30">
        <v>30.0</v>
      </c>
      <c r="AJ16" s="30">
        <v>40.0</v>
      </c>
      <c r="AK16" s="30">
        <v>50.0</v>
      </c>
      <c r="AL16" s="30">
        <v>10.0</v>
      </c>
      <c r="AM16" s="30">
        <v>20.0</v>
      </c>
      <c r="AN16" s="30">
        <v>30.0</v>
      </c>
      <c r="AO16" s="30">
        <v>40.0</v>
      </c>
      <c r="AP16" s="30">
        <v>50.0</v>
      </c>
      <c r="AQ16" s="30">
        <v>10.0</v>
      </c>
      <c r="AR16" s="30">
        <v>20.0</v>
      </c>
      <c r="AS16" s="30">
        <v>30.0</v>
      </c>
      <c r="AT16" s="30">
        <v>40.0</v>
      </c>
      <c r="AU16" s="30">
        <v>50.0</v>
      </c>
      <c r="AV16" s="30">
        <v>10.0</v>
      </c>
      <c r="AW16" s="30">
        <v>20.0</v>
      </c>
      <c r="AX16" s="30">
        <v>30.0</v>
      </c>
      <c r="AY16" s="30">
        <v>40.0</v>
      </c>
      <c r="AZ16" s="30">
        <v>50.0</v>
      </c>
      <c r="BA16" s="29"/>
      <c r="BB16" s="29"/>
      <c r="BC16" s="29"/>
    </row>
    <row r="17" ht="15.75" customHeight="1">
      <c r="A17" s="5" t="s">
        <v>13</v>
      </c>
      <c r="B17" s="20">
        <f t="shared" ref="B17:B20" si="9">SUMPRODUCT(C17:AZ17,$C$4:$AZ$4)</f>
        <v>10</v>
      </c>
      <c r="C17" s="31">
        <v>-1.0</v>
      </c>
      <c r="D17" s="20"/>
      <c r="E17" s="20"/>
      <c r="F17" s="20"/>
      <c r="G17" s="20"/>
      <c r="H17" s="31">
        <v>1.0</v>
      </c>
      <c r="I17" s="20"/>
      <c r="J17" s="20"/>
      <c r="K17" s="20"/>
      <c r="L17" s="20"/>
      <c r="M17" s="31">
        <v>-1.0</v>
      </c>
      <c r="N17" s="20"/>
      <c r="O17" s="20"/>
      <c r="P17" s="20"/>
      <c r="Q17" s="20"/>
      <c r="R17" s="31">
        <v>-1.0</v>
      </c>
      <c r="S17" s="31">
        <v>1.0</v>
      </c>
      <c r="T17" s="31">
        <v>1.0</v>
      </c>
      <c r="U17" s="20"/>
      <c r="V17" s="20"/>
      <c r="W17" s="31">
        <v>-1.0</v>
      </c>
      <c r="X17" s="20"/>
      <c r="Y17" s="20"/>
      <c r="Z17" s="20"/>
      <c r="AA17" s="20"/>
      <c r="AB17" s="31">
        <v>1.0</v>
      </c>
      <c r="AC17" s="20"/>
      <c r="AD17" s="31">
        <v>-1.0</v>
      </c>
      <c r="AE17" s="20"/>
      <c r="AF17" s="20"/>
      <c r="AG17" s="31">
        <v>1.0</v>
      </c>
      <c r="AH17" s="20"/>
      <c r="AI17" s="20"/>
      <c r="AJ17" s="20"/>
      <c r="AK17" s="20"/>
      <c r="AL17" s="20"/>
      <c r="AM17" s="20"/>
      <c r="AN17" s="20"/>
      <c r="AO17" s="20"/>
      <c r="AP17" s="20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>
        <f t="shared" ref="BA17:BA20" si="10">_xlfn.RANK.AVG(B17,$B$17:$B$20)</f>
        <v>3</v>
      </c>
      <c r="BB17" s="20">
        <f t="shared" ref="BB17:BB20" si="11">IF(SUM(BC$17:BC$20)&lt;&gt;0,(5-BA17)+B17/200,0)</f>
        <v>2.05</v>
      </c>
      <c r="BC17" s="20">
        <f t="shared" ref="BC17:BC20" si="12">SUMIF(C17:AZ17,"&gt;0",$C$4:$AZ$4)</f>
        <v>80</v>
      </c>
    </row>
    <row r="18" ht="15.75" customHeight="1">
      <c r="A18" s="5" t="s">
        <v>21</v>
      </c>
      <c r="B18" s="20">
        <f t="shared" si="9"/>
        <v>110</v>
      </c>
      <c r="C18" s="20"/>
      <c r="D18" s="20"/>
      <c r="E18" s="20"/>
      <c r="F18" s="20"/>
      <c r="G18" s="20"/>
      <c r="H18" s="20"/>
      <c r="I18" s="31">
        <v>1.0</v>
      </c>
      <c r="J18" s="31">
        <v>1.0</v>
      </c>
      <c r="K18" s="20"/>
      <c r="L18" s="20"/>
      <c r="M18" s="20"/>
      <c r="N18" s="20"/>
      <c r="O18" s="31">
        <v>1.0</v>
      </c>
      <c r="P18" s="20"/>
      <c r="Q18" s="20"/>
      <c r="R18" s="31">
        <v>1.0</v>
      </c>
      <c r="S18" s="31"/>
      <c r="T18" s="20"/>
      <c r="U18" s="20"/>
      <c r="V18" s="20"/>
      <c r="W18" s="20"/>
      <c r="X18" s="20"/>
      <c r="Y18" s="20"/>
      <c r="Z18" s="20"/>
      <c r="AA18" s="31">
        <v>1.0</v>
      </c>
      <c r="AB18" s="20"/>
      <c r="AC18" s="20"/>
      <c r="AD18" s="20"/>
      <c r="AE18" s="20"/>
      <c r="AF18" s="20"/>
      <c r="AG18" s="20"/>
      <c r="AH18" s="31">
        <v>1.0</v>
      </c>
      <c r="AI18" s="20"/>
      <c r="AJ18" s="20"/>
      <c r="AK18" s="31">
        <v>-1.0</v>
      </c>
      <c r="AL18" s="20"/>
      <c r="AM18" s="20"/>
      <c r="AN18" s="20"/>
      <c r="AO18" s="20"/>
      <c r="AP18" s="20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>
        <f t="shared" si="10"/>
        <v>1</v>
      </c>
      <c r="BB18" s="20">
        <f t="shared" si="11"/>
        <v>4.55</v>
      </c>
      <c r="BC18" s="20">
        <f t="shared" si="12"/>
        <v>160</v>
      </c>
    </row>
    <row r="19" ht="15.75" customHeight="1">
      <c r="A19" s="5" t="s">
        <v>25</v>
      </c>
      <c r="B19" s="20">
        <f t="shared" si="9"/>
        <v>0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31">
        <v>1.0</v>
      </c>
      <c r="O19" s="20"/>
      <c r="P19" s="20"/>
      <c r="Q19" s="31">
        <v>-1.0</v>
      </c>
      <c r="R19" s="20"/>
      <c r="S19" s="20"/>
      <c r="T19" s="20"/>
      <c r="U19" s="20"/>
      <c r="V19" s="20"/>
      <c r="W19" s="31">
        <v>1.0</v>
      </c>
      <c r="X19" s="20"/>
      <c r="Y19" s="20"/>
      <c r="Z19" s="20"/>
      <c r="AA19" s="20"/>
      <c r="AB19" s="20"/>
      <c r="AC19" s="31">
        <v>1.0</v>
      </c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>
        <f t="shared" si="10"/>
        <v>4</v>
      </c>
      <c r="BB19" s="20">
        <f t="shared" si="11"/>
        <v>1</v>
      </c>
      <c r="BC19" s="20">
        <f t="shared" si="12"/>
        <v>50</v>
      </c>
    </row>
    <row r="20" ht="15.75" customHeight="1">
      <c r="A20" s="5" t="s">
        <v>32</v>
      </c>
      <c r="B20" s="20">
        <f t="shared" si="9"/>
        <v>20</v>
      </c>
      <c r="C20" s="31">
        <v>1.0</v>
      </c>
      <c r="D20" s="20"/>
      <c r="E20" s="20"/>
      <c r="F20" s="20"/>
      <c r="G20" s="20"/>
      <c r="H20" s="20"/>
      <c r="I20" s="20"/>
      <c r="J20" s="20"/>
      <c r="K20" s="31">
        <v>-1.0</v>
      </c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31">
        <v>1.0</v>
      </c>
      <c r="AE20" s="20"/>
      <c r="AF20" s="31">
        <v>1.0</v>
      </c>
      <c r="AG20" s="20"/>
      <c r="AH20" s="20"/>
      <c r="AI20" s="31">
        <v>-1.0</v>
      </c>
      <c r="AJ20" s="20"/>
      <c r="AK20" s="20"/>
      <c r="AL20" s="20"/>
      <c r="AM20" s="20"/>
      <c r="AN20" s="20"/>
      <c r="AO20" s="20"/>
      <c r="AP20" s="20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>
        <f t="shared" si="10"/>
        <v>2</v>
      </c>
      <c r="BB20" s="20">
        <f t="shared" si="11"/>
        <v>3.1</v>
      </c>
      <c r="BC20" s="20">
        <f t="shared" si="12"/>
        <v>90</v>
      </c>
    </row>
    <row r="21" ht="15.75" customHeight="1">
      <c r="A21" s="23" t="s">
        <v>53</v>
      </c>
      <c r="B21" s="24" t="s">
        <v>37</v>
      </c>
      <c r="C21" s="25" t="s">
        <v>38</v>
      </c>
      <c r="D21" s="26"/>
      <c r="E21" s="26"/>
      <c r="F21" s="26"/>
      <c r="G21" s="27"/>
      <c r="H21" s="25" t="s">
        <v>39</v>
      </c>
      <c r="I21" s="26"/>
      <c r="J21" s="26"/>
      <c r="K21" s="26"/>
      <c r="L21" s="27"/>
      <c r="M21" s="25" t="s">
        <v>40</v>
      </c>
      <c r="N21" s="26"/>
      <c r="O21" s="26"/>
      <c r="P21" s="26"/>
      <c r="Q21" s="27"/>
      <c r="R21" s="25" t="s">
        <v>41</v>
      </c>
      <c r="S21" s="26"/>
      <c r="T21" s="26"/>
      <c r="U21" s="26"/>
      <c r="V21" s="27"/>
      <c r="W21" s="25" t="s">
        <v>42</v>
      </c>
      <c r="X21" s="26"/>
      <c r="Y21" s="26"/>
      <c r="Z21" s="26"/>
      <c r="AA21" s="27"/>
      <c r="AB21" s="25" t="s">
        <v>43</v>
      </c>
      <c r="AC21" s="26"/>
      <c r="AD21" s="26"/>
      <c r="AE21" s="26"/>
      <c r="AF21" s="27"/>
      <c r="AG21" s="25" t="s">
        <v>44</v>
      </c>
      <c r="AH21" s="26"/>
      <c r="AI21" s="26"/>
      <c r="AJ21" s="26"/>
      <c r="AK21" s="27"/>
      <c r="AL21" s="25" t="s">
        <v>45</v>
      </c>
      <c r="AM21" s="26"/>
      <c r="AN21" s="26"/>
      <c r="AO21" s="26"/>
      <c r="AP21" s="27"/>
      <c r="AQ21" s="25" t="s">
        <v>46</v>
      </c>
      <c r="AR21" s="26"/>
      <c r="AS21" s="26"/>
      <c r="AT21" s="26"/>
      <c r="AU21" s="27"/>
      <c r="AV21" s="25" t="s">
        <v>47</v>
      </c>
      <c r="AW21" s="26"/>
      <c r="AX21" s="26"/>
      <c r="AY21" s="26"/>
      <c r="AZ21" s="27"/>
      <c r="BA21" s="28" t="s">
        <v>8</v>
      </c>
      <c r="BB21" s="24" t="s">
        <v>48</v>
      </c>
      <c r="BC21" s="24" t="s">
        <v>51</v>
      </c>
    </row>
    <row r="22" ht="15.75" customHeight="1">
      <c r="A22" s="29"/>
      <c r="B22" s="29"/>
      <c r="C22" s="30">
        <v>10.0</v>
      </c>
      <c r="D22" s="30">
        <v>20.0</v>
      </c>
      <c r="E22" s="30">
        <v>30.0</v>
      </c>
      <c r="F22" s="30">
        <v>40.0</v>
      </c>
      <c r="G22" s="30">
        <v>50.0</v>
      </c>
      <c r="H22" s="30">
        <v>10.0</v>
      </c>
      <c r="I22" s="30">
        <v>20.0</v>
      </c>
      <c r="J22" s="30">
        <v>30.0</v>
      </c>
      <c r="K22" s="30">
        <v>40.0</v>
      </c>
      <c r="L22" s="30">
        <v>50.0</v>
      </c>
      <c r="M22" s="30">
        <v>10.0</v>
      </c>
      <c r="N22" s="30">
        <v>20.0</v>
      </c>
      <c r="O22" s="30">
        <v>30.0</v>
      </c>
      <c r="P22" s="30">
        <v>40.0</v>
      </c>
      <c r="Q22" s="30">
        <v>50.0</v>
      </c>
      <c r="R22" s="30">
        <v>10.0</v>
      </c>
      <c r="S22" s="30">
        <v>20.0</v>
      </c>
      <c r="T22" s="30">
        <v>30.0</v>
      </c>
      <c r="U22" s="30">
        <v>40.0</v>
      </c>
      <c r="V22" s="30">
        <v>50.0</v>
      </c>
      <c r="W22" s="30">
        <v>10.0</v>
      </c>
      <c r="X22" s="30">
        <v>20.0</v>
      </c>
      <c r="Y22" s="30">
        <v>30.0</v>
      </c>
      <c r="Z22" s="30">
        <v>40.0</v>
      </c>
      <c r="AA22" s="30">
        <v>50.0</v>
      </c>
      <c r="AB22" s="30">
        <v>10.0</v>
      </c>
      <c r="AC22" s="30">
        <v>20.0</v>
      </c>
      <c r="AD22" s="30">
        <v>30.0</v>
      </c>
      <c r="AE22" s="30">
        <v>40.0</v>
      </c>
      <c r="AF22" s="30">
        <v>50.0</v>
      </c>
      <c r="AG22" s="30">
        <v>10.0</v>
      </c>
      <c r="AH22" s="30">
        <v>20.0</v>
      </c>
      <c r="AI22" s="30">
        <v>30.0</v>
      </c>
      <c r="AJ22" s="30">
        <v>40.0</v>
      </c>
      <c r="AK22" s="30">
        <v>50.0</v>
      </c>
      <c r="AL22" s="30">
        <v>10.0</v>
      </c>
      <c r="AM22" s="30">
        <v>20.0</v>
      </c>
      <c r="AN22" s="30">
        <v>30.0</v>
      </c>
      <c r="AO22" s="30">
        <v>40.0</v>
      </c>
      <c r="AP22" s="30">
        <v>50.0</v>
      </c>
      <c r="AQ22" s="30">
        <v>10.0</v>
      </c>
      <c r="AR22" s="30">
        <v>20.0</v>
      </c>
      <c r="AS22" s="30">
        <v>30.0</v>
      </c>
      <c r="AT22" s="30">
        <v>40.0</v>
      </c>
      <c r="AU22" s="30">
        <v>50.0</v>
      </c>
      <c r="AV22" s="30">
        <v>10.0</v>
      </c>
      <c r="AW22" s="30">
        <v>20.0</v>
      </c>
      <c r="AX22" s="30">
        <v>30.0</v>
      </c>
      <c r="AY22" s="30">
        <v>40.0</v>
      </c>
      <c r="AZ22" s="30">
        <v>50.0</v>
      </c>
      <c r="BA22" s="29"/>
      <c r="BB22" s="29"/>
      <c r="BC22" s="29"/>
    </row>
    <row r="23" ht="15.75" customHeight="1">
      <c r="A23" s="5" t="s">
        <v>16</v>
      </c>
      <c r="B23" s="20">
        <f t="shared" ref="B23:B26" si="13">SUMPRODUCT(C23:AZ23,$C$4:$AZ$4)</f>
        <v>120</v>
      </c>
      <c r="C23" s="20"/>
      <c r="D23" s="20"/>
      <c r="E23" s="20"/>
      <c r="F23" s="20"/>
      <c r="G23" s="20"/>
      <c r="H23" s="31">
        <v>1.0</v>
      </c>
      <c r="I23" s="20"/>
      <c r="J23" s="20"/>
      <c r="K23" s="20"/>
      <c r="L23" s="20"/>
      <c r="M23" s="20"/>
      <c r="N23" s="20"/>
      <c r="O23" s="20"/>
      <c r="P23" s="31">
        <v>1.0</v>
      </c>
      <c r="Q23" s="20"/>
      <c r="R23" s="20"/>
      <c r="S23" s="31">
        <v>1.0</v>
      </c>
      <c r="T23" s="20"/>
      <c r="U23" s="20"/>
      <c r="V23" s="20"/>
      <c r="W23" s="31">
        <v>1.0</v>
      </c>
      <c r="X23" s="20"/>
      <c r="Y23" s="20"/>
      <c r="Z23" s="31">
        <v>1.0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>
        <f t="shared" ref="BA23:BA26" si="14">_xlfn.RANK.AVG(B23,$B$23:$B$26)</f>
        <v>2</v>
      </c>
      <c r="BB23" s="20">
        <f t="shared" ref="BB23:BB26" si="15">IF(SUM(BC$23:BC$26)&lt;&gt;0,(5-BA23)+B23/200,0)</f>
        <v>3.6</v>
      </c>
      <c r="BC23" s="20">
        <f t="shared" ref="BC23:BC26" si="16">SUMIF(C23:AZ23,"&gt;0",$C$4:$AZ$4)</f>
        <v>120</v>
      </c>
    </row>
    <row r="24" ht="15.75" customHeight="1">
      <c r="A24" s="5" t="s">
        <v>23</v>
      </c>
      <c r="B24" s="20">
        <f t="shared" si="13"/>
        <v>180</v>
      </c>
      <c r="C24" s="20"/>
      <c r="D24" s="31">
        <v>1.0</v>
      </c>
      <c r="E24" s="31">
        <v>1.0</v>
      </c>
      <c r="F24" s="20"/>
      <c r="G24" s="20"/>
      <c r="H24" s="20"/>
      <c r="I24" s="31">
        <v>-1.0</v>
      </c>
      <c r="J24" s="31">
        <v>1.0</v>
      </c>
      <c r="K24" s="20"/>
      <c r="L24" s="20"/>
      <c r="M24" s="31">
        <v>1.0</v>
      </c>
      <c r="N24" s="31">
        <v>1.0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31">
        <v>1.0</v>
      </c>
      <c r="Z24" s="20"/>
      <c r="AA24" s="20"/>
      <c r="AB24" s="31">
        <v>1.0</v>
      </c>
      <c r="AC24" s="20"/>
      <c r="AD24" s="20"/>
      <c r="AE24" s="20"/>
      <c r="AF24" s="31">
        <v>1.0</v>
      </c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>
        <f t="shared" si="14"/>
        <v>1</v>
      </c>
      <c r="BB24" s="20">
        <f t="shared" si="15"/>
        <v>4.9</v>
      </c>
      <c r="BC24" s="20">
        <f t="shared" si="16"/>
        <v>200</v>
      </c>
    </row>
    <row r="25" ht="15.75" customHeight="1">
      <c r="A25" s="5" t="s">
        <v>25</v>
      </c>
      <c r="B25" s="20">
        <f t="shared" si="13"/>
        <v>0</v>
      </c>
      <c r="C25" s="20"/>
      <c r="D25" s="20"/>
      <c r="E25" s="20"/>
      <c r="F25" s="20"/>
      <c r="G25" s="20"/>
      <c r="H25" s="20"/>
      <c r="I25" s="31">
        <v>-1.0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31">
        <v>1.0</v>
      </c>
      <c r="V25" s="20"/>
      <c r="W25" s="20"/>
      <c r="X25" s="20"/>
      <c r="Y25" s="20"/>
      <c r="Z25" s="20"/>
      <c r="AA25" s="20"/>
      <c r="AB25" s="20"/>
      <c r="AC25" s="31">
        <v>-1.0</v>
      </c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>
        <f t="shared" si="14"/>
        <v>4</v>
      </c>
      <c r="BB25" s="20">
        <f t="shared" si="15"/>
        <v>1</v>
      </c>
      <c r="BC25" s="20">
        <f t="shared" si="16"/>
        <v>40</v>
      </c>
    </row>
    <row r="26" ht="15.75" customHeight="1">
      <c r="A26" s="5" t="s">
        <v>32</v>
      </c>
      <c r="B26" s="20">
        <f t="shared" si="13"/>
        <v>90</v>
      </c>
      <c r="C26" s="31">
        <v>-1.0</v>
      </c>
      <c r="D26" s="20"/>
      <c r="E26" s="20"/>
      <c r="F26" s="20"/>
      <c r="G26" s="31">
        <v>1.0</v>
      </c>
      <c r="H26" s="20"/>
      <c r="I26" s="20"/>
      <c r="J26" s="20"/>
      <c r="K26" s="31">
        <v>1.0</v>
      </c>
      <c r="L26" s="20"/>
      <c r="M26" s="20"/>
      <c r="N26" s="20"/>
      <c r="O26" s="20"/>
      <c r="P26" s="20"/>
      <c r="Q26" s="20"/>
      <c r="R26" s="31">
        <v>1.0</v>
      </c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>
        <f t="shared" si="14"/>
        <v>3</v>
      </c>
      <c r="BB26" s="20">
        <f t="shared" si="15"/>
        <v>2.45</v>
      </c>
      <c r="BC26" s="20">
        <f t="shared" si="16"/>
        <v>100</v>
      </c>
    </row>
    <row r="27" ht="15.75" customHeight="1">
      <c r="A27" s="23" t="s">
        <v>54</v>
      </c>
      <c r="B27" s="24" t="s">
        <v>37</v>
      </c>
      <c r="C27" s="25" t="s">
        <v>38</v>
      </c>
      <c r="D27" s="26"/>
      <c r="E27" s="26"/>
      <c r="F27" s="26"/>
      <c r="G27" s="27"/>
      <c r="H27" s="25" t="s">
        <v>39</v>
      </c>
      <c r="I27" s="26"/>
      <c r="J27" s="26"/>
      <c r="K27" s="26"/>
      <c r="L27" s="27"/>
      <c r="M27" s="25" t="s">
        <v>40</v>
      </c>
      <c r="N27" s="26"/>
      <c r="O27" s="26"/>
      <c r="P27" s="26"/>
      <c r="Q27" s="27"/>
      <c r="R27" s="25" t="s">
        <v>41</v>
      </c>
      <c r="S27" s="26"/>
      <c r="T27" s="26"/>
      <c r="U27" s="26"/>
      <c r="V27" s="27"/>
      <c r="W27" s="25" t="s">
        <v>42</v>
      </c>
      <c r="X27" s="26"/>
      <c r="Y27" s="26"/>
      <c r="Z27" s="26"/>
      <c r="AA27" s="27"/>
      <c r="AB27" s="25" t="s">
        <v>43</v>
      </c>
      <c r="AC27" s="26"/>
      <c r="AD27" s="26"/>
      <c r="AE27" s="26"/>
      <c r="AF27" s="27"/>
      <c r="AG27" s="25" t="s">
        <v>44</v>
      </c>
      <c r="AH27" s="26"/>
      <c r="AI27" s="26"/>
      <c r="AJ27" s="26"/>
      <c r="AK27" s="27"/>
      <c r="AL27" s="25" t="s">
        <v>45</v>
      </c>
      <c r="AM27" s="26"/>
      <c r="AN27" s="26"/>
      <c r="AO27" s="26"/>
      <c r="AP27" s="27"/>
      <c r="AQ27" s="25" t="s">
        <v>46</v>
      </c>
      <c r="AR27" s="26"/>
      <c r="AS27" s="26"/>
      <c r="AT27" s="26"/>
      <c r="AU27" s="27"/>
      <c r="AV27" s="25" t="s">
        <v>47</v>
      </c>
      <c r="AW27" s="26"/>
      <c r="AX27" s="26"/>
      <c r="AY27" s="26"/>
      <c r="AZ27" s="27"/>
      <c r="BA27" s="28" t="s">
        <v>8</v>
      </c>
      <c r="BB27" s="24" t="s">
        <v>48</v>
      </c>
      <c r="BC27" s="24" t="s">
        <v>51</v>
      </c>
    </row>
    <row r="28" ht="15.75" customHeight="1">
      <c r="A28" s="29"/>
      <c r="B28" s="29"/>
      <c r="C28" s="30">
        <v>10.0</v>
      </c>
      <c r="D28" s="30">
        <v>20.0</v>
      </c>
      <c r="E28" s="30">
        <v>30.0</v>
      </c>
      <c r="F28" s="30">
        <v>40.0</v>
      </c>
      <c r="G28" s="30">
        <v>50.0</v>
      </c>
      <c r="H28" s="30">
        <v>10.0</v>
      </c>
      <c r="I28" s="30">
        <v>20.0</v>
      </c>
      <c r="J28" s="30">
        <v>30.0</v>
      </c>
      <c r="K28" s="30">
        <v>40.0</v>
      </c>
      <c r="L28" s="30">
        <v>50.0</v>
      </c>
      <c r="M28" s="30">
        <v>10.0</v>
      </c>
      <c r="N28" s="30">
        <v>20.0</v>
      </c>
      <c r="O28" s="30">
        <v>30.0</v>
      </c>
      <c r="P28" s="30">
        <v>40.0</v>
      </c>
      <c r="Q28" s="30">
        <v>50.0</v>
      </c>
      <c r="R28" s="30">
        <v>10.0</v>
      </c>
      <c r="S28" s="30">
        <v>20.0</v>
      </c>
      <c r="T28" s="30">
        <v>30.0</v>
      </c>
      <c r="U28" s="30">
        <v>40.0</v>
      </c>
      <c r="V28" s="30">
        <v>50.0</v>
      </c>
      <c r="W28" s="30">
        <v>10.0</v>
      </c>
      <c r="X28" s="30">
        <v>20.0</v>
      </c>
      <c r="Y28" s="30">
        <v>30.0</v>
      </c>
      <c r="Z28" s="30">
        <v>40.0</v>
      </c>
      <c r="AA28" s="30">
        <v>50.0</v>
      </c>
      <c r="AB28" s="30">
        <v>10.0</v>
      </c>
      <c r="AC28" s="30">
        <v>20.0</v>
      </c>
      <c r="AD28" s="30">
        <v>30.0</v>
      </c>
      <c r="AE28" s="30">
        <v>40.0</v>
      </c>
      <c r="AF28" s="30">
        <v>50.0</v>
      </c>
      <c r="AG28" s="30">
        <v>10.0</v>
      </c>
      <c r="AH28" s="30">
        <v>20.0</v>
      </c>
      <c r="AI28" s="30">
        <v>30.0</v>
      </c>
      <c r="AJ28" s="30">
        <v>40.0</v>
      </c>
      <c r="AK28" s="30">
        <v>50.0</v>
      </c>
      <c r="AL28" s="30">
        <v>10.0</v>
      </c>
      <c r="AM28" s="30">
        <v>20.0</v>
      </c>
      <c r="AN28" s="30">
        <v>30.0</v>
      </c>
      <c r="AO28" s="30">
        <v>40.0</v>
      </c>
      <c r="AP28" s="30">
        <v>50.0</v>
      </c>
      <c r="AQ28" s="30">
        <v>10.0</v>
      </c>
      <c r="AR28" s="30">
        <v>20.0</v>
      </c>
      <c r="AS28" s="30">
        <v>30.0</v>
      </c>
      <c r="AT28" s="30">
        <v>40.0</v>
      </c>
      <c r="AU28" s="30">
        <v>50.0</v>
      </c>
      <c r="AV28" s="30">
        <v>10.0</v>
      </c>
      <c r="AW28" s="30">
        <v>20.0</v>
      </c>
      <c r="AX28" s="30">
        <v>30.0</v>
      </c>
      <c r="AY28" s="30">
        <v>40.0</v>
      </c>
      <c r="AZ28" s="30">
        <v>50.0</v>
      </c>
      <c r="BA28" s="29"/>
      <c r="BB28" s="29"/>
      <c r="BC28" s="29"/>
    </row>
    <row r="29" ht="15.75" customHeight="1">
      <c r="A29" s="5" t="s">
        <v>13</v>
      </c>
      <c r="B29" s="20">
        <f t="shared" ref="B29:B32" si="17">SUMPRODUCT(C29:AZ29,$C$4:$AZ$4)</f>
        <v>70</v>
      </c>
      <c r="C29" s="20"/>
      <c r="D29" s="20"/>
      <c r="E29" s="20"/>
      <c r="F29" s="20"/>
      <c r="G29" s="20"/>
      <c r="H29" s="31">
        <v>-1.0</v>
      </c>
      <c r="I29" s="31">
        <v>1.0</v>
      </c>
      <c r="J29" s="20"/>
      <c r="K29" s="20"/>
      <c r="L29" s="20"/>
      <c r="M29" s="20"/>
      <c r="N29" s="20"/>
      <c r="O29" s="31">
        <v>1.0</v>
      </c>
      <c r="P29" s="20"/>
      <c r="Q29" s="20"/>
      <c r="R29" s="31">
        <v>1.0</v>
      </c>
      <c r="S29" s="20"/>
      <c r="T29" s="20"/>
      <c r="U29" s="20"/>
      <c r="V29" s="20"/>
      <c r="W29" s="31">
        <v>1.0</v>
      </c>
      <c r="X29" s="31">
        <v>1.0</v>
      </c>
      <c r="Y29" s="20"/>
      <c r="Z29" s="20"/>
      <c r="AA29" s="20"/>
      <c r="AB29" s="31">
        <v>1.0</v>
      </c>
      <c r="AC29" s="20"/>
      <c r="AD29" s="31">
        <v>-1.0</v>
      </c>
      <c r="AE29" s="20"/>
      <c r="AF29" s="20"/>
      <c r="AG29" s="31">
        <v>1.0</v>
      </c>
      <c r="AH29" s="20"/>
      <c r="AI29" s="20"/>
      <c r="AJ29" s="20"/>
      <c r="AK29" s="20"/>
      <c r="AL29" s="20"/>
      <c r="AM29" s="20"/>
      <c r="AN29" s="20"/>
      <c r="AO29" s="20"/>
      <c r="AP29" s="20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>
        <f t="shared" ref="BA29:BA32" si="18">_xlfn.RANK.AVG(B29,$B$29:$B$32)</f>
        <v>2</v>
      </c>
      <c r="BB29" s="20">
        <f t="shared" ref="BB29:BB32" si="19">IF(SUM(BC$29:BC$32)&lt;&gt;0,(5-BA29)+B29/200,0)</f>
        <v>3.35</v>
      </c>
      <c r="BC29" s="20">
        <f t="shared" ref="BC29:BC32" si="20">SUMIF(C29:AZ29,"&gt;0",$C$4:$AZ$4)</f>
        <v>110</v>
      </c>
    </row>
    <row r="30" ht="15.75" customHeight="1">
      <c r="A30" s="5" t="s">
        <v>16</v>
      </c>
      <c r="B30" s="20">
        <f t="shared" si="17"/>
        <v>10</v>
      </c>
      <c r="C30" s="20"/>
      <c r="D30" s="20"/>
      <c r="E30" s="20"/>
      <c r="F30" s="20"/>
      <c r="G30" s="20"/>
      <c r="H30" s="31">
        <v>1.0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>
        <f t="shared" si="18"/>
        <v>3</v>
      </c>
      <c r="BB30" s="20">
        <f t="shared" si="19"/>
        <v>2.05</v>
      </c>
      <c r="BC30" s="20">
        <f t="shared" si="20"/>
        <v>10</v>
      </c>
    </row>
    <row r="31" ht="15.75" customHeight="1">
      <c r="A31" s="5" t="s">
        <v>25</v>
      </c>
      <c r="B31" s="20">
        <f t="shared" si="17"/>
        <v>-70</v>
      </c>
      <c r="C31" s="31">
        <v>1.0</v>
      </c>
      <c r="D31" s="31">
        <v>1.0</v>
      </c>
      <c r="E31" s="20"/>
      <c r="F31" s="20"/>
      <c r="G31" s="20"/>
      <c r="H31" s="20"/>
      <c r="I31" s="20"/>
      <c r="J31" s="31">
        <v>-1.0</v>
      </c>
      <c r="K31" s="31">
        <v>-1.0</v>
      </c>
      <c r="L31" s="20"/>
      <c r="M31" s="31">
        <v>1.0</v>
      </c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31">
        <v>-1.0</v>
      </c>
      <c r="AD31" s="20"/>
      <c r="AE31" s="20"/>
      <c r="AF31" s="20"/>
      <c r="AG31" s="20"/>
      <c r="AH31" s="31">
        <v>-1.0</v>
      </c>
      <c r="AI31" s="20"/>
      <c r="AJ31" s="20"/>
      <c r="AK31" s="20"/>
      <c r="AL31" s="20"/>
      <c r="AM31" s="20"/>
      <c r="AN31" s="20"/>
      <c r="AO31" s="20"/>
      <c r="AP31" s="20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>
        <f t="shared" si="18"/>
        <v>4</v>
      </c>
      <c r="BB31" s="20">
        <f t="shared" si="19"/>
        <v>0.65</v>
      </c>
      <c r="BC31" s="20">
        <f t="shared" si="20"/>
        <v>40</v>
      </c>
    </row>
    <row r="32" ht="15.75" customHeight="1">
      <c r="A32" s="5" t="s">
        <v>29</v>
      </c>
      <c r="B32" s="20">
        <f t="shared" si="17"/>
        <v>150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31">
        <v>1.0</v>
      </c>
      <c r="Z32" s="20"/>
      <c r="AA32" s="20"/>
      <c r="AB32" s="20"/>
      <c r="AC32" s="31">
        <v>-1.0</v>
      </c>
      <c r="AD32" s="31">
        <v>1.0</v>
      </c>
      <c r="AE32" s="31">
        <v>1.0</v>
      </c>
      <c r="AF32" s="31">
        <v>1.0</v>
      </c>
      <c r="AG32" s="20"/>
      <c r="AH32" s="31">
        <v>1.0</v>
      </c>
      <c r="AI32" s="20"/>
      <c r="AJ32" s="20"/>
      <c r="AK32" s="20"/>
      <c r="AL32" s="20"/>
      <c r="AM32" s="20"/>
      <c r="AN32" s="20"/>
      <c r="AO32" s="20"/>
      <c r="AP32" s="20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>
        <f t="shared" si="18"/>
        <v>1</v>
      </c>
      <c r="BB32" s="20">
        <f t="shared" si="19"/>
        <v>4.75</v>
      </c>
      <c r="BC32" s="20">
        <f t="shared" si="20"/>
        <v>170</v>
      </c>
    </row>
    <row r="33" ht="15.75" customHeight="1">
      <c r="A33" s="23" t="s">
        <v>55</v>
      </c>
      <c r="B33" s="24" t="s">
        <v>37</v>
      </c>
      <c r="C33" s="25" t="s">
        <v>38</v>
      </c>
      <c r="D33" s="26"/>
      <c r="E33" s="26"/>
      <c r="F33" s="26"/>
      <c r="G33" s="27"/>
      <c r="H33" s="25" t="s">
        <v>39</v>
      </c>
      <c r="I33" s="26"/>
      <c r="J33" s="26"/>
      <c r="K33" s="26"/>
      <c r="L33" s="27"/>
      <c r="M33" s="25" t="s">
        <v>40</v>
      </c>
      <c r="N33" s="26"/>
      <c r="O33" s="26"/>
      <c r="P33" s="26"/>
      <c r="Q33" s="27"/>
      <c r="R33" s="25" t="s">
        <v>41</v>
      </c>
      <c r="S33" s="26"/>
      <c r="T33" s="26"/>
      <c r="U33" s="26"/>
      <c r="V33" s="27"/>
      <c r="W33" s="25" t="s">
        <v>42</v>
      </c>
      <c r="X33" s="26"/>
      <c r="Y33" s="26"/>
      <c r="Z33" s="26"/>
      <c r="AA33" s="27"/>
      <c r="AB33" s="25" t="s">
        <v>43</v>
      </c>
      <c r="AC33" s="26"/>
      <c r="AD33" s="26"/>
      <c r="AE33" s="26"/>
      <c r="AF33" s="27"/>
      <c r="AG33" s="25" t="s">
        <v>44</v>
      </c>
      <c r="AH33" s="26"/>
      <c r="AI33" s="26"/>
      <c r="AJ33" s="26"/>
      <c r="AK33" s="27"/>
      <c r="AL33" s="25" t="s">
        <v>45</v>
      </c>
      <c r="AM33" s="26"/>
      <c r="AN33" s="26"/>
      <c r="AO33" s="26"/>
      <c r="AP33" s="27"/>
      <c r="AQ33" s="25" t="s">
        <v>46</v>
      </c>
      <c r="AR33" s="26"/>
      <c r="AS33" s="26"/>
      <c r="AT33" s="26"/>
      <c r="AU33" s="27"/>
      <c r="AV33" s="25" t="s">
        <v>47</v>
      </c>
      <c r="AW33" s="26"/>
      <c r="AX33" s="26"/>
      <c r="AY33" s="26"/>
      <c r="AZ33" s="27"/>
      <c r="BA33" s="28" t="s">
        <v>8</v>
      </c>
      <c r="BB33" s="24" t="s">
        <v>48</v>
      </c>
      <c r="BC33" s="24" t="s">
        <v>51</v>
      </c>
    </row>
    <row r="34" ht="15.75" customHeight="1">
      <c r="A34" s="29"/>
      <c r="B34" s="29"/>
      <c r="C34" s="30">
        <v>10.0</v>
      </c>
      <c r="D34" s="30">
        <v>20.0</v>
      </c>
      <c r="E34" s="30">
        <v>30.0</v>
      </c>
      <c r="F34" s="30">
        <v>40.0</v>
      </c>
      <c r="G34" s="30">
        <v>50.0</v>
      </c>
      <c r="H34" s="30">
        <v>10.0</v>
      </c>
      <c r="I34" s="30">
        <v>20.0</v>
      </c>
      <c r="J34" s="30">
        <v>30.0</v>
      </c>
      <c r="K34" s="30">
        <v>40.0</v>
      </c>
      <c r="L34" s="30">
        <v>50.0</v>
      </c>
      <c r="M34" s="30">
        <v>10.0</v>
      </c>
      <c r="N34" s="30">
        <v>20.0</v>
      </c>
      <c r="O34" s="30">
        <v>30.0</v>
      </c>
      <c r="P34" s="30">
        <v>40.0</v>
      </c>
      <c r="Q34" s="30">
        <v>50.0</v>
      </c>
      <c r="R34" s="30">
        <v>10.0</v>
      </c>
      <c r="S34" s="30">
        <v>20.0</v>
      </c>
      <c r="T34" s="30">
        <v>30.0</v>
      </c>
      <c r="U34" s="30">
        <v>40.0</v>
      </c>
      <c r="V34" s="30">
        <v>50.0</v>
      </c>
      <c r="W34" s="30">
        <v>10.0</v>
      </c>
      <c r="X34" s="30">
        <v>20.0</v>
      </c>
      <c r="Y34" s="30">
        <v>30.0</v>
      </c>
      <c r="Z34" s="30">
        <v>40.0</v>
      </c>
      <c r="AA34" s="30">
        <v>50.0</v>
      </c>
      <c r="AB34" s="30">
        <v>10.0</v>
      </c>
      <c r="AC34" s="30">
        <v>20.0</v>
      </c>
      <c r="AD34" s="30">
        <v>30.0</v>
      </c>
      <c r="AE34" s="30">
        <v>40.0</v>
      </c>
      <c r="AF34" s="30">
        <v>50.0</v>
      </c>
      <c r="AG34" s="30">
        <v>10.0</v>
      </c>
      <c r="AH34" s="30">
        <v>20.0</v>
      </c>
      <c r="AI34" s="30">
        <v>30.0</v>
      </c>
      <c r="AJ34" s="30">
        <v>40.0</v>
      </c>
      <c r="AK34" s="30">
        <v>50.0</v>
      </c>
      <c r="AL34" s="30">
        <v>10.0</v>
      </c>
      <c r="AM34" s="30">
        <v>20.0</v>
      </c>
      <c r="AN34" s="30">
        <v>30.0</v>
      </c>
      <c r="AO34" s="30">
        <v>40.0</v>
      </c>
      <c r="AP34" s="30">
        <v>50.0</v>
      </c>
      <c r="AQ34" s="30">
        <v>10.0</v>
      </c>
      <c r="AR34" s="30">
        <v>20.0</v>
      </c>
      <c r="AS34" s="30">
        <v>30.0</v>
      </c>
      <c r="AT34" s="30">
        <v>40.0</v>
      </c>
      <c r="AU34" s="30">
        <v>50.0</v>
      </c>
      <c r="AV34" s="30">
        <v>10.0</v>
      </c>
      <c r="AW34" s="30">
        <v>20.0</v>
      </c>
      <c r="AX34" s="30">
        <v>30.0</v>
      </c>
      <c r="AY34" s="30">
        <v>40.0</v>
      </c>
      <c r="AZ34" s="30">
        <v>50.0</v>
      </c>
      <c r="BA34" s="29"/>
      <c r="BB34" s="29"/>
      <c r="BC34" s="29"/>
    </row>
    <row r="35" ht="15.75" customHeight="1">
      <c r="A35" s="5" t="s">
        <v>13</v>
      </c>
      <c r="B35" s="20">
        <f t="shared" ref="B35:B38" si="21">SUMPRODUCT(C35:AZ35,$C$4:$AZ$4)</f>
        <v>-30</v>
      </c>
      <c r="C35" s="31">
        <v>-1.0</v>
      </c>
      <c r="D35" s="31">
        <v>1.0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31">
        <v>-1.0</v>
      </c>
      <c r="P35" s="31">
        <v>-1.0</v>
      </c>
      <c r="Q35" s="20"/>
      <c r="R35" s="20"/>
      <c r="S35" s="31">
        <v>1.0</v>
      </c>
      <c r="T35" s="20"/>
      <c r="U35" s="20"/>
      <c r="V35" s="20"/>
      <c r="W35" s="20"/>
      <c r="X35" s="31">
        <v>1.0</v>
      </c>
      <c r="Y35" s="20"/>
      <c r="Z35" s="20"/>
      <c r="AA35" s="20"/>
      <c r="AB35" s="20"/>
      <c r="AC35" s="31">
        <v>-1.0</v>
      </c>
      <c r="AD35" s="20"/>
      <c r="AE35" s="20"/>
      <c r="AF35" s="20"/>
      <c r="AG35" s="31">
        <v>1.0</v>
      </c>
      <c r="AH35" s="20"/>
      <c r="AI35" s="20"/>
      <c r="AJ35" s="20"/>
      <c r="AK35" s="20"/>
      <c r="AL35" s="20"/>
      <c r="AM35" s="20"/>
      <c r="AN35" s="20"/>
      <c r="AO35" s="20"/>
      <c r="AP35" s="20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>
        <f t="shared" ref="BA35:BA38" si="22">_xlfn.RANK.AVG(B35,$B$35:$B$38)</f>
        <v>4</v>
      </c>
      <c r="BB35" s="20">
        <f t="shared" ref="BB35:BB38" si="23">IF(SUM(BC$35:BC$38)&lt;&gt;0,(5-BA35)+B35/200,0)</f>
        <v>0.85</v>
      </c>
      <c r="BC35" s="20">
        <f t="shared" ref="BC35:BC38" si="24">SUMIF(C35:AZ35,"&gt;0",$C$4:$AZ$4)</f>
        <v>70</v>
      </c>
    </row>
    <row r="36" ht="15.75" customHeight="1">
      <c r="A36" s="5" t="s">
        <v>16</v>
      </c>
      <c r="B36" s="20">
        <f t="shared" si="21"/>
        <v>120</v>
      </c>
      <c r="C36" s="31">
        <v>1.0</v>
      </c>
      <c r="D36" s="20"/>
      <c r="E36" s="20"/>
      <c r="F36" s="20"/>
      <c r="G36" s="20"/>
      <c r="H36" s="20"/>
      <c r="I36" s="20"/>
      <c r="J36" s="31">
        <v>1.0</v>
      </c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31">
        <v>1.0</v>
      </c>
      <c r="Z36" s="20"/>
      <c r="AA36" s="31">
        <v>1.0</v>
      </c>
      <c r="AB36" s="20"/>
      <c r="AC36" s="20"/>
      <c r="AD36" s="20"/>
      <c r="AE36" s="31">
        <v>1.0</v>
      </c>
      <c r="AF36" s="20"/>
      <c r="AG36" s="20"/>
      <c r="AH36" s="20"/>
      <c r="AI36" s="20"/>
      <c r="AJ36" s="31">
        <v>-1.0</v>
      </c>
      <c r="AK36" s="20"/>
      <c r="AL36" s="20"/>
      <c r="AM36" s="20"/>
      <c r="AN36" s="20"/>
      <c r="AO36" s="20"/>
      <c r="AP36" s="20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>
        <f t="shared" si="22"/>
        <v>1</v>
      </c>
      <c r="BB36" s="20">
        <f t="shared" si="23"/>
        <v>4.6</v>
      </c>
      <c r="BC36" s="20">
        <f t="shared" si="24"/>
        <v>160</v>
      </c>
    </row>
    <row r="37" ht="15.75" customHeight="1">
      <c r="A37" s="5" t="s">
        <v>21</v>
      </c>
      <c r="B37" s="20">
        <f t="shared" si="21"/>
        <v>60</v>
      </c>
      <c r="C37" s="20"/>
      <c r="D37" s="20"/>
      <c r="E37" s="20"/>
      <c r="F37" s="31">
        <v>1.0</v>
      </c>
      <c r="G37" s="20"/>
      <c r="H37" s="20"/>
      <c r="I37" s="20"/>
      <c r="J37" s="20"/>
      <c r="K37" s="31">
        <v>1.0</v>
      </c>
      <c r="L37" s="20"/>
      <c r="M37" s="20"/>
      <c r="N37" s="20"/>
      <c r="O37" s="20"/>
      <c r="P37" s="20"/>
      <c r="Q37" s="20"/>
      <c r="R37" s="31">
        <v>1.0</v>
      </c>
      <c r="S37" s="20"/>
      <c r="T37" s="20"/>
      <c r="U37" s="20"/>
      <c r="V37" s="20"/>
      <c r="W37" s="31">
        <v>1.0</v>
      </c>
      <c r="X37" s="20"/>
      <c r="Y37" s="20"/>
      <c r="Z37" s="20"/>
      <c r="AA37" s="20"/>
      <c r="AB37" s="20"/>
      <c r="AC37" s="20"/>
      <c r="AD37" s="31">
        <v>1.0</v>
      </c>
      <c r="AE37" s="20"/>
      <c r="AF37" s="20"/>
      <c r="AG37" s="20"/>
      <c r="AH37" s="20"/>
      <c r="AI37" s="31">
        <v>-1.0</v>
      </c>
      <c r="AJ37" s="31">
        <v>-1.0</v>
      </c>
      <c r="AK37" s="20"/>
      <c r="AL37" s="20"/>
      <c r="AM37" s="20"/>
      <c r="AN37" s="20"/>
      <c r="AO37" s="20"/>
      <c r="AP37" s="20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>
        <f t="shared" si="22"/>
        <v>3</v>
      </c>
      <c r="BB37" s="20">
        <f t="shared" si="23"/>
        <v>2.3</v>
      </c>
      <c r="BC37" s="20">
        <f t="shared" si="24"/>
        <v>130</v>
      </c>
    </row>
    <row r="38" ht="15.75" customHeight="1">
      <c r="A38" s="5" t="s">
        <v>23</v>
      </c>
      <c r="B38" s="20">
        <f t="shared" si="21"/>
        <v>70</v>
      </c>
      <c r="C38" s="20"/>
      <c r="D38" s="20"/>
      <c r="E38" s="20"/>
      <c r="F38" s="20"/>
      <c r="G38" s="20"/>
      <c r="H38" s="31">
        <v>1.0</v>
      </c>
      <c r="I38" s="20"/>
      <c r="J38" s="20"/>
      <c r="K38" s="20"/>
      <c r="L38" s="20"/>
      <c r="M38" s="31">
        <v>1.0</v>
      </c>
      <c r="N38" s="20"/>
      <c r="O38" s="31">
        <v>1.0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31">
        <v>1.0</v>
      </c>
      <c r="AI38" s="20"/>
      <c r="AJ38" s="20"/>
      <c r="AK38" s="20"/>
      <c r="AL38" s="20"/>
      <c r="AM38" s="20"/>
      <c r="AN38" s="20"/>
      <c r="AO38" s="20"/>
      <c r="AP38" s="20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>
        <f t="shared" si="22"/>
        <v>2</v>
      </c>
      <c r="BB38" s="20">
        <f t="shared" si="23"/>
        <v>3.35</v>
      </c>
      <c r="BC38" s="20">
        <f t="shared" si="24"/>
        <v>70</v>
      </c>
    </row>
    <row r="39" ht="15.75" customHeight="1">
      <c r="A39" s="23" t="s">
        <v>56</v>
      </c>
      <c r="B39" s="24" t="s">
        <v>37</v>
      </c>
      <c r="C39" s="25" t="s">
        <v>38</v>
      </c>
      <c r="D39" s="26"/>
      <c r="E39" s="26"/>
      <c r="F39" s="26"/>
      <c r="G39" s="27"/>
      <c r="H39" s="25" t="s">
        <v>39</v>
      </c>
      <c r="I39" s="26"/>
      <c r="J39" s="26"/>
      <c r="K39" s="26"/>
      <c r="L39" s="27"/>
      <c r="M39" s="25" t="s">
        <v>40</v>
      </c>
      <c r="N39" s="26"/>
      <c r="O39" s="26"/>
      <c r="P39" s="26"/>
      <c r="Q39" s="27"/>
      <c r="R39" s="25" t="s">
        <v>41</v>
      </c>
      <c r="S39" s="26"/>
      <c r="T39" s="26"/>
      <c r="U39" s="26"/>
      <c r="V39" s="27"/>
      <c r="W39" s="25" t="s">
        <v>42</v>
      </c>
      <c r="X39" s="26"/>
      <c r="Y39" s="26"/>
      <c r="Z39" s="26"/>
      <c r="AA39" s="27"/>
      <c r="AB39" s="25" t="s">
        <v>43</v>
      </c>
      <c r="AC39" s="26"/>
      <c r="AD39" s="26"/>
      <c r="AE39" s="26"/>
      <c r="AF39" s="27"/>
      <c r="AG39" s="25" t="s">
        <v>44</v>
      </c>
      <c r="AH39" s="26"/>
      <c r="AI39" s="26"/>
      <c r="AJ39" s="26"/>
      <c r="AK39" s="27"/>
      <c r="AL39" s="25" t="s">
        <v>45</v>
      </c>
      <c r="AM39" s="26"/>
      <c r="AN39" s="26"/>
      <c r="AO39" s="26"/>
      <c r="AP39" s="27"/>
      <c r="AQ39" s="25" t="s">
        <v>46</v>
      </c>
      <c r="AR39" s="26"/>
      <c r="AS39" s="26"/>
      <c r="AT39" s="26"/>
      <c r="AU39" s="27"/>
      <c r="AV39" s="25" t="s">
        <v>47</v>
      </c>
      <c r="AW39" s="26"/>
      <c r="AX39" s="26"/>
      <c r="AY39" s="26"/>
      <c r="AZ39" s="27"/>
      <c r="BA39" s="28" t="s">
        <v>8</v>
      </c>
      <c r="BB39" s="24" t="s">
        <v>48</v>
      </c>
      <c r="BC39" s="24" t="s">
        <v>51</v>
      </c>
    </row>
    <row r="40" ht="15.75" customHeight="1">
      <c r="A40" s="29"/>
      <c r="B40" s="29"/>
      <c r="C40" s="30">
        <v>10.0</v>
      </c>
      <c r="D40" s="30">
        <v>20.0</v>
      </c>
      <c r="E40" s="30">
        <v>30.0</v>
      </c>
      <c r="F40" s="30">
        <v>40.0</v>
      </c>
      <c r="G40" s="30">
        <v>50.0</v>
      </c>
      <c r="H40" s="30">
        <v>10.0</v>
      </c>
      <c r="I40" s="30">
        <v>20.0</v>
      </c>
      <c r="J40" s="30">
        <v>30.0</v>
      </c>
      <c r="K40" s="30">
        <v>40.0</v>
      </c>
      <c r="L40" s="30">
        <v>50.0</v>
      </c>
      <c r="M40" s="30">
        <v>10.0</v>
      </c>
      <c r="N40" s="30">
        <v>20.0</v>
      </c>
      <c r="O40" s="30">
        <v>30.0</v>
      </c>
      <c r="P40" s="30">
        <v>40.0</v>
      </c>
      <c r="Q40" s="30">
        <v>50.0</v>
      </c>
      <c r="R40" s="30">
        <v>10.0</v>
      </c>
      <c r="S40" s="30">
        <v>20.0</v>
      </c>
      <c r="T40" s="30">
        <v>30.0</v>
      </c>
      <c r="U40" s="30">
        <v>40.0</v>
      </c>
      <c r="V40" s="30">
        <v>50.0</v>
      </c>
      <c r="W40" s="30">
        <v>10.0</v>
      </c>
      <c r="X40" s="30">
        <v>20.0</v>
      </c>
      <c r="Y40" s="30">
        <v>30.0</v>
      </c>
      <c r="Z40" s="30">
        <v>40.0</v>
      </c>
      <c r="AA40" s="30">
        <v>50.0</v>
      </c>
      <c r="AB40" s="30">
        <v>10.0</v>
      </c>
      <c r="AC40" s="30">
        <v>20.0</v>
      </c>
      <c r="AD40" s="30">
        <v>30.0</v>
      </c>
      <c r="AE40" s="30">
        <v>40.0</v>
      </c>
      <c r="AF40" s="30">
        <v>50.0</v>
      </c>
      <c r="AG40" s="30">
        <v>10.0</v>
      </c>
      <c r="AH40" s="30">
        <v>20.0</v>
      </c>
      <c r="AI40" s="30">
        <v>30.0</v>
      </c>
      <c r="AJ40" s="30">
        <v>40.0</v>
      </c>
      <c r="AK40" s="30">
        <v>50.0</v>
      </c>
      <c r="AL40" s="30">
        <v>10.0</v>
      </c>
      <c r="AM40" s="30">
        <v>20.0</v>
      </c>
      <c r="AN40" s="30">
        <v>30.0</v>
      </c>
      <c r="AO40" s="30">
        <v>40.0</v>
      </c>
      <c r="AP40" s="30">
        <v>50.0</v>
      </c>
      <c r="AQ40" s="30">
        <v>10.0</v>
      </c>
      <c r="AR40" s="30">
        <v>20.0</v>
      </c>
      <c r="AS40" s="30">
        <v>30.0</v>
      </c>
      <c r="AT40" s="30">
        <v>40.0</v>
      </c>
      <c r="AU40" s="30">
        <v>50.0</v>
      </c>
      <c r="AV40" s="30">
        <v>10.0</v>
      </c>
      <c r="AW40" s="30">
        <v>20.0</v>
      </c>
      <c r="AX40" s="30">
        <v>30.0</v>
      </c>
      <c r="AY40" s="30">
        <v>40.0</v>
      </c>
      <c r="AZ40" s="30">
        <v>50.0</v>
      </c>
      <c r="BA40" s="29"/>
      <c r="BB40" s="29"/>
      <c r="BC40" s="29"/>
    </row>
    <row r="41" ht="15.75" customHeight="1">
      <c r="A41" s="5" t="s">
        <v>13</v>
      </c>
      <c r="B41" s="20">
        <f t="shared" ref="B41:B44" si="25">SUMPRODUCT(C41:AZ41,$C$4:$AZ$4)</f>
        <v>80</v>
      </c>
      <c r="C41" s="31">
        <v>1.0</v>
      </c>
      <c r="D41" s="31">
        <v>1.0</v>
      </c>
      <c r="E41" s="20"/>
      <c r="F41" s="20"/>
      <c r="G41" s="20"/>
      <c r="H41" s="31">
        <v>1.0</v>
      </c>
      <c r="I41" s="20"/>
      <c r="J41" s="20"/>
      <c r="K41" s="20"/>
      <c r="L41" s="20"/>
      <c r="M41" s="20"/>
      <c r="N41" s="20"/>
      <c r="O41" s="20"/>
      <c r="P41" s="31">
        <v>-1.0</v>
      </c>
      <c r="Q41" s="20"/>
      <c r="R41" s="31">
        <v>1.0</v>
      </c>
      <c r="S41" s="31">
        <v>-1.0</v>
      </c>
      <c r="T41" s="31">
        <v>1.0</v>
      </c>
      <c r="U41" s="20"/>
      <c r="V41" s="20"/>
      <c r="W41" s="20"/>
      <c r="X41" s="31">
        <v>1.0</v>
      </c>
      <c r="Y41" s="20"/>
      <c r="Z41" s="31">
        <v>-1.0</v>
      </c>
      <c r="AA41" s="20"/>
      <c r="AB41" s="20"/>
      <c r="AC41" s="31">
        <v>1.0</v>
      </c>
      <c r="AD41" s="31">
        <v>1.0</v>
      </c>
      <c r="AE41" s="20"/>
      <c r="AF41" s="20"/>
      <c r="AG41" s="31">
        <v>1.0</v>
      </c>
      <c r="AH41" s="31">
        <v>1.0</v>
      </c>
      <c r="AI41" s="20"/>
      <c r="AJ41" s="20"/>
      <c r="AK41" s="20"/>
      <c r="AL41" s="20"/>
      <c r="AM41" s="20"/>
      <c r="AN41" s="20"/>
      <c r="AO41" s="20"/>
      <c r="AP41" s="20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>
        <f t="shared" ref="BA41:BA44" si="26">_xlfn.RANK.AVG(B41,$B$41:$B$44)</f>
        <v>2</v>
      </c>
      <c r="BB41" s="20">
        <f t="shared" ref="BB41:BB44" si="27">IF(SUM(BC$41:BC$44)&lt;&gt;0,(5-BA41)+B41/200,0)</f>
        <v>3.4</v>
      </c>
      <c r="BC41" s="20">
        <f t="shared" ref="BC41:BC44" si="28">SUMIF(C41:AZ41,"&gt;0",$C$4:$AZ$4)</f>
        <v>180</v>
      </c>
    </row>
    <row r="42" ht="15.75" customHeight="1">
      <c r="A42" s="5" t="s">
        <v>19</v>
      </c>
      <c r="B42" s="20">
        <f t="shared" si="25"/>
        <v>140</v>
      </c>
      <c r="C42" s="20"/>
      <c r="D42" s="20"/>
      <c r="E42" s="20"/>
      <c r="F42" s="20"/>
      <c r="G42" s="20"/>
      <c r="H42" s="20"/>
      <c r="I42" s="31">
        <v>1.0</v>
      </c>
      <c r="J42" s="20"/>
      <c r="K42" s="20"/>
      <c r="L42" s="20"/>
      <c r="M42" s="20"/>
      <c r="N42" s="20"/>
      <c r="O42" s="31">
        <v>1.0</v>
      </c>
      <c r="P42" s="20"/>
      <c r="Q42" s="20"/>
      <c r="R42" s="20"/>
      <c r="S42" s="20"/>
      <c r="T42" s="20"/>
      <c r="U42" s="20"/>
      <c r="V42" s="31">
        <v>1.0</v>
      </c>
      <c r="W42" s="31">
        <v>1.0</v>
      </c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31">
        <v>1.0</v>
      </c>
      <c r="AJ42" s="20"/>
      <c r="AK42" s="20"/>
      <c r="AL42" s="20"/>
      <c r="AM42" s="20"/>
      <c r="AN42" s="20"/>
      <c r="AO42" s="20"/>
      <c r="AP42" s="20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>
        <f t="shared" si="26"/>
        <v>1</v>
      </c>
      <c r="BB42" s="20">
        <f t="shared" si="27"/>
        <v>4.7</v>
      </c>
      <c r="BC42" s="20">
        <f t="shared" si="28"/>
        <v>140</v>
      </c>
    </row>
    <row r="43" ht="15.75" customHeight="1">
      <c r="A43" s="5" t="s">
        <v>23</v>
      </c>
      <c r="B43" s="20">
        <f t="shared" si="25"/>
        <v>-50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31">
        <v>-1.0</v>
      </c>
      <c r="N43" s="20"/>
      <c r="O43" s="20"/>
      <c r="P43" s="20"/>
      <c r="Q43" s="20"/>
      <c r="R43" s="20"/>
      <c r="S43" s="31">
        <v>1.0</v>
      </c>
      <c r="T43" s="20"/>
      <c r="U43" s="20"/>
      <c r="V43" s="20"/>
      <c r="W43" s="20"/>
      <c r="X43" s="20"/>
      <c r="Y43" s="20"/>
      <c r="Z43" s="20"/>
      <c r="AA43" s="20"/>
      <c r="AB43" s="20"/>
      <c r="AC43" s="31">
        <v>-1.0</v>
      </c>
      <c r="AD43" s="20"/>
      <c r="AE43" s="31">
        <v>-1.0</v>
      </c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>
        <f t="shared" si="26"/>
        <v>4</v>
      </c>
      <c r="BB43" s="20">
        <f t="shared" si="27"/>
        <v>0.75</v>
      </c>
      <c r="BC43" s="20">
        <f t="shared" si="28"/>
        <v>20</v>
      </c>
    </row>
    <row r="44" ht="15.75" customHeight="1">
      <c r="A44" s="5" t="s">
        <v>25</v>
      </c>
      <c r="B44" s="20">
        <f t="shared" si="25"/>
        <v>-20</v>
      </c>
      <c r="C44" s="20"/>
      <c r="D44" s="20"/>
      <c r="E44" s="20"/>
      <c r="F44" s="31">
        <v>1.0</v>
      </c>
      <c r="G44" s="20"/>
      <c r="H44" s="20"/>
      <c r="I44" s="20"/>
      <c r="J44" s="20"/>
      <c r="K44" s="20"/>
      <c r="L44" s="31">
        <v>-1.0</v>
      </c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31">
        <v>-1.0</v>
      </c>
      <c r="Y44" s="20"/>
      <c r="Z44" s="20"/>
      <c r="AA44" s="20"/>
      <c r="AB44" s="31">
        <v>1.0</v>
      </c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>
        <f t="shared" si="26"/>
        <v>3</v>
      </c>
      <c r="BB44" s="20">
        <f t="shared" si="27"/>
        <v>1.9</v>
      </c>
      <c r="BC44" s="20">
        <f t="shared" si="28"/>
        <v>50</v>
      </c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6">
    <mergeCell ref="AB21:AF21"/>
    <mergeCell ref="AG21:AK21"/>
    <mergeCell ref="AL21:AP21"/>
    <mergeCell ref="AQ21:AU21"/>
    <mergeCell ref="AV21:AZ21"/>
    <mergeCell ref="BA21:BA22"/>
    <mergeCell ref="BB21:BB22"/>
    <mergeCell ref="BC21:BC22"/>
    <mergeCell ref="A21:A22"/>
    <mergeCell ref="B21:B22"/>
    <mergeCell ref="C21:G21"/>
    <mergeCell ref="H21:L21"/>
    <mergeCell ref="M21:Q21"/>
    <mergeCell ref="R21:V21"/>
    <mergeCell ref="W21:AA21"/>
    <mergeCell ref="AB27:AF27"/>
    <mergeCell ref="AG27:AK27"/>
    <mergeCell ref="AL27:AP27"/>
    <mergeCell ref="AQ27:AU27"/>
    <mergeCell ref="AV27:AZ27"/>
    <mergeCell ref="BA27:BA28"/>
    <mergeCell ref="BB27:BB28"/>
    <mergeCell ref="BC27:BC28"/>
    <mergeCell ref="A27:A28"/>
    <mergeCell ref="B27:B28"/>
    <mergeCell ref="C27:G27"/>
    <mergeCell ref="H27:L27"/>
    <mergeCell ref="M27:Q27"/>
    <mergeCell ref="R27:V27"/>
    <mergeCell ref="W27:AA27"/>
    <mergeCell ref="AB33:AF33"/>
    <mergeCell ref="AG33:AK33"/>
    <mergeCell ref="AL33:AP33"/>
    <mergeCell ref="AQ33:AU33"/>
    <mergeCell ref="AV33:AZ33"/>
    <mergeCell ref="BA33:BA34"/>
    <mergeCell ref="BB33:BB34"/>
    <mergeCell ref="BC33:BC34"/>
    <mergeCell ref="A33:A34"/>
    <mergeCell ref="B33:B34"/>
    <mergeCell ref="C33:G33"/>
    <mergeCell ref="H33:L33"/>
    <mergeCell ref="M33:Q33"/>
    <mergeCell ref="R33:V33"/>
    <mergeCell ref="W33:AA33"/>
    <mergeCell ref="AB39:AF39"/>
    <mergeCell ref="AG39:AK39"/>
    <mergeCell ref="AL39:AP39"/>
    <mergeCell ref="AQ39:AU39"/>
    <mergeCell ref="AV39:AZ39"/>
    <mergeCell ref="BA39:BA40"/>
    <mergeCell ref="BB39:BB40"/>
    <mergeCell ref="BC39:BC40"/>
    <mergeCell ref="A39:A40"/>
    <mergeCell ref="B39:B40"/>
    <mergeCell ref="C39:G39"/>
    <mergeCell ref="H39:L39"/>
    <mergeCell ref="M39:Q39"/>
    <mergeCell ref="R39:V39"/>
    <mergeCell ref="W39:AA39"/>
    <mergeCell ref="BB3:BB4"/>
    <mergeCell ref="BC3:BC4"/>
    <mergeCell ref="BA9:BA10"/>
    <mergeCell ref="BB9:BB10"/>
    <mergeCell ref="BC9:BC10"/>
    <mergeCell ref="BA15:BA16"/>
    <mergeCell ref="BB15:BB16"/>
    <mergeCell ref="BC15:BC16"/>
    <mergeCell ref="W3:AA3"/>
    <mergeCell ref="AB3:AF3"/>
    <mergeCell ref="AG3:AK3"/>
    <mergeCell ref="AL3:AP3"/>
    <mergeCell ref="AQ3:AU3"/>
    <mergeCell ref="AV3:AZ3"/>
    <mergeCell ref="BA3:BA4"/>
    <mergeCell ref="A1:A2"/>
    <mergeCell ref="A3:A4"/>
    <mergeCell ref="B3:B4"/>
    <mergeCell ref="C3:G3"/>
    <mergeCell ref="H3:L3"/>
    <mergeCell ref="M3:Q3"/>
    <mergeCell ref="R3:V3"/>
    <mergeCell ref="AB9:AF9"/>
    <mergeCell ref="AG9:AK9"/>
    <mergeCell ref="AL9:AP9"/>
    <mergeCell ref="AQ9:AU9"/>
    <mergeCell ref="AV9:AZ9"/>
    <mergeCell ref="A9:A10"/>
    <mergeCell ref="B9:B10"/>
    <mergeCell ref="C9:G9"/>
    <mergeCell ref="H9:L9"/>
    <mergeCell ref="M9:Q9"/>
    <mergeCell ref="R9:V9"/>
    <mergeCell ref="W9:AA9"/>
    <mergeCell ref="AB15:AF15"/>
    <mergeCell ref="AG15:AK15"/>
    <mergeCell ref="AL15:AP15"/>
    <mergeCell ref="AQ15:AU15"/>
    <mergeCell ref="AV15:AZ15"/>
    <mergeCell ref="A15:A16"/>
    <mergeCell ref="B15:B16"/>
    <mergeCell ref="C15:G15"/>
    <mergeCell ref="H15:L15"/>
    <mergeCell ref="M15:Q15"/>
    <mergeCell ref="R15:V15"/>
    <mergeCell ref="W15:AA15"/>
  </mergeCells>
  <printOptions/>
  <pageMargins bottom="0.75" footer="0.0" header="0.0" left="0.7" right="0.7" top="0.75"/>
  <pageSetup orientation="landscape"/>
  <headerFooter>
    <oddHeader>&amp;C000000 PUBLIC#_x000D_</oddHeader>
  </headerFooter>
  <drawing r:id="rId1"/>
</worksheet>
</file>