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556119D2-62C2-4321-BE3A-37F4C6046ABA}" xr6:coauthVersionLast="47" xr6:coauthVersionMax="47" xr10:uidLastSave="{00000000-0000-0000-0000-000000000000}"/>
  <bookViews>
    <workbookView xWindow="18890" yWindow="330" windowWidth="19180" windowHeight="1730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Tablero" sheetId="15" r:id="rId4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0" i="16" l="1"/>
  <c r="P60" i="16"/>
  <c r="R59" i="16"/>
  <c r="P59" i="16"/>
  <c r="R58" i="16"/>
  <c r="P58" i="16"/>
  <c r="R57" i="16"/>
  <c r="P57" i="16"/>
  <c r="R56" i="16"/>
  <c r="P56" i="16"/>
  <c r="R55" i="16"/>
  <c r="P55" i="16"/>
  <c r="Q55" i="16" s="1"/>
  <c r="K50" i="16"/>
  <c r="K40" i="16"/>
  <c r="K48" i="16" s="1"/>
  <c r="K30" i="16"/>
  <c r="K38" i="16"/>
  <c r="K28" i="16"/>
  <c r="K20" i="16"/>
  <c r="K18" i="16"/>
  <c r="K10" i="16"/>
  <c r="K8" i="16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S15" i="16" s="1"/>
  <c r="G15" i="16"/>
  <c r="E15" i="16"/>
  <c r="F15" i="16" s="1"/>
  <c r="F16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Q5" i="16"/>
  <c r="P5" i="16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Q56" i="16" l="1"/>
  <c r="S56" i="16" s="1"/>
  <c r="S5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37" i="16"/>
  <c r="Q17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S26" i="16"/>
  <c r="S28" i="16"/>
  <c r="Q47" i="16"/>
  <c r="S47" i="16" s="1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57" i="16" l="1"/>
  <c r="S57" i="16" s="1"/>
  <c r="Q58" i="16"/>
  <c r="Q7" i="16"/>
  <c r="S27" i="16"/>
  <c r="Q38" i="16"/>
  <c r="F8" i="16"/>
  <c r="S36" i="16"/>
  <c r="Q30" i="16"/>
  <c r="S29" i="16"/>
  <c r="Q48" i="16"/>
  <c r="I38" i="16"/>
  <c r="J38" i="16" s="1"/>
  <c r="Q18" i="16"/>
  <c r="S17" i="16"/>
  <c r="S7" i="16"/>
  <c r="Q8" i="16"/>
  <c r="F9" i="16"/>
  <c r="H8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S58" i="16" l="1"/>
  <c r="Q59" i="16"/>
  <c r="S38" i="16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Q60" i="16" l="1"/>
  <c r="S59" i="16"/>
  <c r="S39" i="16"/>
  <c r="Q40" i="16"/>
  <c r="U28" i="16"/>
  <c r="I8" i="16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T58" i="16" l="1"/>
  <c r="T60" i="16"/>
  <c r="S60" i="16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H49" i="16"/>
  <c r="J8" i="16"/>
  <c r="T10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60" i="16" l="1"/>
  <c r="U58" i="16"/>
  <c r="U38" i="16"/>
  <c r="U40" i="16"/>
  <c r="J18" i="16"/>
  <c r="U48" i="16"/>
  <c r="U50" i="16"/>
  <c r="U18" i="16"/>
  <c r="U10" i="16"/>
  <c r="I30" i="16"/>
  <c r="I28" i="16"/>
  <c r="H30" i="16"/>
  <c r="I40" i="16"/>
  <c r="J40" i="16" s="1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J50" i="16" l="1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<sst xmlns="http://schemas.openxmlformats.org/spreadsheetml/2006/main" count="368" uniqueCount="39">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</sst>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55" t="s">
        <v>8</v>
      </c>
      <c r="C2" s="55"/>
      <c r="D2" s="55"/>
      <c r="E2" s="55"/>
      <c r="F2" s="55"/>
      <c r="G2" s="55"/>
      <c r="H2" s="55"/>
      <c r="K2" s="55" t="s">
        <v>8</v>
      </c>
      <c r="L2" s="55"/>
      <c r="M2" s="55"/>
      <c r="N2" s="55"/>
      <c r="O2" s="55"/>
      <c r="P2" s="55"/>
      <c r="Q2" s="55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55" t="s">
        <v>8</v>
      </c>
      <c r="U3" s="55"/>
      <c r="V3" s="55"/>
      <c r="W3" s="55"/>
      <c r="X3" s="55"/>
      <c r="Y3" s="55"/>
      <c r="Z3" s="55"/>
      <c r="AB3" s="55" t="s">
        <v>8</v>
      </c>
      <c r="AC3" s="55"/>
      <c r="AD3" s="55"/>
      <c r="AE3" s="55"/>
      <c r="AF3" s="55"/>
      <c r="AG3" s="55"/>
      <c r="AH3" s="55"/>
      <c r="AM3" s="52" t="s">
        <v>8</v>
      </c>
      <c r="AN3" s="53"/>
      <c r="AO3" s="53"/>
      <c r="AP3" s="53"/>
      <c r="AQ3" s="53"/>
      <c r="AR3" s="53"/>
      <c r="AS3" s="54"/>
      <c r="AW3" s="52" t="s">
        <v>8</v>
      </c>
      <c r="AX3" s="53"/>
      <c r="AY3" s="53"/>
      <c r="AZ3" s="53"/>
      <c r="BA3" s="53"/>
      <c r="BB3" s="53"/>
      <c r="BC3" s="54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4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5" t="s">
        <v>6</v>
      </c>
      <c r="AW4" s="34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5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6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7">
        <f>AR5-AQ5</f>
        <v>1.8</v>
      </c>
      <c r="AW5" s="36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7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6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8">
        <f>AR6-AQ6</f>
        <v>1.7999999999999998</v>
      </c>
      <c r="AW6" s="36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8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6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7">
        <f t="shared" ref="AS7:AS10" si="21">AR7-AQ7</f>
        <v>1.7999999999999989</v>
      </c>
      <c r="AT7" s="50" t="s">
        <v>35</v>
      </c>
      <c r="AU7" s="51"/>
      <c r="AW7" s="36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7">
        <f t="shared" ref="BC7:BC10" si="23">BB7-BA7</f>
        <v>10.799999999999997</v>
      </c>
      <c r="BD7" s="48" t="s">
        <v>35</v>
      </c>
      <c r="BE7" s="49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6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8">
        <f t="shared" si="21"/>
        <v>1.8000000000000007</v>
      </c>
      <c r="AT8" s="32">
        <f>AQ10</f>
        <v>113.4</v>
      </c>
      <c r="AU8" s="29">
        <f>AT8/AS10</f>
        <v>63.000000000000099</v>
      </c>
      <c r="AW8" s="36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8">
        <f t="shared" si="23"/>
        <v>10.799999999999983</v>
      </c>
      <c r="BD8" s="32">
        <f>BA10</f>
        <v>680.39999999999986</v>
      </c>
      <c r="BE8" s="29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6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7">
        <f t="shared" si="21"/>
        <v>1.8000000000000043</v>
      </c>
      <c r="AT9" s="46" t="s">
        <v>36</v>
      </c>
      <c r="AU9" s="47"/>
      <c r="AW9" s="36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7">
        <f t="shared" si="23"/>
        <v>10.800000000000011</v>
      </c>
      <c r="BD9" s="46" t="s">
        <v>36</v>
      </c>
      <c r="BE9" s="47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9">
        <v>6</v>
      </c>
      <c r="AN10" s="40">
        <v>18</v>
      </c>
      <c r="AO10" s="41">
        <v>3.2</v>
      </c>
      <c r="AP10" s="40">
        <f t="shared" si="12"/>
        <v>57.6</v>
      </c>
      <c r="AQ10" s="42">
        <f t="shared" si="20"/>
        <v>113.4</v>
      </c>
      <c r="AR10" s="40">
        <f t="shared" si="13"/>
        <v>115.2</v>
      </c>
      <c r="AS10" s="43">
        <f t="shared" si="21"/>
        <v>1.7999999999999972</v>
      </c>
      <c r="AT10" s="33">
        <f>AQ10</f>
        <v>113.4</v>
      </c>
      <c r="AU10" s="31">
        <f>AT10/AS10</f>
        <v>63.000000000000099</v>
      </c>
      <c r="AW10" s="39">
        <v>6</v>
      </c>
      <c r="AX10" s="40">
        <v>18</v>
      </c>
      <c r="AY10" s="41">
        <v>19.2</v>
      </c>
      <c r="AZ10" s="40">
        <f t="shared" si="14"/>
        <v>345.59999999999997</v>
      </c>
      <c r="BA10" s="42">
        <f t="shared" si="22"/>
        <v>680.39999999999986</v>
      </c>
      <c r="BB10" s="40">
        <f t="shared" si="15"/>
        <v>691.19999999999993</v>
      </c>
      <c r="BC10" s="43">
        <f t="shared" si="23"/>
        <v>10.800000000000068</v>
      </c>
      <c r="BD10" s="33">
        <f>BA10-AQ50</f>
        <v>113.39999999999986</v>
      </c>
      <c r="BE10" s="31">
        <f>BD10/BC10</f>
        <v>10.499999999999922</v>
      </c>
    </row>
    <row r="11" spans="1:57" ht="18.649999999999999" customHeight="1" x14ac:dyDescent="0.35">
      <c r="K11" s="55" t="s">
        <v>8</v>
      </c>
      <c r="L11" s="55"/>
      <c r="M11" s="55"/>
      <c r="N11" s="55"/>
      <c r="O11" s="55"/>
      <c r="P11" s="55"/>
      <c r="Q11" s="55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55" t="s">
        <v>9</v>
      </c>
      <c r="C12" s="55"/>
      <c r="D12" s="55"/>
      <c r="E12" s="55"/>
      <c r="F12" s="55"/>
      <c r="G12" s="55"/>
      <c r="H12" s="55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52" t="s">
        <v>8</v>
      </c>
      <c r="AN13" s="53"/>
      <c r="AO13" s="53"/>
      <c r="AP13" s="53"/>
      <c r="AQ13" s="53"/>
      <c r="AR13" s="53"/>
      <c r="AS13" s="54"/>
      <c r="AW13" s="52" t="s">
        <v>8</v>
      </c>
      <c r="AX13" s="53"/>
      <c r="AY13" s="53"/>
      <c r="AZ13" s="53"/>
      <c r="BA13" s="53"/>
      <c r="BB13" s="53"/>
      <c r="BC13" s="54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4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5" t="s">
        <v>6</v>
      </c>
      <c r="AW14" s="34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5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6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7">
        <f>AR15-AQ15</f>
        <v>3.6</v>
      </c>
      <c r="AW15" s="36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7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55" t="s">
        <v>8</v>
      </c>
      <c r="U16" s="55"/>
      <c r="V16" s="55"/>
      <c r="W16" s="55"/>
      <c r="X16" s="55"/>
      <c r="Y16" s="55"/>
      <c r="Z16" s="55"/>
      <c r="AM16" s="36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8">
        <f>AR16-AQ16</f>
        <v>3.5999999999999996</v>
      </c>
      <c r="AW16" s="36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8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55" t="s">
        <v>8</v>
      </c>
      <c r="AE17" s="55"/>
      <c r="AF17" s="55"/>
      <c r="AG17" s="55"/>
      <c r="AH17" s="55"/>
      <c r="AI17" s="55"/>
      <c r="AJ17" s="55"/>
      <c r="AM17" s="36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7">
        <f t="shared" ref="AS17:AS20" si="41">AR17-AQ17</f>
        <v>3.5999999999999979</v>
      </c>
      <c r="AT17" s="48" t="s">
        <v>35</v>
      </c>
      <c r="AU17" s="49"/>
      <c r="AW17" s="36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7">
        <f t="shared" ref="BC17:BC20" si="43">BB17-BA17</f>
        <v>12.600000000000009</v>
      </c>
      <c r="BD17" s="48" t="s">
        <v>35</v>
      </c>
      <c r="BE17" s="49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6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8">
        <f t="shared" si="41"/>
        <v>3.6000000000000014</v>
      </c>
      <c r="AT18" s="32">
        <f>AQ20</f>
        <v>226.8</v>
      </c>
      <c r="AU18" s="29">
        <f>AT18/AS20</f>
        <v>63.000000000000099</v>
      </c>
      <c r="AW18" s="36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8">
        <f t="shared" si="43"/>
        <v>12.599999999999994</v>
      </c>
      <c r="BD18" s="32">
        <f>BA20</f>
        <v>793.8</v>
      </c>
      <c r="BE18" s="29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6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7">
        <f t="shared" si="41"/>
        <v>3.6000000000000085</v>
      </c>
      <c r="AT19" s="46" t="s">
        <v>36</v>
      </c>
      <c r="AU19" s="47"/>
      <c r="AW19" s="36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7">
        <f t="shared" si="43"/>
        <v>12.599999999999966</v>
      </c>
      <c r="BD19" s="46" t="s">
        <v>36</v>
      </c>
      <c r="BE19" s="47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9">
        <v>6</v>
      </c>
      <c r="AN20" s="40">
        <v>18</v>
      </c>
      <c r="AO20" s="41">
        <v>6.4</v>
      </c>
      <c r="AP20" s="40">
        <f t="shared" si="36"/>
        <v>115.2</v>
      </c>
      <c r="AQ20" s="42">
        <f t="shared" si="40"/>
        <v>226.8</v>
      </c>
      <c r="AR20" s="40">
        <f t="shared" si="37"/>
        <v>230.4</v>
      </c>
      <c r="AS20" s="43">
        <f t="shared" si="41"/>
        <v>3.5999999999999943</v>
      </c>
      <c r="AT20" s="33">
        <f>AQ20-AQ10</f>
        <v>113.4</v>
      </c>
      <c r="AU20" s="31">
        <f>AT20/AS20</f>
        <v>31.50000000000005</v>
      </c>
      <c r="AW20" s="39">
        <v>6</v>
      </c>
      <c r="AX20" s="40">
        <v>18</v>
      </c>
      <c r="AY20" s="41">
        <v>22.4</v>
      </c>
      <c r="AZ20" s="40">
        <f t="shared" si="38"/>
        <v>403.2</v>
      </c>
      <c r="BA20" s="42">
        <f t="shared" si="42"/>
        <v>793.8</v>
      </c>
      <c r="BB20" s="40">
        <f t="shared" si="39"/>
        <v>806.4</v>
      </c>
      <c r="BC20" s="43">
        <f t="shared" si="43"/>
        <v>12.600000000000023</v>
      </c>
      <c r="BD20" s="33">
        <f>BA20-BA10</f>
        <v>113.40000000000009</v>
      </c>
      <c r="BE20" s="31">
        <f>BD20/BC20</f>
        <v>8.9999999999999911</v>
      </c>
    </row>
    <row r="21" spans="1:57" ht="18.649999999999999" customHeight="1" x14ac:dyDescent="0.35">
      <c r="K21" s="55" t="s">
        <v>8</v>
      </c>
      <c r="L21" s="55"/>
      <c r="M21" s="55"/>
      <c r="N21" s="55"/>
      <c r="O21" s="55"/>
      <c r="P21" s="55"/>
      <c r="Q21" s="55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55" t="s">
        <v>10</v>
      </c>
      <c r="C22" s="55"/>
      <c r="D22" s="55"/>
      <c r="E22" s="55"/>
      <c r="F22" s="55"/>
      <c r="G22" s="55"/>
      <c r="H22" s="55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52" t="s">
        <v>8</v>
      </c>
      <c r="AN23" s="53"/>
      <c r="AO23" s="53"/>
      <c r="AP23" s="53"/>
      <c r="AQ23" s="53"/>
      <c r="AR23" s="53"/>
      <c r="AS23" s="54"/>
      <c r="AW23" s="52" t="s">
        <v>8</v>
      </c>
      <c r="AX23" s="53"/>
      <c r="AY23" s="53"/>
      <c r="AZ23" s="53"/>
      <c r="BA23" s="53"/>
      <c r="BB23" s="53"/>
      <c r="BC23" s="54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4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5" t="s">
        <v>6</v>
      </c>
      <c r="AW24" s="34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5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6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7">
        <f>AR25-AQ25</f>
        <v>5.3999999999999995</v>
      </c>
      <c r="AW25" s="36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7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6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8">
        <f>AR26-AQ26</f>
        <v>5.3999999999999986</v>
      </c>
      <c r="AW26" s="36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8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6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7">
        <f t="shared" ref="AS27:AS30" si="73">AR27-AQ27</f>
        <v>5.3999999999999986</v>
      </c>
      <c r="AT27" s="48" t="s">
        <v>35</v>
      </c>
      <c r="AU27" s="49"/>
      <c r="AW27" s="36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7">
        <f t="shared" ref="BC27:BC30" si="75">BB27-BA27</f>
        <v>14.399999999999991</v>
      </c>
      <c r="BD27" s="48" t="s">
        <v>35</v>
      </c>
      <c r="BE27" s="49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6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8">
        <f t="shared" si="73"/>
        <v>5.3999999999999915</v>
      </c>
      <c r="AT28" s="32">
        <f>AQ30</f>
        <v>340.19999999999993</v>
      </c>
      <c r="AU28" s="29">
        <f>AT28/AS30</f>
        <v>62.999999999999588</v>
      </c>
      <c r="AW28" s="36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8">
        <f t="shared" si="75"/>
        <v>14.400000000000006</v>
      </c>
      <c r="BD28" s="32">
        <f>BA30</f>
        <v>907.2</v>
      </c>
      <c r="BE28" s="29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55" t="s">
        <v>8</v>
      </c>
      <c r="AE29" s="55"/>
      <c r="AF29" s="55"/>
      <c r="AG29" s="55"/>
      <c r="AH29" s="55"/>
      <c r="AI29" s="55"/>
      <c r="AJ29" s="55"/>
      <c r="AM29" s="36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7">
        <f t="shared" si="73"/>
        <v>5.4000000000000057</v>
      </c>
      <c r="AT29" s="46" t="s">
        <v>36</v>
      </c>
      <c r="AU29" s="47"/>
      <c r="AW29" s="36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7">
        <f t="shared" si="75"/>
        <v>14.400000000000034</v>
      </c>
      <c r="BD29" s="46" t="s">
        <v>36</v>
      </c>
      <c r="BE29" s="47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9">
        <v>6</v>
      </c>
      <c r="AN30" s="40">
        <v>18</v>
      </c>
      <c r="AO30" s="41">
        <v>9.6</v>
      </c>
      <c r="AP30" s="40">
        <f t="shared" si="68"/>
        <v>172.79999999999998</v>
      </c>
      <c r="AQ30" s="42">
        <f t="shared" si="72"/>
        <v>340.19999999999993</v>
      </c>
      <c r="AR30" s="40">
        <f t="shared" si="69"/>
        <v>345.59999999999997</v>
      </c>
      <c r="AS30" s="43">
        <f t="shared" si="73"/>
        <v>5.4000000000000341</v>
      </c>
      <c r="AT30" s="33">
        <f>AQ30-AQ20</f>
        <v>113.39999999999992</v>
      </c>
      <c r="AU30" s="31">
        <f>AT30/AS30</f>
        <v>20.999999999999854</v>
      </c>
      <c r="AW30" s="39">
        <v>6</v>
      </c>
      <c r="AX30" s="40">
        <v>18</v>
      </c>
      <c r="AY30" s="41">
        <v>25.6</v>
      </c>
      <c r="AZ30" s="40">
        <f t="shared" si="70"/>
        <v>460.8</v>
      </c>
      <c r="BA30" s="42">
        <f t="shared" si="74"/>
        <v>907.2</v>
      </c>
      <c r="BB30" s="40">
        <f t="shared" si="71"/>
        <v>921.6</v>
      </c>
      <c r="BC30" s="43">
        <f t="shared" si="75"/>
        <v>14.399999999999977</v>
      </c>
      <c r="BD30" s="33">
        <f>BA30-BA20</f>
        <v>113.40000000000009</v>
      </c>
      <c r="BE30" s="31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55" t="s">
        <v>11</v>
      </c>
      <c r="C32" s="55"/>
      <c r="D32" s="55"/>
      <c r="E32" s="55"/>
      <c r="F32" s="55"/>
      <c r="G32" s="55"/>
      <c r="H32" s="55"/>
      <c r="K32" s="55" t="s">
        <v>8</v>
      </c>
      <c r="L32" s="55"/>
      <c r="M32" s="55"/>
      <c r="N32" s="55"/>
      <c r="O32" s="55"/>
      <c r="P32" s="55"/>
      <c r="Q32" s="55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52" t="s">
        <v>8</v>
      </c>
      <c r="AN33" s="53"/>
      <c r="AO33" s="53"/>
      <c r="AP33" s="53"/>
      <c r="AQ33" s="53"/>
      <c r="AR33" s="53"/>
      <c r="AS33" s="54"/>
      <c r="AW33" s="52" t="s">
        <v>8</v>
      </c>
      <c r="AX33" s="53"/>
      <c r="AY33" s="53"/>
      <c r="AZ33" s="53"/>
      <c r="BA33" s="53"/>
      <c r="BB33" s="53"/>
      <c r="BC33" s="54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4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5" t="s">
        <v>6</v>
      </c>
      <c r="AW34" s="34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5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6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7">
        <f>AR35-AQ35</f>
        <v>7.2</v>
      </c>
      <c r="AW35" s="36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7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6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8">
        <f>AR36-AQ36</f>
        <v>7.1999999999999993</v>
      </c>
      <c r="AW36" s="36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8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6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7">
        <f t="shared" ref="AS37:AS40" si="100">AR37-AQ37</f>
        <v>7.1999999999999957</v>
      </c>
      <c r="AT37" s="48" t="s">
        <v>35</v>
      </c>
      <c r="AU37" s="49"/>
      <c r="AW37" s="36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7">
        <f t="shared" ref="BC37:BC40" si="102">BB37-BA37</f>
        <v>16.200000000000003</v>
      </c>
      <c r="BD37" s="48" t="s">
        <v>35</v>
      </c>
      <c r="BE37" s="49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6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8">
        <f t="shared" si="100"/>
        <v>7.2000000000000028</v>
      </c>
      <c r="AT38" s="32">
        <f>AQ40</f>
        <v>453.6</v>
      </c>
      <c r="AU38" s="29">
        <f>AT38/AS40</f>
        <v>63.000000000000099</v>
      </c>
      <c r="AW38" s="36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8">
        <f t="shared" si="102"/>
        <v>16.199999999999989</v>
      </c>
      <c r="BD38" s="32">
        <f>BA40</f>
        <v>1020.5999999999999</v>
      </c>
      <c r="BE38" s="29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6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7">
        <f t="shared" si="100"/>
        <v>7.2000000000000171</v>
      </c>
      <c r="AT39" s="46" t="s">
        <v>36</v>
      </c>
      <c r="AU39" s="47"/>
      <c r="AW39" s="36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7">
        <f t="shared" si="102"/>
        <v>16.199999999999989</v>
      </c>
      <c r="BD39" s="46" t="s">
        <v>36</v>
      </c>
      <c r="BE39" s="47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9">
        <v>6</v>
      </c>
      <c r="AN40" s="40">
        <v>18</v>
      </c>
      <c r="AO40" s="41">
        <v>12.8</v>
      </c>
      <c r="AP40" s="40">
        <f t="shared" si="95"/>
        <v>230.4</v>
      </c>
      <c r="AQ40" s="42">
        <f t="shared" si="99"/>
        <v>453.6</v>
      </c>
      <c r="AR40" s="40">
        <f t="shared" si="96"/>
        <v>460.8</v>
      </c>
      <c r="AS40" s="43">
        <f t="shared" si="100"/>
        <v>7.1999999999999886</v>
      </c>
      <c r="AT40" s="33">
        <f>AQ40-AQ30</f>
        <v>113.40000000000009</v>
      </c>
      <c r="AU40" s="31">
        <f>AT40/AS40</f>
        <v>15.750000000000037</v>
      </c>
      <c r="AW40" s="39">
        <v>6</v>
      </c>
      <c r="AX40" s="40">
        <v>18</v>
      </c>
      <c r="AY40" s="41">
        <v>28.8</v>
      </c>
      <c r="AZ40" s="40">
        <f t="shared" si="97"/>
        <v>518.4</v>
      </c>
      <c r="BA40" s="42">
        <f t="shared" si="101"/>
        <v>1020.5999999999999</v>
      </c>
      <c r="BB40" s="40">
        <f t="shared" si="98"/>
        <v>1036.8</v>
      </c>
      <c r="BC40" s="43">
        <f t="shared" si="102"/>
        <v>16.200000000000045</v>
      </c>
      <c r="BD40" s="33">
        <f>BA40-BA30</f>
        <v>113.39999999999986</v>
      </c>
      <c r="BE40" s="31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55" t="s">
        <v>12</v>
      </c>
      <c r="C42" s="55"/>
      <c r="D42" s="55"/>
      <c r="E42" s="55"/>
      <c r="F42" s="55"/>
      <c r="G42" s="55"/>
      <c r="H42" s="55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52" t="s">
        <v>8</v>
      </c>
      <c r="AN43" s="53"/>
      <c r="AO43" s="53"/>
      <c r="AP43" s="53"/>
      <c r="AQ43" s="53"/>
      <c r="AR43" s="53"/>
      <c r="AS43" s="54"/>
      <c r="AW43" s="52" t="s">
        <v>8</v>
      </c>
      <c r="AX43" s="53"/>
      <c r="AY43" s="53"/>
      <c r="AZ43" s="53"/>
      <c r="BA43" s="53"/>
      <c r="BB43" s="53"/>
      <c r="BC43" s="54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4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5" t="s">
        <v>6</v>
      </c>
      <c r="AW44" s="34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5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6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7">
        <f>AR45-AQ45</f>
        <v>9</v>
      </c>
      <c r="AW45" s="36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7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6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8">
        <f>AR46-AQ46</f>
        <v>9</v>
      </c>
      <c r="AW46" s="36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8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55" t="s">
        <v>8</v>
      </c>
      <c r="U47" s="55"/>
      <c r="V47" s="55"/>
      <c r="W47" s="55"/>
      <c r="X47" s="55"/>
      <c r="Y47" s="55"/>
      <c r="Z47" s="55"/>
      <c r="AM47" s="36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7">
        <f t="shared" ref="AS47:AS50" si="120">AR47-AQ47</f>
        <v>9</v>
      </c>
      <c r="AT47" s="48" t="s">
        <v>35</v>
      </c>
      <c r="AU47" s="49"/>
      <c r="AW47" s="36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7">
        <f t="shared" ref="BC47:BC50" si="122">BB47-BA47</f>
        <v>18</v>
      </c>
      <c r="BD47" s="48" t="s">
        <v>35</v>
      </c>
      <c r="BE47" s="49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6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8">
        <f t="shared" si="120"/>
        <v>9</v>
      </c>
      <c r="AT48" s="32">
        <f>AQ50</f>
        <v>567</v>
      </c>
      <c r="AU48" s="29">
        <f>AT48/AS50</f>
        <v>63</v>
      </c>
      <c r="AW48" s="36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8">
        <f t="shared" si="122"/>
        <v>18</v>
      </c>
      <c r="BD48" s="32">
        <f>BA50</f>
        <v>1134</v>
      </c>
      <c r="BE48" s="29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6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7">
        <f t="shared" si="120"/>
        <v>9</v>
      </c>
      <c r="AT49" s="46" t="s">
        <v>36</v>
      </c>
      <c r="AU49" s="47"/>
      <c r="AW49" s="36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7">
        <f t="shared" si="122"/>
        <v>18</v>
      </c>
      <c r="BD49" s="46" t="s">
        <v>36</v>
      </c>
      <c r="BE49" s="47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9">
        <v>6</v>
      </c>
      <c r="AN50" s="40">
        <v>18</v>
      </c>
      <c r="AO50" s="41">
        <v>16</v>
      </c>
      <c r="AP50" s="40">
        <f t="shared" si="115"/>
        <v>288</v>
      </c>
      <c r="AQ50" s="42">
        <f t="shared" si="119"/>
        <v>567</v>
      </c>
      <c r="AR50" s="40">
        <f t="shared" si="116"/>
        <v>576</v>
      </c>
      <c r="AS50" s="43">
        <f t="shared" si="120"/>
        <v>9</v>
      </c>
      <c r="AT50" s="33">
        <f>AQ50-AQ40</f>
        <v>113.39999999999998</v>
      </c>
      <c r="AU50" s="31">
        <f>AT50/AS50</f>
        <v>12.599999999999998</v>
      </c>
      <c r="AW50" s="39">
        <v>6</v>
      </c>
      <c r="AX50" s="40">
        <v>18</v>
      </c>
      <c r="AY50" s="41">
        <v>32</v>
      </c>
      <c r="AZ50" s="40">
        <f t="shared" si="117"/>
        <v>576</v>
      </c>
      <c r="BA50" s="42">
        <f t="shared" si="121"/>
        <v>1134</v>
      </c>
      <c r="BB50" s="40">
        <f t="shared" si="118"/>
        <v>1152</v>
      </c>
      <c r="BC50" s="43">
        <f t="shared" si="122"/>
        <v>18</v>
      </c>
      <c r="BD50" s="33">
        <f>BA50-BA40</f>
        <v>113.40000000000009</v>
      </c>
      <c r="BE50" s="31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55" t="s">
        <v>13</v>
      </c>
      <c r="C52" s="55"/>
      <c r="D52" s="55"/>
      <c r="E52" s="55"/>
      <c r="F52" s="55"/>
      <c r="G52" s="55"/>
      <c r="H52" s="55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55" t="s">
        <v>14</v>
      </c>
      <c r="C62" s="55"/>
      <c r="D62" s="55"/>
      <c r="E62" s="55"/>
      <c r="F62" s="55"/>
      <c r="G62" s="55"/>
      <c r="H62" s="55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AW3:BC3"/>
    <mergeCell ref="AW13:BC13"/>
    <mergeCell ref="AW23:BC23"/>
    <mergeCell ref="AW33:BC33"/>
    <mergeCell ref="AW43:BC43"/>
    <mergeCell ref="BD17:BE17"/>
    <mergeCell ref="BD7:BE7"/>
    <mergeCell ref="BD9:BE9"/>
    <mergeCell ref="AT7:AU7"/>
    <mergeCell ref="AT17:AU17"/>
    <mergeCell ref="AT9:AU9"/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33" customHeight="1" x14ac:dyDescent="0.3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13" customFormat="1" ht="33" customHeight="1" x14ac:dyDescent="0.25">
      <c r="A3" s="12"/>
      <c r="B3" s="57" t="s">
        <v>20</v>
      </c>
      <c r="C3" s="57" t="s">
        <v>19</v>
      </c>
      <c r="D3" s="57" t="s">
        <v>18</v>
      </c>
      <c r="E3" s="57" t="s">
        <v>17</v>
      </c>
      <c r="F3" s="59" t="s">
        <v>16</v>
      </c>
      <c r="G3" s="59" t="s">
        <v>15</v>
      </c>
      <c r="H3" s="59" t="s">
        <v>7</v>
      </c>
      <c r="I3" s="59"/>
      <c r="J3" s="59"/>
      <c r="K3" s="59"/>
      <c r="L3" s="59"/>
      <c r="M3" s="59"/>
    </row>
    <row r="4" spans="1:13" s="13" customFormat="1" ht="33" customHeight="1" x14ac:dyDescent="0.25">
      <c r="A4" s="12"/>
      <c r="B4" s="57"/>
      <c r="C4" s="57"/>
      <c r="D4" s="57"/>
      <c r="E4" s="57"/>
      <c r="F4" s="59"/>
      <c r="G4" s="59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56" t="s">
        <v>21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ht="53.15" customHeight="1" x14ac:dyDescent="0.3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60"/>
  <sheetViews>
    <sheetView tabSelected="1" topLeftCell="D1" zoomScale="85" zoomScaleNormal="85" workbookViewId="0">
      <selection activeCell="S59" sqref="M55:S59"/>
    </sheetView>
  </sheetViews>
  <sheetFormatPr baseColWidth="10" defaultRowHeight="18.649999999999999" customHeight="1" x14ac:dyDescent="0.35"/>
  <sheetData>
    <row r="1" spans="2:21" ht="18.649999999999999" customHeight="1" x14ac:dyDescent="0.35">
      <c r="I1" s="60" t="s">
        <v>37</v>
      </c>
      <c r="J1" s="60"/>
      <c r="K1">
        <v>113.4</v>
      </c>
    </row>
    <row r="2" spans="2:21" ht="18.649999999999999" customHeight="1" thickBot="1" x14ac:dyDescent="0.4"/>
    <row r="3" spans="2:21" ht="18.649999999999999" customHeight="1" x14ac:dyDescent="0.35">
      <c r="B3" s="52" t="s">
        <v>8</v>
      </c>
      <c r="C3" s="53"/>
      <c r="D3" s="53"/>
      <c r="E3" s="53"/>
      <c r="F3" s="53"/>
      <c r="G3" s="53"/>
      <c r="H3" s="54"/>
      <c r="M3" s="52" t="s">
        <v>8</v>
      </c>
      <c r="N3" s="53"/>
      <c r="O3" s="53"/>
      <c r="P3" s="53"/>
      <c r="Q3" s="53"/>
      <c r="R3" s="53"/>
      <c r="S3" s="54"/>
    </row>
    <row r="4" spans="2:21" ht="18.649999999999999" customHeight="1" x14ac:dyDescent="0.35">
      <c r="B4" s="34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5" t="s">
        <v>6</v>
      </c>
      <c r="M4" s="34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5" t="s">
        <v>6</v>
      </c>
    </row>
    <row r="5" spans="2:21" ht="18.649999999999999" customHeight="1" x14ac:dyDescent="0.35">
      <c r="B5" s="36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7">
        <f>G5-F5</f>
        <v>1.8</v>
      </c>
      <c r="M5" s="36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7">
        <f>R5-Q5</f>
        <v>10.799999999999999</v>
      </c>
    </row>
    <row r="6" spans="2:21" ht="18.649999999999999" customHeight="1" thickBot="1" x14ac:dyDescent="0.4">
      <c r="B6" s="36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8">
        <f>G6-F6</f>
        <v>1.7999999999999998</v>
      </c>
      <c r="M6" s="36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8">
        <f>R6-Q6</f>
        <v>10.799999999999997</v>
      </c>
    </row>
    <row r="7" spans="2:21" ht="18.649999999999999" customHeight="1" x14ac:dyDescent="0.35">
      <c r="B7" s="36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7">
        <f t="shared" ref="H7:H10" si="5">G7-F7</f>
        <v>1.7999999999999989</v>
      </c>
      <c r="I7" s="61" t="s">
        <v>35</v>
      </c>
      <c r="J7" s="51"/>
      <c r="K7" s="44"/>
      <c r="M7" s="36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7">
        <f t="shared" ref="S7:S10" si="7">R7-Q7</f>
        <v>10.799999999999997</v>
      </c>
      <c r="T7" s="48" t="s">
        <v>35</v>
      </c>
      <c r="U7" s="49"/>
    </row>
    <row r="8" spans="2:21" ht="18.649999999999999" customHeight="1" x14ac:dyDescent="0.35">
      <c r="B8" s="36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8">
        <f t="shared" si="5"/>
        <v>1.8000000000000007</v>
      </c>
      <c r="I8" s="32">
        <f>F10</f>
        <v>113.4</v>
      </c>
      <c r="J8" s="29">
        <f>I8/H10</f>
        <v>63.000000000000099</v>
      </c>
      <c r="K8" s="45">
        <f>K1+I8</f>
        <v>226.8</v>
      </c>
      <c r="M8" s="36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8">
        <f t="shared" si="7"/>
        <v>10.799999999999983</v>
      </c>
      <c r="T8" s="32">
        <f>Q10</f>
        <v>680.39999999999986</v>
      </c>
      <c r="U8" s="29">
        <f>T8/S10</f>
        <v>62.999999999999588</v>
      </c>
    </row>
    <row r="9" spans="2:21" ht="18.649999999999999" customHeight="1" x14ac:dyDescent="0.35">
      <c r="B9" s="36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7">
        <f t="shared" si="5"/>
        <v>1.8000000000000043</v>
      </c>
      <c r="I9" s="46" t="s">
        <v>38</v>
      </c>
      <c r="J9" s="47"/>
      <c r="K9" s="44"/>
      <c r="M9" s="36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7">
        <f t="shared" si="7"/>
        <v>10.800000000000011</v>
      </c>
      <c r="T9" s="46" t="s">
        <v>36</v>
      </c>
      <c r="U9" s="47"/>
    </row>
    <row r="10" spans="2:21" ht="18.649999999999999" customHeight="1" thickBot="1" x14ac:dyDescent="0.4">
      <c r="B10" s="39">
        <v>6</v>
      </c>
      <c r="C10" s="40">
        <v>18</v>
      </c>
      <c r="D10" s="41">
        <v>3.2</v>
      </c>
      <c r="E10" s="40">
        <f t="shared" si="0"/>
        <v>57.6</v>
      </c>
      <c r="F10" s="42">
        <f t="shared" si="4"/>
        <v>113.4</v>
      </c>
      <c r="G10" s="40">
        <f t="shared" si="1"/>
        <v>115.2</v>
      </c>
      <c r="H10" s="43">
        <f t="shared" si="5"/>
        <v>1.7999999999999972</v>
      </c>
      <c r="I10" s="33">
        <f>F10</f>
        <v>113.4</v>
      </c>
      <c r="J10" s="31">
        <f>I10/H10</f>
        <v>63.000000000000099</v>
      </c>
      <c r="K10" s="45">
        <f>I10+K8</f>
        <v>340.20000000000005</v>
      </c>
      <c r="M10" s="39">
        <v>6</v>
      </c>
      <c r="N10" s="40">
        <v>18</v>
      </c>
      <c r="O10" s="41">
        <v>19.2</v>
      </c>
      <c r="P10" s="40">
        <f t="shared" si="2"/>
        <v>345.59999999999997</v>
      </c>
      <c r="Q10" s="42">
        <f t="shared" si="6"/>
        <v>680.39999999999986</v>
      </c>
      <c r="R10" s="40">
        <f t="shared" si="3"/>
        <v>691.19999999999993</v>
      </c>
      <c r="S10" s="43">
        <f t="shared" si="7"/>
        <v>10.800000000000068</v>
      </c>
      <c r="T10" s="33">
        <f>Q10-F50</f>
        <v>113.39999999999986</v>
      </c>
      <c r="U10" s="31">
        <f>T10/S10</f>
        <v>10.499999999999922</v>
      </c>
    </row>
    <row r="12" spans="2:21" ht="18.649999999999999" customHeight="1" thickBot="1" x14ac:dyDescent="0.4"/>
    <row r="13" spans="2:21" ht="18.649999999999999" customHeight="1" x14ac:dyDescent="0.35">
      <c r="B13" s="52" t="s">
        <v>8</v>
      </c>
      <c r="C13" s="53"/>
      <c r="D13" s="53"/>
      <c r="E13" s="53"/>
      <c r="F13" s="53"/>
      <c r="G13" s="53"/>
      <c r="H13" s="54"/>
      <c r="M13" s="52" t="s">
        <v>8</v>
      </c>
      <c r="N13" s="53"/>
      <c r="O13" s="53"/>
      <c r="P13" s="53"/>
      <c r="Q13" s="53"/>
      <c r="R13" s="53"/>
      <c r="S13" s="54"/>
    </row>
    <row r="14" spans="2:21" ht="18.649999999999999" customHeight="1" x14ac:dyDescent="0.35">
      <c r="B14" s="34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5" t="s">
        <v>6</v>
      </c>
      <c r="M14" s="34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5" t="s">
        <v>6</v>
      </c>
    </row>
    <row r="15" spans="2:21" ht="18.649999999999999" customHeight="1" x14ac:dyDescent="0.35">
      <c r="B15" s="36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7">
        <f>G15-F15</f>
        <v>3.6</v>
      </c>
      <c r="M15" s="36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7">
        <f>R15-Q15</f>
        <v>12.6</v>
      </c>
    </row>
    <row r="16" spans="2:21" ht="18.649999999999999" customHeight="1" thickBot="1" x14ac:dyDescent="0.4">
      <c r="B16" s="36">
        <v>2</v>
      </c>
      <c r="C16" s="8">
        <v>18</v>
      </c>
      <c r="D16" s="9">
        <v>0.4</v>
      </c>
      <c r="E16" s="8">
        <f t="shared" ref="E16:E20" si="8">C16*D16</f>
        <v>7.2</v>
      </c>
      <c r="F16" s="10">
        <f>E16+F15</f>
        <v>10.8</v>
      </c>
      <c r="G16" s="8">
        <f t="shared" ref="G16:G20" si="9">D16*36</f>
        <v>14.4</v>
      </c>
      <c r="H16" s="38">
        <f>G16-F16</f>
        <v>3.5999999999999996</v>
      </c>
      <c r="M16" s="36">
        <v>2</v>
      </c>
      <c r="N16" s="8">
        <v>18</v>
      </c>
      <c r="O16" s="9">
        <v>1.4</v>
      </c>
      <c r="P16" s="8">
        <f t="shared" ref="P16:P20" si="10">N16*O16</f>
        <v>25.2</v>
      </c>
      <c r="Q16" s="10">
        <f>P16+Q15</f>
        <v>37.799999999999997</v>
      </c>
      <c r="R16" s="8">
        <f t="shared" ref="R16:R20" si="11">O16*36</f>
        <v>50.4</v>
      </c>
      <c r="S16" s="38">
        <f>R16-Q16</f>
        <v>12.600000000000001</v>
      </c>
    </row>
    <row r="17" spans="2:21" ht="18.649999999999999" customHeight="1" x14ac:dyDescent="0.35">
      <c r="B17" s="36">
        <v>3</v>
      </c>
      <c r="C17" s="8">
        <v>18</v>
      </c>
      <c r="D17" s="9">
        <v>0.8</v>
      </c>
      <c r="E17" s="8">
        <f t="shared" si="8"/>
        <v>14.4</v>
      </c>
      <c r="F17" s="10">
        <f t="shared" ref="F17:F20" si="12">E17+F16</f>
        <v>25.200000000000003</v>
      </c>
      <c r="G17" s="8">
        <f t="shared" si="9"/>
        <v>28.8</v>
      </c>
      <c r="H17" s="37">
        <f t="shared" ref="H17:H20" si="13">G17-F17</f>
        <v>3.5999999999999979</v>
      </c>
      <c r="I17" s="48" t="s">
        <v>35</v>
      </c>
      <c r="J17" s="49"/>
      <c r="K17" s="44"/>
      <c r="M17" s="36">
        <v>3</v>
      </c>
      <c r="N17" s="8">
        <v>18</v>
      </c>
      <c r="O17" s="9">
        <v>2.8</v>
      </c>
      <c r="P17" s="8">
        <f t="shared" si="10"/>
        <v>50.4</v>
      </c>
      <c r="Q17" s="10">
        <f t="shared" ref="Q17:Q20" si="14">P17+Q16</f>
        <v>88.199999999999989</v>
      </c>
      <c r="R17" s="8">
        <f t="shared" si="11"/>
        <v>100.8</v>
      </c>
      <c r="S17" s="37">
        <f t="shared" ref="S17:S20" si="15">R17-Q17</f>
        <v>12.600000000000009</v>
      </c>
      <c r="T17" s="48" t="s">
        <v>35</v>
      </c>
      <c r="U17" s="49"/>
    </row>
    <row r="18" spans="2:21" ht="18.649999999999999" customHeight="1" x14ac:dyDescent="0.35">
      <c r="B18" s="36">
        <v>4</v>
      </c>
      <c r="C18" s="8">
        <v>18</v>
      </c>
      <c r="D18" s="9">
        <v>1.6</v>
      </c>
      <c r="E18" s="8">
        <f t="shared" si="8"/>
        <v>28.8</v>
      </c>
      <c r="F18" s="10">
        <f t="shared" si="12"/>
        <v>54</v>
      </c>
      <c r="G18" s="8">
        <f t="shared" si="9"/>
        <v>57.6</v>
      </c>
      <c r="H18" s="38">
        <f t="shared" si="13"/>
        <v>3.6000000000000014</v>
      </c>
      <c r="I18" s="32">
        <f>F20</f>
        <v>226.8</v>
      </c>
      <c r="J18" s="29">
        <f>I18/H20</f>
        <v>63.000000000000099</v>
      </c>
      <c r="K18" s="45">
        <f>K10+I18</f>
        <v>567</v>
      </c>
      <c r="M18" s="36">
        <v>4</v>
      </c>
      <c r="N18" s="8">
        <v>18</v>
      </c>
      <c r="O18" s="9">
        <v>5.6</v>
      </c>
      <c r="P18" s="8">
        <f t="shared" si="10"/>
        <v>100.8</v>
      </c>
      <c r="Q18" s="10">
        <f t="shared" si="14"/>
        <v>189</v>
      </c>
      <c r="R18" s="8">
        <f t="shared" si="11"/>
        <v>201.6</v>
      </c>
      <c r="S18" s="38">
        <f t="shared" si="15"/>
        <v>12.599999999999994</v>
      </c>
      <c r="T18" s="32">
        <f>Q20</f>
        <v>793.8</v>
      </c>
      <c r="U18" s="29">
        <f>T18/S20</f>
        <v>62.999999999999879</v>
      </c>
    </row>
    <row r="19" spans="2:21" ht="18.649999999999999" customHeight="1" x14ac:dyDescent="0.35">
      <c r="B19" s="36">
        <v>5</v>
      </c>
      <c r="C19" s="8">
        <v>18</v>
      </c>
      <c r="D19" s="9">
        <v>3.2</v>
      </c>
      <c r="E19" s="8">
        <f t="shared" si="8"/>
        <v>57.6</v>
      </c>
      <c r="F19" s="10">
        <f t="shared" si="12"/>
        <v>111.6</v>
      </c>
      <c r="G19" s="8">
        <f t="shared" si="9"/>
        <v>115.2</v>
      </c>
      <c r="H19" s="37">
        <f t="shared" si="13"/>
        <v>3.6000000000000085</v>
      </c>
      <c r="I19" s="46" t="s">
        <v>36</v>
      </c>
      <c r="J19" s="47"/>
      <c r="K19" s="44"/>
      <c r="M19" s="36">
        <v>5</v>
      </c>
      <c r="N19" s="8">
        <v>18</v>
      </c>
      <c r="O19" s="9">
        <v>11.2</v>
      </c>
      <c r="P19" s="8">
        <f t="shared" si="10"/>
        <v>201.6</v>
      </c>
      <c r="Q19" s="10">
        <f t="shared" si="14"/>
        <v>390.6</v>
      </c>
      <c r="R19" s="8">
        <f t="shared" si="11"/>
        <v>403.2</v>
      </c>
      <c r="S19" s="37">
        <f t="shared" si="15"/>
        <v>12.599999999999966</v>
      </c>
      <c r="T19" s="46" t="s">
        <v>36</v>
      </c>
      <c r="U19" s="47"/>
    </row>
    <row r="20" spans="2:21" ht="18.649999999999999" customHeight="1" thickBot="1" x14ac:dyDescent="0.4">
      <c r="B20" s="39">
        <v>6</v>
      </c>
      <c r="C20" s="40">
        <v>18</v>
      </c>
      <c r="D20" s="41">
        <v>6.4</v>
      </c>
      <c r="E20" s="40">
        <f t="shared" si="8"/>
        <v>115.2</v>
      </c>
      <c r="F20" s="42">
        <f t="shared" si="12"/>
        <v>226.8</v>
      </c>
      <c r="G20" s="40">
        <f t="shared" si="9"/>
        <v>230.4</v>
      </c>
      <c r="H20" s="43">
        <f t="shared" si="13"/>
        <v>3.5999999999999943</v>
      </c>
      <c r="I20" s="33">
        <f>F20-F10</f>
        <v>113.4</v>
      </c>
      <c r="J20" s="31">
        <f>I20/H20</f>
        <v>31.50000000000005</v>
      </c>
      <c r="K20" s="45">
        <f>I20+K18</f>
        <v>680.4</v>
      </c>
      <c r="M20" s="39">
        <v>6</v>
      </c>
      <c r="N20" s="40">
        <v>18</v>
      </c>
      <c r="O20" s="41">
        <v>22.4</v>
      </c>
      <c r="P20" s="40">
        <f t="shared" si="10"/>
        <v>403.2</v>
      </c>
      <c r="Q20" s="42">
        <f t="shared" si="14"/>
        <v>793.8</v>
      </c>
      <c r="R20" s="40">
        <f t="shared" si="11"/>
        <v>806.4</v>
      </c>
      <c r="S20" s="43">
        <f t="shared" si="15"/>
        <v>12.600000000000023</v>
      </c>
      <c r="T20" s="33">
        <f>Q20-Q10</f>
        <v>113.40000000000009</v>
      </c>
      <c r="U20" s="31">
        <f>T20/S20</f>
        <v>8.9999999999999911</v>
      </c>
    </row>
    <row r="22" spans="2:21" ht="18.649999999999999" customHeight="1" thickBot="1" x14ac:dyDescent="0.4"/>
    <row r="23" spans="2:21" ht="18.649999999999999" customHeight="1" x14ac:dyDescent="0.35">
      <c r="B23" s="52" t="s">
        <v>8</v>
      </c>
      <c r="C23" s="53"/>
      <c r="D23" s="53"/>
      <c r="E23" s="53"/>
      <c r="F23" s="53"/>
      <c r="G23" s="53"/>
      <c r="H23" s="54"/>
      <c r="M23" s="52" t="s">
        <v>8</v>
      </c>
      <c r="N23" s="53"/>
      <c r="O23" s="53"/>
      <c r="P23" s="53"/>
      <c r="Q23" s="53"/>
      <c r="R23" s="53"/>
      <c r="S23" s="54"/>
    </row>
    <row r="24" spans="2:21" ht="18.649999999999999" customHeight="1" x14ac:dyDescent="0.35">
      <c r="B24" s="34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5" t="s">
        <v>6</v>
      </c>
      <c r="M24" s="34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5" t="s">
        <v>6</v>
      </c>
    </row>
    <row r="25" spans="2:21" ht="18.649999999999999" customHeight="1" x14ac:dyDescent="0.35">
      <c r="B25" s="36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7">
        <f>G25-F25</f>
        <v>5.3999999999999995</v>
      </c>
      <c r="M25" s="36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7">
        <f>R25-Q25</f>
        <v>14.4</v>
      </c>
    </row>
    <row r="26" spans="2:21" ht="18.649999999999999" customHeight="1" thickBot="1" x14ac:dyDescent="0.4">
      <c r="B26" s="36">
        <v>2</v>
      </c>
      <c r="C26" s="8">
        <v>18</v>
      </c>
      <c r="D26" s="9">
        <v>0.6</v>
      </c>
      <c r="E26" s="8">
        <f t="shared" ref="E26:E30" si="16">C26*D26</f>
        <v>10.799999999999999</v>
      </c>
      <c r="F26" s="10">
        <f>E26+F25</f>
        <v>16.2</v>
      </c>
      <c r="G26" s="8">
        <f t="shared" ref="G26:G30" si="17">D26*36</f>
        <v>21.599999999999998</v>
      </c>
      <c r="H26" s="38">
        <f>G26-F26</f>
        <v>5.3999999999999986</v>
      </c>
      <c r="M26" s="36">
        <v>2</v>
      </c>
      <c r="N26" s="8">
        <v>18</v>
      </c>
      <c r="O26" s="9">
        <v>1.6</v>
      </c>
      <c r="P26" s="8">
        <f t="shared" ref="P26:P30" si="18">N26*O26</f>
        <v>28.8</v>
      </c>
      <c r="Q26" s="10">
        <f>P26+Q25</f>
        <v>43.2</v>
      </c>
      <c r="R26" s="8">
        <f t="shared" ref="R26:R30" si="19">O26*36</f>
        <v>57.6</v>
      </c>
      <c r="S26" s="38">
        <f>R26-Q26</f>
        <v>14.399999999999999</v>
      </c>
    </row>
    <row r="27" spans="2:21" ht="18.649999999999999" customHeight="1" x14ac:dyDescent="0.35">
      <c r="B27" s="36">
        <v>3</v>
      </c>
      <c r="C27" s="8">
        <v>18</v>
      </c>
      <c r="D27" s="9">
        <v>1.2</v>
      </c>
      <c r="E27" s="8">
        <f t="shared" si="16"/>
        <v>21.599999999999998</v>
      </c>
      <c r="F27" s="10">
        <f t="shared" ref="F27:F30" si="20">E27+F26</f>
        <v>37.799999999999997</v>
      </c>
      <c r="G27" s="8">
        <f t="shared" si="17"/>
        <v>43.199999999999996</v>
      </c>
      <c r="H27" s="37">
        <f t="shared" ref="H27:H30" si="21">G27-F27</f>
        <v>5.3999999999999986</v>
      </c>
      <c r="I27" s="48" t="s">
        <v>35</v>
      </c>
      <c r="J27" s="49"/>
      <c r="K27" s="44"/>
      <c r="M27" s="36">
        <v>3</v>
      </c>
      <c r="N27" s="8">
        <v>18</v>
      </c>
      <c r="O27" s="9">
        <v>3.2</v>
      </c>
      <c r="P27" s="8">
        <f t="shared" si="18"/>
        <v>57.6</v>
      </c>
      <c r="Q27" s="10">
        <f t="shared" ref="Q27:Q30" si="22">P27+Q26</f>
        <v>100.80000000000001</v>
      </c>
      <c r="R27" s="8">
        <f t="shared" si="19"/>
        <v>115.2</v>
      </c>
      <c r="S27" s="37">
        <f t="shared" ref="S27:S30" si="23">R27-Q27</f>
        <v>14.399999999999991</v>
      </c>
      <c r="T27" s="48" t="s">
        <v>35</v>
      </c>
      <c r="U27" s="49"/>
    </row>
    <row r="28" spans="2:21" ht="18.649999999999999" customHeight="1" x14ac:dyDescent="0.35">
      <c r="B28" s="36">
        <v>4</v>
      </c>
      <c r="C28" s="8">
        <v>18</v>
      </c>
      <c r="D28" s="9">
        <v>2.4</v>
      </c>
      <c r="E28" s="8">
        <f t="shared" si="16"/>
        <v>43.199999999999996</v>
      </c>
      <c r="F28" s="10">
        <f t="shared" si="20"/>
        <v>81</v>
      </c>
      <c r="G28" s="8">
        <f t="shared" si="17"/>
        <v>86.399999999999991</v>
      </c>
      <c r="H28" s="38">
        <f t="shared" si="21"/>
        <v>5.3999999999999915</v>
      </c>
      <c r="I28" s="32">
        <f>F30</f>
        <v>340.19999999999993</v>
      </c>
      <c r="J28" s="29">
        <f>I28/H30</f>
        <v>62.999999999999588</v>
      </c>
      <c r="K28" s="45">
        <f>K20+I28</f>
        <v>1020.5999999999999</v>
      </c>
      <c r="M28" s="36">
        <v>4</v>
      </c>
      <c r="N28" s="8">
        <v>18</v>
      </c>
      <c r="O28" s="9">
        <v>6.4</v>
      </c>
      <c r="P28" s="8">
        <f t="shared" si="18"/>
        <v>115.2</v>
      </c>
      <c r="Q28" s="10">
        <f t="shared" si="22"/>
        <v>216</v>
      </c>
      <c r="R28" s="8">
        <f t="shared" si="19"/>
        <v>230.4</v>
      </c>
      <c r="S28" s="38">
        <f t="shared" si="23"/>
        <v>14.400000000000006</v>
      </c>
      <c r="T28" s="32">
        <f>Q30</f>
        <v>907.2</v>
      </c>
      <c r="U28" s="29">
        <f>T28/S30</f>
        <v>63.000000000000099</v>
      </c>
    </row>
    <row r="29" spans="2:21" ht="18.649999999999999" customHeight="1" x14ac:dyDescent="0.35">
      <c r="B29" s="36">
        <v>5</v>
      </c>
      <c r="C29" s="8">
        <v>18</v>
      </c>
      <c r="D29" s="9">
        <v>4.8</v>
      </c>
      <c r="E29" s="8">
        <f t="shared" si="16"/>
        <v>86.399999999999991</v>
      </c>
      <c r="F29" s="10">
        <f t="shared" si="20"/>
        <v>167.39999999999998</v>
      </c>
      <c r="G29" s="8">
        <f t="shared" si="17"/>
        <v>172.79999999999998</v>
      </c>
      <c r="H29" s="37">
        <f t="shared" si="21"/>
        <v>5.4000000000000057</v>
      </c>
      <c r="I29" s="46" t="s">
        <v>36</v>
      </c>
      <c r="J29" s="47"/>
      <c r="K29" s="44"/>
      <c r="M29" s="36">
        <v>5</v>
      </c>
      <c r="N29" s="8">
        <v>18</v>
      </c>
      <c r="O29" s="9">
        <v>12.8</v>
      </c>
      <c r="P29" s="8">
        <f t="shared" si="18"/>
        <v>230.4</v>
      </c>
      <c r="Q29" s="10">
        <f t="shared" si="22"/>
        <v>446.4</v>
      </c>
      <c r="R29" s="8">
        <f t="shared" si="19"/>
        <v>460.8</v>
      </c>
      <c r="S29" s="37">
        <f t="shared" si="23"/>
        <v>14.400000000000034</v>
      </c>
      <c r="T29" s="46" t="s">
        <v>36</v>
      </c>
      <c r="U29" s="47"/>
    </row>
    <row r="30" spans="2:21" ht="18.649999999999999" customHeight="1" thickBot="1" x14ac:dyDescent="0.4">
      <c r="B30" s="39">
        <v>6</v>
      </c>
      <c r="C30" s="40">
        <v>18</v>
      </c>
      <c r="D30" s="41">
        <v>9.6</v>
      </c>
      <c r="E30" s="40">
        <f t="shared" si="16"/>
        <v>172.79999999999998</v>
      </c>
      <c r="F30" s="42">
        <f t="shared" si="20"/>
        <v>340.19999999999993</v>
      </c>
      <c r="G30" s="40">
        <f t="shared" si="17"/>
        <v>345.59999999999997</v>
      </c>
      <c r="H30" s="43">
        <f t="shared" si="21"/>
        <v>5.4000000000000341</v>
      </c>
      <c r="I30" s="33">
        <f>F30-F20</f>
        <v>113.39999999999992</v>
      </c>
      <c r="J30" s="31">
        <f>I30/H30</f>
        <v>20.999999999999854</v>
      </c>
      <c r="K30" s="45">
        <f>I30+K28</f>
        <v>1133.9999999999998</v>
      </c>
      <c r="M30" s="39">
        <v>6</v>
      </c>
      <c r="N30" s="40">
        <v>18</v>
      </c>
      <c r="O30" s="41">
        <v>25.6</v>
      </c>
      <c r="P30" s="40">
        <f t="shared" si="18"/>
        <v>460.8</v>
      </c>
      <c r="Q30" s="42">
        <f t="shared" si="22"/>
        <v>907.2</v>
      </c>
      <c r="R30" s="40">
        <f t="shared" si="19"/>
        <v>921.6</v>
      </c>
      <c r="S30" s="43">
        <f t="shared" si="23"/>
        <v>14.399999999999977</v>
      </c>
      <c r="T30" s="33">
        <f>Q30-Q20</f>
        <v>113.40000000000009</v>
      </c>
      <c r="U30" s="31">
        <f>T30/S30</f>
        <v>7.8750000000000187</v>
      </c>
    </row>
    <row r="32" spans="2:21" ht="18.649999999999999" customHeight="1" thickBot="1" x14ac:dyDescent="0.4"/>
    <row r="33" spans="2:21" ht="18.649999999999999" customHeight="1" x14ac:dyDescent="0.35">
      <c r="B33" s="52" t="s">
        <v>8</v>
      </c>
      <c r="C33" s="53"/>
      <c r="D33" s="53"/>
      <c r="E33" s="53"/>
      <c r="F33" s="53"/>
      <c r="G33" s="53"/>
      <c r="H33" s="54"/>
      <c r="M33" s="52" t="s">
        <v>8</v>
      </c>
      <c r="N33" s="53"/>
      <c r="O33" s="53"/>
      <c r="P33" s="53"/>
      <c r="Q33" s="53"/>
      <c r="R33" s="53"/>
      <c r="S33" s="54"/>
    </row>
    <row r="34" spans="2:21" ht="18.649999999999999" customHeight="1" x14ac:dyDescent="0.35">
      <c r="B34" s="34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5" t="s">
        <v>6</v>
      </c>
      <c r="M34" s="34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5" t="s">
        <v>6</v>
      </c>
    </row>
    <row r="35" spans="2:21" ht="18.649999999999999" customHeight="1" x14ac:dyDescent="0.35">
      <c r="B35" s="36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7">
        <f>G35-F35</f>
        <v>7.2</v>
      </c>
      <c r="M35" s="36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7">
        <f>R35-Q35</f>
        <v>16.2</v>
      </c>
    </row>
    <row r="36" spans="2:21" ht="18.649999999999999" customHeight="1" thickBot="1" x14ac:dyDescent="0.4">
      <c r="B36" s="36">
        <v>2</v>
      </c>
      <c r="C36" s="8">
        <v>18</v>
      </c>
      <c r="D36" s="9">
        <v>0.8</v>
      </c>
      <c r="E36" s="8">
        <f t="shared" ref="E36:E40" si="24">C36*D36</f>
        <v>14.4</v>
      </c>
      <c r="F36" s="10">
        <f>E36+F35</f>
        <v>21.6</v>
      </c>
      <c r="G36" s="8">
        <f t="shared" ref="G36:G40" si="25">D36*36</f>
        <v>28.8</v>
      </c>
      <c r="H36" s="38">
        <f>G36-F36</f>
        <v>7.1999999999999993</v>
      </c>
      <c r="M36" s="36">
        <v>2</v>
      </c>
      <c r="N36" s="8">
        <v>18</v>
      </c>
      <c r="O36" s="9">
        <v>1.8</v>
      </c>
      <c r="P36" s="8">
        <f t="shared" ref="P36:P40" si="26">N36*O36</f>
        <v>32.4</v>
      </c>
      <c r="Q36" s="10">
        <f>P36+Q35</f>
        <v>48.599999999999994</v>
      </c>
      <c r="R36" s="8">
        <f t="shared" ref="R36:R40" si="27">O36*36</f>
        <v>64.8</v>
      </c>
      <c r="S36" s="38">
        <f>R36-Q36</f>
        <v>16.200000000000003</v>
      </c>
    </row>
    <row r="37" spans="2:21" ht="18.649999999999999" customHeight="1" x14ac:dyDescent="0.35">
      <c r="B37" s="36">
        <v>3</v>
      </c>
      <c r="C37" s="8">
        <v>18</v>
      </c>
      <c r="D37" s="9">
        <v>1.6</v>
      </c>
      <c r="E37" s="8">
        <f t="shared" si="24"/>
        <v>28.8</v>
      </c>
      <c r="F37" s="10">
        <f t="shared" ref="F37:F40" si="28">E37+F36</f>
        <v>50.400000000000006</v>
      </c>
      <c r="G37" s="8">
        <f t="shared" si="25"/>
        <v>57.6</v>
      </c>
      <c r="H37" s="37">
        <f t="shared" ref="H37:H40" si="29">G37-F37</f>
        <v>7.1999999999999957</v>
      </c>
      <c r="I37" s="48" t="s">
        <v>35</v>
      </c>
      <c r="J37" s="49"/>
      <c r="K37" s="44"/>
      <c r="M37" s="36">
        <v>3</v>
      </c>
      <c r="N37" s="8">
        <v>18</v>
      </c>
      <c r="O37" s="9">
        <v>3.6</v>
      </c>
      <c r="P37" s="8">
        <f t="shared" si="26"/>
        <v>64.8</v>
      </c>
      <c r="Q37" s="10">
        <f t="shared" ref="Q37:Q40" si="30">P37+Q36</f>
        <v>113.39999999999999</v>
      </c>
      <c r="R37" s="8">
        <f t="shared" si="27"/>
        <v>129.6</v>
      </c>
      <c r="S37" s="37">
        <f t="shared" ref="S37:S40" si="31">R37-Q37</f>
        <v>16.200000000000003</v>
      </c>
      <c r="T37" s="48" t="s">
        <v>35</v>
      </c>
      <c r="U37" s="49"/>
    </row>
    <row r="38" spans="2:21" ht="18.649999999999999" customHeight="1" x14ac:dyDescent="0.35">
      <c r="B38" s="36">
        <v>4</v>
      </c>
      <c r="C38" s="8">
        <v>18</v>
      </c>
      <c r="D38" s="9">
        <v>3.2</v>
      </c>
      <c r="E38" s="8">
        <f t="shared" si="24"/>
        <v>57.6</v>
      </c>
      <c r="F38" s="10">
        <f t="shared" si="28"/>
        <v>108</v>
      </c>
      <c r="G38" s="8">
        <f t="shared" si="25"/>
        <v>115.2</v>
      </c>
      <c r="H38" s="38">
        <f t="shared" si="29"/>
        <v>7.2000000000000028</v>
      </c>
      <c r="I38" s="32">
        <f>F40</f>
        <v>453.6</v>
      </c>
      <c r="J38" s="29">
        <f>I38/H40</f>
        <v>63.000000000000099</v>
      </c>
      <c r="K38" s="45">
        <f>K30+I38</f>
        <v>1587.6</v>
      </c>
      <c r="M38" s="36">
        <v>4</v>
      </c>
      <c r="N38" s="8">
        <v>18</v>
      </c>
      <c r="O38" s="9">
        <v>7.2</v>
      </c>
      <c r="P38" s="8">
        <f t="shared" si="26"/>
        <v>129.6</v>
      </c>
      <c r="Q38" s="10">
        <f t="shared" si="30"/>
        <v>243</v>
      </c>
      <c r="R38" s="8">
        <f t="shared" si="27"/>
        <v>259.2</v>
      </c>
      <c r="S38" s="38">
        <f t="shared" si="31"/>
        <v>16.199999999999989</v>
      </c>
      <c r="T38" s="32">
        <f>Q40</f>
        <v>1020.5999999999999</v>
      </c>
      <c r="U38" s="29">
        <f>T38/S40</f>
        <v>62.999999999999815</v>
      </c>
    </row>
    <row r="39" spans="2:21" ht="18.649999999999999" customHeight="1" x14ac:dyDescent="0.35">
      <c r="B39" s="36">
        <v>5</v>
      </c>
      <c r="C39" s="8">
        <v>18</v>
      </c>
      <c r="D39" s="9">
        <v>6.4</v>
      </c>
      <c r="E39" s="8">
        <f t="shared" si="24"/>
        <v>115.2</v>
      </c>
      <c r="F39" s="10">
        <f t="shared" si="28"/>
        <v>223.2</v>
      </c>
      <c r="G39" s="8">
        <f t="shared" si="25"/>
        <v>230.4</v>
      </c>
      <c r="H39" s="37">
        <f t="shared" si="29"/>
        <v>7.2000000000000171</v>
      </c>
      <c r="I39" s="46" t="s">
        <v>36</v>
      </c>
      <c r="J39" s="47"/>
      <c r="K39" s="44"/>
      <c r="M39" s="36">
        <v>5</v>
      </c>
      <c r="N39" s="8">
        <v>18</v>
      </c>
      <c r="O39" s="9">
        <v>14.4</v>
      </c>
      <c r="P39" s="8">
        <f t="shared" si="26"/>
        <v>259.2</v>
      </c>
      <c r="Q39" s="10">
        <f t="shared" si="30"/>
        <v>502.2</v>
      </c>
      <c r="R39" s="8">
        <f t="shared" si="27"/>
        <v>518.4</v>
      </c>
      <c r="S39" s="37">
        <f t="shared" si="31"/>
        <v>16.199999999999989</v>
      </c>
      <c r="T39" s="46" t="s">
        <v>36</v>
      </c>
      <c r="U39" s="47"/>
    </row>
    <row r="40" spans="2:21" ht="18.649999999999999" customHeight="1" thickBot="1" x14ac:dyDescent="0.4">
      <c r="B40" s="39">
        <v>6</v>
      </c>
      <c r="C40" s="40">
        <v>18</v>
      </c>
      <c r="D40" s="41">
        <v>12.8</v>
      </c>
      <c r="E40" s="40">
        <f t="shared" si="24"/>
        <v>230.4</v>
      </c>
      <c r="F40" s="42">
        <f t="shared" si="28"/>
        <v>453.6</v>
      </c>
      <c r="G40" s="40">
        <f t="shared" si="25"/>
        <v>460.8</v>
      </c>
      <c r="H40" s="43">
        <f t="shared" si="29"/>
        <v>7.1999999999999886</v>
      </c>
      <c r="I40" s="33">
        <f>F40-F30</f>
        <v>113.40000000000009</v>
      </c>
      <c r="J40" s="31">
        <f>I40/H40</f>
        <v>15.750000000000037</v>
      </c>
      <c r="K40" s="45">
        <f>I40+K38</f>
        <v>1701</v>
      </c>
      <c r="M40" s="39">
        <v>6</v>
      </c>
      <c r="N40" s="40">
        <v>18</v>
      </c>
      <c r="O40" s="41">
        <v>28.8</v>
      </c>
      <c r="P40" s="40">
        <f t="shared" si="26"/>
        <v>518.4</v>
      </c>
      <c r="Q40" s="42">
        <f t="shared" si="30"/>
        <v>1020.5999999999999</v>
      </c>
      <c r="R40" s="40">
        <f t="shared" si="27"/>
        <v>1036.8</v>
      </c>
      <c r="S40" s="43">
        <f t="shared" si="31"/>
        <v>16.200000000000045</v>
      </c>
      <c r="T40" s="33">
        <f>Q40-Q30</f>
        <v>113.39999999999986</v>
      </c>
      <c r="U40" s="31">
        <f>T40/S40</f>
        <v>6.9999999999999716</v>
      </c>
    </row>
    <row r="42" spans="2:21" ht="18.649999999999999" customHeight="1" thickBot="1" x14ac:dyDescent="0.4"/>
    <row r="43" spans="2:21" ht="18.649999999999999" customHeight="1" x14ac:dyDescent="0.35">
      <c r="B43" s="52" t="s">
        <v>8</v>
      </c>
      <c r="C43" s="53"/>
      <c r="D43" s="53"/>
      <c r="E43" s="53"/>
      <c r="F43" s="53"/>
      <c r="G43" s="53"/>
      <c r="H43" s="54"/>
      <c r="M43" s="52" t="s">
        <v>8</v>
      </c>
      <c r="N43" s="53"/>
      <c r="O43" s="53"/>
      <c r="P43" s="53"/>
      <c r="Q43" s="53"/>
      <c r="R43" s="53"/>
      <c r="S43" s="54"/>
    </row>
    <row r="44" spans="2:21" ht="18.649999999999999" customHeight="1" x14ac:dyDescent="0.35">
      <c r="B44" s="34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5" t="s">
        <v>6</v>
      </c>
      <c r="M44" s="34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5" t="s">
        <v>6</v>
      </c>
    </row>
    <row r="45" spans="2:21" ht="18.649999999999999" customHeight="1" x14ac:dyDescent="0.35">
      <c r="B45" s="36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7">
        <f>G45-F45</f>
        <v>9</v>
      </c>
      <c r="M45" s="36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7">
        <f>R45-Q45</f>
        <v>18</v>
      </c>
    </row>
    <row r="46" spans="2:21" ht="18.649999999999999" customHeight="1" thickBot="1" x14ac:dyDescent="0.4">
      <c r="B46" s="36">
        <v>2</v>
      </c>
      <c r="C46" s="8">
        <v>18</v>
      </c>
      <c r="D46" s="9">
        <v>1</v>
      </c>
      <c r="E46" s="8">
        <f t="shared" ref="E46:E50" si="32">C46*D46</f>
        <v>18</v>
      </c>
      <c r="F46" s="10">
        <f>E46+F45</f>
        <v>27</v>
      </c>
      <c r="G46" s="8">
        <f t="shared" ref="G46:G50" si="33">D46*36</f>
        <v>36</v>
      </c>
      <c r="H46" s="38">
        <f>G46-F46</f>
        <v>9</v>
      </c>
      <c r="M46" s="36">
        <v>2</v>
      </c>
      <c r="N46" s="8">
        <v>18</v>
      </c>
      <c r="O46" s="9">
        <v>2</v>
      </c>
      <c r="P46" s="8">
        <f t="shared" ref="P46:P50" si="34">N46*O46</f>
        <v>36</v>
      </c>
      <c r="Q46" s="10">
        <f>P46+Q45</f>
        <v>54</v>
      </c>
      <c r="R46" s="8">
        <f t="shared" ref="R46:R50" si="35">O46*36</f>
        <v>72</v>
      </c>
      <c r="S46" s="38">
        <f>R46-Q46</f>
        <v>18</v>
      </c>
    </row>
    <row r="47" spans="2:21" ht="18.649999999999999" customHeight="1" x14ac:dyDescent="0.35">
      <c r="B47" s="36">
        <v>3</v>
      </c>
      <c r="C47" s="8">
        <v>18</v>
      </c>
      <c r="D47" s="9">
        <v>2</v>
      </c>
      <c r="E47" s="8">
        <f t="shared" si="32"/>
        <v>36</v>
      </c>
      <c r="F47" s="10">
        <f t="shared" ref="F47:F50" si="36">E47+F46</f>
        <v>63</v>
      </c>
      <c r="G47" s="8">
        <f t="shared" si="33"/>
        <v>72</v>
      </c>
      <c r="H47" s="37">
        <f t="shared" ref="H47:H50" si="37">G47-F47</f>
        <v>9</v>
      </c>
      <c r="I47" s="48" t="s">
        <v>35</v>
      </c>
      <c r="J47" s="49"/>
      <c r="K47" s="44"/>
      <c r="M47" s="36">
        <v>3</v>
      </c>
      <c r="N47" s="8">
        <v>18</v>
      </c>
      <c r="O47" s="9">
        <v>4</v>
      </c>
      <c r="P47" s="8">
        <f t="shared" si="34"/>
        <v>72</v>
      </c>
      <c r="Q47" s="10">
        <f t="shared" ref="Q47:Q50" si="38">P47+Q46</f>
        <v>126</v>
      </c>
      <c r="R47" s="8">
        <f t="shared" si="35"/>
        <v>144</v>
      </c>
      <c r="S47" s="37">
        <f t="shared" ref="S47:S50" si="39">R47-Q47</f>
        <v>18</v>
      </c>
      <c r="T47" s="48" t="s">
        <v>35</v>
      </c>
      <c r="U47" s="49"/>
    </row>
    <row r="48" spans="2:21" ht="18.649999999999999" customHeight="1" x14ac:dyDescent="0.35">
      <c r="B48" s="36">
        <v>4</v>
      </c>
      <c r="C48" s="8">
        <v>18</v>
      </c>
      <c r="D48" s="9">
        <v>4</v>
      </c>
      <c r="E48" s="8">
        <f t="shared" si="32"/>
        <v>72</v>
      </c>
      <c r="F48" s="10">
        <f t="shared" si="36"/>
        <v>135</v>
      </c>
      <c r="G48" s="8">
        <f t="shared" si="33"/>
        <v>144</v>
      </c>
      <c r="H48" s="38">
        <f t="shared" si="37"/>
        <v>9</v>
      </c>
      <c r="I48" s="32">
        <f>F50</f>
        <v>567</v>
      </c>
      <c r="J48" s="29">
        <f>I48/H50</f>
        <v>63</v>
      </c>
      <c r="K48" s="45">
        <f>K40+I48</f>
        <v>2268</v>
      </c>
      <c r="M48" s="36">
        <v>4</v>
      </c>
      <c r="N48" s="8">
        <v>18</v>
      </c>
      <c r="O48" s="9">
        <v>8</v>
      </c>
      <c r="P48" s="8">
        <f t="shared" si="34"/>
        <v>144</v>
      </c>
      <c r="Q48" s="10">
        <f t="shared" si="38"/>
        <v>270</v>
      </c>
      <c r="R48" s="8">
        <f t="shared" si="35"/>
        <v>288</v>
      </c>
      <c r="S48" s="38">
        <f t="shared" si="39"/>
        <v>18</v>
      </c>
      <c r="T48" s="32">
        <f>Q50</f>
        <v>1134</v>
      </c>
      <c r="U48" s="29">
        <f>T48/S50</f>
        <v>63</v>
      </c>
    </row>
    <row r="49" spans="2:21" ht="18.649999999999999" customHeight="1" x14ac:dyDescent="0.35">
      <c r="B49" s="36">
        <v>5</v>
      </c>
      <c r="C49" s="8">
        <v>18</v>
      </c>
      <c r="D49" s="9">
        <v>8</v>
      </c>
      <c r="E49" s="8">
        <f t="shared" si="32"/>
        <v>144</v>
      </c>
      <c r="F49" s="10">
        <f t="shared" si="36"/>
        <v>279</v>
      </c>
      <c r="G49" s="8">
        <f t="shared" si="33"/>
        <v>288</v>
      </c>
      <c r="H49" s="37">
        <f t="shared" si="37"/>
        <v>9</v>
      </c>
      <c r="I49" s="46" t="s">
        <v>36</v>
      </c>
      <c r="J49" s="47"/>
      <c r="K49" s="44"/>
      <c r="M49" s="36">
        <v>5</v>
      </c>
      <c r="N49" s="8">
        <v>18</v>
      </c>
      <c r="O49" s="9">
        <v>16</v>
      </c>
      <c r="P49" s="8">
        <f t="shared" si="34"/>
        <v>288</v>
      </c>
      <c r="Q49" s="10">
        <f t="shared" si="38"/>
        <v>558</v>
      </c>
      <c r="R49" s="8">
        <f t="shared" si="35"/>
        <v>576</v>
      </c>
      <c r="S49" s="37">
        <f t="shared" si="39"/>
        <v>18</v>
      </c>
      <c r="T49" s="46" t="s">
        <v>36</v>
      </c>
      <c r="U49" s="47"/>
    </row>
    <row r="50" spans="2:21" ht="18.649999999999999" customHeight="1" thickBot="1" x14ac:dyDescent="0.4">
      <c r="B50" s="39">
        <v>6</v>
      </c>
      <c r="C50" s="40">
        <v>18</v>
      </c>
      <c r="D50" s="41">
        <v>16</v>
      </c>
      <c r="E50" s="40">
        <f t="shared" si="32"/>
        <v>288</v>
      </c>
      <c r="F50" s="42">
        <f t="shared" si="36"/>
        <v>567</v>
      </c>
      <c r="G50" s="40">
        <f t="shared" si="33"/>
        <v>576</v>
      </c>
      <c r="H50" s="43">
        <f t="shared" si="37"/>
        <v>9</v>
      </c>
      <c r="I50" s="33">
        <f>F50-F40</f>
        <v>113.39999999999998</v>
      </c>
      <c r="J50" s="31">
        <f>I50/H50</f>
        <v>12.599999999999998</v>
      </c>
      <c r="K50" s="45">
        <f>I50+K48</f>
        <v>2381.4</v>
      </c>
      <c r="M50" s="39">
        <v>6</v>
      </c>
      <c r="N50" s="40">
        <v>18</v>
      </c>
      <c r="O50" s="41">
        <v>32</v>
      </c>
      <c r="P50" s="40">
        <f t="shared" si="34"/>
        <v>576</v>
      </c>
      <c r="Q50" s="42">
        <f t="shared" si="38"/>
        <v>1134</v>
      </c>
      <c r="R50" s="40">
        <f t="shared" si="35"/>
        <v>1152</v>
      </c>
      <c r="S50" s="43">
        <f t="shared" si="39"/>
        <v>18</v>
      </c>
      <c r="T50" s="33">
        <f>Q50-Q40</f>
        <v>113.40000000000009</v>
      </c>
      <c r="U50" s="31">
        <f>T50/S50</f>
        <v>6.3000000000000052</v>
      </c>
    </row>
    <row r="52" spans="2:21" ht="18.649999999999999" customHeight="1" thickBot="1" x14ac:dyDescent="0.4"/>
    <row r="53" spans="2:21" ht="18.649999999999999" customHeight="1" x14ac:dyDescent="0.35">
      <c r="M53" s="52" t="s">
        <v>8</v>
      </c>
      <c r="N53" s="53"/>
      <c r="O53" s="53"/>
      <c r="P53" s="53"/>
      <c r="Q53" s="53"/>
      <c r="R53" s="53"/>
      <c r="S53" s="54"/>
    </row>
    <row r="54" spans="2:21" ht="18.649999999999999" customHeight="1" x14ac:dyDescent="0.35">
      <c r="M54" s="34" t="s">
        <v>0</v>
      </c>
      <c r="N54" s="28" t="s">
        <v>1</v>
      </c>
      <c r="O54" s="6" t="s">
        <v>2</v>
      </c>
      <c r="P54" s="28" t="s">
        <v>3</v>
      </c>
      <c r="Q54" s="28" t="s">
        <v>4</v>
      </c>
      <c r="R54" s="28" t="s">
        <v>5</v>
      </c>
      <c r="S54" s="35" t="s">
        <v>6</v>
      </c>
    </row>
    <row r="55" spans="2:21" ht="18.649999999999999" customHeight="1" x14ac:dyDescent="0.35">
      <c r="M55" s="36">
        <v>1</v>
      </c>
      <c r="N55" s="8">
        <v>18</v>
      </c>
      <c r="O55" s="9">
        <v>3</v>
      </c>
      <c r="P55" s="8">
        <f>N55*O55</f>
        <v>54</v>
      </c>
      <c r="Q55" s="10">
        <f>P55</f>
        <v>54</v>
      </c>
      <c r="R55" s="8">
        <f>O55*36</f>
        <v>108</v>
      </c>
      <c r="S55" s="37">
        <f>R55-Q55</f>
        <v>54</v>
      </c>
    </row>
    <row r="56" spans="2:21" ht="18.649999999999999" customHeight="1" thickBot="1" x14ac:dyDescent="0.4">
      <c r="M56" s="36">
        <v>2</v>
      </c>
      <c r="N56" s="8">
        <v>18</v>
      </c>
      <c r="O56" s="9">
        <v>6</v>
      </c>
      <c r="P56" s="8">
        <f t="shared" ref="P56:P60" si="40">N56*O56</f>
        <v>108</v>
      </c>
      <c r="Q56" s="10">
        <f>P56+Q55</f>
        <v>162</v>
      </c>
      <c r="R56" s="8">
        <f t="shared" ref="R56:R60" si="41">O56*36</f>
        <v>216</v>
      </c>
      <c r="S56" s="38">
        <f>R56-Q56</f>
        <v>54</v>
      </c>
    </row>
    <row r="57" spans="2:21" ht="18.649999999999999" customHeight="1" x14ac:dyDescent="0.35">
      <c r="M57" s="36">
        <v>3</v>
      </c>
      <c r="N57" s="8">
        <v>18</v>
      </c>
      <c r="O57" s="9">
        <v>12</v>
      </c>
      <c r="P57" s="8">
        <f t="shared" si="40"/>
        <v>216</v>
      </c>
      <c r="Q57" s="10">
        <f t="shared" ref="Q57:Q60" si="42">P57+Q56</f>
        <v>378</v>
      </c>
      <c r="R57" s="8">
        <f t="shared" si="41"/>
        <v>432</v>
      </c>
      <c r="S57" s="37">
        <f t="shared" ref="S57:S60" si="43">R57-Q57</f>
        <v>54</v>
      </c>
      <c r="T57" s="48" t="s">
        <v>35</v>
      </c>
      <c r="U57" s="49"/>
    </row>
    <row r="58" spans="2:21" ht="18.649999999999999" customHeight="1" x14ac:dyDescent="0.35">
      <c r="M58" s="36">
        <v>4</v>
      </c>
      <c r="N58" s="8">
        <v>18</v>
      </c>
      <c r="O58" s="9">
        <v>24</v>
      </c>
      <c r="P58" s="8">
        <f t="shared" si="40"/>
        <v>432</v>
      </c>
      <c r="Q58" s="10">
        <f t="shared" si="42"/>
        <v>810</v>
      </c>
      <c r="R58" s="8">
        <f t="shared" si="41"/>
        <v>864</v>
      </c>
      <c r="S58" s="38">
        <f t="shared" si="43"/>
        <v>54</v>
      </c>
      <c r="T58" s="32">
        <f>Q60</f>
        <v>3402</v>
      </c>
      <c r="U58" s="30">
        <f>T58/S60</f>
        <v>63</v>
      </c>
    </row>
    <row r="59" spans="2:21" ht="18.649999999999999" customHeight="1" x14ac:dyDescent="0.35">
      <c r="M59" s="36">
        <v>5</v>
      </c>
      <c r="N59" s="8">
        <v>18</v>
      </c>
      <c r="O59" s="9">
        <v>48</v>
      </c>
      <c r="P59" s="8">
        <f t="shared" si="40"/>
        <v>864</v>
      </c>
      <c r="Q59" s="10">
        <f t="shared" si="42"/>
        <v>1674</v>
      </c>
      <c r="R59" s="8">
        <f t="shared" si="41"/>
        <v>1728</v>
      </c>
      <c r="S59" s="37">
        <f t="shared" si="43"/>
        <v>54</v>
      </c>
      <c r="T59" s="46" t="s">
        <v>36</v>
      </c>
      <c r="U59" s="47"/>
    </row>
    <row r="60" spans="2:21" ht="18.649999999999999" customHeight="1" thickBot="1" x14ac:dyDescent="0.4">
      <c r="M60" s="39">
        <v>6</v>
      </c>
      <c r="N60" s="40">
        <v>18</v>
      </c>
      <c r="O60" s="41">
        <v>96</v>
      </c>
      <c r="P60" s="40">
        <f t="shared" si="40"/>
        <v>1728</v>
      </c>
      <c r="Q60" s="42">
        <f t="shared" si="42"/>
        <v>3402</v>
      </c>
      <c r="R60" s="40">
        <f t="shared" si="41"/>
        <v>3456</v>
      </c>
      <c r="S60" s="43">
        <f t="shared" si="43"/>
        <v>54</v>
      </c>
      <c r="T60" s="33">
        <f>Q60-Q50</f>
        <v>2268</v>
      </c>
      <c r="U60" s="31">
        <f>T60/S60</f>
        <v>42</v>
      </c>
    </row>
  </sheetData>
  <mergeCells count="34">
    <mergeCell ref="B3:H3"/>
    <mergeCell ref="M3:S3"/>
    <mergeCell ref="M53:S53"/>
    <mergeCell ref="T57:U57"/>
    <mergeCell ref="T59:U59"/>
    <mergeCell ref="B13:H13"/>
    <mergeCell ref="M13:S13"/>
    <mergeCell ref="I17:J17"/>
    <mergeCell ref="T17:U17"/>
    <mergeCell ref="I7:J7"/>
    <mergeCell ref="T7:U7"/>
    <mergeCell ref="I9:J9"/>
    <mergeCell ref="T9:U9"/>
    <mergeCell ref="T29:U29"/>
    <mergeCell ref="I19:J19"/>
    <mergeCell ref="T19:U19"/>
    <mergeCell ref="B23:H23"/>
    <mergeCell ref="M23:S23"/>
    <mergeCell ref="I49:J49"/>
    <mergeCell ref="T49:U49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T27:U27"/>
    <mergeCell ref="I29:J29"/>
  </mergeCells>
  <pageMargins left="0" right="0" top="0" bottom="0" header="0" footer="0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62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62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62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Martingala ITER</vt:lpstr>
      <vt:lpstr>Formulario_TEST</vt:lpstr>
      <vt:lpstr>Martingala ITER_2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2021-11-26T07:05:58Z</cp:lastPrinted>
  <dcterms:created xsi:type="dcterms:W3CDTF">2015-06-05T18:17:20Z</dcterms:created>
  <dcterms:modified xsi:type="dcterms:W3CDTF">2021-11-26T17:13:14Z</dcterms:modified>
</cp:coreProperties>
</file>