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39C0281E-B666-4903-B8C1-A7D0287C1963}" xr6:coauthVersionLast="47" xr6:coauthVersionMax="47" xr10:uidLastSave="{00000000-0000-0000-0000-000000000000}"/>
  <bookViews>
    <workbookView xWindow="-80" yWindow="-80" windowWidth="38560" windowHeight="2116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2" sheetId="18" r:id="rId4"/>
    <sheet name="Hoja1" sheetId="17" r:id="rId5"/>
    <sheet name="Tablero" sheetId="15" r:id="rId6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0" i="16" l="1"/>
  <c r="Z100" i="16"/>
  <c r="AB100" i="16"/>
  <c r="AB99" i="16"/>
  <c r="Z99" i="16"/>
  <c r="AB98" i="16"/>
  <c r="Z98" i="16"/>
  <c r="AA98" i="16" s="1"/>
  <c r="AB92" i="16"/>
  <c r="Z92" i="16"/>
  <c r="Z76" i="16"/>
  <c r="AB76" i="16"/>
  <c r="T106" i="16"/>
  <c r="T105" i="16"/>
  <c r="T104" i="16"/>
  <c r="P105" i="16"/>
  <c r="P106" i="16"/>
  <c r="P107" i="16"/>
  <c r="P108" i="16"/>
  <c r="P104" i="16"/>
  <c r="AB91" i="16"/>
  <c r="Z91" i="16"/>
  <c r="AA91" i="16" s="1"/>
  <c r="AB75" i="16"/>
  <c r="Z75" i="16"/>
  <c r="AB74" i="16"/>
  <c r="Z74" i="16"/>
  <c r="AA74" i="16" s="1"/>
  <c r="U101" i="16"/>
  <c r="U102" i="16" s="1"/>
  <c r="E80" i="16"/>
  <c r="G80" i="16"/>
  <c r="E81" i="16"/>
  <c r="G81" i="16"/>
  <c r="R89" i="16"/>
  <c r="P89" i="16"/>
  <c r="R88" i="16"/>
  <c r="P88" i="16"/>
  <c r="R87" i="16"/>
  <c r="P87" i="16"/>
  <c r="R86" i="16"/>
  <c r="P86" i="16"/>
  <c r="R85" i="16"/>
  <c r="P85" i="16"/>
  <c r="Q85" i="16" s="1"/>
  <c r="P81" i="16"/>
  <c r="R81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F74" i="16" s="1"/>
  <c r="R80" i="16"/>
  <c r="P80" i="16"/>
  <c r="R79" i="16"/>
  <c r="P79" i="16"/>
  <c r="R78" i="16"/>
  <c r="P78" i="16"/>
  <c r="R77" i="16"/>
  <c r="P77" i="16"/>
  <c r="R76" i="16"/>
  <c r="P76" i="16"/>
  <c r="R75" i="16"/>
  <c r="P75" i="16"/>
  <c r="R74" i="16"/>
  <c r="P74" i="16"/>
  <c r="Q74" i="16" s="1"/>
  <c r="R63" i="16"/>
  <c r="P63" i="16"/>
  <c r="R62" i="16"/>
  <c r="P62" i="16"/>
  <c r="R61" i="16"/>
  <c r="P61" i="16"/>
  <c r="R60" i="16"/>
  <c r="P60" i="16"/>
  <c r="R59" i="16"/>
  <c r="P59" i="16"/>
  <c r="R58" i="16"/>
  <c r="P58" i="16"/>
  <c r="R57" i="16"/>
  <c r="P57" i="16"/>
  <c r="R56" i="16"/>
  <c r="P56" i="16"/>
  <c r="Q56" i="16" s="1"/>
  <c r="P45" i="16"/>
  <c r="R45" i="16"/>
  <c r="R6" i="16"/>
  <c r="P6" i="16"/>
  <c r="R5" i="16"/>
  <c r="P5" i="16"/>
  <c r="Q5" i="16" s="1"/>
  <c r="R44" i="16"/>
  <c r="P44" i="16"/>
  <c r="R43" i="16"/>
  <c r="P43" i="16"/>
  <c r="R42" i="16"/>
  <c r="P42" i="16"/>
  <c r="R41" i="16"/>
  <c r="P41" i="16"/>
  <c r="R40" i="16"/>
  <c r="P40" i="16"/>
  <c r="R39" i="16"/>
  <c r="P39" i="16"/>
  <c r="R38" i="16"/>
  <c r="P38" i="16"/>
  <c r="Q38" i="16" s="1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F49" i="16" s="1"/>
  <c r="E11" i="16"/>
  <c r="G11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F38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F16" i="16" s="1"/>
  <c r="E33" i="16"/>
  <c r="G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F27" i="16" s="1"/>
  <c r="G10" i="16"/>
  <c r="E10" i="16"/>
  <c r="G9" i="16"/>
  <c r="E9" i="16"/>
  <c r="G8" i="16"/>
  <c r="E8" i="16"/>
  <c r="G7" i="16"/>
  <c r="E7" i="16"/>
  <c r="G6" i="16"/>
  <c r="E6" i="16"/>
  <c r="G5" i="16"/>
  <c r="E5" i="16"/>
  <c r="F5" i="16" s="1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E36" i="17" s="1"/>
  <c r="E37" i="17" s="1"/>
  <c r="E38" i="17" s="1"/>
  <c r="E39" i="17" s="1"/>
  <c r="E40" i="17" s="1"/>
  <c r="E41" i="17" s="1"/>
  <c r="E42" i="17" s="1"/>
  <c r="E43" i="17" s="1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F25" i="17" s="1"/>
  <c r="F26" i="17" s="1"/>
  <c r="F27" i="17" s="1"/>
  <c r="F28" i="17" s="1"/>
  <c r="F29" i="17" s="1"/>
  <c r="F30" i="17" s="1"/>
  <c r="F31" i="17" s="1"/>
  <c r="F32" i="17" s="1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C100" i="16" l="1"/>
  <c r="AC98" i="16"/>
  <c r="AA99" i="16"/>
  <c r="AC99" i="16" s="1"/>
  <c r="AA92" i="16"/>
  <c r="AC92" i="16" s="1"/>
  <c r="AC91" i="16"/>
  <c r="AE91" i="16" s="1"/>
  <c r="AA75" i="16"/>
  <c r="AC74" i="16"/>
  <c r="AE74" i="16" s="1"/>
  <c r="Q86" i="16"/>
  <c r="Q87" i="16" s="1"/>
  <c r="S87" i="16" s="1"/>
  <c r="U87" i="16" s="1"/>
  <c r="S85" i="16"/>
  <c r="U85" i="16" s="1"/>
  <c r="S86" i="16"/>
  <c r="U86" i="16" s="1"/>
  <c r="F75" i="16"/>
  <c r="H75" i="16" s="1"/>
  <c r="J75" i="16" s="1"/>
  <c r="H74" i="16"/>
  <c r="J74" i="16" s="1"/>
  <c r="Q75" i="16"/>
  <c r="S74" i="16"/>
  <c r="U74" i="16" s="1"/>
  <c r="S56" i="16"/>
  <c r="V56" i="16" s="1"/>
  <c r="Q57" i="16"/>
  <c r="S57" i="16" s="1"/>
  <c r="V57" i="16" s="1"/>
  <c r="S5" i="16"/>
  <c r="V12" i="16" s="1"/>
  <c r="Q6" i="16"/>
  <c r="V10" i="16" s="1"/>
  <c r="S38" i="16"/>
  <c r="V38" i="16" s="1"/>
  <c r="Q39" i="16"/>
  <c r="S39" i="16" s="1"/>
  <c r="V39" i="16" s="1"/>
  <c r="Q40" i="16"/>
  <c r="S40" i="16" s="1"/>
  <c r="V40" i="16" s="1"/>
  <c r="H49" i="16"/>
  <c r="F50" i="16"/>
  <c r="F51" i="16" s="1"/>
  <c r="H51" i="16" s="1"/>
  <c r="H16" i="16"/>
  <c r="F39" i="16"/>
  <c r="H39" i="16" s="1"/>
  <c r="H38" i="16"/>
  <c r="F17" i="16"/>
  <c r="H17" i="16" s="1"/>
  <c r="AS45" i="13"/>
  <c r="H27" i="16"/>
  <c r="F28" i="16"/>
  <c r="F29" i="16" s="1"/>
  <c r="F6" i="16"/>
  <c r="F7" i="16" s="1"/>
  <c r="F8" i="16" s="1"/>
  <c r="H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AC75" i="16" l="1"/>
  <c r="AE75" i="16" s="1"/>
  <c r="AA76" i="16"/>
  <c r="AC76" i="16" s="1"/>
  <c r="Q88" i="16"/>
  <c r="S88" i="16" s="1"/>
  <c r="U88" i="16" s="1"/>
  <c r="F76" i="16"/>
  <c r="F77" i="16" s="1"/>
  <c r="F78" i="16" s="1"/>
  <c r="Q76" i="16"/>
  <c r="S75" i="16"/>
  <c r="U75" i="16" s="1"/>
  <c r="Q58" i="16"/>
  <c r="S58" i="16" s="1"/>
  <c r="V58" i="16" s="1"/>
  <c r="Q41" i="16"/>
  <c r="F52" i="16"/>
  <c r="F53" i="16" s="1"/>
  <c r="H53" i="16" s="1"/>
  <c r="F40" i="16"/>
  <c r="H40" i="16" s="1"/>
  <c r="H50" i="16"/>
  <c r="S6" i="16"/>
  <c r="V11" i="16" s="1"/>
  <c r="V13" i="16" s="1"/>
  <c r="F54" i="16"/>
  <c r="H52" i="16"/>
  <c r="F18" i="16"/>
  <c r="H18" i="16" s="1"/>
  <c r="F30" i="16"/>
  <c r="H29" i="16"/>
  <c r="H28" i="16"/>
  <c r="H7" i="16"/>
  <c r="F9" i="16"/>
  <c r="H9" i="16" s="1"/>
  <c r="H8" i="16"/>
  <c r="H6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F41" i="16" l="1"/>
  <c r="AE77" i="16"/>
  <c r="Q89" i="16"/>
  <c r="AE76" i="16"/>
  <c r="AE78" i="16"/>
  <c r="F19" i="16"/>
  <c r="H19" i="16" s="1"/>
  <c r="H77" i="16"/>
  <c r="J77" i="16" s="1"/>
  <c r="H76" i="16"/>
  <c r="J76" i="16" s="1"/>
  <c r="F79" i="16"/>
  <c r="F80" i="16" s="1"/>
  <c r="H78" i="16"/>
  <c r="J78" i="16" s="1"/>
  <c r="Q77" i="16"/>
  <c r="S76" i="16"/>
  <c r="U76" i="16" s="1"/>
  <c r="Q59" i="16"/>
  <c r="S59" i="16" s="1"/>
  <c r="V59" i="16" s="1"/>
  <c r="S41" i="16"/>
  <c r="V41" i="16" s="1"/>
  <c r="Q42" i="16"/>
  <c r="F55" i="16"/>
  <c r="H55" i="16" s="1"/>
  <c r="H54" i="16"/>
  <c r="F42" i="16"/>
  <c r="H41" i="16"/>
  <c r="F31" i="16"/>
  <c r="H30" i="16"/>
  <c r="F1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S89" i="16" l="1"/>
  <c r="U89" i="16" s="1"/>
  <c r="AE82" i="16"/>
  <c r="F20" i="16"/>
  <c r="H80" i="16"/>
  <c r="J80" i="16" s="1"/>
  <c r="F81" i="16"/>
  <c r="U90" i="16"/>
  <c r="H79" i="16"/>
  <c r="J79" i="16" s="1"/>
  <c r="S77" i="16"/>
  <c r="U77" i="16" s="1"/>
  <c r="Q78" i="16"/>
  <c r="Q60" i="16"/>
  <c r="Q61" i="16" s="1"/>
  <c r="S42" i="16"/>
  <c r="V42" i="16" s="1"/>
  <c r="Q43" i="16"/>
  <c r="H10" i="16"/>
  <c r="F11" i="16"/>
  <c r="H11" i="16" s="1"/>
  <c r="F43" i="16"/>
  <c r="H42" i="16"/>
  <c r="H57" i="13"/>
  <c r="H31" i="16"/>
  <c r="F32" i="16"/>
  <c r="F33" i="16" s="1"/>
  <c r="H33" i="16" s="1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H81" i="16" l="1"/>
  <c r="J81" i="16" s="1"/>
  <c r="J82" i="16" s="1"/>
  <c r="I83" i="16" s="1"/>
  <c r="U92" i="16"/>
  <c r="F21" i="16"/>
  <c r="H20" i="16"/>
  <c r="U91" i="16"/>
  <c r="Q79" i="16"/>
  <c r="S78" i="16"/>
  <c r="U78" i="16" s="1"/>
  <c r="S60" i="16"/>
  <c r="V60" i="16" s="1"/>
  <c r="Q62" i="16"/>
  <c r="S61" i="16"/>
  <c r="V61" i="16" s="1"/>
  <c r="Q44" i="16"/>
  <c r="S43" i="16"/>
  <c r="V43" i="16" s="1"/>
  <c r="H43" i="16"/>
  <c r="F44" i="16"/>
  <c r="H44" i="16" s="1"/>
  <c r="H32" i="16"/>
  <c r="AT50" i="13"/>
  <c r="AU50" i="13" s="1"/>
  <c r="AT38" i="13"/>
  <c r="BC50" i="13"/>
  <c r="BD48" i="13"/>
  <c r="AS30" i="13"/>
  <c r="AU28" i="13" s="1"/>
  <c r="AT30" i="13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U93" i="16" l="1"/>
  <c r="T94" i="16" s="1"/>
  <c r="S44" i="16"/>
  <c r="V44" i="16" s="1"/>
  <c r="V45" i="16" s="1"/>
  <c r="Q45" i="16"/>
  <c r="S45" i="16" s="1"/>
  <c r="F22" i="16"/>
  <c r="H22" i="16" s="1"/>
  <c r="H21" i="16"/>
  <c r="Q80" i="16"/>
  <c r="Q81" i="16" s="1"/>
  <c r="S79" i="16"/>
  <c r="U79" i="16" s="1"/>
  <c r="S62" i="16"/>
  <c r="V62" i="16" s="1"/>
  <c r="V63" i="16" s="1"/>
  <c r="Q63" i="16"/>
  <c r="S63" i="16" s="1"/>
  <c r="BE48" i="13"/>
  <c r="AU30" i="13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S81" i="16" l="1"/>
  <c r="U81" i="16" s="1"/>
  <c r="S80" i="16"/>
  <c r="U80" i="16" s="1"/>
  <c r="AJ25" i="13"/>
  <c r="AH26" i="13"/>
  <c r="AJ26" i="13" s="1"/>
  <c r="Y37" i="13"/>
  <c r="X37" i="13"/>
  <c r="Y29" i="13"/>
  <c r="X29" i="13"/>
  <c r="W28" i="13"/>
  <c r="W38" i="13"/>
  <c r="U82" i="16" l="1"/>
  <c r="T83" i="16" s="1"/>
  <c r="Y38" i="13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<sst xmlns="http://schemas.openxmlformats.org/spreadsheetml/2006/main" count="517" uniqueCount="43">
  <si>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</si>
  <si>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</si>
  <si>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</si>
  <si>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</si>
  <si>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</si>
  <si>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</si>
  <si>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</si>
  <si>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</si>
  <si>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</si>
  <si>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</si>
  <si>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</si>
  <si>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</si>
  <si>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</si>
  <si>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</si>
  <si>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</si>
  <si>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</si>
  <si>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</si>
  <si>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</si>
  <si>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</si>
  <si>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</si>
  <si>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</si>
  <si>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</si>
  <si>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</si>
  <si>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</si>
  <si>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</si>
  <si>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</si>
  <si>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</si>
  <si>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</si>
  <si>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</si>
  <si>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</si>
  <si>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</si>
  <si>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</si>
  <si>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</si>
  <si>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</si>
  <si>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</si>
  <si>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</si>
  <si>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</si>
  <si>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Martingala ITER-1,5</t>
  </si>
  <si>
    <t>Martingala ITER-2,5</t>
  </si>
  <si>
    <t>POKERSTARS</t>
  </si>
  <si>
    <t>,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</si>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</sst>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6" xfId="0" applyBorder="1"/>
    <xf numFmtId="0" fontId="0" fillId="0" borderId="0" xfId="0" quotePrefix="1"/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57" ht="18.600000000000001" customHeight="1" thickBot="1" x14ac:dyDescent="0.3">
      <c r="B2" s="57" t="s">
        <v>8</v>
      </c>
      <c r="C2" s="57"/>
      <c r="D2" s="57"/>
      <c r="E2" s="57"/>
      <c r="F2" s="57"/>
      <c r="G2" s="57"/>
      <c r="H2" s="57"/>
      <c r="K2" s="57" t="s">
        <v>8</v>
      </c>
      <c r="L2" s="57"/>
      <c r="M2" s="57"/>
      <c r="N2" s="57"/>
      <c r="O2" s="57"/>
      <c r="P2" s="57"/>
      <c r="Q2" s="57"/>
    </row>
    <row r="3" spans="1:57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57" t="s">
        <v>8</v>
      </c>
      <c r="U3" s="57"/>
      <c r="V3" s="57"/>
      <c r="W3" s="57"/>
      <c r="X3" s="57"/>
      <c r="Y3" s="57"/>
      <c r="Z3" s="57"/>
      <c r="AB3" s="57" t="s">
        <v>8</v>
      </c>
      <c r="AC3" s="57"/>
      <c r="AD3" s="57"/>
      <c r="AE3" s="57"/>
      <c r="AF3" s="57"/>
      <c r="AG3" s="57"/>
      <c r="AH3" s="57"/>
      <c r="AM3" s="58" t="s">
        <v>8</v>
      </c>
      <c r="AN3" s="59"/>
      <c r="AO3" s="59"/>
      <c r="AP3" s="59"/>
      <c r="AQ3" s="59"/>
      <c r="AR3" s="59"/>
      <c r="AS3" s="60"/>
      <c r="AW3" s="58" t="s">
        <v>8</v>
      </c>
      <c r="AX3" s="59"/>
      <c r="AY3" s="59"/>
      <c r="AZ3" s="59"/>
      <c r="BA3" s="59"/>
      <c r="BB3" s="59"/>
      <c r="BC3" s="60"/>
    </row>
    <row r="4" spans="1:57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00000000000001" customHeight="1" thickBot="1" x14ac:dyDescent="0.3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65" t="s">
        <v>35</v>
      </c>
      <c r="AU7" s="66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61" t="s">
        <v>35</v>
      </c>
      <c r="BE7" s="62"/>
    </row>
    <row r="8" spans="1:57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63" t="s">
        <v>36</v>
      </c>
      <c r="AU9" s="64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63" t="s">
        <v>36</v>
      </c>
      <c r="BE9" s="64"/>
    </row>
    <row r="10" spans="1:57" ht="18.600000000000001" customHeight="1" thickBot="1" x14ac:dyDescent="0.3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00000000000001" customHeight="1" x14ac:dyDescent="0.25">
      <c r="K11" s="57" t="s">
        <v>8</v>
      </c>
      <c r="L11" s="57"/>
      <c r="M11" s="57"/>
      <c r="N11" s="57"/>
      <c r="O11" s="57"/>
      <c r="P11" s="57"/>
      <c r="Q11" s="57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00000000000001" customHeight="1" thickBot="1" x14ac:dyDescent="0.3">
      <c r="B12" s="57" t="s">
        <v>9</v>
      </c>
      <c r="C12" s="57"/>
      <c r="D12" s="57"/>
      <c r="E12" s="57"/>
      <c r="F12" s="57"/>
      <c r="G12" s="57"/>
      <c r="H12" s="57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58" t="s">
        <v>8</v>
      </c>
      <c r="AN13" s="59"/>
      <c r="AO13" s="59"/>
      <c r="AP13" s="59"/>
      <c r="AQ13" s="59"/>
      <c r="AR13" s="59"/>
      <c r="AS13" s="60"/>
      <c r="AW13" s="58" t="s">
        <v>8</v>
      </c>
      <c r="AX13" s="59"/>
      <c r="AY13" s="59"/>
      <c r="AZ13" s="59"/>
      <c r="BA13" s="59"/>
      <c r="BB13" s="59"/>
      <c r="BC13" s="60"/>
    </row>
    <row r="14" spans="1:57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00000000000001" customHeight="1" thickBot="1" x14ac:dyDescent="0.3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57" t="s">
        <v>8</v>
      </c>
      <c r="U16" s="57"/>
      <c r="V16" s="57"/>
      <c r="W16" s="57"/>
      <c r="X16" s="57"/>
      <c r="Y16" s="57"/>
      <c r="Z16" s="57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57" t="s">
        <v>8</v>
      </c>
      <c r="AE17" s="57"/>
      <c r="AF17" s="57"/>
      <c r="AG17" s="57"/>
      <c r="AH17" s="57"/>
      <c r="AI17" s="57"/>
      <c r="AJ17" s="57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61" t="s">
        <v>35</v>
      </c>
      <c r="AU17" s="62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61" t="s">
        <v>35</v>
      </c>
      <c r="BE17" s="62"/>
    </row>
    <row r="18" spans="1:57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63" t="s">
        <v>36</v>
      </c>
      <c r="AU19" s="64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63" t="s">
        <v>36</v>
      </c>
      <c r="BE19" s="64"/>
    </row>
    <row r="20" spans="1:57" ht="18.600000000000001" customHeight="1" thickBot="1" x14ac:dyDescent="0.3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00000000000001" customHeight="1" x14ac:dyDescent="0.25">
      <c r="K21" s="57" t="s">
        <v>8</v>
      </c>
      <c r="L21" s="57"/>
      <c r="M21" s="57"/>
      <c r="N21" s="57"/>
      <c r="O21" s="57"/>
      <c r="P21" s="57"/>
      <c r="Q21" s="57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00000000000001" customHeight="1" thickBot="1" x14ac:dyDescent="0.3">
      <c r="B22" s="57" t="s">
        <v>10</v>
      </c>
      <c r="C22" s="57"/>
      <c r="D22" s="57"/>
      <c r="E22" s="57"/>
      <c r="F22" s="57"/>
      <c r="G22" s="57"/>
      <c r="H22" s="57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58" t="s">
        <v>8</v>
      </c>
      <c r="AN23" s="59"/>
      <c r="AO23" s="59"/>
      <c r="AP23" s="59"/>
      <c r="AQ23" s="59"/>
      <c r="AR23" s="59"/>
      <c r="AS23" s="60"/>
      <c r="AW23" s="58" t="s">
        <v>8</v>
      </c>
      <c r="AX23" s="59"/>
      <c r="AY23" s="59"/>
      <c r="AZ23" s="59"/>
      <c r="BA23" s="59"/>
      <c r="BB23" s="59"/>
      <c r="BC23" s="60"/>
    </row>
    <row r="24" spans="1:57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00000000000001" customHeight="1" thickBot="1" x14ac:dyDescent="0.3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61" t="s">
        <v>35</v>
      </c>
      <c r="AU27" s="62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61" t="s">
        <v>35</v>
      </c>
      <c r="BE27" s="62"/>
    </row>
    <row r="28" spans="1:57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57" t="s">
        <v>8</v>
      </c>
      <c r="AE29" s="57"/>
      <c r="AF29" s="57"/>
      <c r="AG29" s="57"/>
      <c r="AH29" s="57"/>
      <c r="AI29" s="57"/>
      <c r="AJ29" s="57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63" t="s">
        <v>36</v>
      </c>
      <c r="AU29" s="64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63" t="s">
        <v>36</v>
      </c>
      <c r="BE29" s="64"/>
    </row>
    <row r="30" spans="1:57" ht="18.600000000000001" customHeight="1" thickBot="1" x14ac:dyDescent="0.3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00000000000001" customHeight="1" x14ac:dyDescent="0.2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00000000000001" customHeight="1" thickBot="1" x14ac:dyDescent="0.3">
      <c r="B32" s="57" t="s">
        <v>11</v>
      </c>
      <c r="C32" s="57"/>
      <c r="D32" s="57"/>
      <c r="E32" s="57"/>
      <c r="F32" s="57"/>
      <c r="G32" s="57"/>
      <c r="H32" s="57"/>
      <c r="K32" s="57" t="s">
        <v>8</v>
      </c>
      <c r="L32" s="57"/>
      <c r="M32" s="57"/>
      <c r="N32" s="57"/>
      <c r="O32" s="57"/>
      <c r="P32" s="57"/>
      <c r="Q32" s="57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58" t="s">
        <v>8</v>
      </c>
      <c r="AN33" s="59"/>
      <c r="AO33" s="59"/>
      <c r="AP33" s="59"/>
      <c r="AQ33" s="59"/>
      <c r="AR33" s="59"/>
      <c r="AS33" s="60"/>
      <c r="AW33" s="58" t="s">
        <v>8</v>
      </c>
      <c r="AX33" s="59"/>
      <c r="AY33" s="59"/>
      <c r="AZ33" s="59"/>
      <c r="BA33" s="59"/>
      <c r="BB33" s="59"/>
      <c r="BC33" s="60"/>
    </row>
    <row r="34" spans="1:57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00000000000001" customHeight="1" thickBot="1" x14ac:dyDescent="0.3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61" t="s">
        <v>35</v>
      </c>
      <c r="AU37" s="62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61" t="s">
        <v>35</v>
      </c>
      <c r="BE37" s="62"/>
    </row>
    <row r="38" spans="1:57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63" t="s">
        <v>36</v>
      </c>
      <c r="AU39" s="64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63" t="s">
        <v>36</v>
      </c>
      <c r="BE39" s="64"/>
    </row>
    <row r="40" spans="1:57" ht="18.600000000000001" customHeight="1" thickBot="1" x14ac:dyDescent="0.3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00000000000001" customHeight="1" x14ac:dyDescent="0.2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00000000000001" customHeight="1" thickBot="1" x14ac:dyDescent="0.3">
      <c r="B42" s="57" t="s">
        <v>12</v>
      </c>
      <c r="C42" s="57"/>
      <c r="D42" s="57"/>
      <c r="E42" s="57"/>
      <c r="F42" s="57"/>
      <c r="G42" s="57"/>
      <c r="H42" s="57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58" t="s">
        <v>8</v>
      </c>
      <c r="AN43" s="59"/>
      <c r="AO43" s="59"/>
      <c r="AP43" s="59"/>
      <c r="AQ43" s="59"/>
      <c r="AR43" s="59"/>
      <c r="AS43" s="60"/>
      <c r="AW43" s="58" t="s">
        <v>8</v>
      </c>
      <c r="AX43" s="59"/>
      <c r="AY43" s="59"/>
      <c r="AZ43" s="59"/>
      <c r="BA43" s="59"/>
      <c r="BB43" s="59"/>
      <c r="BC43" s="60"/>
    </row>
    <row r="44" spans="1:57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00000000000001" customHeight="1" thickBot="1" x14ac:dyDescent="0.3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57" t="s">
        <v>8</v>
      </c>
      <c r="U47" s="57"/>
      <c r="V47" s="57"/>
      <c r="W47" s="57"/>
      <c r="X47" s="57"/>
      <c r="Y47" s="57"/>
      <c r="Z47" s="57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61" t="s">
        <v>35</v>
      </c>
      <c r="AU47" s="62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61" t="s">
        <v>35</v>
      </c>
      <c r="BE47" s="62"/>
    </row>
    <row r="48" spans="1:57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63" t="s">
        <v>36</v>
      </c>
      <c r="AU49" s="64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63" t="s">
        <v>36</v>
      </c>
      <c r="BE49" s="64"/>
    </row>
    <row r="50" spans="1:57" ht="18.600000000000001" customHeight="1" thickBot="1" x14ac:dyDescent="0.3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00000000000001" customHeight="1" x14ac:dyDescent="0.2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00000000000001" customHeight="1" x14ac:dyDescent="0.25">
      <c r="B52" s="57" t="s">
        <v>13</v>
      </c>
      <c r="C52" s="57"/>
      <c r="D52" s="57"/>
      <c r="E52" s="57"/>
      <c r="F52" s="57"/>
      <c r="G52" s="57"/>
      <c r="H52" s="57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00000000000001" customHeight="1" x14ac:dyDescent="0.25">
      <c r="B62" s="57" t="s">
        <v>14</v>
      </c>
      <c r="C62" s="57"/>
      <c r="D62" s="57"/>
      <c r="E62" s="57"/>
      <c r="F62" s="57"/>
      <c r="G62" s="57"/>
      <c r="H62" s="57"/>
    </row>
    <row r="63" spans="1:57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  <mergeCell ref="BD17:BE17"/>
    <mergeCell ref="BD7:BE7"/>
    <mergeCell ref="BD9:BE9"/>
    <mergeCell ref="AT7:AU7"/>
    <mergeCell ref="AT17:AU17"/>
    <mergeCell ref="AT9:AU9"/>
    <mergeCell ref="AW3:BC3"/>
    <mergeCell ref="AW13:BC13"/>
    <mergeCell ref="AW23:BC23"/>
    <mergeCell ref="AW33:BC33"/>
    <mergeCell ref="AW43:BC43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33" customHeight="1" x14ac:dyDescent="0.25"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s="13" customFormat="1" ht="33" customHeight="1" x14ac:dyDescent="0.2">
      <c r="A3" s="12"/>
      <c r="B3" s="68" t="s">
        <v>20</v>
      </c>
      <c r="C3" s="68" t="s">
        <v>19</v>
      </c>
      <c r="D3" s="68" t="s">
        <v>18</v>
      </c>
      <c r="E3" s="68" t="s">
        <v>17</v>
      </c>
      <c r="F3" s="70" t="s">
        <v>16</v>
      </c>
      <c r="G3" s="70" t="s">
        <v>15</v>
      </c>
      <c r="H3" s="70" t="s">
        <v>7</v>
      </c>
      <c r="I3" s="70"/>
      <c r="J3" s="70"/>
      <c r="K3" s="70"/>
      <c r="L3" s="70"/>
      <c r="M3" s="70"/>
    </row>
    <row r="4" spans="1:13" s="13" customFormat="1" ht="33" customHeight="1" x14ac:dyDescent="0.2">
      <c r="A4" s="12"/>
      <c r="B4" s="68"/>
      <c r="C4" s="68"/>
      <c r="D4" s="68"/>
      <c r="E4" s="68"/>
      <c r="F4" s="70"/>
      <c r="G4" s="70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67" t="s">
        <v>21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</row>
    <row r="27" spans="1:13" ht="53.1" customHeight="1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2:AE108"/>
  <sheetViews>
    <sheetView tabSelected="1" topLeftCell="J79" zoomScaleNormal="100" workbookViewId="0">
      <selection activeCell="W88" sqref="W88"/>
    </sheetView>
  </sheetViews>
  <sheetFormatPr baseColWidth="10" defaultRowHeight="18.600000000000001" customHeight="1" x14ac:dyDescent="0.25"/>
  <sheetData>
    <row r="2" spans="2:22" ht="18.600000000000001" customHeight="1" thickBot="1" x14ac:dyDescent="0.3"/>
    <row r="3" spans="2:22" ht="18.600000000000001" customHeight="1" x14ac:dyDescent="0.25">
      <c r="B3" s="58" t="s">
        <v>8</v>
      </c>
      <c r="C3" s="59"/>
      <c r="D3" s="59"/>
      <c r="E3" s="59"/>
      <c r="F3" s="59"/>
      <c r="G3" s="59"/>
      <c r="H3" s="60"/>
      <c r="I3" s="18"/>
      <c r="J3" s="18"/>
      <c r="K3" s="18"/>
      <c r="M3" s="58" t="s">
        <v>8</v>
      </c>
      <c r="N3" s="59"/>
      <c r="O3" s="59"/>
      <c r="P3" s="59"/>
      <c r="Q3" s="59"/>
      <c r="R3" s="59"/>
      <c r="S3" s="60"/>
    </row>
    <row r="4" spans="2:22" ht="18.600000000000001" customHeight="1" x14ac:dyDescent="0.25">
      <c r="B4" s="32" t="s">
        <v>0</v>
      </c>
      <c r="C4" s="42" t="s">
        <v>1</v>
      </c>
      <c r="D4" s="6" t="s">
        <v>2</v>
      </c>
      <c r="E4" s="42" t="s">
        <v>3</v>
      </c>
      <c r="F4" s="42" t="s">
        <v>4</v>
      </c>
      <c r="G4" s="42" t="s">
        <v>5</v>
      </c>
      <c r="H4" s="33" t="s">
        <v>6</v>
      </c>
      <c r="I4" s="18"/>
      <c r="J4" s="18"/>
      <c r="K4" s="18"/>
      <c r="M4" s="32" t="s">
        <v>0</v>
      </c>
      <c r="N4" s="45" t="s">
        <v>1</v>
      </c>
      <c r="O4" s="6" t="s">
        <v>2</v>
      </c>
      <c r="P4" s="45" t="s">
        <v>3</v>
      </c>
      <c r="Q4" s="45" t="s">
        <v>4</v>
      </c>
      <c r="R4" s="45" t="s">
        <v>5</v>
      </c>
      <c r="S4" s="33" t="s">
        <v>6</v>
      </c>
    </row>
    <row r="5" spans="2:22" ht="18.600000000000001" customHeight="1" x14ac:dyDescent="0.2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I5" s="47"/>
      <c r="J5" s="47"/>
      <c r="K5" s="47"/>
      <c r="M5" s="34">
        <v>1</v>
      </c>
      <c r="N5" s="8">
        <v>18</v>
      </c>
      <c r="O5" s="9">
        <v>0.1</v>
      </c>
      <c r="P5" s="8">
        <f>N5*O5</f>
        <v>1.8</v>
      </c>
      <c r="Q5" s="10">
        <f>P5</f>
        <v>1.8</v>
      </c>
      <c r="R5" s="8">
        <f>O5*36</f>
        <v>3.6</v>
      </c>
      <c r="S5" s="35">
        <f>R5-Q5</f>
        <v>1.8</v>
      </c>
    </row>
    <row r="6" spans="2:22" ht="18.600000000000001" customHeight="1" x14ac:dyDescent="0.25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I6" s="48"/>
      <c r="J6" s="48"/>
      <c r="K6" s="48"/>
      <c r="M6" s="34">
        <v>2</v>
      </c>
      <c r="N6" s="8">
        <v>18</v>
      </c>
      <c r="O6" s="9">
        <v>0.5</v>
      </c>
      <c r="P6" s="8">
        <f t="shared" ref="P6" si="2">N6*O6</f>
        <v>9</v>
      </c>
      <c r="Q6" s="10">
        <f>P6+Q5</f>
        <v>10.8</v>
      </c>
      <c r="R6" s="8">
        <f t="shared" ref="R6" si="3">O6*36</f>
        <v>18</v>
      </c>
      <c r="S6" s="36">
        <f>R6-Q6</f>
        <v>7.1999999999999993</v>
      </c>
    </row>
    <row r="7" spans="2:22" ht="18.600000000000001" customHeight="1" x14ac:dyDescent="0.2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I7" s="47"/>
      <c r="J7" s="47"/>
      <c r="K7" s="47"/>
      <c r="M7" s="34"/>
      <c r="N7" s="8"/>
      <c r="O7" s="9"/>
      <c r="P7" s="8"/>
      <c r="Q7" s="10"/>
      <c r="R7" s="8"/>
      <c r="S7" s="35"/>
    </row>
    <row r="8" spans="2:22" ht="18.600000000000001" customHeight="1" x14ac:dyDescent="0.2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I8" s="48"/>
      <c r="J8" s="48"/>
      <c r="K8" s="48"/>
    </row>
    <row r="9" spans="2:22" ht="18.600000000000001" customHeight="1" x14ac:dyDescent="0.2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I9" s="47"/>
      <c r="J9" s="47"/>
      <c r="K9" s="47"/>
    </row>
    <row r="10" spans="2:22" ht="18.600000000000001" customHeight="1" thickBot="1" x14ac:dyDescent="0.3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I10" s="48"/>
      <c r="J10" s="48"/>
      <c r="K10" s="48"/>
      <c r="R10">
        <v>0.1</v>
      </c>
      <c r="S10">
        <v>1</v>
      </c>
      <c r="T10">
        <v>19</v>
      </c>
      <c r="U10" s="19">
        <v>-10.8</v>
      </c>
      <c r="V10">
        <f>T10*U10</f>
        <v>-205.20000000000002</v>
      </c>
    </row>
    <row r="11" spans="2:22" ht="18.600000000000001" customHeight="1" x14ac:dyDescent="0.25">
      <c r="B11" s="34">
        <v>7</v>
      </c>
      <c r="C11" s="8">
        <v>18</v>
      </c>
      <c r="D11" s="9">
        <v>6.4</v>
      </c>
      <c r="E11" s="8">
        <f t="shared" ref="E11" si="6">C11*D11</f>
        <v>115.2</v>
      </c>
      <c r="F11" s="10">
        <f t="shared" ref="F11" si="7">E11+F10</f>
        <v>228.60000000000002</v>
      </c>
      <c r="G11" s="8">
        <f t="shared" ref="G11" si="8">D11*36</f>
        <v>230.4</v>
      </c>
      <c r="H11" s="35">
        <f t="shared" ref="H11" si="9">G11-F11</f>
        <v>1.7999999999999829</v>
      </c>
      <c r="I11" s="47"/>
      <c r="J11" s="47"/>
      <c r="K11" s="47"/>
      <c r="T11">
        <v>21</v>
      </c>
      <c r="U11" s="19">
        <v>7.2</v>
      </c>
      <c r="V11">
        <f t="shared" ref="V11:V12" si="10">T11*U11</f>
        <v>151.20000000000002</v>
      </c>
    </row>
    <row r="12" spans="2:22" ht="18.600000000000001" customHeight="1" x14ac:dyDescent="0.25">
      <c r="T12" s="20">
        <v>25</v>
      </c>
      <c r="U12" s="20">
        <v>1.8</v>
      </c>
      <c r="V12" s="20">
        <f t="shared" si="10"/>
        <v>45</v>
      </c>
    </row>
    <row r="13" spans="2:22" ht="18.600000000000001" customHeight="1" thickBot="1" x14ac:dyDescent="0.3">
      <c r="V13">
        <f>SUM(V10:V12)</f>
        <v>-9</v>
      </c>
    </row>
    <row r="14" spans="2:22" ht="18.600000000000001" customHeight="1" x14ac:dyDescent="0.25">
      <c r="B14" s="58" t="s">
        <v>37</v>
      </c>
      <c r="C14" s="59"/>
      <c r="D14" s="59"/>
      <c r="E14" s="59"/>
      <c r="F14" s="59"/>
      <c r="G14" s="59"/>
      <c r="H14" s="60"/>
      <c r="I14" s="18"/>
      <c r="J14" s="18"/>
      <c r="K14" s="18"/>
    </row>
    <row r="15" spans="2:22" ht="18.600000000000001" customHeight="1" x14ac:dyDescent="0.25">
      <c r="B15" s="32" t="s">
        <v>0</v>
      </c>
      <c r="C15" s="43" t="s">
        <v>1</v>
      </c>
      <c r="D15" s="6" t="s">
        <v>2</v>
      </c>
      <c r="E15" s="43" t="s">
        <v>3</v>
      </c>
      <c r="F15" s="43" t="s">
        <v>4</v>
      </c>
      <c r="G15" s="43" t="s">
        <v>5</v>
      </c>
      <c r="H15" s="33" t="s">
        <v>6</v>
      </c>
      <c r="I15" s="18"/>
      <c r="J15" s="18"/>
      <c r="K15" s="18"/>
    </row>
    <row r="16" spans="2:22" ht="18.600000000000001" customHeight="1" x14ac:dyDescent="0.25">
      <c r="B16" s="34">
        <v>1</v>
      </c>
      <c r="C16" s="8">
        <v>18</v>
      </c>
      <c r="D16" s="9">
        <v>0.1</v>
      </c>
      <c r="E16" s="8">
        <f>C16*D16</f>
        <v>1.8</v>
      </c>
      <c r="F16" s="10">
        <f>E16</f>
        <v>1.8</v>
      </c>
      <c r="G16" s="8">
        <f>D16*36</f>
        <v>3.6</v>
      </c>
      <c r="H16" s="35">
        <f>G16-F16</f>
        <v>1.8</v>
      </c>
      <c r="I16" s="47"/>
      <c r="J16" s="47"/>
      <c r="K16" s="47"/>
      <c r="S16">
        <v>0.1</v>
      </c>
      <c r="T16">
        <v>1</v>
      </c>
      <c r="U16">
        <v>39.6</v>
      </c>
      <c r="V16">
        <v>-19.8</v>
      </c>
    </row>
    <row r="17" spans="2:22" ht="18.600000000000001" customHeight="1" x14ac:dyDescent="0.25">
      <c r="B17" s="34">
        <v>2</v>
      </c>
      <c r="C17" s="8">
        <v>18</v>
      </c>
      <c r="D17" s="9">
        <v>0.3</v>
      </c>
      <c r="E17" s="8">
        <f t="shared" ref="E17:E22" si="11">C17*D17</f>
        <v>5.3999999999999995</v>
      </c>
      <c r="F17" s="10">
        <f>E17+F16</f>
        <v>7.1999999999999993</v>
      </c>
      <c r="G17" s="8">
        <f t="shared" ref="G17:G22" si="12">D17*36</f>
        <v>10.799999999999999</v>
      </c>
      <c r="H17" s="36">
        <f>G17-F17</f>
        <v>3.5999999999999996</v>
      </c>
      <c r="I17" s="48"/>
      <c r="J17" s="48"/>
      <c r="K17" s="48"/>
      <c r="S17">
        <v>0.1</v>
      </c>
      <c r="T17">
        <v>5</v>
      </c>
      <c r="U17">
        <v>327.60000000000002</v>
      </c>
      <c r="V17">
        <v>-91.8</v>
      </c>
    </row>
    <row r="18" spans="2:22" ht="18.600000000000001" customHeight="1" x14ac:dyDescent="0.25">
      <c r="B18" s="34">
        <v>3</v>
      </c>
      <c r="C18" s="8">
        <v>18</v>
      </c>
      <c r="D18" s="9">
        <v>0.6</v>
      </c>
      <c r="E18" s="8">
        <f t="shared" si="11"/>
        <v>10.799999999999999</v>
      </c>
      <c r="F18" s="10">
        <f t="shared" ref="F18:F22" si="13">E18+F17</f>
        <v>18</v>
      </c>
      <c r="G18" s="8">
        <f t="shared" si="12"/>
        <v>21.599999999999998</v>
      </c>
      <c r="H18" s="35">
        <f t="shared" ref="H18:H22" si="14">G18-F18</f>
        <v>3.5999999999999979</v>
      </c>
      <c r="I18" s="47"/>
      <c r="J18" s="47"/>
      <c r="K18" s="47"/>
      <c r="S18">
        <v>0.1</v>
      </c>
      <c r="T18">
        <v>10</v>
      </c>
      <c r="U18">
        <v>687.6</v>
      </c>
      <c r="V18">
        <v>-181.8</v>
      </c>
    </row>
    <row r="19" spans="2:22" ht="18.600000000000001" customHeight="1" x14ac:dyDescent="0.25">
      <c r="B19" s="34">
        <v>4</v>
      </c>
      <c r="C19" s="8">
        <v>18</v>
      </c>
      <c r="D19" s="9">
        <v>1.2</v>
      </c>
      <c r="E19" s="8">
        <f t="shared" si="11"/>
        <v>21.599999999999998</v>
      </c>
      <c r="F19" s="10">
        <f t="shared" si="13"/>
        <v>39.599999999999994</v>
      </c>
      <c r="G19" s="8">
        <f t="shared" si="12"/>
        <v>43.199999999999996</v>
      </c>
      <c r="H19" s="36">
        <f t="shared" si="14"/>
        <v>3.6000000000000014</v>
      </c>
      <c r="I19" s="48"/>
      <c r="J19" s="48"/>
      <c r="K19" s="48"/>
      <c r="S19">
        <v>0.1</v>
      </c>
      <c r="T19">
        <v>20</v>
      </c>
      <c r="U19">
        <v>1407.6</v>
      </c>
      <c r="V19">
        <v>-361.8</v>
      </c>
    </row>
    <row r="20" spans="2:22" ht="18.600000000000001" customHeight="1" x14ac:dyDescent="0.25">
      <c r="B20" s="34">
        <v>5</v>
      </c>
      <c r="C20" s="8">
        <v>18</v>
      </c>
      <c r="D20" s="9">
        <v>2.4</v>
      </c>
      <c r="E20" s="8">
        <f t="shared" si="11"/>
        <v>43.199999999999996</v>
      </c>
      <c r="F20" s="10">
        <f t="shared" si="13"/>
        <v>82.799999999999983</v>
      </c>
      <c r="G20" s="8">
        <f t="shared" si="12"/>
        <v>86.399999999999991</v>
      </c>
      <c r="H20" s="35">
        <f t="shared" si="14"/>
        <v>3.6000000000000085</v>
      </c>
      <c r="I20" s="47"/>
      <c r="J20" s="47"/>
      <c r="K20" s="47"/>
    </row>
    <row r="21" spans="2:22" ht="18.600000000000001" customHeight="1" thickBot="1" x14ac:dyDescent="0.3">
      <c r="B21" s="37">
        <v>6</v>
      </c>
      <c r="C21" s="38">
        <v>18</v>
      </c>
      <c r="D21" s="39">
        <v>4.8</v>
      </c>
      <c r="E21" s="38">
        <f t="shared" si="11"/>
        <v>86.399999999999991</v>
      </c>
      <c r="F21" s="40">
        <f t="shared" si="13"/>
        <v>169.2</v>
      </c>
      <c r="G21" s="38">
        <f t="shared" si="12"/>
        <v>172.79999999999998</v>
      </c>
      <c r="H21" s="41">
        <f t="shared" si="14"/>
        <v>3.5999999999999943</v>
      </c>
      <c r="I21" s="48"/>
      <c r="J21" s="48"/>
      <c r="K21" s="48"/>
    </row>
    <row r="22" spans="2:22" ht="18.600000000000001" customHeight="1" x14ac:dyDescent="0.25">
      <c r="B22" s="34">
        <v>7</v>
      </c>
      <c r="C22" s="8">
        <v>18</v>
      </c>
      <c r="D22" s="9">
        <v>9.6</v>
      </c>
      <c r="E22" s="8">
        <f t="shared" si="11"/>
        <v>172.79999999999998</v>
      </c>
      <c r="F22" s="10">
        <f t="shared" si="13"/>
        <v>342</v>
      </c>
      <c r="G22" s="8">
        <f t="shared" si="12"/>
        <v>345.59999999999997</v>
      </c>
      <c r="H22" s="35">
        <f t="shared" si="14"/>
        <v>3.5999999999999659</v>
      </c>
      <c r="I22" s="47"/>
      <c r="J22" s="47"/>
      <c r="K22" s="47"/>
    </row>
    <row r="24" spans="2:22" ht="18.600000000000001" customHeight="1" thickBot="1" x14ac:dyDescent="0.3"/>
    <row r="25" spans="2:22" ht="18.600000000000001" customHeight="1" x14ac:dyDescent="0.25">
      <c r="B25" s="58" t="s">
        <v>9</v>
      </c>
      <c r="C25" s="59"/>
      <c r="D25" s="59"/>
      <c r="E25" s="59"/>
      <c r="F25" s="59"/>
      <c r="G25" s="59"/>
      <c r="H25" s="60"/>
      <c r="I25" s="18"/>
      <c r="J25" s="18"/>
      <c r="K25" s="18"/>
    </row>
    <row r="26" spans="2:22" ht="18.600000000000001" customHeight="1" x14ac:dyDescent="0.25">
      <c r="B26" s="32" t="s">
        <v>0</v>
      </c>
      <c r="C26" s="42" t="s">
        <v>1</v>
      </c>
      <c r="D26" s="6" t="s">
        <v>2</v>
      </c>
      <c r="E26" s="42" t="s">
        <v>3</v>
      </c>
      <c r="F26" s="42" t="s">
        <v>4</v>
      </c>
      <c r="G26" s="42" t="s">
        <v>5</v>
      </c>
      <c r="H26" s="33" t="s">
        <v>6</v>
      </c>
      <c r="I26" s="18"/>
      <c r="J26" s="18"/>
      <c r="K26" s="18"/>
    </row>
    <row r="27" spans="2:22" ht="18.600000000000001" customHeight="1" x14ac:dyDescent="0.25">
      <c r="B27" s="34">
        <v>1</v>
      </c>
      <c r="C27" s="8">
        <v>18</v>
      </c>
      <c r="D27" s="9">
        <v>0.2</v>
      </c>
      <c r="E27" s="8">
        <f>C27*D27</f>
        <v>3.6</v>
      </c>
      <c r="F27" s="10">
        <f>E27</f>
        <v>3.6</v>
      </c>
      <c r="G27" s="8">
        <f>D27*36</f>
        <v>7.2</v>
      </c>
      <c r="H27" s="35">
        <f>G27-F27</f>
        <v>3.6</v>
      </c>
      <c r="I27" s="47"/>
      <c r="J27" s="47"/>
      <c r="K27" s="47"/>
    </row>
    <row r="28" spans="2:22" ht="18.600000000000001" customHeight="1" x14ac:dyDescent="0.25">
      <c r="B28" s="34">
        <v>2</v>
      </c>
      <c r="C28" s="8">
        <v>18</v>
      </c>
      <c r="D28" s="9">
        <v>0.4</v>
      </c>
      <c r="E28" s="8">
        <f t="shared" ref="E28:E32" si="15">C28*D28</f>
        <v>7.2</v>
      </c>
      <c r="F28" s="10">
        <f>E28+F27</f>
        <v>10.8</v>
      </c>
      <c r="G28" s="8">
        <f t="shared" ref="G28:G32" si="16">D28*36</f>
        <v>14.4</v>
      </c>
      <c r="H28" s="36">
        <f>G28-F28</f>
        <v>3.5999999999999996</v>
      </c>
      <c r="I28" s="48"/>
      <c r="J28" s="48"/>
      <c r="K28" s="48"/>
    </row>
    <row r="29" spans="2:22" ht="18.600000000000001" customHeight="1" x14ac:dyDescent="0.25">
      <c r="B29" s="34">
        <v>3</v>
      </c>
      <c r="C29" s="8">
        <v>18</v>
      </c>
      <c r="D29" s="9">
        <v>0.8</v>
      </c>
      <c r="E29" s="8">
        <f t="shared" si="15"/>
        <v>14.4</v>
      </c>
      <c r="F29" s="10">
        <f t="shared" ref="F29:F32" si="17">E29+F28</f>
        <v>25.200000000000003</v>
      </c>
      <c r="G29" s="8">
        <f t="shared" si="16"/>
        <v>28.8</v>
      </c>
      <c r="H29" s="35">
        <f t="shared" ref="H29:H32" si="18">G29-F29</f>
        <v>3.5999999999999979</v>
      </c>
      <c r="I29" s="47"/>
      <c r="J29" s="47"/>
      <c r="K29" s="47"/>
    </row>
    <row r="30" spans="2:22" ht="18.600000000000001" customHeight="1" x14ac:dyDescent="0.25">
      <c r="B30" s="34">
        <v>4</v>
      </c>
      <c r="C30" s="8">
        <v>18</v>
      </c>
      <c r="D30" s="9">
        <v>1.6</v>
      </c>
      <c r="E30" s="8">
        <f t="shared" si="15"/>
        <v>28.8</v>
      </c>
      <c r="F30" s="10">
        <f t="shared" si="17"/>
        <v>54</v>
      </c>
      <c r="G30" s="8">
        <f t="shared" si="16"/>
        <v>57.6</v>
      </c>
      <c r="H30" s="36">
        <f t="shared" si="18"/>
        <v>3.6000000000000014</v>
      </c>
      <c r="I30" s="48"/>
      <c r="J30" s="48"/>
      <c r="K30" s="48"/>
    </row>
    <row r="31" spans="2:22" ht="18.600000000000001" customHeight="1" x14ac:dyDescent="0.25">
      <c r="B31" s="34">
        <v>5</v>
      </c>
      <c r="C31" s="8">
        <v>18</v>
      </c>
      <c r="D31" s="9">
        <v>3.2</v>
      </c>
      <c r="E31" s="8">
        <f t="shared" si="15"/>
        <v>57.6</v>
      </c>
      <c r="F31" s="10">
        <f t="shared" si="17"/>
        <v>111.6</v>
      </c>
      <c r="G31" s="8">
        <f t="shared" si="16"/>
        <v>115.2</v>
      </c>
      <c r="H31" s="35">
        <f t="shared" si="18"/>
        <v>3.6000000000000085</v>
      </c>
      <c r="I31" s="47"/>
      <c r="J31" s="47"/>
      <c r="K31" s="47"/>
    </row>
    <row r="32" spans="2:22" ht="18.600000000000001" customHeight="1" thickBot="1" x14ac:dyDescent="0.3">
      <c r="B32" s="37">
        <v>6</v>
      </c>
      <c r="C32" s="38">
        <v>18</v>
      </c>
      <c r="D32" s="39">
        <v>6.4</v>
      </c>
      <c r="E32" s="38">
        <f t="shared" si="15"/>
        <v>115.2</v>
      </c>
      <c r="F32" s="40">
        <f t="shared" si="17"/>
        <v>226.8</v>
      </c>
      <c r="G32" s="38">
        <f t="shared" si="16"/>
        <v>230.4</v>
      </c>
      <c r="H32" s="41">
        <f t="shared" si="18"/>
        <v>3.5999999999999943</v>
      </c>
      <c r="I32" s="48"/>
      <c r="J32" s="48"/>
      <c r="K32" s="48"/>
    </row>
    <row r="33" spans="2:22" ht="18.600000000000001" customHeight="1" x14ac:dyDescent="0.25">
      <c r="B33" s="34">
        <v>7</v>
      </c>
      <c r="C33" s="8">
        <v>18</v>
      </c>
      <c r="D33" s="9">
        <v>12.8</v>
      </c>
      <c r="E33" s="8">
        <f t="shared" ref="E33" si="19">C33*D33</f>
        <v>230.4</v>
      </c>
      <c r="F33" s="10">
        <f t="shared" ref="F33" si="20">E33+F32</f>
        <v>457.20000000000005</v>
      </c>
      <c r="G33" s="8">
        <f t="shared" ref="G33" si="21">D33*36</f>
        <v>460.8</v>
      </c>
      <c r="H33" s="35">
        <f t="shared" ref="H33" si="22">G33-F33</f>
        <v>3.5999999999999659</v>
      </c>
      <c r="I33" s="47"/>
      <c r="J33" s="47"/>
      <c r="K33" s="47"/>
    </row>
    <row r="35" spans="2:22" ht="18.600000000000001" customHeight="1" thickBot="1" x14ac:dyDescent="0.3"/>
    <row r="36" spans="2:22" ht="18.600000000000001" customHeight="1" x14ac:dyDescent="0.25">
      <c r="B36" s="58" t="s">
        <v>38</v>
      </c>
      <c r="C36" s="59"/>
      <c r="D36" s="59"/>
      <c r="E36" s="59"/>
      <c r="F36" s="59"/>
      <c r="G36" s="59"/>
      <c r="H36" s="60"/>
      <c r="I36" s="18"/>
      <c r="J36" s="18"/>
      <c r="K36" s="18"/>
      <c r="M36" s="58" t="s">
        <v>38</v>
      </c>
      <c r="N36" s="59"/>
      <c r="O36" s="59"/>
      <c r="P36" s="59"/>
      <c r="Q36" s="59"/>
      <c r="R36" s="59"/>
      <c r="S36" s="60"/>
    </row>
    <row r="37" spans="2:22" ht="18.600000000000001" customHeight="1" x14ac:dyDescent="0.25">
      <c r="B37" s="32" t="s">
        <v>0</v>
      </c>
      <c r="C37" s="44" t="s">
        <v>1</v>
      </c>
      <c r="D37" s="6" t="s">
        <v>2</v>
      </c>
      <c r="E37" s="44" t="s">
        <v>3</v>
      </c>
      <c r="F37" s="44" t="s">
        <v>4</v>
      </c>
      <c r="G37" s="44" t="s">
        <v>5</v>
      </c>
      <c r="H37" s="33" t="s">
        <v>6</v>
      </c>
      <c r="I37" s="18"/>
      <c r="J37" s="18"/>
      <c r="K37" s="18"/>
      <c r="M37" s="32" t="s">
        <v>0</v>
      </c>
      <c r="N37" s="44" t="s">
        <v>1</v>
      </c>
      <c r="O37" s="6" t="s">
        <v>2</v>
      </c>
      <c r="P37" s="44" t="s">
        <v>3</v>
      </c>
      <c r="Q37" s="44" t="s">
        <v>4</v>
      </c>
      <c r="R37" s="44" t="s">
        <v>5</v>
      </c>
      <c r="S37" s="33" t="s">
        <v>6</v>
      </c>
    </row>
    <row r="38" spans="2:22" ht="18.600000000000001" customHeight="1" x14ac:dyDescent="0.25">
      <c r="B38" s="34">
        <v>1</v>
      </c>
      <c r="C38" s="8">
        <v>18</v>
      </c>
      <c r="D38" s="9">
        <v>0.2</v>
      </c>
      <c r="E38" s="8">
        <f>C38*D38</f>
        <v>3.6</v>
      </c>
      <c r="F38" s="10">
        <f>E38</f>
        <v>3.6</v>
      </c>
      <c r="G38" s="8">
        <f>D38*36</f>
        <v>7.2</v>
      </c>
      <c r="H38" s="35">
        <f>G38-F38</f>
        <v>3.6</v>
      </c>
      <c r="I38" s="47"/>
      <c r="J38" s="47"/>
      <c r="K38" s="47"/>
      <c r="M38" s="34">
        <v>1</v>
      </c>
      <c r="N38" s="8">
        <v>18</v>
      </c>
      <c r="O38" s="9">
        <v>0.1</v>
      </c>
      <c r="P38" s="8">
        <f>N38*O38</f>
        <v>1.8</v>
      </c>
      <c r="Q38" s="10">
        <f>P38</f>
        <v>1.8</v>
      </c>
      <c r="R38" s="8">
        <f>O38*36</f>
        <v>3.6</v>
      </c>
      <c r="S38" s="35">
        <f>R38-Q38</f>
        <v>1.8</v>
      </c>
      <c r="U38">
        <v>25</v>
      </c>
      <c r="V38">
        <f>U38*S38</f>
        <v>45</v>
      </c>
    </row>
    <row r="39" spans="2:22" ht="18.600000000000001" customHeight="1" x14ac:dyDescent="0.25">
      <c r="B39" s="34">
        <v>2</v>
      </c>
      <c r="C39" s="8">
        <v>18</v>
      </c>
      <c r="D39" s="9">
        <v>0.5</v>
      </c>
      <c r="E39" s="8">
        <f t="shared" ref="E39:E44" si="23">C39*D39</f>
        <v>9</v>
      </c>
      <c r="F39" s="10">
        <f>E39+F38</f>
        <v>12.6</v>
      </c>
      <c r="G39" s="8">
        <f t="shared" ref="G39:G44" si="24">D39*36</f>
        <v>18</v>
      </c>
      <c r="H39" s="36">
        <f>G39-F39</f>
        <v>5.4</v>
      </c>
      <c r="I39" s="48"/>
      <c r="J39" s="48"/>
      <c r="K39" s="48"/>
      <c r="M39" s="34">
        <v>2</v>
      </c>
      <c r="N39" s="8">
        <v>18</v>
      </c>
      <c r="O39" s="9">
        <v>0.3</v>
      </c>
      <c r="P39" s="8">
        <f t="shared" ref="P39:P44" si="25">N39*O39</f>
        <v>5.3999999999999995</v>
      </c>
      <c r="Q39" s="10">
        <f>P39+Q38</f>
        <v>7.1999999999999993</v>
      </c>
      <c r="R39" s="8">
        <f t="shared" ref="R39:R44" si="26">O39*36</f>
        <v>10.799999999999999</v>
      </c>
      <c r="S39" s="36">
        <f>R39-Q39</f>
        <v>3.5999999999999996</v>
      </c>
      <c r="U39">
        <v>21</v>
      </c>
      <c r="V39">
        <f t="shared" ref="V39:V44" si="27">U39*S39</f>
        <v>75.599999999999994</v>
      </c>
    </row>
    <row r="40" spans="2:22" ht="18.600000000000001" customHeight="1" x14ac:dyDescent="0.25">
      <c r="B40" s="34">
        <v>3</v>
      </c>
      <c r="C40" s="8">
        <v>18</v>
      </c>
      <c r="D40" s="9">
        <v>1</v>
      </c>
      <c r="E40" s="8">
        <f t="shared" si="23"/>
        <v>18</v>
      </c>
      <c r="F40" s="10">
        <f t="shared" ref="F40:F44" si="28">E40+F39</f>
        <v>30.6</v>
      </c>
      <c r="G40" s="8">
        <f t="shared" si="24"/>
        <v>36</v>
      </c>
      <c r="H40" s="35">
        <f t="shared" ref="H40:H44" si="29">G40-F40</f>
        <v>5.3999999999999986</v>
      </c>
      <c r="I40" s="47"/>
      <c r="J40" s="47"/>
      <c r="K40" s="47"/>
      <c r="M40" s="34">
        <v>3</v>
      </c>
      <c r="N40" s="8">
        <v>18</v>
      </c>
      <c r="O40" s="9">
        <v>0.7</v>
      </c>
      <c r="P40" s="8">
        <f t="shared" si="25"/>
        <v>12.6</v>
      </c>
      <c r="Q40" s="10">
        <f t="shared" ref="Q40:Q44" si="30">P40+Q39</f>
        <v>19.799999999999997</v>
      </c>
      <c r="R40" s="8">
        <f t="shared" si="26"/>
        <v>25.2</v>
      </c>
      <c r="S40" s="35">
        <f t="shared" ref="S40:S44" si="31">R40-Q40</f>
        <v>5.4000000000000021</v>
      </c>
      <c r="U40">
        <v>9</v>
      </c>
      <c r="V40">
        <f t="shared" si="27"/>
        <v>48.600000000000023</v>
      </c>
    </row>
    <row r="41" spans="2:22" ht="18.600000000000001" customHeight="1" x14ac:dyDescent="0.25">
      <c r="B41" s="34">
        <v>4</v>
      </c>
      <c r="C41" s="8">
        <v>18</v>
      </c>
      <c r="D41" s="9">
        <v>2</v>
      </c>
      <c r="E41" s="8">
        <f t="shared" si="23"/>
        <v>36</v>
      </c>
      <c r="F41" s="10">
        <f t="shared" si="28"/>
        <v>66.599999999999994</v>
      </c>
      <c r="G41" s="8">
        <f t="shared" si="24"/>
        <v>72</v>
      </c>
      <c r="H41" s="36">
        <f t="shared" si="29"/>
        <v>5.4000000000000057</v>
      </c>
      <c r="I41" s="48"/>
      <c r="J41" s="48"/>
      <c r="K41" s="48"/>
      <c r="M41" s="34">
        <v>4</v>
      </c>
      <c r="N41" s="8">
        <v>18</v>
      </c>
      <c r="O41" s="9">
        <v>1.5</v>
      </c>
      <c r="P41" s="8">
        <f t="shared" si="25"/>
        <v>27</v>
      </c>
      <c r="Q41" s="10">
        <f t="shared" si="30"/>
        <v>46.8</v>
      </c>
      <c r="R41" s="8">
        <f t="shared" si="26"/>
        <v>54</v>
      </c>
      <c r="S41" s="36">
        <f t="shared" si="31"/>
        <v>7.2000000000000028</v>
      </c>
      <c r="U41">
        <v>5</v>
      </c>
      <c r="V41">
        <f t="shared" si="27"/>
        <v>36.000000000000014</v>
      </c>
    </row>
    <row r="42" spans="2:22" ht="18.600000000000001" customHeight="1" x14ac:dyDescent="0.25">
      <c r="B42" s="34">
        <v>5</v>
      </c>
      <c r="C42" s="8">
        <v>18</v>
      </c>
      <c r="D42" s="9">
        <v>4</v>
      </c>
      <c r="E42" s="8">
        <f t="shared" si="23"/>
        <v>72</v>
      </c>
      <c r="F42" s="10">
        <f t="shared" si="28"/>
        <v>138.6</v>
      </c>
      <c r="G42" s="8">
        <f t="shared" si="24"/>
        <v>144</v>
      </c>
      <c r="H42" s="35">
        <f t="shared" si="29"/>
        <v>5.4000000000000057</v>
      </c>
      <c r="I42" s="47"/>
      <c r="J42" s="47"/>
      <c r="K42" s="47"/>
      <c r="M42" s="34">
        <v>5</v>
      </c>
      <c r="N42" s="8">
        <v>18</v>
      </c>
      <c r="O42" s="9">
        <v>3.1</v>
      </c>
      <c r="P42" s="8">
        <f t="shared" si="25"/>
        <v>55.800000000000004</v>
      </c>
      <c r="Q42" s="10">
        <f t="shared" si="30"/>
        <v>102.6</v>
      </c>
      <c r="R42" s="8">
        <f t="shared" si="26"/>
        <v>111.60000000000001</v>
      </c>
      <c r="S42" s="35">
        <f t="shared" si="31"/>
        <v>9.0000000000000142</v>
      </c>
      <c r="U42">
        <v>3</v>
      </c>
      <c r="V42">
        <f t="shared" si="27"/>
        <v>27.000000000000043</v>
      </c>
    </row>
    <row r="43" spans="2:22" ht="18.600000000000001" customHeight="1" thickBot="1" x14ac:dyDescent="0.3">
      <c r="B43" s="37">
        <v>6</v>
      </c>
      <c r="C43" s="38">
        <v>18</v>
      </c>
      <c r="D43" s="39">
        <v>8</v>
      </c>
      <c r="E43" s="38">
        <f t="shared" si="23"/>
        <v>144</v>
      </c>
      <c r="F43" s="40">
        <f t="shared" si="28"/>
        <v>282.60000000000002</v>
      </c>
      <c r="G43" s="38">
        <f t="shared" si="24"/>
        <v>288</v>
      </c>
      <c r="H43" s="41">
        <f t="shared" si="29"/>
        <v>5.3999999999999773</v>
      </c>
      <c r="I43" s="48"/>
      <c r="J43" s="48"/>
      <c r="K43" s="48"/>
      <c r="M43" s="37">
        <v>6</v>
      </c>
      <c r="N43" s="38">
        <v>18</v>
      </c>
      <c r="O43" s="39">
        <v>6.3</v>
      </c>
      <c r="P43" s="38">
        <f t="shared" si="25"/>
        <v>113.39999999999999</v>
      </c>
      <c r="Q43" s="40">
        <f t="shared" si="30"/>
        <v>216</v>
      </c>
      <c r="R43" s="38">
        <f t="shared" si="26"/>
        <v>226.79999999999998</v>
      </c>
      <c r="S43" s="41">
        <f t="shared" si="31"/>
        <v>10.799999999999983</v>
      </c>
      <c r="U43">
        <v>2</v>
      </c>
      <c r="V43">
        <f t="shared" si="27"/>
        <v>21.599999999999966</v>
      </c>
    </row>
    <row r="44" spans="2:22" ht="18.600000000000001" customHeight="1" x14ac:dyDescent="0.25">
      <c r="B44" s="34">
        <v>7</v>
      </c>
      <c r="C44" s="8">
        <v>18</v>
      </c>
      <c r="D44" s="9">
        <v>16</v>
      </c>
      <c r="E44" s="8">
        <f t="shared" si="23"/>
        <v>288</v>
      </c>
      <c r="F44" s="10">
        <f t="shared" si="28"/>
        <v>570.6</v>
      </c>
      <c r="G44" s="8">
        <f t="shared" si="24"/>
        <v>576</v>
      </c>
      <c r="H44" s="35">
        <f t="shared" si="29"/>
        <v>5.3999999999999773</v>
      </c>
      <c r="I44" s="47"/>
      <c r="J44" s="47"/>
      <c r="K44" s="47"/>
      <c r="M44" s="34">
        <v>7</v>
      </c>
      <c r="N44" s="8">
        <v>18</v>
      </c>
      <c r="O44" s="9">
        <v>12.7</v>
      </c>
      <c r="P44" s="8">
        <f t="shared" si="25"/>
        <v>228.6</v>
      </c>
      <c r="Q44" s="10">
        <f t="shared" si="30"/>
        <v>444.6</v>
      </c>
      <c r="R44" s="8">
        <f t="shared" si="26"/>
        <v>457.2</v>
      </c>
      <c r="S44" s="35">
        <f t="shared" si="31"/>
        <v>12.599999999999966</v>
      </c>
      <c r="U44" s="20">
        <v>5</v>
      </c>
      <c r="V44" s="20">
        <f t="shared" si="27"/>
        <v>62.999999999999829</v>
      </c>
    </row>
    <row r="45" spans="2:22" ht="18.600000000000001" customHeight="1" x14ac:dyDescent="0.25">
      <c r="M45" s="34">
        <v>8</v>
      </c>
      <c r="N45" s="8">
        <v>18</v>
      </c>
      <c r="O45" s="9">
        <v>25.5</v>
      </c>
      <c r="P45" s="8">
        <f t="shared" ref="P45" si="32">N45*O45</f>
        <v>459</v>
      </c>
      <c r="Q45" s="10">
        <f t="shared" ref="Q45" si="33">P45+Q44</f>
        <v>903.6</v>
      </c>
      <c r="R45" s="8">
        <f t="shared" ref="R45" si="34">O45*36</f>
        <v>918</v>
      </c>
      <c r="S45" s="36">
        <f t="shared" ref="S45" si="35">R45-Q45</f>
        <v>14.399999999999977</v>
      </c>
      <c r="V45" s="22">
        <f>SUM(V38:V44)</f>
        <v>316.7999999999999</v>
      </c>
    </row>
    <row r="46" spans="2:22" ht="18.600000000000001" customHeight="1" thickBot="1" x14ac:dyDescent="0.3">
      <c r="M46" s="34"/>
      <c r="N46" s="8"/>
      <c r="O46" s="9"/>
      <c r="P46" s="8"/>
      <c r="Q46" s="10"/>
      <c r="R46" s="8"/>
      <c r="S46" s="35"/>
    </row>
    <row r="47" spans="2:22" ht="18.600000000000001" customHeight="1" thickBot="1" x14ac:dyDescent="0.3">
      <c r="B47" s="58" t="s">
        <v>10</v>
      </c>
      <c r="C47" s="59"/>
      <c r="D47" s="59"/>
      <c r="E47" s="59"/>
      <c r="F47" s="59"/>
      <c r="G47" s="59"/>
      <c r="H47" s="60"/>
      <c r="I47" s="18"/>
      <c r="J47" s="18"/>
      <c r="K47" s="18"/>
      <c r="M47" s="37"/>
      <c r="N47" s="38"/>
      <c r="O47" s="39"/>
      <c r="P47" s="38"/>
      <c r="Q47" s="40"/>
      <c r="R47" s="38"/>
      <c r="S47" s="41"/>
    </row>
    <row r="48" spans="2:22" ht="18.600000000000001" customHeight="1" x14ac:dyDescent="0.25">
      <c r="B48" s="32" t="s">
        <v>0</v>
      </c>
      <c r="C48" s="44" t="s">
        <v>1</v>
      </c>
      <c r="D48" s="6" t="s">
        <v>2</v>
      </c>
      <c r="E48" s="44" t="s">
        <v>3</v>
      </c>
      <c r="F48" s="44" t="s">
        <v>4</v>
      </c>
      <c r="G48" s="44" t="s">
        <v>5</v>
      </c>
      <c r="H48" s="33" t="s">
        <v>6</v>
      </c>
      <c r="I48" s="18"/>
      <c r="J48" s="18"/>
      <c r="K48" s="18"/>
      <c r="M48" s="34"/>
      <c r="N48" s="8"/>
      <c r="O48" s="9"/>
      <c r="P48" s="8"/>
      <c r="Q48" s="10"/>
      <c r="R48" s="8"/>
      <c r="S48" s="35"/>
    </row>
    <row r="49" spans="2:22" ht="18.600000000000001" customHeight="1" x14ac:dyDescent="0.25">
      <c r="B49" s="34">
        <v>1</v>
      </c>
      <c r="C49" s="8">
        <v>18</v>
      </c>
      <c r="D49" s="9">
        <v>0.3</v>
      </c>
      <c r="E49" s="8">
        <f>C49*D49</f>
        <v>5.3999999999999995</v>
      </c>
      <c r="F49" s="10">
        <f>E49</f>
        <v>5.3999999999999995</v>
      </c>
      <c r="G49" s="8">
        <f>D49*36</f>
        <v>10.799999999999999</v>
      </c>
      <c r="H49" s="35">
        <f>G49-F49</f>
        <v>5.3999999999999995</v>
      </c>
      <c r="I49" s="47"/>
      <c r="J49" s="47"/>
      <c r="K49" s="47"/>
      <c r="M49" s="34"/>
      <c r="N49" s="8"/>
      <c r="O49" s="9"/>
      <c r="P49" s="8"/>
      <c r="Q49" s="10"/>
      <c r="R49" s="8"/>
      <c r="S49" s="36"/>
    </row>
    <row r="50" spans="2:22" ht="18.600000000000001" customHeight="1" x14ac:dyDescent="0.25">
      <c r="B50" s="34">
        <v>2</v>
      </c>
      <c r="C50" s="8">
        <v>18</v>
      </c>
      <c r="D50" s="9">
        <v>0.6</v>
      </c>
      <c r="E50" s="8">
        <f t="shared" ref="E50:E55" si="36">C50*D50</f>
        <v>10.799999999999999</v>
      </c>
      <c r="F50" s="10">
        <f>E50+F49</f>
        <v>16.2</v>
      </c>
      <c r="G50" s="8">
        <f t="shared" ref="G50:G55" si="37">D50*36</f>
        <v>21.599999999999998</v>
      </c>
      <c r="H50" s="36">
        <f>G50-F50</f>
        <v>5.3999999999999986</v>
      </c>
      <c r="I50" s="48"/>
      <c r="J50" s="48"/>
      <c r="K50" s="48"/>
    </row>
    <row r="51" spans="2:22" ht="18.600000000000001" customHeight="1" x14ac:dyDescent="0.25">
      <c r="B51" s="34">
        <v>3</v>
      </c>
      <c r="C51" s="8">
        <v>18</v>
      </c>
      <c r="D51" s="9">
        <v>1.2</v>
      </c>
      <c r="E51" s="8">
        <f t="shared" si="36"/>
        <v>21.599999999999998</v>
      </c>
      <c r="F51" s="10">
        <f t="shared" ref="F51:F55" si="38">E51+F50</f>
        <v>37.799999999999997</v>
      </c>
      <c r="G51" s="8">
        <f t="shared" si="37"/>
        <v>43.199999999999996</v>
      </c>
      <c r="H51" s="35">
        <f t="shared" ref="H51:H55" si="39">G51-F51</f>
        <v>5.3999999999999986</v>
      </c>
      <c r="I51" s="47"/>
      <c r="J51" s="47"/>
      <c r="K51" s="47"/>
    </row>
    <row r="52" spans="2:22" ht="18.600000000000001" customHeight="1" x14ac:dyDescent="0.25">
      <c r="B52" s="34">
        <v>4</v>
      </c>
      <c r="C52" s="8">
        <v>18</v>
      </c>
      <c r="D52" s="9">
        <v>2.4</v>
      </c>
      <c r="E52" s="8">
        <f t="shared" si="36"/>
        <v>43.199999999999996</v>
      </c>
      <c r="F52" s="10">
        <f t="shared" si="38"/>
        <v>81</v>
      </c>
      <c r="G52" s="8">
        <f t="shared" si="37"/>
        <v>86.399999999999991</v>
      </c>
      <c r="H52" s="36">
        <f t="shared" si="39"/>
        <v>5.3999999999999915</v>
      </c>
      <c r="I52" s="48"/>
      <c r="J52" s="48"/>
      <c r="K52" s="48"/>
    </row>
    <row r="53" spans="2:22" ht="18.600000000000001" customHeight="1" thickBot="1" x14ac:dyDescent="0.3">
      <c r="B53" s="34">
        <v>5</v>
      </c>
      <c r="C53" s="8">
        <v>18</v>
      </c>
      <c r="D53" s="9">
        <v>4.8</v>
      </c>
      <c r="E53" s="8">
        <f t="shared" si="36"/>
        <v>86.399999999999991</v>
      </c>
      <c r="F53" s="10">
        <f t="shared" si="38"/>
        <v>167.39999999999998</v>
      </c>
      <c r="G53" s="8">
        <f t="shared" si="37"/>
        <v>172.79999999999998</v>
      </c>
      <c r="H53" s="35">
        <f t="shared" si="39"/>
        <v>5.4000000000000057</v>
      </c>
      <c r="I53" s="47"/>
      <c r="J53" s="47"/>
      <c r="K53" s="47"/>
    </row>
    <row r="54" spans="2:22" ht="18.600000000000001" customHeight="1" thickBot="1" x14ac:dyDescent="0.3">
      <c r="B54" s="37">
        <v>6</v>
      </c>
      <c r="C54" s="38">
        <v>18</v>
      </c>
      <c r="D54" s="39">
        <v>9.6</v>
      </c>
      <c r="E54" s="38">
        <f t="shared" si="36"/>
        <v>172.79999999999998</v>
      </c>
      <c r="F54" s="40">
        <f t="shared" si="38"/>
        <v>340.19999999999993</v>
      </c>
      <c r="G54" s="38">
        <f t="shared" si="37"/>
        <v>345.59999999999997</v>
      </c>
      <c r="H54" s="41">
        <f t="shared" si="39"/>
        <v>5.4000000000000341</v>
      </c>
      <c r="I54" s="48"/>
      <c r="J54" s="48"/>
      <c r="K54" s="48"/>
      <c r="M54" s="58" t="s">
        <v>38</v>
      </c>
      <c r="N54" s="59"/>
      <c r="O54" s="59"/>
      <c r="P54" s="59"/>
      <c r="Q54" s="59"/>
      <c r="R54" s="59"/>
      <c r="S54" s="60"/>
    </row>
    <row r="55" spans="2:22" ht="18.600000000000001" customHeight="1" x14ac:dyDescent="0.25">
      <c r="B55" s="34">
        <v>7</v>
      </c>
      <c r="C55" s="8">
        <v>18</v>
      </c>
      <c r="D55" s="9">
        <v>19.2</v>
      </c>
      <c r="E55" s="8">
        <f t="shared" si="36"/>
        <v>345.59999999999997</v>
      </c>
      <c r="F55" s="10">
        <f t="shared" si="38"/>
        <v>685.8</v>
      </c>
      <c r="G55" s="8">
        <f t="shared" si="37"/>
        <v>691.19999999999993</v>
      </c>
      <c r="H55" s="35">
        <f t="shared" si="39"/>
        <v>5.3999999999999773</v>
      </c>
      <c r="I55" s="47"/>
      <c r="J55" s="47"/>
      <c r="K55" s="47"/>
      <c r="M55" s="32" t="s">
        <v>0</v>
      </c>
      <c r="N55" s="45" t="s">
        <v>1</v>
      </c>
      <c r="O55" s="6" t="s">
        <v>2</v>
      </c>
      <c r="P55" s="45" t="s">
        <v>3</v>
      </c>
      <c r="Q55" s="45" t="s">
        <v>4</v>
      </c>
      <c r="R55" s="45" t="s">
        <v>5</v>
      </c>
      <c r="S55" s="33" t="s">
        <v>6</v>
      </c>
    </row>
    <row r="56" spans="2:22" ht="18.600000000000001" customHeight="1" x14ac:dyDescent="0.25">
      <c r="M56" s="34">
        <v>1</v>
      </c>
      <c r="N56" s="8">
        <v>18</v>
      </c>
      <c r="O56" s="9">
        <v>0.1</v>
      </c>
      <c r="P56" s="8">
        <f>N56*O56</f>
        <v>1.8</v>
      </c>
      <c r="Q56" s="10">
        <f>P56</f>
        <v>1.8</v>
      </c>
      <c r="R56" s="8">
        <f>O56*36</f>
        <v>3.6</v>
      </c>
      <c r="S56" s="35">
        <f>R56-Q56</f>
        <v>1.8</v>
      </c>
      <c r="U56">
        <v>25</v>
      </c>
      <c r="V56">
        <f>U56*S56</f>
        <v>45</v>
      </c>
    </row>
    <row r="57" spans="2:22" ht="18.600000000000001" customHeight="1" x14ac:dyDescent="0.25">
      <c r="M57" s="34">
        <v>2</v>
      </c>
      <c r="N57" s="8">
        <v>18</v>
      </c>
      <c r="O57" s="9">
        <v>1</v>
      </c>
      <c r="P57" s="8">
        <f t="shared" ref="P57:P63" si="40">N57*O57</f>
        <v>18</v>
      </c>
      <c r="Q57" s="10">
        <f>P57+Q56</f>
        <v>19.8</v>
      </c>
      <c r="R57" s="8">
        <f t="shared" ref="R57:R63" si="41">O57*36</f>
        <v>36</v>
      </c>
      <c r="S57" s="36">
        <f>R57-Q57</f>
        <v>16.2</v>
      </c>
      <c r="U57">
        <v>21</v>
      </c>
      <c r="V57">
        <f t="shared" ref="V57:V62" si="42">U57*S57</f>
        <v>340.2</v>
      </c>
    </row>
    <row r="58" spans="2:22" ht="18.600000000000001" customHeight="1" x14ac:dyDescent="0.25">
      <c r="M58" s="34">
        <v>3</v>
      </c>
      <c r="N58" s="8">
        <v>18</v>
      </c>
      <c r="O58" s="9">
        <v>2</v>
      </c>
      <c r="P58" s="8">
        <f t="shared" si="40"/>
        <v>36</v>
      </c>
      <c r="Q58" s="10">
        <f t="shared" ref="Q58:Q63" si="43">P58+Q57</f>
        <v>55.8</v>
      </c>
      <c r="R58" s="8">
        <f t="shared" si="41"/>
        <v>72</v>
      </c>
      <c r="S58" s="35">
        <f t="shared" ref="S58:S63" si="44">R58-Q58</f>
        <v>16.200000000000003</v>
      </c>
      <c r="U58">
        <v>9</v>
      </c>
      <c r="V58">
        <f t="shared" si="42"/>
        <v>145.80000000000001</v>
      </c>
    </row>
    <row r="59" spans="2:22" ht="18.600000000000001" customHeight="1" x14ac:dyDescent="0.25">
      <c r="M59" s="34">
        <v>4</v>
      </c>
      <c r="N59" s="8">
        <v>18</v>
      </c>
      <c r="O59" s="9">
        <v>4</v>
      </c>
      <c r="P59" s="8">
        <f t="shared" si="40"/>
        <v>72</v>
      </c>
      <c r="Q59" s="10">
        <f t="shared" si="43"/>
        <v>127.8</v>
      </c>
      <c r="R59" s="8">
        <f t="shared" si="41"/>
        <v>144</v>
      </c>
      <c r="S59" s="36">
        <f t="shared" si="44"/>
        <v>16.200000000000003</v>
      </c>
      <c r="U59">
        <v>5</v>
      </c>
      <c r="V59">
        <f t="shared" si="42"/>
        <v>81.000000000000014</v>
      </c>
    </row>
    <row r="60" spans="2:22" ht="18.600000000000001" customHeight="1" x14ac:dyDescent="0.25">
      <c r="M60" s="34">
        <v>5</v>
      </c>
      <c r="N60" s="8">
        <v>18</v>
      </c>
      <c r="O60" s="9">
        <v>8</v>
      </c>
      <c r="P60" s="8">
        <f t="shared" si="40"/>
        <v>144</v>
      </c>
      <c r="Q60" s="10">
        <f t="shared" si="43"/>
        <v>271.8</v>
      </c>
      <c r="R60" s="8">
        <f t="shared" si="41"/>
        <v>288</v>
      </c>
      <c r="S60" s="35">
        <f t="shared" si="44"/>
        <v>16.199999999999989</v>
      </c>
      <c r="U60">
        <v>3</v>
      </c>
      <c r="V60">
        <f t="shared" si="42"/>
        <v>48.599999999999966</v>
      </c>
    </row>
    <row r="61" spans="2:22" ht="18.600000000000001" customHeight="1" thickBot="1" x14ac:dyDescent="0.3">
      <c r="M61" s="37">
        <v>6</v>
      </c>
      <c r="N61" s="38">
        <v>18</v>
      </c>
      <c r="O61" s="39">
        <v>16</v>
      </c>
      <c r="P61" s="38">
        <f t="shared" si="40"/>
        <v>288</v>
      </c>
      <c r="Q61" s="40">
        <f t="shared" si="43"/>
        <v>559.79999999999995</v>
      </c>
      <c r="R61" s="38">
        <f t="shared" si="41"/>
        <v>576</v>
      </c>
      <c r="S61" s="41">
        <f t="shared" si="44"/>
        <v>16.200000000000045</v>
      </c>
      <c r="U61">
        <v>2</v>
      </c>
      <c r="V61">
        <f t="shared" si="42"/>
        <v>32.400000000000091</v>
      </c>
    </row>
    <row r="62" spans="2:22" ht="18.600000000000001" customHeight="1" x14ac:dyDescent="0.25">
      <c r="M62" s="34">
        <v>7</v>
      </c>
      <c r="N62" s="8">
        <v>18</v>
      </c>
      <c r="O62" s="9">
        <v>32</v>
      </c>
      <c r="P62" s="8">
        <f t="shared" si="40"/>
        <v>576</v>
      </c>
      <c r="Q62" s="10">
        <f t="shared" si="43"/>
        <v>1135.8</v>
      </c>
      <c r="R62" s="8">
        <f t="shared" si="41"/>
        <v>1152</v>
      </c>
      <c r="S62" s="35">
        <f t="shared" si="44"/>
        <v>16.200000000000045</v>
      </c>
      <c r="U62" s="20">
        <v>0</v>
      </c>
      <c r="V62" s="20">
        <f t="shared" si="42"/>
        <v>0</v>
      </c>
    </row>
    <row r="63" spans="2:22" ht="18.600000000000001" customHeight="1" x14ac:dyDescent="0.25">
      <c r="M63" s="34">
        <v>8</v>
      </c>
      <c r="N63" s="8">
        <v>18</v>
      </c>
      <c r="O63" s="9"/>
      <c r="P63" s="8">
        <f t="shared" si="40"/>
        <v>0</v>
      </c>
      <c r="Q63" s="10">
        <f t="shared" si="43"/>
        <v>1135.8</v>
      </c>
      <c r="R63" s="8">
        <f t="shared" si="41"/>
        <v>0</v>
      </c>
      <c r="S63" s="36">
        <f t="shared" si="44"/>
        <v>-1135.8</v>
      </c>
      <c r="V63" s="22">
        <f>SUM(V56:V62)</f>
        <v>693</v>
      </c>
    </row>
    <row r="69" spans="2:31" ht="18.600000000000001" customHeight="1" x14ac:dyDescent="0.25">
      <c r="E69" t="s">
        <v>39</v>
      </c>
      <c r="P69">
        <v>888</v>
      </c>
      <c r="Z69">
        <v>888</v>
      </c>
    </row>
    <row r="71" spans="2:31" ht="18.600000000000001" customHeight="1" thickBot="1" x14ac:dyDescent="0.3"/>
    <row r="72" spans="2:31" ht="18.600000000000001" customHeight="1" x14ac:dyDescent="0.25">
      <c r="B72" s="58" t="s">
        <v>38</v>
      </c>
      <c r="C72" s="59"/>
      <c r="D72" s="59"/>
      <c r="E72" s="59"/>
      <c r="F72" s="59"/>
      <c r="G72" s="59"/>
      <c r="H72" s="60"/>
      <c r="I72" s="18"/>
      <c r="J72" s="18"/>
      <c r="K72" s="18"/>
      <c r="M72" s="58" t="s">
        <v>38</v>
      </c>
      <c r="N72" s="59"/>
      <c r="O72" s="59"/>
      <c r="P72" s="59"/>
      <c r="Q72" s="59"/>
      <c r="R72" s="59"/>
      <c r="S72" s="60"/>
      <c r="W72" s="58" t="s">
        <v>38</v>
      </c>
      <c r="X72" s="59"/>
      <c r="Y72" s="59"/>
      <c r="Z72" s="59"/>
      <c r="AA72" s="59"/>
      <c r="AB72" s="59"/>
      <c r="AC72" s="60"/>
    </row>
    <row r="73" spans="2:31" ht="18.600000000000001" customHeight="1" x14ac:dyDescent="0.25">
      <c r="B73" s="32" t="s">
        <v>0</v>
      </c>
      <c r="C73" s="45" t="s">
        <v>1</v>
      </c>
      <c r="D73" s="6" t="s">
        <v>2</v>
      </c>
      <c r="E73" s="45" t="s">
        <v>3</v>
      </c>
      <c r="F73" s="45" t="s">
        <v>4</v>
      </c>
      <c r="G73" s="45" t="s">
        <v>5</v>
      </c>
      <c r="H73" s="33" t="s">
        <v>6</v>
      </c>
      <c r="I73" s="18"/>
      <c r="J73" s="18"/>
      <c r="K73" s="18"/>
      <c r="M73" s="32" t="s">
        <v>0</v>
      </c>
      <c r="N73" s="45" t="s">
        <v>1</v>
      </c>
      <c r="O73" s="6" t="s">
        <v>2</v>
      </c>
      <c r="P73" s="45" t="s">
        <v>3</v>
      </c>
      <c r="Q73" s="45" t="s">
        <v>4</v>
      </c>
      <c r="R73" s="45" t="s">
        <v>5</v>
      </c>
      <c r="S73" s="33" t="s">
        <v>6</v>
      </c>
      <c r="W73" s="32" t="s">
        <v>0</v>
      </c>
      <c r="X73" s="46" t="s">
        <v>1</v>
      </c>
      <c r="Y73" s="6" t="s">
        <v>2</v>
      </c>
      <c r="Z73" s="46" t="s">
        <v>3</v>
      </c>
      <c r="AA73" s="46" t="s">
        <v>4</v>
      </c>
      <c r="AB73" s="46" t="s">
        <v>5</v>
      </c>
      <c r="AC73" s="33" t="s">
        <v>6</v>
      </c>
    </row>
    <row r="74" spans="2:31" ht="18.600000000000001" customHeight="1" x14ac:dyDescent="0.25">
      <c r="B74" s="34">
        <v>1</v>
      </c>
      <c r="C74" s="8">
        <v>18</v>
      </c>
      <c r="D74" s="9">
        <v>0.2</v>
      </c>
      <c r="E74" s="8">
        <f>C74*D74</f>
        <v>3.6</v>
      </c>
      <c r="F74" s="10">
        <f>E74</f>
        <v>3.6</v>
      </c>
      <c r="G74" s="8">
        <f>D74*36</f>
        <v>7.2</v>
      </c>
      <c r="H74" s="35">
        <f>G74-F74</f>
        <v>3.6</v>
      </c>
      <c r="I74">
        <v>22</v>
      </c>
      <c r="J74">
        <f>H74*I74</f>
        <v>79.2</v>
      </c>
      <c r="K74" s="47"/>
      <c r="M74" s="34">
        <v>1</v>
      </c>
      <c r="N74" s="8">
        <v>18</v>
      </c>
      <c r="O74" s="9">
        <v>0.1</v>
      </c>
      <c r="P74" s="8">
        <f>N74*O74</f>
        <v>1.8</v>
      </c>
      <c r="Q74" s="10">
        <f>P74</f>
        <v>1.8</v>
      </c>
      <c r="R74" s="8">
        <f>O74*36</f>
        <v>3.6</v>
      </c>
      <c r="S74" s="35">
        <f>R74-Q74</f>
        <v>1.8</v>
      </c>
      <c r="T74">
        <v>22</v>
      </c>
      <c r="U74">
        <f>S74*T74</f>
        <v>39.6</v>
      </c>
      <c r="W74" s="34">
        <v>1</v>
      </c>
      <c r="X74" s="8">
        <v>30</v>
      </c>
      <c r="Y74" s="9">
        <v>0.1</v>
      </c>
      <c r="Z74" s="8">
        <f>X74*Y74</f>
        <v>3</v>
      </c>
      <c r="AA74" s="10">
        <f>Z74</f>
        <v>3</v>
      </c>
      <c r="AB74" s="8">
        <f>Y74*36</f>
        <v>3.6</v>
      </c>
      <c r="AC74" s="35">
        <f>AB74-AA74</f>
        <v>0.60000000000000009</v>
      </c>
      <c r="AD74">
        <v>22</v>
      </c>
      <c r="AE74">
        <f>AC74*AD74</f>
        <v>13.200000000000003</v>
      </c>
    </row>
    <row r="75" spans="2:31" ht="18.600000000000001" customHeight="1" x14ac:dyDescent="0.25">
      <c r="B75" s="34">
        <v>2</v>
      </c>
      <c r="C75" s="8">
        <v>19</v>
      </c>
      <c r="D75" s="9">
        <v>0.4</v>
      </c>
      <c r="E75" s="8">
        <f t="shared" ref="E75:E79" si="45">C75*D75</f>
        <v>7.6000000000000005</v>
      </c>
      <c r="F75" s="10">
        <f>E75+F74</f>
        <v>11.200000000000001</v>
      </c>
      <c r="G75" s="8">
        <f t="shared" ref="G75:G79" si="46">D75*36</f>
        <v>14.4</v>
      </c>
      <c r="H75" s="36">
        <f>G75-F75</f>
        <v>3.1999999999999993</v>
      </c>
      <c r="I75">
        <v>11</v>
      </c>
      <c r="J75">
        <f t="shared" ref="J75:J81" si="47">H75*I75</f>
        <v>35.199999999999989</v>
      </c>
      <c r="K75" s="48"/>
      <c r="M75" s="34">
        <v>2</v>
      </c>
      <c r="N75" s="8">
        <v>19</v>
      </c>
      <c r="O75" s="9">
        <v>0.2</v>
      </c>
      <c r="P75" s="8">
        <f t="shared" ref="P75:P80" si="48">N75*O75</f>
        <v>3.8000000000000003</v>
      </c>
      <c r="Q75" s="10">
        <f>P75+Q74</f>
        <v>5.6000000000000005</v>
      </c>
      <c r="R75" s="8">
        <f t="shared" ref="R75:R80" si="49">O75*36</f>
        <v>7.2</v>
      </c>
      <c r="S75" s="36">
        <f>R75-Q75</f>
        <v>1.5999999999999996</v>
      </c>
      <c r="T75">
        <v>11</v>
      </c>
      <c r="U75">
        <f t="shared" ref="U75:U81" si="50">S75*T75</f>
        <v>17.599999999999994</v>
      </c>
      <c r="W75" s="34">
        <v>2</v>
      </c>
      <c r="X75" s="8">
        <v>31</v>
      </c>
      <c r="Y75" s="9">
        <v>1</v>
      </c>
      <c r="Z75" s="8">
        <f t="shared" ref="Z75" si="51">X75*Y75</f>
        <v>31</v>
      </c>
      <c r="AA75" s="10">
        <f>Z75+AA74</f>
        <v>34</v>
      </c>
      <c r="AB75" s="8">
        <f t="shared" ref="AB75" si="52">Y75*36</f>
        <v>36</v>
      </c>
      <c r="AC75" s="36">
        <f>AB75-AA75</f>
        <v>2</v>
      </c>
      <c r="AD75">
        <v>11</v>
      </c>
      <c r="AE75">
        <f t="shared" ref="AE75:AE78" si="53">AC75*AD75</f>
        <v>22</v>
      </c>
    </row>
    <row r="76" spans="2:31" ht="18.600000000000001" customHeight="1" x14ac:dyDescent="0.25">
      <c r="B76" s="34">
        <v>3</v>
      </c>
      <c r="C76" s="8">
        <v>20</v>
      </c>
      <c r="D76" s="9">
        <v>1</v>
      </c>
      <c r="E76" s="8">
        <f t="shared" si="45"/>
        <v>20</v>
      </c>
      <c r="F76" s="10">
        <f t="shared" ref="F76:F79" si="54">E76+F75</f>
        <v>31.200000000000003</v>
      </c>
      <c r="G76" s="8">
        <f t="shared" si="46"/>
        <v>36</v>
      </c>
      <c r="H76" s="35">
        <f t="shared" ref="H76:H79" si="55">G76-F76</f>
        <v>4.7999999999999972</v>
      </c>
      <c r="I76">
        <v>3</v>
      </c>
      <c r="J76">
        <f t="shared" si="47"/>
        <v>14.399999999999991</v>
      </c>
      <c r="K76" s="47"/>
      <c r="M76" s="34">
        <v>3</v>
      </c>
      <c r="N76" s="8">
        <v>20</v>
      </c>
      <c r="O76" s="9">
        <v>0.4</v>
      </c>
      <c r="P76" s="8">
        <f t="shared" si="48"/>
        <v>8</v>
      </c>
      <c r="Q76" s="10">
        <f t="shared" ref="Q76:Q80" si="56">P76+Q75</f>
        <v>13.600000000000001</v>
      </c>
      <c r="R76" s="8">
        <f t="shared" si="49"/>
        <v>14.4</v>
      </c>
      <c r="S76" s="35">
        <f t="shared" ref="S76:S80" si="57">R76-Q76</f>
        <v>0.79999999999999893</v>
      </c>
      <c r="T76">
        <v>3</v>
      </c>
      <c r="U76">
        <f t="shared" si="50"/>
        <v>2.3999999999999968</v>
      </c>
      <c r="W76" s="34">
        <v>3</v>
      </c>
      <c r="X76" s="8">
        <v>32</v>
      </c>
      <c r="Y76" s="9">
        <v>10</v>
      </c>
      <c r="Z76" s="8">
        <f>X76*Y76</f>
        <v>320</v>
      </c>
      <c r="AA76" s="10">
        <f>Z76+AA75</f>
        <v>354</v>
      </c>
      <c r="AB76" s="8">
        <f>Y76*36</f>
        <v>360</v>
      </c>
      <c r="AC76" s="35">
        <f>AB76-AA76</f>
        <v>6</v>
      </c>
      <c r="AD76">
        <v>3</v>
      </c>
      <c r="AE76">
        <f t="shared" si="53"/>
        <v>18</v>
      </c>
    </row>
    <row r="77" spans="2:31" ht="18.600000000000001" customHeight="1" x14ac:dyDescent="0.25">
      <c r="B77" s="34">
        <v>4</v>
      </c>
      <c r="C77" s="8">
        <v>21</v>
      </c>
      <c r="D77" s="9">
        <v>2.4</v>
      </c>
      <c r="E77" s="8">
        <f t="shared" si="45"/>
        <v>50.4</v>
      </c>
      <c r="F77" s="10">
        <f t="shared" si="54"/>
        <v>81.599999999999994</v>
      </c>
      <c r="G77" s="8">
        <f t="shared" si="46"/>
        <v>86.399999999999991</v>
      </c>
      <c r="H77" s="36">
        <f t="shared" si="55"/>
        <v>4.7999999999999972</v>
      </c>
      <c r="I77">
        <v>4</v>
      </c>
      <c r="J77">
        <f t="shared" si="47"/>
        <v>19.199999999999989</v>
      </c>
      <c r="K77" s="48"/>
      <c r="M77" s="34">
        <v>4</v>
      </c>
      <c r="N77" s="8">
        <v>21</v>
      </c>
      <c r="O77" s="9">
        <v>0.9</v>
      </c>
      <c r="P77" s="8">
        <f t="shared" si="48"/>
        <v>18.900000000000002</v>
      </c>
      <c r="Q77" s="10">
        <f t="shared" si="56"/>
        <v>32.5</v>
      </c>
      <c r="R77" s="8">
        <f t="shared" si="49"/>
        <v>32.4</v>
      </c>
      <c r="S77" s="36">
        <f t="shared" si="57"/>
        <v>-0.10000000000000142</v>
      </c>
      <c r="T77">
        <v>4</v>
      </c>
      <c r="U77">
        <f t="shared" si="50"/>
        <v>-0.40000000000000568</v>
      </c>
      <c r="W77" s="34"/>
      <c r="X77" s="8"/>
      <c r="Y77" s="9"/>
      <c r="Z77" s="8"/>
      <c r="AA77" s="10"/>
      <c r="AB77" s="8"/>
      <c r="AC77" s="36"/>
      <c r="AD77">
        <v>4</v>
      </c>
      <c r="AE77">
        <f t="shared" si="53"/>
        <v>0</v>
      </c>
    </row>
    <row r="78" spans="2:31" ht="18.600000000000001" customHeight="1" x14ac:dyDescent="0.25">
      <c r="B78" s="34">
        <v>5</v>
      </c>
      <c r="C78" s="8">
        <v>22</v>
      </c>
      <c r="D78" s="9">
        <v>6.2</v>
      </c>
      <c r="E78" s="8">
        <f t="shared" si="45"/>
        <v>136.4</v>
      </c>
      <c r="F78" s="10">
        <f t="shared" si="54"/>
        <v>218</v>
      </c>
      <c r="G78" s="8">
        <f t="shared" si="46"/>
        <v>223.20000000000002</v>
      </c>
      <c r="H78" s="35">
        <f t="shared" si="55"/>
        <v>5.2000000000000171</v>
      </c>
      <c r="I78">
        <v>0</v>
      </c>
      <c r="J78">
        <f t="shared" si="47"/>
        <v>0</v>
      </c>
      <c r="K78" s="47"/>
      <c r="M78" s="34">
        <v>5</v>
      </c>
      <c r="N78" s="8">
        <v>22</v>
      </c>
      <c r="O78" s="9">
        <v>2.4</v>
      </c>
      <c r="P78" s="8">
        <f t="shared" si="48"/>
        <v>52.8</v>
      </c>
      <c r="Q78" s="10">
        <f t="shared" si="56"/>
        <v>85.3</v>
      </c>
      <c r="R78" s="8">
        <f t="shared" si="49"/>
        <v>86.399999999999991</v>
      </c>
      <c r="S78" s="35">
        <f t="shared" si="57"/>
        <v>1.0999999999999943</v>
      </c>
      <c r="T78">
        <v>0</v>
      </c>
      <c r="U78">
        <f t="shared" si="50"/>
        <v>0</v>
      </c>
      <c r="W78" s="34"/>
      <c r="X78" s="8"/>
      <c r="Y78" s="9"/>
      <c r="Z78" s="8"/>
      <c r="AA78" s="10"/>
      <c r="AB78" s="8"/>
      <c r="AC78" s="35"/>
      <c r="AD78">
        <v>0</v>
      </c>
      <c r="AE78">
        <f t="shared" si="53"/>
        <v>0</v>
      </c>
    </row>
    <row r="79" spans="2:31" ht="18.600000000000001" customHeight="1" thickBot="1" x14ac:dyDescent="0.3">
      <c r="B79" s="37">
        <v>6</v>
      </c>
      <c r="C79" s="38">
        <v>23</v>
      </c>
      <c r="D79" s="39">
        <v>17.2</v>
      </c>
      <c r="E79" s="38">
        <f t="shared" si="45"/>
        <v>395.59999999999997</v>
      </c>
      <c r="F79" s="40">
        <f t="shared" si="54"/>
        <v>613.59999999999991</v>
      </c>
      <c r="G79" s="38">
        <f t="shared" si="46"/>
        <v>619.19999999999993</v>
      </c>
      <c r="H79" s="41">
        <f t="shared" si="55"/>
        <v>5.6000000000000227</v>
      </c>
      <c r="I79">
        <v>2</v>
      </c>
      <c r="J79">
        <f t="shared" si="47"/>
        <v>11.200000000000045</v>
      </c>
      <c r="K79" s="48"/>
      <c r="M79" s="37">
        <v>6</v>
      </c>
      <c r="N79" s="38">
        <v>23</v>
      </c>
      <c r="O79" s="39">
        <v>6.6</v>
      </c>
      <c r="P79" s="38">
        <f t="shared" si="48"/>
        <v>151.79999999999998</v>
      </c>
      <c r="Q79" s="40">
        <f t="shared" si="56"/>
        <v>237.09999999999997</v>
      </c>
      <c r="R79" s="38">
        <f t="shared" si="49"/>
        <v>237.6</v>
      </c>
      <c r="S79" s="41">
        <f t="shared" si="57"/>
        <v>0.50000000000002842</v>
      </c>
      <c r="T79">
        <v>2</v>
      </c>
      <c r="U79">
        <f t="shared" si="50"/>
        <v>1.0000000000000568</v>
      </c>
      <c r="W79" s="37"/>
      <c r="X79" s="38"/>
      <c r="Y79" s="39"/>
      <c r="Z79" s="38"/>
      <c r="AA79" s="40"/>
      <c r="AB79" s="38"/>
      <c r="AC79" s="41"/>
    </row>
    <row r="80" spans="2:31" ht="18.600000000000001" customHeight="1" x14ac:dyDescent="0.25">
      <c r="B80" s="34">
        <v>7</v>
      </c>
      <c r="C80" s="8">
        <v>24</v>
      </c>
      <c r="D80" s="9">
        <v>51.6</v>
      </c>
      <c r="E80" s="8">
        <f t="shared" ref="E80:E81" si="58">C80*D80</f>
        <v>1238.4000000000001</v>
      </c>
      <c r="F80" s="10">
        <f t="shared" ref="F80:F81" si="59">E80+F79</f>
        <v>1852</v>
      </c>
      <c r="G80" s="8">
        <f t="shared" ref="G80:G81" si="60">D80*36</f>
        <v>1857.6000000000001</v>
      </c>
      <c r="H80" s="35">
        <f t="shared" ref="H80:H81" si="61">G80-F80</f>
        <v>5.6000000000001364</v>
      </c>
      <c r="I80">
        <v>1</v>
      </c>
      <c r="J80">
        <f t="shared" si="47"/>
        <v>5.6000000000001364</v>
      </c>
      <c r="K80" s="47"/>
      <c r="M80" s="34">
        <v>7</v>
      </c>
      <c r="N80" s="8">
        <v>24</v>
      </c>
      <c r="O80" s="9">
        <v>20</v>
      </c>
      <c r="P80" s="8">
        <f t="shared" si="48"/>
        <v>480</v>
      </c>
      <c r="Q80" s="10">
        <f t="shared" si="56"/>
        <v>717.09999999999991</v>
      </c>
      <c r="R80" s="8">
        <f t="shared" si="49"/>
        <v>720</v>
      </c>
      <c r="S80" s="35">
        <f t="shared" si="57"/>
        <v>2.9000000000000909</v>
      </c>
      <c r="T80">
        <v>1</v>
      </c>
      <c r="U80">
        <f t="shared" si="50"/>
        <v>2.9000000000000909</v>
      </c>
      <c r="W80" s="34"/>
      <c r="X80" s="8"/>
      <c r="Y80" s="9"/>
      <c r="Z80" s="8"/>
      <c r="AA80" s="10"/>
      <c r="AB80" s="8"/>
      <c r="AC80" s="35"/>
    </row>
    <row r="81" spans="2:31" ht="18.600000000000001" customHeight="1" thickBot="1" x14ac:dyDescent="0.3">
      <c r="B81" s="37">
        <v>8</v>
      </c>
      <c r="C81" s="38">
        <v>25</v>
      </c>
      <c r="D81" s="39">
        <v>170</v>
      </c>
      <c r="E81" s="38">
        <f t="shared" si="58"/>
        <v>4250</v>
      </c>
      <c r="F81" s="40">
        <f t="shared" si="59"/>
        <v>6102</v>
      </c>
      <c r="G81" s="38">
        <f t="shared" si="60"/>
        <v>6120</v>
      </c>
      <c r="H81" s="41">
        <f t="shared" si="61"/>
        <v>18</v>
      </c>
      <c r="I81" s="49">
        <v>0</v>
      </c>
      <c r="J81" s="20">
        <f t="shared" si="47"/>
        <v>0</v>
      </c>
      <c r="K81" s="48"/>
      <c r="M81" s="37">
        <v>8</v>
      </c>
      <c r="N81" s="38">
        <v>25</v>
      </c>
      <c r="O81" s="39">
        <v>66</v>
      </c>
      <c r="P81" s="38">
        <f t="shared" ref="P81" si="62">N81*O81</f>
        <v>1650</v>
      </c>
      <c r="Q81" s="40">
        <f t="shared" ref="Q81" si="63">P81+Q80</f>
        <v>2367.1</v>
      </c>
      <c r="R81" s="38">
        <f t="shared" ref="R81" si="64">O81*36</f>
        <v>2376</v>
      </c>
      <c r="S81" s="41">
        <f t="shared" ref="S81" si="65">R81-Q81</f>
        <v>8.9000000000000909</v>
      </c>
      <c r="T81" s="49">
        <v>0</v>
      </c>
      <c r="U81" s="20">
        <f t="shared" si="50"/>
        <v>0</v>
      </c>
      <c r="W81" s="37"/>
      <c r="X81" s="38"/>
      <c r="Y81" s="39"/>
      <c r="Z81" s="38"/>
      <c r="AA81" s="40"/>
      <c r="AB81" s="38"/>
      <c r="AC81" s="41"/>
      <c r="AD81" s="49"/>
      <c r="AE81" s="20"/>
    </row>
    <row r="82" spans="2:31" ht="18.600000000000001" customHeight="1" thickBot="1" x14ac:dyDescent="0.3">
      <c r="J82" s="22">
        <f>SUM(J74:J81)</f>
        <v>164.80000000000015</v>
      </c>
      <c r="U82" s="22">
        <f>SUM(U74:U81)</f>
        <v>63.100000000000136</v>
      </c>
      <c r="AE82" s="22">
        <f>SUM(AE74:AE81)</f>
        <v>53.2</v>
      </c>
    </row>
    <row r="83" spans="2:31" ht="18.600000000000001" customHeight="1" x14ac:dyDescent="0.25">
      <c r="I83">
        <f>F81/J82</f>
        <v>37.026699029126178</v>
      </c>
      <c r="M83" s="58" t="s">
        <v>38</v>
      </c>
      <c r="N83" s="59"/>
      <c r="O83" s="59"/>
      <c r="P83" s="59"/>
      <c r="Q83" s="59"/>
      <c r="R83" s="59"/>
      <c r="S83" s="60"/>
      <c r="T83">
        <f>Q81/U82</f>
        <v>37.513470681457918</v>
      </c>
    </row>
    <row r="84" spans="2:31" ht="18.600000000000001" customHeight="1" x14ac:dyDescent="0.25">
      <c r="M84" s="32" t="s">
        <v>0</v>
      </c>
      <c r="N84" s="45" t="s">
        <v>1</v>
      </c>
      <c r="O84" s="6" t="s">
        <v>2</v>
      </c>
      <c r="P84" s="45" t="s">
        <v>3</v>
      </c>
      <c r="Q84" s="45" t="s">
        <v>4</v>
      </c>
      <c r="R84" s="45" t="s">
        <v>5</v>
      </c>
      <c r="S84" s="33" t="s">
        <v>6</v>
      </c>
    </row>
    <row r="85" spans="2:31" ht="18.600000000000001" customHeight="1" x14ac:dyDescent="0.25">
      <c r="M85" s="34">
        <v>1</v>
      </c>
      <c r="N85" s="8">
        <v>24</v>
      </c>
      <c r="O85" s="9">
        <v>0.1</v>
      </c>
      <c r="P85" s="8">
        <f>N85*O85</f>
        <v>2.4000000000000004</v>
      </c>
      <c r="Q85" s="10">
        <f>P85</f>
        <v>2.4000000000000004</v>
      </c>
      <c r="R85" s="8">
        <f>O85*36</f>
        <v>3.6</v>
      </c>
      <c r="S85" s="35">
        <f>R85-Q85</f>
        <v>1.1999999999999997</v>
      </c>
      <c r="T85">
        <v>22</v>
      </c>
      <c r="U85">
        <f>S85*T85</f>
        <v>26.399999999999995</v>
      </c>
    </row>
    <row r="86" spans="2:31" ht="18.600000000000001" customHeight="1" x14ac:dyDescent="0.25">
      <c r="M86" s="34">
        <v>2</v>
      </c>
      <c r="N86" s="8">
        <v>25</v>
      </c>
      <c r="O86" s="9">
        <v>0.3</v>
      </c>
      <c r="P86" s="8">
        <f t="shared" ref="P86:P89" si="66">N86*O86</f>
        <v>7.5</v>
      </c>
      <c r="Q86" s="10">
        <f>P86+Q85</f>
        <v>9.9</v>
      </c>
      <c r="R86" s="8">
        <f t="shared" ref="R86:R89" si="67">O86*36</f>
        <v>10.799999999999999</v>
      </c>
      <c r="S86" s="36">
        <f>R86-Q86</f>
        <v>0.89999999999999858</v>
      </c>
      <c r="T86">
        <v>11</v>
      </c>
      <c r="U86">
        <f t="shared" ref="U86:U92" si="68">S86*T86</f>
        <v>9.8999999999999844</v>
      </c>
      <c r="Z86">
        <v>888</v>
      </c>
    </row>
    <row r="87" spans="2:31" ht="18.600000000000001" customHeight="1" x14ac:dyDescent="0.25">
      <c r="M87" s="34">
        <v>3</v>
      </c>
      <c r="N87" s="8">
        <v>26</v>
      </c>
      <c r="O87" s="9">
        <v>1.2</v>
      </c>
      <c r="P87" s="8">
        <f t="shared" si="66"/>
        <v>31.2</v>
      </c>
      <c r="Q87" s="10">
        <f t="shared" ref="Q87:Q89" si="69">P87+Q86</f>
        <v>41.1</v>
      </c>
      <c r="R87" s="8">
        <f t="shared" si="67"/>
        <v>43.199999999999996</v>
      </c>
      <c r="S87" s="35">
        <f t="shared" ref="S87:S89" si="70">R87-Q87</f>
        <v>2.0999999999999943</v>
      </c>
      <c r="T87">
        <v>3</v>
      </c>
      <c r="U87">
        <f t="shared" si="68"/>
        <v>6.2999999999999829</v>
      </c>
    </row>
    <row r="88" spans="2:31" ht="18.600000000000001" customHeight="1" thickBot="1" x14ac:dyDescent="0.3">
      <c r="M88" s="34">
        <v>4</v>
      </c>
      <c r="N88" s="8">
        <v>27</v>
      </c>
      <c r="O88" s="9">
        <v>6</v>
      </c>
      <c r="P88" s="8">
        <f t="shared" si="66"/>
        <v>162</v>
      </c>
      <c r="Q88" s="10">
        <f t="shared" si="69"/>
        <v>203.1</v>
      </c>
      <c r="R88" s="8">
        <f t="shared" si="67"/>
        <v>216</v>
      </c>
      <c r="S88" s="36">
        <f t="shared" si="70"/>
        <v>12.900000000000006</v>
      </c>
      <c r="T88">
        <v>4</v>
      </c>
      <c r="U88">
        <f t="shared" si="68"/>
        <v>51.600000000000023</v>
      </c>
    </row>
    <row r="89" spans="2:31" ht="18.600000000000001" customHeight="1" x14ac:dyDescent="0.25">
      <c r="M89" s="34">
        <v>5</v>
      </c>
      <c r="N89" s="8">
        <v>28</v>
      </c>
      <c r="O89" s="9">
        <v>26</v>
      </c>
      <c r="P89" s="8">
        <f t="shared" si="66"/>
        <v>728</v>
      </c>
      <c r="Q89" s="10">
        <f t="shared" si="69"/>
        <v>931.1</v>
      </c>
      <c r="R89" s="8">
        <f t="shared" si="67"/>
        <v>936</v>
      </c>
      <c r="S89" s="35">
        <f t="shared" si="70"/>
        <v>4.8999999999999773</v>
      </c>
      <c r="T89">
        <v>0</v>
      </c>
      <c r="U89">
        <f t="shared" si="68"/>
        <v>0</v>
      </c>
      <c r="W89" s="71" t="s">
        <v>38</v>
      </c>
      <c r="X89" s="72"/>
      <c r="Y89" s="72"/>
      <c r="Z89" s="72"/>
      <c r="AA89" s="72"/>
      <c r="AB89" s="72"/>
      <c r="AC89" s="73"/>
    </row>
    <row r="90" spans="2:31" ht="18.600000000000001" customHeight="1" thickBot="1" x14ac:dyDescent="0.3">
      <c r="M90" s="37"/>
      <c r="N90" s="38"/>
      <c r="O90" s="39"/>
      <c r="P90" s="38"/>
      <c r="Q90" s="40"/>
      <c r="R90" s="38"/>
      <c r="S90" s="41"/>
      <c r="T90">
        <v>2</v>
      </c>
      <c r="U90">
        <f t="shared" si="68"/>
        <v>0</v>
      </c>
      <c r="W90" s="52" t="s">
        <v>0</v>
      </c>
      <c r="X90" s="53" t="s">
        <v>1</v>
      </c>
      <c r="Y90" s="26" t="s">
        <v>2</v>
      </c>
      <c r="Z90" s="53" t="s">
        <v>3</v>
      </c>
      <c r="AA90" s="53" t="s">
        <v>4</v>
      </c>
      <c r="AB90" s="53" t="s">
        <v>5</v>
      </c>
      <c r="AC90" s="54" t="s">
        <v>6</v>
      </c>
    </row>
    <row r="91" spans="2:31" ht="18.600000000000001" customHeight="1" x14ac:dyDescent="0.25">
      <c r="M91" s="34"/>
      <c r="N91" s="8"/>
      <c r="O91" s="9"/>
      <c r="P91" s="8"/>
      <c r="Q91" s="10"/>
      <c r="R91" s="8"/>
      <c r="S91" s="35"/>
      <c r="T91">
        <v>1</v>
      </c>
      <c r="U91">
        <f t="shared" si="68"/>
        <v>0</v>
      </c>
      <c r="W91" s="55">
        <v>1</v>
      </c>
      <c r="X91" s="25">
        <v>30</v>
      </c>
      <c r="Y91" s="26">
        <v>1</v>
      </c>
      <c r="Z91" s="25">
        <f>X91*Y91</f>
        <v>30</v>
      </c>
      <c r="AA91" s="27">
        <f>Z91</f>
        <v>30</v>
      </c>
      <c r="AB91" s="25">
        <f>Y91*36</f>
        <v>36</v>
      </c>
      <c r="AC91" s="56">
        <f>AB91-AA91</f>
        <v>6</v>
      </c>
      <c r="AD91">
        <v>22</v>
      </c>
      <c r="AE91">
        <f>AC91*AD91</f>
        <v>132</v>
      </c>
    </row>
    <row r="92" spans="2:31" ht="18.600000000000001" customHeight="1" x14ac:dyDescent="0.25">
      <c r="M92" s="34"/>
      <c r="N92" s="8"/>
      <c r="O92" s="9"/>
      <c r="P92" s="8"/>
      <c r="Q92" s="10"/>
      <c r="R92" s="8"/>
      <c r="S92" s="35"/>
      <c r="T92" s="49">
        <v>0</v>
      </c>
      <c r="U92" s="20">
        <f t="shared" si="68"/>
        <v>0</v>
      </c>
      <c r="W92" s="55">
        <v>1</v>
      </c>
      <c r="X92" s="25">
        <v>31</v>
      </c>
      <c r="Y92" s="26">
        <v>7.2</v>
      </c>
      <c r="Z92" s="25">
        <f>X92*Y92</f>
        <v>223.20000000000002</v>
      </c>
      <c r="AA92" s="27">
        <f>Z92+Z91</f>
        <v>253.20000000000002</v>
      </c>
      <c r="AB92" s="25">
        <f>Y92*36</f>
        <v>259.2</v>
      </c>
      <c r="AC92" s="56">
        <f>AB92-AA92</f>
        <v>5.9999999999999716</v>
      </c>
    </row>
    <row r="93" spans="2:31" ht="18.600000000000001" customHeight="1" x14ac:dyDescent="0.25">
      <c r="U93" s="22">
        <f>SUM(U85:U92)</f>
        <v>94.199999999999989</v>
      </c>
    </row>
    <row r="94" spans="2:31" ht="18.600000000000001" customHeight="1" x14ac:dyDescent="0.25">
      <c r="T94">
        <f>Q92/U93</f>
        <v>0</v>
      </c>
    </row>
    <row r="95" spans="2:31" ht="18.600000000000001" customHeight="1" thickBot="1" x14ac:dyDescent="0.3"/>
    <row r="96" spans="2:31" ht="18.600000000000001" customHeight="1" x14ac:dyDescent="0.25">
      <c r="W96" s="71" t="s">
        <v>38</v>
      </c>
      <c r="X96" s="72"/>
      <c r="Y96" s="72"/>
      <c r="Z96" s="72"/>
      <c r="AA96" s="72"/>
      <c r="AB96" s="72"/>
      <c r="AC96" s="73"/>
    </row>
    <row r="97" spans="14:29" ht="18.600000000000001" customHeight="1" x14ac:dyDescent="0.25">
      <c r="W97" s="52" t="s">
        <v>0</v>
      </c>
      <c r="X97" s="53" t="s">
        <v>1</v>
      </c>
      <c r="Y97" s="26" t="s">
        <v>2</v>
      </c>
      <c r="Z97" s="53" t="s">
        <v>3</v>
      </c>
      <c r="AA97" s="53" t="s">
        <v>4</v>
      </c>
      <c r="AB97" s="53" t="s">
        <v>5</v>
      </c>
      <c r="AC97" s="54" t="s">
        <v>6</v>
      </c>
    </row>
    <row r="98" spans="14:29" ht="18.600000000000001" customHeight="1" x14ac:dyDescent="0.25">
      <c r="W98" s="55">
        <v>1</v>
      </c>
      <c r="X98" s="25">
        <v>30</v>
      </c>
      <c r="Y98" s="26">
        <v>0.1</v>
      </c>
      <c r="Z98" s="25">
        <f>X98*Y98</f>
        <v>3</v>
      </c>
      <c r="AA98" s="27">
        <f>Z98</f>
        <v>3</v>
      </c>
      <c r="AB98" s="25">
        <f>Y98*36</f>
        <v>3.6</v>
      </c>
      <c r="AC98" s="56">
        <f>AB98-AA98</f>
        <v>0.60000000000000009</v>
      </c>
    </row>
    <row r="99" spans="14:29" ht="18.600000000000001" customHeight="1" x14ac:dyDescent="0.25">
      <c r="W99" s="55">
        <v>1</v>
      </c>
      <c r="X99" s="25">
        <v>31</v>
      </c>
      <c r="Y99" s="26">
        <v>1</v>
      </c>
      <c r="Z99" s="25">
        <f>X99*Y99</f>
        <v>31</v>
      </c>
      <c r="AA99" s="27">
        <f>Z99+Z98</f>
        <v>34</v>
      </c>
      <c r="AB99" s="25">
        <f>Y99*36</f>
        <v>36</v>
      </c>
      <c r="AC99" s="56">
        <f>AB99-AA99</f>
        <v>2</v>
      </c>
    </row>
    <row r="100" spans="14:29" ht="18.600000000000001" customHeight="1" x14ac:dyDescent="0.25">
      <c r="W100" s="55">
        <v>1</v>
      </c>
      <c r="X100" s="25">
        <v>32</v>
      </c>
      <c r="Y100" s="26">
        <v>10</v>
      </c>
      <c r="Z100" s="25">
        <f>X100*Y100</f>
        <v>320</v>
      </c>
      <c r="AA100" s="27">
        <f>Z100+Z99+Z98</f>
        <v>354</v>
      </c>
      <c r="AB100" s="25">
        <f>Y100*36</f>
        <v>360</v>
      </c>
      <c r="AC100" s="56">
        <f>AB100-AA100</f>
        <v>6</v>
      </c>
    </row>
    <row r="101" spans="14:29" ht="18.600000000000001" customHeight="1" x14ac:dyDescent="0.25">
      <c r="S101">
        <v>45</v>
      </c>
      <c r="T101">
        <v>38</v>
      </c>
      <c r="U101">
        <f>S101*T101</f>
        <v>1710</v>
      </c>
    </row>
    <row r="102" spans="14:29" ht="18.600000000000001" customHeight="1" x14ac:dyDescent="0.25">
      <c r="U102">
        <f>U101/60</f>
        <v>28.5</v>
      </c>
    </row>
    <row r="104" spans="14:29" ht="18.600000000000001" customHeight="1" x14ac:dyDescent="0.25">
      <c r="N104">
        <v>24</v>
      </c>
      <c r="O104">
        <v>36</v>
      </c>
      <c r="P104">
        <f>N104/O104</f>
        <v>0.66666666666666663</v>
      </c>
      <c r="R104">
        <v>30</v>
      </c>
      <c r="S104">
        <v>36</v>
      </c>
      <c r="T104">
        <f>R104/S104</f>
        <v>0.83333333333333337</v>
      </c>
    </row>
    <row r="105" spans="14:29" ht="18.600000000000001" customHeight="1" x14ac:dyDescent="0.25">
      <c r="N105">
        <v>25</v>
      </c>
      <c r="O105">
        <v>36</v>
      </c>
      <c r="P105">
        <f t="shared" ref="P105:P108" si="71">N105/O105</f>
        <v>0.69444444444444442</v>
      </c>
      <c r="R105">
        <v>31</v>
      </c>
      <c r="S105">
        <v>36</v>
      </c>
      <c r="T105">
        <f t="shared" ref="T105:T106" si="72">R105/S105</f>
        <v>0.86111111111111116</v>
      </c>
    </row>
    <row r="106" spans="14:29" ht="18.600000000000001" customHeight="1" x14ac:dyDescent="0.25">
      <c r="N106">
        <v>26</v>
      </c>
      <c r="O106">
        <v>36</v>
      </c>
      <c r="P106">
        <f t="shared" si="71"/>
        <v>0.72222222222222221</v>
      </c>
      <c r="R106">
        <v>32</v>
      </c>
      <c r="S106">
        <v>36</v>
      </c>
      <c r="T106">
        <f t="shared" si="72"/>
        <v>0.88888888888888884</v>
      </c>
    </row>
    <row r="107" spans="14:29" ht="18.600000000000001" customHeight="1" x14ac:dyDescent="0.25">
      <c r="N107">
        <v>27</v>
      </c>
      <c r="O107">
        <v>36</v>
      </c>
      <c r="P107">
        <f t="shared" si="71"/>
        <v>0.75</v>
      </c>
    </row>
    <row r="108" spans="14:29" ht="18.600000000000001" customHeight="1" x14ac:dyDescent="0.25">
      <c r="N108">
        <v>28</v>
      </c>
      <c r="O108">
        <v>36</v>
      </c>
      <c r="P108">
        <f t="shared" si="71"/>
        <v>0.77777777777777779</v>
      </c>
    </row>
  </sheetData>
  <mergeCells count="14">
    <mergeCell ref="W96:AC96"/>
    <mergeCell ref="B3:H3"/>
    <mergeCell ref="B25:H25"/>
    <mergeCell ref="M3:S3"/>
    <mergeCell ref="W72:AC72"/>
    <mergeCell ref="W89:AC89"/>
    <mergeCell ref="M72:S72"/>
    <mergeCell ref="B72:H72"/>
    <mergeCell ref="M83:S83"/>
    <mergeCell ref="M54:S54"/>
    <mergeCell ref="B36:H36"/>
    <mergeCell ref="B47:H47"/>
    <mergeCell ref="M36:S36"/>
    <mergeCell ref="B14:H14"/>
  </mergeCells>
  <pageMargins left="0" right="0" top="0" bottom="0" header="0" footer="0"/>
  <pageSetup paperSize="9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8465-9ADE-4AA1-8D92-91E1A2C59DF5}">
  <sheetPr>
    <pageSetUpPr fitToPage="1"/>
  </sheetPr>
  <dimension ref="A4:ER14"/>
  <sheetViews>
    <sheetView zoomScale="85" zoomScaleNormal="85" workbookViewId="0">
      <selection activeCell="CI22" sqref="CI22:CK22"/>
    </sheetView>
  </sheetViews>
  <sheetFormatPr baseColWidth="10" defaultRowHeight="15" x14ac:dyDescent="0.25"/>
  <cols>
    <col min="1" max="1" width="4.85546875" customWidth="1"/>
    <col min="2" max="2" width="4.42578125" customWidth="1"/>
    <col min="3" max="3" width="1.42578125" bestFit="1" customWidth="1"/>
    <col min="4" max="4" width="1.28515625" bestFit="1" customWidth="1"/>
    <col min="5" max="5" width="4.85546875" customWidth="1"/>
    <col min="6" max="6" width="4.42578125" customWidth="1"/>
    <col min="7" max="7" width="1.42578125" bestFit="1" customWidth="1"/>
    <col min="8" max="8" width="1.28515625" bestFit="1" customWidth="1"/>
    <col min="9" max="9" width="4.85546875" customWidth="1"/>
    <col min="10" max="10" width="4.42578125" customWidth="1"/>
    <col min="11" max="11" width="1.42578125" bestFit="1" customWidth="1"/>
    <col min="12" max="12" width="1.28515625" bestFit="1" customWidth="1"/>
    <col min="13" max="13" width="4.85546875" customWidth="1"/>
    <col min="14" max="14" width="4.42578125" customWidth="1"/>
    <col min="15" max="15" width="1.42578125" bestFit="1" customWidth="1"/>
    <col min="16" max="16" width="1.28515625" bestFit="1" customWidth="1"/>
    <col min="17" max="17" width="4.85546875" customWidth="1"/>
    <col min="18" max="18" width="4.42578125" customWidth="1"/>
    <col min="19" max="19" width="1.42578125" bestFit="1" customWidth="1"/>
    <col min="20" max="20" width="1.28515625" bestFit="1" customWidth="1"/>
    <col min="21" max="21" width="4.85546875" customWidth="1"/>
    <col min="22" max="22" width="4.42578125" customWidth="1"/>
    <col min="23" max="23" width="1.42578125" bestFit="1" customWidth="1"/>
    <col min="24" max="24" width="1.28515625" bestFit="1" customWidth="1"/>
    <col min="25" max="25" width="4.85546875" customWidth="1"/>
    <col min="26" max="26" width="4.42578125" customWidth="1"/>
    <col min="27" max="27" width="1.42578125" bestFit="1" customWidth="1"/>
    <col min="28" max="28" width="1.28515625" bestFit="1" customWidth="1"/>
    <col min="29" max="29" width="4.85546875" customWidth="1"/>
    <col min="30" max="30" width="4.42578125" customWidth="1"/>
    <col min="31" max="31" width="1.42578125" bestFit="1" customWidth="1"/>
    <col min="32" max="32" width="1.28515625" bestFit="1" customWidth="1"/>
    <col min="33" max="33" width="4.85546875" customWidth="1"/>
    <col min="34" max="34" width="4.42578125" customWidth="1"/>
    <col min="35" max="35" width="1.42578125" bestFit="1" customWidth="1"/>
    <col min="36" max="36" width="1.28515625" bestFit="1" customWidth="1"/>
    <col min="37" max="37" width="4.85546875" customWidth="1"/>
    <col min="38" max="38" width="4.42578125" customWidth="1"/>
    <col min="39" max="39" width="1.42578125" bestFit="1" customWidth="1"/>
    <col min="40" max="40" width="1.28515625" bestFit="1" customWidth="1"/>
    <col min="41" max="41" width="4.85546875" customWidth="1"/>
    <col min="42" max="42" width="4.42578125" customWidth="1"/>
    <col min="43" max="43" width="1.42578125" bestFit="1" customWidth="1"/>
    <col min="44" max="44" width="1.28515625" bestFit="1" customWidth="1"/>
    <col min="45" max="45" width="4.85546875" customWidth="1"/>
    <col min="46" max="46" width="4.42578125" customWidth="1"/>
    <col min="47" max="47" width="1.42578125" bestFit="1" customWidth="1"/>
    <col min="48" max="48" width="1.28515625" bestFit="1" customWidth="1"/>
    <col min="49" max="49" width="4.85546875" customWidth="1"/>
    <col min="50" max="50" width="4.42578125" customWidth="1"/>
    <col min="51" max="51" width="1.42578125" bestFit="1" customWidth="1"/>
    <col min="52" max="52" width="1.28515625" bestFit="1" customWidth="1"/>
    <col min="53" max="53" width="4.85546875" customWidth="1"/>
    <col min="54" max="54" width="4.42578125" customWidth="1"/>
    <col min="55" max="55" width="1.42578125" bestFit="1" customWidth="1"/>
    <col min="56" max="56" width="1.28515625" bestFit="1" customWidth="1"/>
    <col min="57" max="57" width="4.85546875" customWidth="1"/>
    <col min="58" max="58" width="4.42578125" customWidth="1"/>
    <col min="59" max="59" width="1.42578125" bestFit="1" customWidth="1"/>
    <col min="60" max="60" width="1.28515625" bestFit="1" customWidth="1"/>
    <col min="61" max="61" width="4.85546875" customWidth="1"/>
    <col min="62" max="62" width="4.42578125" customWidth="1"/>
    <col min="63" max="63" width="1.42578125" bestFit="1" customWidth="1"/>
    <col min="64" max="64" width="1.28515625" bestFit="1" customWidth="1"/>
    <col min="65" max="65" width="4.85546875" customWidth="1"/>
    <col min="66" max="66" width="4.42578125" customWidth="1"/>
    <col min="67" max="67" width="1.42578125" bestFit="1" customWidth="1"/>
    <col min="68" max="68" width="1.28515625" bestFit="1" customWidth="1"/>
    <col min="69" max="69" width="4.85546875" customWidth="1"/>
    <col min="70" max="70" width="4.42578125" customWidth="1"/>
    <col min="71" max="71" width="1.42578125" bestFit="1" customWidth="1"/>
    <col min="72" max="72" width="1.28515625" bestFit="1" customWidth="1"/>
    <col min="73" max="73" width="4.85546875" customWidth="1"/>
    <col min="74" max="74" width="4.42578125" customWidth="1"/>
    <col min="75" max="75" width="1.42578125" bestFit="1" customWidth="1"/>
    <col min="76" max="76" width="1.28515625" bestFit="1" customWidth="1"/>
    <col min="77" max="77" width="4.85546875" customWidth="1"/>
    <col min="78" max="78" width="4.42578125" customWidth="1"/>
    <col min="79" max="79" width="1.42578125" bestFit="1" customWidth="1"/>
    <col min="80" max="80" width="1.28515625" bestFit="1" customWidth="1"/>
    <col min="81" max="81" width="4.85546875" customWidth="1"/>
    <col min="82" max="82" width="4.42578125" customWidth="1"/>
    <col min="83" max="83" width="1.42578125" bestFit="1" customWidth="1"/>
    <col min="84" max="84" width="1.28515625" bestFit="1" customWidth="1"/>
    <col min="85" max="85" width="4.85546875" customWidth="1"/>
    <col min="86" max="86" width="4.42578125" customWidth="1"/>
    <col min="87" max="87" width="1.42578125" bestFit="1" customWidth="1"/>
    <col min="88" max="88" width="1.28515625" bestFit="1" customWidth="1"/>
    <col min="89" max="89" width="4.85546875" customWidth="1"/>
    <col min="90" max="90" width="4.42578125" customWidth="1"/>
    <col min="91" max="91" width="1.42578125" bestFit="1" customWidth="1"/>
    <col min="92" max="92" width="1.28515625" bestFit="1" customWidth="1"/>
    <col min="93" max="93" width="4.85546875" customWidth="1"/>
    <col min="94" max="94" width="4.42578125" customWidth="1"/>
    <col min="95" max="95" width="1.42578125" bestFit="1" customWidth="1"/>
    <col min="96" max="96" width="1.28515625" bestFit="1" customWidth="1"/>
    <col min="97" max="97" width="4.85546875" customWidth="1"/>
    <col min="98" max="98" width="4.42578125" customWidth="1"/>
    <col min="99" max="99" width="1.42578125" bestFit="1" customWidth="1"/>
    <col min="100" max="100" width="1.28515625" bestFit="1" customWidth="1"/>
    <col min="101" max="101" width="4.85546875" customWidth="1"/>
    <col min="102" max="102" width="4.42578125" customWidth="1"/>
    <col min="103" max="103" width="1.42578125" bestFit="1" customWidth="1"/>
    <col min="104" max="104" width="1.28515625" bestFit="1" customWidth="1"/>
    <col min="105" max="105" width="4.85546875" customWidth="1"/>
    <col min="106" max="106" width="4.42578125" customWidth="1"/>
    <col min="107" max="107" width="1.42578125" bestFit="1" customWidth="1"/>
    <col min="108" max="108" width="1.28515625" bestFit="1" customWidth="1"/>
    <col min="109" max="109" width="4.85546875" customWidth="1"/>
    <col min="110" max="110" width="4.42578125" customWidth="1"/>
    <col min="111" max="111" width="1.42578125" bestFit="1" customWidth="1"/>
    <col min="112" max="112" width="1.28515625" bestFit="1" customWidth="1"/>
    <col min="113" max="113" width="4.85546875" customWidth="1"/>
    <col min="114" max="114" width="4.42578125" customWidth="1"/>
    <col min="115" max="115" width="1.42578125" bestFit="1" customWidth="1"/>
    <col min="116" max="116" width="1.28515625" bestFit="1" customWidth="1"/>
    <col min="117" max="117" width="4.85546875" customWidth="1"/>
    <col min="118" max="118" width="4.42578125" customWidth="1"/>
    <col min="119" max="119" width="1.42578125" bestFit="1" customWidth="1"/>
    <col min="120" max="120" width="1.28515625" bestFit="1" customWidth="1"/>
    <col min="121" max="121" width="4.85546875" customWidth="1"/>
    <col min="122" max="122" width="4.42578125" customWidth="1"/>
    <col min="123" max="123" width="1.42578125" bestFit="1" customWidth="1"/>
    <col min="124" max="124" width="1.28515625" bestFit="1" customWidth="1"/>
    <col min="125" max="125" width="4.85546875" customWidth="1"/>
    <col min="126" max="126" width="4.42578125" customWidth="1"/>
    <col min="127" max="127" width="1.42578125" bestFit="1" customWidth="1"/>
    <col min="128" max="128" width="1.28515625" bestFit="1" customWidth="1"/>
    <col min="129" max="129" width="4.85546875" customWidth="1"/>
    <col min="130" max="130" width="4.42578125" customWidth="1"/>
    <col min="131" max="131" width="1.42578125" bestFit="1" customWidth="1"/>
    <col min="132" max="132" width="1.28515625" bestFit="1" customWidth="1"/>
    <col min="133" max="133" width="4.85546875" customWidth="1"/>
    <col min="134" max="134" width="4.42578125" customWidth="1"/>
    <col min="135" max="135" width="1.42578125" bestFit="1" customWidth="1"/>
    <col min="136" max="136" width="1.28515625" bestFit="1" customWidth="1"/>
    <col min="137" max="137" width="4.85546875" customWidth="1"/>
    <col min="138" max="138" width="4.42578125" customWidth="1"/>
    <col min="139" max="139" width="1.42578125" bestFit="1" customWidth="1"/>
    <col min="140" max="140" width="1.28515625" bestFit="1" customWidth="1"/>
    <col min="141" max="141" width="4.85546875" customWidth="1"/>
    <col min="142" max="142" width="4.42578125" customWidth="1"/>
    <col min="143" max="143" width="1.42578125" bestFit="1" customWidth="1"/>
    <col min="144" max="144" width="1.28515625" bestFit="1" customWidth="1"/>
    <col min="145" max="145" width="4.85546875" customWidth="1"/>
    <col min="146" max="146" width="4.42578125" customWidth="1"/>
    <col min="147" max="147" width="1.42578125" bestFit="1" customWidth="1"/>
  </cols>
  <sheetData>
    <row r="4" spans="1:148" x14ac:dyDescent="0.25">
      <c r="A4" s="74">
        <v>0</v>
      </c>
      <c r="B4" s="74"/>
      <c r="C4" s="74"/>
      <c r="E4" s="74">
        <v>1</v>
      </c>
      <c r="F4" s="74"/>
      <c r="G4" s="74"/>
      <c r="I4" s="74">
        <v>2</v>
      </c>
      <c r="J4" s="74"/>
      <c r="K4" s="74"/>
      <c r="M4" s="74">
        <v>3</v>
      </c>
      <c r="N4" s="74"/>
      <c r="O4" s="74"/>
      <c r="Q4" s="74">
        <v>4</v>
      </c>
      <c r="R4" s="74"/>
      <c r="S4" s="74"/>
      <c r="U4" s="74">
        <v>5</v>
      </c>
      <c r="V4" s="74"/>
      <c r="W4" s="74"/>
      <c r="Y4" s="74">
        <v>6</v>
      </c>
      <c r="Z4" s="74"/>
      <c r="AA4" s="74"/>
      <c r="AC4" s="74">
        <v>7</v>
      </c>
      <c r="AD4" s="74"/>
      <c r="AE4" s="74"/>
      <c r="AG4" s="74">
        <v>8</v>
      </c>
      <c r="AH4" s="74"/>
      <c r="AI4" s="74"/>
      <c r="AK4" s="74">
        <v>9</v>
      </c>
      <c r="AL4" s="74"/>
      <c r="AM4" s="74"/>
    </row>
    <row r="5" spans="1:148" x14ac:dyDescent="0.25">
      <c r="A5" t="s">
        <v>41</v>
      </c>
      <c r="B5" s="50" t="s">
        <v>40</v>
      </c>
      <c r="C5" t="s">
        <v>42</v>
      </c>
      <c r="D5" s="50" t="s">
        <v>40</v>
      </c>
      <c r="E5" t="s">
        <v>41</v>
      </c>
      <c r="F5" s="50" t="s">
        <v>40</v>
      </c>
      <c r="G5" t="s">
        <v>42</v>
      </c>
      <c r="H5" s="50" t="s">
        <v>40</v>
      </c>
      <c r="I5" t="s">
        <v>41</v>
      </c>
      <c r="J5" s="50" t="s">
        <v>40</v>
      </c>
      <c r="K5" t="s">
        <v>42</v>
      </c>
      <c r="L5" s="50" t="s">
        <v>40</v>
      </c>
      <c r="M5" t="s">
        <v>41</v>
      </c>
      <c r="N5" s="50" t="s">
        <v>40</v>
      </c>
      <c r="O5" t="s">
        <v>42</v>
      </c>
      <c r="P5" s="50" t="s">
        <v>40</v>
      </c>
      <c r="Q5" t="s">
        <v>41</v>
      </c>
      <c r="R5" s="50" t="s">
        <v>40</v>
      </c>
      <c r="S5" t="s">
        <v>42</v>
      </c>
      <c r="T5" s="50" t="s">
        <v>40</v>
      </c>
      <c r="U5" t="s">
        <v>41</v>
      </c>
      <c r="V5" s="50" t="s">
        <v>40</v>
      </c>
      <c r="W5" t="s">
        <v>42</v>
      </c>
      <c r="X5" s="50" t="s">
        <v>40</v>
      </c>
      <c r="Y5" t="s">
        <v>41</v>
      </c>
      <c r="Z5" s="50" t="s">
        <v>40</v>
      </c>
      <c r="AA5" t="s">
        <v>42</v>
      </c>
      <c r="AB5" s="50" t="s">
        <v>40</v>
      </c>
      <c r="AC5" t="s">
        <v>41</v>
      </c>
      <c r="AD5" s="50" t="s">
        <v>40</v>
      </c>
      <c r="AE5" t="s">
        <v>42</v>
      </c>
      <c r="AF5" s="50" t="s">
        <v>40</v>
      </c>
      <c r="AG5" t="s">
        <v>41</v>
      </c>
      <c r="AH5" s="50" t="s">
        <v>40</v>
      </c>
      <c r="AI5" t="s">
        <v>42</v>
      </c>
      <c r="AJ5" s="50" t="s">
        <v>40</v>
      </c>
      <c r="AK5" t="s">
        <v>41</v>
      </c>
      <c r="AL5" s="50" t="s">
        <v>40</v>
      </c>
      <c r="AM5" t="s">
        <v>42</v>
      </c>
      <c r="AN5" s="50" t="s">
        <v>40</v>
      </c>
      <c r="ER5" s="50"/>
    </row>
    <row r="7" spans="1:148" x14ac:dyDescent="0.25">
      <c r="A7" s="74">
        <v>10</v>
      </c>
      <c r="B7" s="74"/>
      <c r="C7" s="74"/>
      <c r="E7" s="74">
        <v>11</v>
      </c>
      <c r="F7" s="74"/>
      <c r="G7" s="74"/>
      <c r="I7" s="74">
        <v>12</v>
      </c>
      <c r="J7" s="74"/>
      <c r="K7" s="74"/>
      <c r="M7" s="74">
        <v>13</v>
      </c>
      <c r="N7" s="74"/>
      <c r="O7" s="74"/>
      <c r="Q7" s="74">
        <v>14</v>
      </c>
      <c r="R7" s="74"/>
      <c r="S7" s="74"/>
      <c r="U7" s="74">
        <v>15</v>
      </c>
      <c r="V7" s="74"/>
      <c r="W7" s="74"/>
      <c r="Y7" s="74">
        <v>16</v>
      </c>
      <c r="Z7" s="74"/>
      <c r="AA7" s="74"/>
      <c r="AC7" s="74">
        <v>17</v>
      </c>
      <c r="AD7" s="74"/>
      <c r="AE7" s="74"/>
      <c r="AG7" s="74">
        <v>18</v>
      </c>
      <c r="AH7" s="74"/>
      <c r="AI7" s="74"/>
      <c r="AK7" s="74">
        <v>19</v>
      </c>
      <c r="AL7" s="74"/>
      <c r="AM7" s="74"/>
    </row>
    <row r="8" spans="1:148" x14ac:dyDescent="0.25">
      <c r="A8" t="s">
        <v>41</v>
      </c>
      <c r="B8" s="50" t="s">
        <v>40</v>
      </c>
      <c r="C8" t="s">
        <v>42</v>
      </c>
      <c r="D8" s="50" t="s">
        <v>40</v>
      </c>
      <c r="E8" t="s">
        <v>41</v>
      </c>
      <c r="F8" s="50" t="s">
        <v>40</v>
      </c>
      <c r="G8" t="s">
        <v>42</v>
      </c>
      <c r="H8" s="50" t="s">
        <v>40</v>
      </c>
      <c r="I8" t="s">
        <v>41</v>
      </c>
      <c r="J8" s="50" t="s">
        <v>40</v>
      </c>
      <c r="K8" t="s">
        <v>42</v>
      </c>
      <c r="L8" s="50" t="s">
        <v>40</v>
      </c>
      <c r="M8" t="s">
        <v>41</v>
      </c>
      <c r="N8" s="50" t="s">
        <v>40</v>
      </c>
      <c r="O8" t="s">
        <v>42</v>
      </c>
      <c r="P8" s="50" t="s">
        <v>40</v>
      </c>
      <c r="Q8" t="s">
        <v>41</v>
      </c>
      <c r="R8" s="50" t="s">
        <v>40</v>
      </c>
      <c r="S8" t="s">
        <v>42</v>
      </c>
      <c r="T8" s="50" t="s">
        <v>40</v>
      </c>
      <c r="U8" t="s">
        <v>41</v>
      </c>
      <c r="V8" s="50" t="s">
        <v>40</v>
      </c>
      <c r="W8" t="s">
        <v>42</v>
      </c>
      <c r="X8" s="50" t="s">
        <v>40</v>
      </c>
      <c r="Y8" t="s">
        <v>41</v>
      </c>
      <c r="Z8" s="50" t="s">
        <v>40</v>
      </c>
      <c r="AA8" t="s">
        <v>42</v>
      </c>
      <c r="AB8" s="50" t="s">
        <v>40</v>
      </c>
      <c r="AC8" t="s">
        <v>41</v>
      </c>
      <c r="AD8" s="50" t="s">
        <v>40</v>
      </c>
      <c r="AE8" t="s">
        <v>42</v>
      </c>
      <c r="AF8" s="50" t="s">
        <v>40</v>
      </c>
      <c r="AG8" t="s">
        <v>41</v>
      </c>
      <c r="AH8" s="50" t="s">
        <v>40</v>
      </c>
      <c r="AI8" t="s">
        <v>42</v>
      </c>
      <c r="AJ8" s="50" t="s">
        <v>40</v>
      </c>
      <c r="AK8" t="s">
        <v>41</v>
      </c>
      <c r="AL8" s="50" t="s">
        <v>40</v>
      </c>
      <c r="AM8" t="s">
        <v>42</v>
      </c>
      <c r="AN8" s="50" t="s">
        <v>40</v>
      </c>
    </row>
    <row r="10" spans="1:148" x14ac:dyDescent="0.25">
      <c r="A10" s="74">
        <v>20</v>
      </c>
      <c r="B10" s="74"/>
      <c r="C10" s="74"/>
      <c r="E10" s="74">
        <v>21</v>
      </c>
      <c r="F10" s="74"/>
      <c r="G10" s="74"/>
      <c r="I10" s="74">
        <v>22</v>
      </c>
      <c r="J10" s="74"/>
      <c r="K10" s="74"/>
      <c r="M10" s="74">
        <v>23</v>
      </c>
      <c r="N10" s="74"/>
      <c r="O10" s="74"/>
      <c r="Q10" s="74">
        <v>24</v>
      </c>
      <c r="R10" s="74"/>
      <c r="S10" s="74"/>
      <c r="U10" s="74">
        <v>25</v>
      </c>
      <c r="V10" s="74"/>
      <c r="W10" s="74"/>
      <c r="Y10" s="74">
        <v>26</v>
      </c>
      <c r="Z10" s="74"/>
      <c r="AA10" s="74"/>
      <c r="AC10" s="74">
        <v>27</v>
      </c>
      <c r="AD10" s="74"/>
      <c r="AE10" s="74"/>
      <c r="AG10" s="74">
        <v>28</v>
      </c>
      <c r="AH10" s="74"/>
      <c r="AI10" s="74"/>
      <c r="AK10" s="74">
        <v>29</v>
      </c>
      <c r="AL10" s="74"/>
      <c r="AM10" s="74"/>
    </row>
    <row r="11" spans="1:148" x14ac:dyDescent="0.25">
      <c r="A11" t="s">
        <v>41</v>
      </c>
      <c r="B11" s="50" t="s">
        <v>40</v>
      </c>
      <c r="C11" t="s">
        <v>42</v>
      </c>
      <c r="D11" s="50" t="s">
        <v>40</v>
      </c>
      <c r="E11" t="s">
        <v>41</v>
      </c>
      <c r="F11" s="50" t="s">
        <v>40</v>
      </c>
      <c r="G11" t="s">
        <v>42</v>
      </c>
      <c r="H11" s="50" t="s">
        <v>40</v>
      </c>
      <c r="I11" t="s">
        <v>41</v>
      </c>
      <c r="J11" s="50" t="s">
        <v>40</v>
      </c>
      <c r="K11" t="s">
        <v>42</v>
      </c>
      <c r="L11" s="50" t="s">
        <v>40</v>
      </c>
      <c r="M11" t="s">
        <v>41</v>
      </c>
      <c r="N11" s="50" t="s">
        <v>40</v>
      </c>
      <c r="O11" t="s">
        <v>42</v>
      </c>
      <c r="P11" s="50" t="s">
        <v>40</v>
      </c>
      <c r="Q11" t="s">
        <v>41</v>
      </c>
      <c r="R11" s="50" t="s">
        <v>40</v>
      </c>
      <c r="S11" t="s">
        <v>42</v>
      </c>
      <c r="T11" s="50" t="s">
        <v>40</v>
      </c>
      <c r="U11" t="s">
        <v>41</v>
      </c>
      <c r="V11" s="50" t="s">
        <v>40</v>
      </c>
      <c r="W11" t="s">
        <v>42</v>
      </c>
      <c r="X11" s="50" t="s">
        <v>40</v>
      </c>
      <c r="Y11" t="s">
        <v>41</v>
      </c>
      <c r="Z11" s="50" t="s">
        <v>40</v>
      </c>
      <c r="AA11" t="s">
        <v>42</v>
      </c>
      <c r="AB11" s="50" t="s">
        <v>40</v>
      </c>
      <c r="AC11" t="s">
        <v>41</v>
      </c>
      <c r="AD11" s="50" t="s">
        <v>40</v>
      </c>
      <c r="AE11" t="s">
        <v>42</v>
      </c>
      <c r="AF11" s="50" t="s">
        <v>40</v>
      </c>
      <c r="AG11" t="s">
        <v>41</v>
      </c>
      <c r="AH11" s="50" t="s">
        <v>40</v>
      </c>
      <c r="AI11" t="s">
        <v>42</v>
      </c>
      <c r="AJ11" s="50" t="s">
        <v>40</v>
      </c>
      <c r="AK11" t="s">
        <v>41</v>
      </c>
      <c r="AL11" s="50" t="s">
        <v>40</v>
      </c>
      <c r="AM11" t="s">
        <v>42</v>
      </c>
      <c r="AN11" s="50" t="s">
        <v>40</v>
      </c>
    </row>
    <row r="13" spans="1:148" x14ac:dyDescent="0.25">
      <c r="A13" s="74">
        <v>30</v>
      </c>
      <c r="B13" s="74"/>
      <c r="C13" s="74"/>
      <c r="E13" s="51">
        <v>31</v>
      </c>
      <c r="F13" s="51"/>
      <c r="G13" s="51"/>
      <c r="I13" s="51">
        <v>32</v>
      </c>
      <c r="J13" s="51"/>
      <c r="K13" s="51"/>
      <c r="M13" s="74">
        <v>33</v>
      </c>
      <c r="N13" s="74"/>
      <c r="O13" s="74"/>
      <c r="Q13" s="74">
        <v>34</v>
      </c>
      <c r="R13" s="74"/>
      <c r="S13" s="74"/>
      <c r="U13" s="74">
        <v>35</v>
      </c>
      <c r="V13" s="74"/>
      <c r="W13" s="74"/>
      <c r="Y13" s="74">
        <v>36</v>
      </c>
      <c r="Z13" s="74"/>
      <c r="AA13" s="74"/>
    </row>
    <row r="14" spans="1:148" x14ac:dyDescent="0.25">
      <c r="A14" t="s">
        <v>41</v>
      </c>
      <c r="B14" s="50" t="s">
        <v>40</v>
      </c>
      <c r="C14" t="s">
        <v>42</v>
      </c>
      <c r="D14" s="50" t="s">
        <v>40</v>
      </c>
      <c r="E14" t="s">
        <v>41</v>
      </c>
      <c r="F14" s="50" t="s">
        <v>40</v>
      </c>
      <c r="G14" t="s">
        <v>42</v>
      </c>
      <c r="H14" s="50" t="s">
        <v>40</v>
      </c>
      <c r="I14" t="s">
        <v>41</v>
      </c>
      <c r="J14" s="50" t="s">
        <v>40</v>
      </c>
      <c r="K14" t="s">
        <v>42</v>
      </c>
      <c r="L14" s="50" t="s">
        <v>40</v>
      </c>
      <c r="M14" t="s">
        <v>41</v>
      </c>
      <c r="N14" s="50" t="s">
        <v>40</v>
      </c>
      <c r="O14" t="s">
        <v>42</v>
      </c>
      <c r="P14" s="50" t="s">
        <v>40</v>
      </c>
      <c r="Q14" t="s">
        <v>41</v>
      </c>
      <c r="R14" s="50" t="s">
        <v>40</v>
      </c>
      <c r="S14" t="s">
        <v>42</v>
      </c>
      <c r="T14" s="50" t="s">
        <v>40</v>
      </c>
      <c r="U14" t="s">
        <v>41</v>
      </c>
      <c r="V14" s="50" t="s">
        <v>40</v>
      </c>
      <c r="W14" t="s">
        <v>42</v>
      </c>
      <c r="X14" s="50" t="s">
        <v>40</v>
      </c>
      <c r="Y14" t="s">
        <v>41</v>
      </c>
      <c r="Z14" s="50" t="s">
        <v>40</v>
      </c>
      <c r="AA14" t="s">
        <v>42</v>
      </c>
    </row>
  </sheetData>
  <mergeCells count="35">
    <mergeCell ref="Y4:AA4"/>
    <mergeCell ref="AC4:AE4"/>
    <mergeCell ref="AG4:AI4"/>
    <mergeCell ref="AK4:AM4"/>
    <mergeCell ref="A7:C7"/>
    <mergeCell ref="E7:G7"/>
    <mergeCell ref="A4:C4"/>
    <mergeCell ref="E4:G4"/>
    <mergeCell ref="I4:K4"/>
    <mergeCell ref="M4:O4"/>
    <mergeCell ref="Q4:S4"/>
    <mergeCell ref="U4:W4"/>
    <mergeCell ref="AK10:AM10"/>
    <mergeCell ref="AG7:AI7"/>
    <mergeCell ref="AK7:AM7"/>
    <mergeCell ref="A10:C10"/>
    <mergeCell ref="E10:G10"/>
    <mergeCell ref="I10:K10"/>
    <mergeCell ref="M10:O10"/>
    <mergeCell ref="I7:K7"/>
    <mergeCell ref="M7:O7"/>
    <mergeCell ref="Q7:S7"/>
    <mergeCell ref="U7:W7"/>
    <mergeCell ref="Y7:AA7"/>
    <mergeCell ref="AC7:AE7"/>
    <mergeCell ref="Q10:S10"/>
    <mergeCell ref="U10:W10"/>
    <mergeCell ref="Y10:AA10"/>
    <mergeCell ref="AC10:AE10"/>
    <mergeCell ref="AG10:AI10"/>
    <mergeCell ref="Y13:AA13"/>
    <mergeCell ref="A13:C13"/>
    <mergeCell ref="M13:O13"/>
    <mergeCell ref="Q13:S13"/>
    <mergeCell ref="U13:W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2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2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2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2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2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2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2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2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2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2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2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2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2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2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2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2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2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2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2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2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2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2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2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2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2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2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2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2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2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2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2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2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2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2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2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2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2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2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75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75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75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Martingala ITER</vt:lpstr>
      <vt:lpstr>Formulario_TEST</vt:lpstr>
      <vt:lpstr>Martingala ITER_2</vt:lpstr>
      <vt:lpstr>Hoja2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2021-12-19T09:13:25Z</cp:lastPrinted>
  <dcterms:created xsi:type="dcterms:W3CDTF">2015-06-05T18:17:20Z</dcterms:created>
  <dcterms:modified xsi:type="dcterms:W3CDTF">2021-12-20T16:48:28Z</dcterms:modified>
</cp:coreProperties>
</file>