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F20FE923-BB39-40EE-ACFC-B2173779AA45}" xr6:coauthVersionLast="47" xr6:coauthVersionMax="47" xr10:uidLastSave="{00000000-0000-0000-0000-000000000000}"/>
  <bookViews>
    <workbookView xWindow="4710" yWindow="5840" windowWidth="28800" windowHeight="155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1" i="16" l="1"/>
  <c r="P81" i="16"/>
  <c r="R80" i="16"/>
  <c r="P80" i="16"/>
  <c r="R79" i="16"/>
  <c r="P79" i="16"/>
  <c r="R78" i="16"/>
  <c r="P78" i="16"/>
  <c r="R77" i="16"/>
  <c r="P77" i="16"/>
  <c r="R76" i="16"/>
  <c r="P76" i="16"/>
  <c r="R75" i="16"/>
  <c r="P75" i="16"/>
  <c r="Q75" i="16" s="1"/>
  <c r="S75" i="16" s="1"/>
  <c r="P70" i="16"/>
  <c r="R70" i="16"/>
  <c r="E11" i="16"/>
  <c r="G11" i="16"/>
  <c r="R69" i="16"/>
  <c r="P69" i="16"/>
  <c r="R68" i="16"/>
  <c r="P68" i="16"/>
  <c r="R67" i="16"/>
  <c r="P67" i="16"/>
  <c r="R66" i="16"/>
  <c r="P66" i="16"/>
  <c r="R65" i="16"/>
  <c r="P65" i="16"/>
  <c r="R64" i="16"/>
  <c r="P64" i="16"/>
  <c r="Q64" i="16" s="1"/>
  <c r="G69" i="16"/>
  <c r="E69" i="16"/>
  <c r="G68" i="16"/>
  <c r="E68" i="16"/>
  <c r="G67" i="16"/>
  <c r="E67" i="16"/>
  <c r="G66" i="16"/>
  <c r="E66" i="16"/>
  <c r="G65" i="16"/>
  <c r="E65" i="16"/>
  <c r="G64" i="16"/>
  <c r="E64" i="16"/>
  <c r="F64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Q76" i="16" l="1"/>
  <c r="S76" i="16"/>
  <c r="Q77" i="16"/>
  <c r="S77" i="16" s="1"/>
  <c r="Q78" i="16"/>
  <c r="S78" i="16" s="1"/>
  <c r="AS45" i="13"/>
  <c r="S64" i="16"/>
  <c r="Q65" i="16"/>
  <c r="Q66" i="16" s="1"/>
  <c r="F65" i="16"/>
  <c r="F66" i="16" s="1"/>
  <c r="F67" i="16" s="1"/>
  <c r="H64" i="16"/>
  <c r="F16" i="16"/>
  <c r="S15" i="16"/>
  <c r="F36" i="16"/>
  <c r="F37" i="16" s="1"/>
  <c r="F38" i="16" s="1"/>
  <c r="H38" i="16" s="1"/>
  <c r="S5" i="16"/>
  <c r="S45" i="16"/>
  <c r="Q46" i="16"/>
  <c r="S46" i="16" s="1"/>
  <c r="F39" i="16"/>
  <c r="H39" i="16" s="1"/>
  <c r="H25" i="16"/>
  <c r="F6" i="16"/>
  <c r="H6" i="16" s="1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F17" i="16"/>
  <c r="H17" i="16" s="1"/>
  <c r="H16" i="16"/>
  <c r="F26" i="16"/>
  <c r="H26" i="16" s="1"/>
  <c r="F40" i="16"/>
  <c r="H40" i="16" s="1"/>
  <c r="Q16" i="16"/>
  <c r="S16" i="16" s="1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79" i="16" l="1"/>
  <c r="F7" i="16"/>
  <c r="H7" i="16" s="1"/>
  <c r="H36" i="16"/>
  <c r="Q67" i="16"/>
  <c r="S66" i="16"/>
  <c r="S65" i="16"/>
  <c r="H66" i="16"/>
  <c r="F68" i="16"/>
  <c r="H68" i="16" s="1"/>
  <c r="H67" i="16"/>
  <c r="H65" i="16"/>
  <c r="S28" i="16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S79" i="16" l="1"/>
  <c r="Q80" i="16"/>
  <c r="S7" i="16"/>
  <c r="Q68" i="16"/>
  <c r="S67" i="16"/>
  <c r="F69" i="16"/>
  <c r="H69" i="16" s="1"/>
  <c r="Q18" i="16"/>
  <c r="S18" i="16" s="1"/>
  <c r="Q48" i="16"/>
  <c r="F9" i="16"/>
  <c r="F10" i="16" s="1"/>
  <c r="F11" i="16" s="1"/>
  <c r="H11" i="16" s="1"/>
  <c r="S38" i="16"/>
  <c r="Q39" i="16"/>
  <c r="S48" i="16"/>
  <c r="Q49" i="16"/>
  <c r="S8" i="16"/>
  <c r="Q9" i="16"/>
  <c r="F48" i="16"/>
  <c r="H47" i="16"/>
  <c r="Q19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80" i="16" l="1"/>
  <c r="Q81" i="16"/>
  <c r="S81" i="16" s="1"/>
  <c r="H57" i="13"/>
  <c r="H9" i="16"/>
  <c r="S68" i="16"/>
  <c r="Q69" i="16"/>
  <c r="Q70" i="16" s="1"/>
  <c r="S70" i="16" s="1"/>
  <c r="I69" i="16"/>
  <c r="J69" i="16" s="1"/>
  <c r="I67" i="16"/>
  <c r="K67" i="16" s="1"/>
  <c r="S39" i="16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T69" i="16" l="1"/>
  <c r="T67" i="16"/>
  <c r="S69" i="16"/>
  <c r="K69" i="16"/>
  <c r="J67" i="16"/>
  <c r="K10" i="16"/>
  <c r="K12" i="16" s="1"/>
  <c r="K13" i="16" s="1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BE48" i="13" l="1"/>
  <c r="AU30" i="13"/>
  <c r="U67" i="16"/>
  <c r="U69" i="16"/>
  <c r="K18" i="16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K28" i="16" l="1"/>
  <c r="K30" i="16" s="1"/>
  <c r="K38" i="16" s="1"/>
  <c r="K40" i="16" s="1"/>
  <c r="K48" i="16" s="1"/>
  <c r="K50" i="16" s="1"/>
  <c r="J4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<sst xmlns="http://schemas.openxmlformats.org/spreadsheetml/2006/main" count="386" uniqueCount="39">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</sst>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50" t="s">
        <v>8</v>
      </c>
      <c r="C2" s="50"/>
      <c r="D2" s="50"/>
      <c r="E2" s="50"/>
      <c r="F2" s="50"/>
      <c r="G2" s="50"/>
      <c r="H2" s="50"/>
      <c r="K2" s="50" t="s">
        <v>8</v>
      </c>
      <c r="L2" s="50"/>
      <c r="M2" s="50"/>
      <c r="N2" s="50"/>
      <c r="O2" s="50"/>
      <c r="P2" s="50"/>
      <c r="Q2" s="50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0" t="s">
        <v>8</v>
      </c>
      <c r="U3" s="50"/>
      <c r="V3" s="50"/>
      <c r="W3" s="50"/>
      <c r="X3" s="50"/>
      <c r="Y3" s="50"/>
      <c r="Z3" s="50"/>
      <c r="AB3" s="50" t="s">
        <v>8</v>
      </c>
      <c r="AC3" s="50"/>
      <c r="AD3" s="50"/>
      <c r="AE3" s="50"/>
      <c r="AF3" s="50"/>
      <c r="AG3" s="50"/>
      <c r="AH3" s="50"/>
      <c r="AM3" s="51" t="s">
        <v>8</v>
      </c>
      <c r="AN3" s="52"/>
      <c r="AO3" s="52"/>
      <c r="AP3" s="52"/>
      <c r="AQ3" s="52"/>
      <c r="AR3" s="52"/>
      <c r="AS3" s="53"/>
      <c r="AW3" s="51" t="s">
        <v>8</v>
      </c>
      <c r="AX3" s="52"/>
      <c r="AY3" s="52"/>
      <c r="AZ3" s="52"/>
      <c r="BA3" s="52"/>
      <c r="BB3" s="52"/>
      <c r="BC3" s="53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8" t="s">
        <v>35</v>
      </c>
      <c r="AU7" s="59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54" t="s">
        <v>35</v>
      </c>
      <c r="BE7" s="55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56" t="s">
        <v>36</v>
      </c>
      <c r="AU9" s="57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56" t="s">
        <v>36</v>
      </c>
      <c r="BE9" s="57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49999999999999" customHeight="1" x14ac:dyDescent="0.35">
      <c r="K11" s="50" t="s">
        <v>8</v>
      </c>
      <c r="L11" s="50"/>
      <c r="M11" s="50"/>
      <c r="N11" s="50"/>
      <c r="O11" s="50"/>
      <c r="P11" s="50"/>
      <c r="Q11" s="50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50" t="s">
        <v>9</v>
      </c>
      <c r="C12" s="50"/>
      <c r="D12" s="50"/>
      <c r="E12" s="50"/>
      <c r="F12" s="50"/>
      <c r="G12" s="50"/>
      <c r="H12" s="50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1" t="s">
        <v>8</v>
      </c>
      <c r="AN13" s="52"/>
      <c r="AO13" s="52"/>
      <c r="AP13" s="52"/>
      <c r="AQ13" s="52"/>
      <c r="AR13" s="52"/>
      <c r="AS13" s="53"/>
      <c r="AW13" s="51" t="s">
        <v>8</v>
      </c>
      <c r="AX13" s="52"/>
      <c r="AY13" s="52"/>
      <c r="AZ13" s="52"/>
      <c r="BA13" s="52"/>
      <c r="BB13" s="52"/>
      <c r="BC13" s="53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0" t="s">
        <v>8</v>
      </c>
      <c r="U16" s="50"/>
      <c r="V16" s="50"/>
      <c r="W16" s="50"/>
      <c r="X16" s="50"/>
      <c r="Y16" s="50"/>
      <c r="Z16" s="50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0" t="s">
        <v>8</v>
      </c>
      <c r="AE17" s="50"/>
      <c r="AF17" s="50"/>
      <c r="AG17" s="50"/>
      <c r="AH17" s="50"/>
      <c r="AI17" s="50"/>
      <c r="AJ17" s="50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54" t="s">
        <v>35</v>
      </c>
      <c r="AU17" s="55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54" t="s">
        <v>35</v>
      </c>
      <c r="BE17" s="55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56" t="s">
        <v>36</v>
      </c>
      <c r="AU19" s="57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56" t="s">
        <v>36</v>
      </c>
      <c r="BE19" s="57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49999999999999" customHeight="1" x14ac:dyDescent="0.35">
      <c r="K21" s="50" t="s">
        <v>8</v>
      </c>
      <c r="L21" s="50"/>
      <c r="M21" s="50"/>
      <c r="N21" s="50"/>
      <c r="O21" s="50"/>
      <c r="P21" s="50"/>
      <c r="Q21" s="50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50" t="s">
        <v>10</v>
      </c>
      <c r="C22" s="50"/>
      <c r="D22" s="50"/>
      <c r="E22" s="50"/>
      <c r="F22" s="50"/>
      <c r="G22" s="50"/>
      <c r="H22" s="50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1" t="s">
        <v>8</v>
      </c>
      <c r="AN23" s="52"/>
      <c r="AO23" s="52"/>
      <c r="AP23" s="52"/>
      <c r="AQ23" s="52"/>
      <c r="AR23" s="52"/>
      <c r="AS23" s="53"/>
      <c r="AW23" s="51" t="s">
        <v>8</v>
      </c>
      <c r="AX23" s="52"/>
      <c r="AY23" s="52"/>
      <c r="AZ23" s="52"/>
      <c r="BA23" s="52"/>
      <c r="BB23" s="52"/>
      <c r="BC23" s="53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54" t="s">
        <v>35</v>
      </c>
      <c r="AU27" s="55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54" t="s">
        <v>35</v>
      </c>
      <c r="BE27" s="55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0" t="s">
        <v>8</v>
      </c>
      <c r="AE29" s="50"/>
      <c r="AF29" s="50"/>
      <c r="AG29" s="50"/>
      <c r="AH29" s="50"/>
      <c r="AI29" s="50"/>
      <c r="AJ29" s="50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56" t="s">
        <v>36</v>
      </c>
      <c r="AU29" s="57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56" t="s">
        <v>36</v>
      </c>
      <c r="BE29" s="57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50" t="s">
        <v>11</v>
      </c>
      <c r="C32" s="50"/>
      <c r="D32" s="50"/>
      <c r="E32" s="50"/>
      <c r="F32" s="50"/>
      <c r="G32" s="50"/>
      <c r="H32" s="50"/>
      <c r="K32" s="50" t="s">
        <v>8</v>
      </c>
      <c r="L32" s="50"/>
      <c r="M32" s="50"/>
      <c r="N32" s="50"/>
      <c r="O32" s="50"/>
      <c r="P32" s="50"/>
      <c r="Q32" s="50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1" t="s">
        <v>8</v>
      </c>
      <c r="AN33" s="52"/>
      <c r="AO33" s="52"/>
      <c r="AP33" s="52"/>
      <c r="AQ33" s="52"/>
      <c r="AR33" s="52"/>
      <c r="AS33" s="53"/>
      <c r="AW33" s="51" t="s">
        <v>8</v>
      </c>
      <c r="AX33" s="52"/>
      <c r="AY33" s="52"/>
      <c r="AZ33" s="52"/>
      <c r="BA33" s="52"/>
      <c r="BB33" s="52"/>
      <c r="BC33" s="53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54" t="s">
        <v>35</v>
      </c>
      <c r="AU37" s="55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54" t="s">
        <v>35</v>
      </c>
      <c r="BE37" s="55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56" t="s">
        <v>36</v>
      </c>
      <c r="AU39" s="57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56" t="s">
        <v>36</v>
      </c>
      <c r="BE39" s="57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50" t="s">
        <v>12</v>
      </c>
      <c r="C42" s="50"/>
      <c r="D42" s="50"/>
      <c r="E42" s="50"/>
      <c r="F42" s="50"/>
      <c r="G42" s="50"/>
      <c r="H42" s="50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1" t="s">
        <v>8</v>
      </c>
      <c r="AN43" s="52"/>
      <c r="AO43" s="52"/>
      <c r="AP43" s="52"/>
      <c r="AQ43" s="52"/>
      <c r="AR43" s="52"/>
      <c r="AS43" s="53"/>
      <c r="AW43" s="51" t="s">
        <v>8</v>
      </c>
      <c r="AX43" s="52"/>
      <c r="AY43" s="52"/>
      <c r="AZ43" s="52"/>
      <c r="BA43" s="52"/>
      <c r="BB43" s="52"/>
      <c r="BC43" s="53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0" t="s">
        <v>8</v>
      </c>
      <c r="U47" s="50"/>
      <c r="V47" s="50"/>
      <c r="W47" s="50"/>
      <c r="X47" s="50"/>
      <c r="Y47" s="50"/>
      <c r="Z47" s="50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54" t="s">
        <v>35</v>
      </c>
      <c r="AU47" s="55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54" t="s">
        <v>35</v>
      </c>
      <c r="BE47" s="55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56" t="s">
        <v>36</v>
      </c>
      <c r="AU49" s="57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56" t="s">
        <v>36</v>
      </c>
      <c r="BE49" s="57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50" t="s">
        <v>13</v>
      </c>
      <c r="C52" s="50"/>
      <c r="D52" s="50"/>
      <c r="E52" s="50"/>
      <c r="F52" s="50"/>
      <c r="G52" s="50"/>
      <c r="H52" s="50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50" t="s">
        <v>14</v>
      </c>
      <c r="C62" s="50"/>
      <c r="D62" s="50"/>
      <c r="E62" s="50"/>
      <c r="F62" s="50"/>
      <c r="G62" s="50"/>
      <c r="H62" s="50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33" customHeight="1" x14ac:dyDescent="0.35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s="13" customFormat="1" ht="33" customHeight="1" x14ac:dyDescent="0.25">
      <c r="A3" s="12"/>
      <c r="B3" s="61" t="s">
        <v>20</v>
      </c>
      <c r="C3" s="61" t="s">
        <v>19</v>
      </c>
      <c r="D3" s="61" t="s">
        <v>18</v>
      </c>
      <c r="E3" s="61" t="s">
        <v>17</v>
      </c>
      <c r="F3" s="63" t="s">
        <v>16</v>
      </c>
      <c r="G3" s="63" t="s">
        <v>15</v>
      </c>
      <c r="H3" s="63" t="s">
        <v>7</v>
      </c>
      <c r="I3" s="63"/>
      <c r="J3" s="63"/>
      <c r="K3" s="63"/>
      <c r="L3" s="63"/>
      <c r="M3" s="63"/>
    </row>
    <row r="4" spans="1:13" s="13" customFormat="1" ht="33" customHeight="1" x14ac:dyDescent="0.25">
      <c r="A4" s="12"/>
      <c r="B4" s="61"/>
      <c r="C4" s="61"/>
      <c r="D4" s="61"/>
      <c r="E4" s="61"/>
      <c r="F4" s="63"/>
      <c r="G4" s="63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60" t="s">
        <v>21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 ht="53.15" customHeight="1" x14ac:dyDescent="0.3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81"/>
  <sheetViews>
    <sheetView tabSelected="1" topLeftCell="A61" zoomScale="85" zoomScaleNormal="85" workbookViewId="0">
      <selection activeCell="L75" sqref="L75"/>
    </sheetView>
  </sheetViews>
  <sheetFormatPr baseColWidth="10" defaultRowHeight="18.649999999999999" customHeight="1" x14ac:dyDescent="0.35"/>
  <sheetData>
    <row r="1" spans="2:21" ht="18.649999999999999" customHeight="1" x14ac:dyDescent="0.35">
      <c r="I1" s="64" t="s">
        <v>37</v>
      </c>
      <c r="J1" s="64"/>
      <c r="K1">
        <v>113.4</v>
      </c>
    </row>
    <row r="2" spans="2:21" ht="18.649999999999999" customHeight="1" thickBot="1" x14ac:dyDescent="0.4"/>
    <row r="3" spans="2:21" ht="18.649999999999999" customHeight="1" x14ac:dyDescent="0.35">
      <c r="B3" s="51" t="s">
        <v>8</v>
      </c>
      <c r="C3" s="52"/>
      <c r="D3" s="52"/>
      <c r="E3" s="52"/>
      <c r="F3" s="52"/>
      <c r="G3" s="52"/>
      <c r="H3" s="53"/>
      <c r="M3" s="51" t="s">
        <v>8</v>
      </c>
      <c r="N3" s="52"/>
      <c r="O3" s="52"/>
      <c r="P3" s="52"/>
      <c r="Q3" s="52"/>
      <c r="R3" s="52"/>
      <c r="S3" s="53"/>
    </row>
    <row r="4" spans="2:21" ht="18.649999999999999" customHeight="1" x14ac:dyDescent="0.3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</row>
    <row r="5" spans="2:21" ht="18.649999999999999" customHeight="1" x14ac:dyDescent="0.3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</row>
    <row r="6" spans="2:21" ht="18.649999999999999" customHeight="1" thickBot="1" x14ac:dyDescent="0.4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</row>
    <row r="7" spans="2:21" ht="18.649999999999999" customHeight="1" x14ac:dyDescent="0.3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65" t="s">
        <v>35</v>
      </c>
      <c r="J7" s="59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5">
        <f t="shared" ref="S7:S10" si="7">R7-Q7</f>
        <v>10.799999999999997</v>
      </c>
      <c r="T7" s="54" t="s">
        <v>35</v>
      </c>
      <c r="U7" s="55"/>
    </row>
    <row r="8" spans="2:21" ht="18.649999999999999" customHeight="1" x14ac:dyDescent="0.3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6">
        <f t="shared" si="7"/>
        <v>10.799999999999983</v>
      </c>
      <c r="T8" s="30">
        <f>Q10</f>
        <v>680.39999999999986</v>
      </c>
      <c r="U8" s="28">
        <f>T8/S10</f>
        <v>62.999999999999588</v>
      </c>
    </row>
    <row r="9" spans="2:21" ht="18.649999999999999" customHeight="1" x14ac:dyDescent="0.3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56" t="s">
        <v>38</v>
      </c>
      <c r="J9" s="57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5">
        <f t="shared" si="7"/>
        <v>10.800000000000011</v>
      </c>
      <c r="T9" s="56" t="s">
        <v>36</v>
      </c>
      <c r="U9" s="57"/>
    </row>
    <row r="10" spans="2:21" ht="18.649999999999999" customHeight="1" thickBot="1" x14ac:dyDescent="0.4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6"/>
        <v>680.39999999999986</v>
      </c>
      <c r="R10" s="38">
        <f t="shared" si="3"/>
        <v>691.19999999999993</v>
      </c>
      <c r="S10" s="41">
        <f t="shared" si="7"/>
        <v>10.800000000000068</v>
      </c>
      <c r="T10" s="31">
        <f>Q10-F50</f>
        <v>113.39999999999986</v>
      </c>
      <c r="U10" s="29">
        <f>T10/S10</f>
        <v>10.499999999999922</v>
      </c>
    </row>
    <row r="11" spans="2:21" ht="18.649999999999999" customHeight="1" x14ac:dyDescent="0.35">
      <c r="B11" s="34">
        <v>7</v>
      </c>
      <c r="C11" s="8">
        <v>18</v>
      </c>
      <c r="D11" s="9">
        <v>6.4</v>
      </c>
      <c r="E11" s="8">
        <f t="shared" ref="E11" si="8">C11*D11</f>
        <v>115.2</v>
      </c>
      <c r="F11" s="10">
        <f t="shared" ref="F11" si="9">E11+F10</f>
        <v>228.60000000000002</v>
      </c>
      <c r="G11" s="8">
        <f t="shared" ref="G11" si="10">D11*36</f>
        <v>230.4</v>
      </c>
      <c r="H11" s="36">
        <f t="shared" ref="H11" si="11">G11-F11</f>
        <v>1.7999999999999829</v>
      </c>
      <c r="K11">
        <v>-168.9</v>
      </c>
    </row>
    <row r="12" spans="2:21" ht="18.649999999999999" customHeight="1" thickBot="1" x14ac:dyDescent="0.4">
      <c r="K12" s="19">
        <f>SUM(K10:K11)</f>
        <v>171.30000000000004</v>
      </c>
    </row>
    <row r="13" spans="2:21" ht="18.649999999999999" customHeight="1" x14ac:dyDescent="0.35">
      <c r="B13" s="51" t="s">
        <v>8</v>
      </c>
      <c r="C13" s="52"/>
      <c r="D13" s="52"/>
      <c r="E13" s="52"/>
      <c r="F13" s="52"/>
      <c r="G13" s="52"/>
      <c r="H13" s="53"/>
      <c r="K13">
        <f>K12/1.8</f>
        <v>95.166666666666686</v>
      </c>
      <c r="M13" s="51" t="s">
        <v>8</v>
      </c>
      <c r="N13" s="52"/>
      <c r="O13" s="52"/>
      <c r="P13" s="52"/>
      <c r="Q13" s="52"/>
      <c r="R13" s="52"/>
      <c r="S13" s="53"/>
    </row>
    <row r="14" spans="2:21" ht="18.649999999999999" customHeight="1" x14ac:dyDescent="0.3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</row>
    <row r="15" spans="2:21" ht="18.649999999999999" customHeight="1" x14ac:dyDescent="0.3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</row>
    <row r="16" spans="2:21" ht="18.649999999999999" customHeight="1" thickBot="1" x14ac:dyDescent="0.4">
      <c r="B16" s="34">
        <v>2</v>
      </c>
      <c r="C16" s="8">
        <v>18</v>
      </c>
      <c r="D16" s="9">
        <v>0.4</v>
      </c>
      <c r="E16" s="8">
        <f t="shared" ref="E16:E20" si="12">C16*D16</f>
        <v>7.2</v>
      </c>
      <c r="F16" s="10">
        <f>E16+F15</f>
        <v>10.8</v>
      </c>
      <c r="G16" s="8">
        <f t="shared" ref="G16:G20" si="13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4">N16*O16</f>
        <v>25.2</v>
      </c>
      <c r="Q16" s="10">
        <f>P16+Q15</f>
        <v>37.799999999999997</v>
      </c>
      <c r="R16" s="8">
        <f t="shared" ref="R16:R20" si="15">O16*36</f>
        <v>50.4</v>
      </c>
      <c r="S16" s="36">
        <f>R16-Q16</f>
        <v>12.600000000000001</v>
      </c>
    </row>
    <row r="17" spans="2:21" ht="18.649999999999999" customHeight="1" x14ac:dyDescent="0.35">
      <c r="B17" s="34">
        <v>3</v>
      </c>
      <c r="C17" s="8">
        <v>18</v>
      </c>
      <c r="D17" s="9">
        <v>0.8</v>
      </c>
      <c r="E17" s="8">
        <f t="shared" si="12"/>
        <v>14.4</v>
      </c>
      <c r="F17" s="10">
        <f t="shared" ref="F17:F20" si="16">E17+F16</f>
        <v>25.200000000000003</v>
      </c>
      <c r="G17" s="8">
        <f t="shared" si="13"/>
        <v>28.8</v>
      </c>
      <c r="H17" s="35">
        <f t="shared" ref="H17:H20" si="17">G17-F17</f>
        <v>3.5999999999999979</v>
      </c>
      <c r="I17" s="54" t="s">
        <v>35</v>
      </c>
      <c r="J17" s="55"/>
      <c r="K17" s="42"/>
      <c r="M17" s="34">
        <v>3</v>
      </c>
      <c r="N17" s="8">
        <v>18</v>
      </c>
      <c r="O17" s="9">
        <v>2.8</v>
      </c>
      <c r="P17" s="8">
        <f t="shared" si="14"/>
        <v>50.4</v>
      </c>
      <c r="Q17" s="10">
        <f t="shared" ref="Q17:Q20" si="18">P17+Q16</f>
        <v>88.199999999999989</v>
      </c>
      <c r="R17" s="8">
        <f t="shared" si="15"/>
        <v>100.8</v>
      </c>
      <c r="S17" s="35">
        <f t="shared" ref="S17:S20" si="19">R17-Q17</f>
        <v>12.600000000000009</v>
      </c>
      <c r="T17" s="54" t="s">
        <v>35</v>
      </c>
      <c r="U17" s="55"/>
    </row>
    <row r="18" spans="2:21" ht="18.649999999999999" customHeight="1" x14ac:dyDescent="0.35">
      <c r="B18" s="34">
        <v>4</v>
      </c>
      <c r="C18" s="8">
        <v>18</v>
      </c>
      <c r="D18" s="9">
        <v>1.6</v>
      </c>
      <c r="E18" s="8">
        <f t="shared" si="12"/>
        <v>28.8</v>
      </c>
      <c r="F18" s="10">
        <f t="shared" si="16"/>
        <v>54</v>
      </c>
      <c r="G18" s="8">
        <f t="shared" si="13"/>
        <v>57.6</v>
      </c>
      <c r="H18" s="36">
        <f t="shared" si="17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4"/>
        <v>100.8</v>
      </c>
      <c r="Q18" s="10">
        <f t="shared" si="18"/>
        <v>189</v>
      </c>
      <c r="R18" s="8">
        <f t="shared" si="15"/>
        <v>201.6</v>
      </c>
      <c r="S18" s="36">
        <f t="shared" si="19"/>
        <v>12.599999999999994</v>
      </c>
      <c r="T18" s="30">
        <f>Q20</f>
        <v>793.8</v>
      </c>
      <c r="U18" s="28">
        <f>T18/S20</f>
        <v>62.999999999999879</v>
      </c>
    </row>
    <row r="19" spans="2:21" ht="18.649999999999999" customHeight="1" x14ac:dyDescent="0.35">
      <c r="B19" s="34">
        <v>5</v>
      </c>
      <c r="C19" s="8">
        <v>18</v>
      </c>
      <c r="D19" s="9">
        <v>3.2</v>
      </c>
      <c r="E19" s="8">
        <f t="shared" si="12"/>
        <v>57.6</v>
      </c>
      <c r="F19" s="10">
        <f t="shared" si="16"/>
        <v>111.6</v>
      </c>
      <c r="G19" s="8">
        <f t="shared" si="13"/>
        <v>115.2</v>
      </c>
      <c r="H19" s="35">
        <f t="shared" si="17"/>
        <v>3.6000000000000085</v>
      </c>
      <c r="I19" s="56" t="s">
        <v>36</v>
      </c>
      <c r="J19" s="57"/>
      <c r="K19" s="42"/>
      <c r="M19" s="34">
        <v>5</v>
      </c>
      <c r="N19" s="8">
        <v>18</v>
      </c>
      <c r="O19" s="9">
        <v>11.2</v>
      </c>
      <c r="P19" s="8">
        <f t="shared" si="14"/>
        <v>201.6</v>
      </c>
      <c r="Q19" s="10">
        <f t="shared" si="18"/>
        <v>390.6</v>
      </c>
      <c r="R19" s="8">
        <f t="shared" si="15"/>
        <v>403.2</v>
      </c>
      <c r="S19" s="35">
        <f t="shared" si="19"/>
        <v>12.599999999999966</v>
      </c>
      <c r="T19" s="56" t="s">
        <v>36</v>
      </c>
      <c r="U19" s="57"/>
    </row>
    <row r="20" spans="2:21" ht="18.649999999999999" customHeight="1" thickBot="1" x14ac:dyDescent="0.4">
      <c r="B20" s="37">
        <v>6</v>
      </c>
      <c r="C20" s="38">
        <v>18</v>
      </c>
      <c r="D20" s="39">
        <v>6.4</v>
      </c>
      <c r="E20" s="38">
        <f t="shared" si="12"/>
        <v>115.2</v>
      </c>
      <c r="F20" s="40">
        <f t="shared" si="16"/>
        <v>226.8</v>
      </c>
      <c r="G20" s="38">
        <f t="shared" si="13"/>
        <v>230.4</v>
      </c>
      <c r="H20" s="41">
        <f t="shared" si="17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4"/>
        <v>403.2</v>
      </c>
      <c r="Q20" s="40">
        <f t="shared" si="18"/>
        <v>793.8</v>
      </c>
      <c r="R20" s="38">
        <f t="shared" si="15"/>
        <v>806.4</v>
      </c>
      <c r="S20" s="41">
        <f t="shared" si="19"/>
        <v>12.600000000000023</v>
      </c>
      <c r="T20" s="31">
        <f>Q20-Q10</f>
        <v>113.40000000000009</v>
      </c>
      <c r="U20" s="29">
        <f>T20/S20</f>
        <v>8.9999999999999911</v>
      </c>
    </row>
    <row r="22" spans="2:21" ht="18.649999999999999" customHeight="1" thickBot="1" x14ac:dyDescent="0.4"/>
    <row r="23" spans="2:21" ht="18.649999999999999" customHeight="1" x14ac:dyDescent="0.35">
      <c r="B23" s="51" t="s">
        <v>8</v>
      </c>
      <c r="C23" s="52"/>
      <c r="D23" s="52"/>
      <c r="E23" s="52"/>
      <c r="F23" s="52"/>
      <c r="G23" s="52"/>
      <c r="H23" s="53"/>
      <c r="M23" s="51" t="s">
        <v>8</v>
      </c>
      <c r="N23" s="52"/>
      <c r="O23" s="52"/>
      <c r="P23" s="52"/>
      <c r="Q23" s="52"/>
      <c r="R23" s="52"/>
      <c r="S23" s="53"/>
    </row>
    <row r="24" spans="2:21" ht="18.649999999999999" customHeight="1" x14ac:dyDescent="0.3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21" ht="18.649999999999999" customHeight="1" x14ac:dyDescent="0.3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</row>
    <row r="26" spans="2:21" ht="18.649999999999999" customHeight="1" thickBot="1" x14ac:dyDescent="0.4">
      <c r="B26" s="34">
        <v>2</v>
      </c>
      <c r="C26" s="8">
        <v>18</v>
      </c>
      <c r="D26" s="9">
        <v>0.6</v>
      </c>
      <c r="E26" s="8">
        <f t="shared" ref="E26:E30" si="20">C26*D26</f>
        <v>10.799999999999999</v>
      </c>
      <c r="F26" s="10">
        <f>E26+F25</f>
        <v>16.2</v>
      </c>
      <c r="G26" s="8">
        <f t="shared" ref="G26:G30" si="21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22">N26*O26</f>
        <v>28.8</v>
      </c>
      <c r="Q26" s="10">
        <f>P26+Q25</f>
        <v>43.2</v>
      </c>
      <c r="R26" s="8">
        <f t="shared" ref="R26:R30" si="23">O26*36</f>
        <v>57.6</v>
      </c>
      <c r="S26" s="36">
        <f>R26-Q26</f>
        <v>14.399999999999999</v>
      </c>
    </row>
    <row r="27" spans="2:21" ht="18.649999999999999" customHeight="1" x14ac:dyDescent="0.35">
      <c r="B27" s="34">
        <v>3</v>
      </c>
      <c r="C27" s="8">
        <v>18</v>
      </c>
      <c r="D27" s="9">
        <v>1.2</v>
      </c>
      <c r="E27" s="8">
        <f t="shared" si="20"/>
        <v>21.599999999999998</v>
      </c>
      <c r="F27" s="10">
        <f t="shared" ref="F27:F30" si="24">E27+F26</f>
        <v>37.799999999999997</v>
      </c>
      <c r="G27" s="8">
        <f t="shared" si="21"/>
        <v>43.199999999999996</v>
      </c>
      <c r="H27" s="35">
        <f t="shared" ref="H27:H30" si="25">G27-F27</f>
        <v>5.3999999999999986</v>
      </c>
      <c r="I27" s="54" t="s">
        <v>35</v>
      </c>
      <c r="J27" s="55"/>
      <c r="K27" s="42"/>
      <c r="M27" s="34">
        <v>3</v>
      </c>
      <c r="N27" s="8">
        <v>18</v>
      </c>
      <c r="O27" s="9">
        <v>3.2</v>
      </c>
      <c r="P27" s="8">
        <f t="shared" si="22"/>
        <v>57.6</v>
      </c>
      <c r="Q27" s="10">
        <f t="shared" ref="Q27:Q30" si="26">P27+Q26</f>
        <v>100.80000000000001</v>
      </c>
      <c r="R27" s="8">
        <f t="shared" si="23"/>
        <v>115.2</v>
      </c>
      <c r="S27" s="35">
        <f t="shared" ref="S27:S30" si="27">R27-Q27</f>
        <v>14.399999999999991</v>
      </c>
      <c r="T27" s="54" t="s">
        <v>35</v>
      </c>
      <c r="U27" s="55"/>
    </row>
    <row r="28" spans="2:21" ht="18.649999999999999" customHeight="1" x14ac:dyDescent="0.35">
      <c r="B28" s="34">
        <v>4</v>
      </c>
      <c r="C28" s="8">
        <v>18</v>
      </c>
      <c r="D28" s="9">
        <v>2.4</v>
      </c>
      <c r="E28" s="8">
        <f t="shared" si="20"/>
        <v>43.199999999999996</v>
      </c>
      <c r="F28" s="10">
        <f t="shared" si="24"/>
        <v>81</v>
      </c>
      <c r="G28" s="8">
        <f t="shared" si="21"/>
        <v>86.399999999999991</v>
      </c>
      <c r="H28" s="36">
        <f t="shared" si="25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22"/>
        <v>115.2</v>
      </c>
      <c r="Q28" s="10">
        <f t="shared" si="26"/>
        <v>216</v>
      </c>
      <c r="R28" s="8">
        <f t="shared" si="23"/>
        <v>230.4</v>
      </c>
      <c r="S28" s="36">
        <f t="shared" si="27"/>
        <v>14.400000000000006</v>
      </c>
      <c r="T28" s="30">
        <f>Q30</f>
        <v>907.2</v>
      </c>
      <c r="U28" s="28">
        <f>T28/S30</f>
        <v>63.000000000000099</v>
      </c>
    </row>
    <row r="29" spans="2:21" ht="18.649999999999999" customHeight="1" x14ac:dyDescent="0.35">
      <c r="B29" s="34">
        <v>5</v>
      </c>
      <c r="C29" s="8">
        <v>18</v>
      </c>
      <c r="D29" s="9">
        <v>4.8</v>
      </c>
      <c r="E29" s="8">
        <f t="shared" si="20"/>
        <v>86.399999999999991</v>
      </c>
      <c r="F29" s="10">
        <f t="shared" si="24"/>
        <v>167.39999999999998</v>
      </c>
      <c r="G29" s="8">
        <f t="shared" si="21"/>
        <v>172.79999999999998</v>
      </c>
      <c r="H29" s="35">
        <f t="shared" si="25"/>
        <v>5.4000000000000057</v>
      </c>
      <c r="I29" s="56" t="s">
        <v>36</v>
      </c>
      <c r="J29" s="57"/>
      <c r="K29" s="42"/>
      <c r="M29" s="34">
        <v>5</v>
      </c>
      <c r="N29" s="8">
        <v>18</v>
      </c>
      <c r="O29" s="9">
        <v>12.8</v>
      </c>
      <c r="P29" s="8">
        <f t="shared" si="22"/>
        <v>230.4</v>
      </c>
      <c r="Q29" s="10">
        <f t="shared" si="26"/>
        <v>446.4</v>
      </c>
      <c r="R29" s="8">
        <f t="shared" si="23"/>
        <v>460.8</v>
      </c>
      <c r="S29" s="35">
        <f t="shared" si="27"/>
        <v>14.400000000000034</v>
      </c>
      <c r="T29" s="56" t="s">
        <v>36</v>
      </c>
      <c r="U29" s="57"/>
    </row>
    <row r="30" spans="2:21" ht="18.649999999999999" customHeight="1" thickBot="1" x14ac:dyDescent="0.4">
      <c r="B30" s="37">
        <v>6</v>
      </c>
      <c r="C30" s="38">
        <v>18</v>
      </c>
      <c r="D30" s="39">
        <v>9.6</v>
      </c>
      <c r="E30" s="38">
        <f t="shared" si="20"/>
        <v>172.79999999999998</v>
      </c>
      <c r="F30" s="40">
        <f t="shared" si="24"/>
        <v>340.19999999999993</v>
      </c>
      <c r="G30" s="38">
        <f t="shared" si="21"/>
        <v>345.59999999999997</v>
      </c>
      <c r="H30" s="41">
        <f t="shared" si="25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22"/>
        <v>460.8</v>
      </c>
      <c r="Q30" s="40">
        <f t="shared" si="26"/>
        <v>907.2</v>
      </c>
      <c r="R30" s="38">
        <f t="shared" si="23"/>
        <v>921.6</v>
      </c>
      <c r="S30" s="41">
        <f t="shared" si="27"/>
        <v>14.399999999999977</v>
      </c>
      <c r="T30" s="31">
        <f>Q30-Q20</f>
        <v>113.40000000000009</v>
      </c>
      <c r="U30" s="29">
        <f>T30/S30</f>
        <v>7.8750000000000187</v>
      </c>
    </row>
    <row r="32" spans="2:21" ht="18.649999999999999" customHeight="1" thickBot="1" x14ac:dyDescent="0.4"/>
    <row r="33" spans="2:21" ht="18.649999999999999" customHeight="1" x14ac:dyDescent="0.35">
      <c r="B33" s="51" t="s">
        <v>8</v>
      </c>
      <c r="C33" s="52"/>
      <c r="D33" s="52"/>
      <c r="E33" s="52"/>
      <c r="F33" s="52"/>
      <c r="G33" s="52"/>
      <c r="H33" s="53"/>
      <c r="M33" s="51" t="s">
        <v>8</v>
      </c>
      <c r="N33" s="52"/>
      <c r="O33" s="52"/>
      <c r="P33" s="52"/>
      <c r="Q33" s="52"/>
      <c r="R33" s="52"/>
      <c r="S33" s="53"/>
    </row>
    <row r="34" spans="2:21" ht="18.649999999999999" customHeight="1" x14ac:dyDescent="0.3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</row>
    <row r="35" spans="2:21" ht="18.649999999999999" customHeight="1" x14ac:dyDescent="0.3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</row>
    <row r="36" spans="2:21" ht="18.649999999999999" customHeight="1" thickBot="1" x14ac:dyDescent="0.4">
      <c r="B36" s="34">
        <v>2</v>
      </c>
      <c r="C36" s="8">
        <v>18</v>
      </c>
      <c r="D36" s="9">
        <v>0.8</v>
      </c>
      <c r="E36" s="8">
        <f t="shared" ref="E36:E40" si="28">C36*D36</f>
        <v>14.4</v>
      </c>
      <c r="F36" s="10">
        <f>E36+F35</f>
        <v>21.6</v>
      </c>
      <c r="G36" s="8">
        <f t="shared" ref="G36:G40" si="29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30">N36*O36</f>
        <v>32.4</v>
      </c>
      <c r="Q36" s="10">
        <f>P36+Q35</f>
        <v>48.599999999999994</v>
      </c>
      <c r="R36" s="8">
        <f t="shared" ref="R36:R40" si="31">O36*36</f>
        <v>64.8</v>
      </c>
      <c r="S36" s="36">
        <f>R36-Q36</f>
        <v>16.200000000000003</v>
      </c>
    </row>
    <row r="37" spans="2:21" ht="18.649999999999999" customHeight="1" x14ac:dyDescent="0.35">
      <c r="B37" s="34">
        <v>3</v>
      </c>
      <c r="C37" s="8">
        <v>18</v>
      </c>
      <c r="D37" s="9">
        <v>1.6</v>
      </c>
      <c r="E37" s="8">
        <f t="shared" si="28"/>
        <v>28.8</v>
      </c>
      <c r="F37" s="10">
        <f t="shared" ref="F37:F40" si="32">E37+F36</f>
        <v>50.400000000000006</v>
      </c>
      <c r="G37" s="8">
        <f t="shared" si="29"/>
        <v>57.6</v>
      </c>
      <c r="H37" s="35">
        <f t="shared" ref="H37:H40" si="33">G37-F37</f>
        <v>7.1999999999999957</v>
      </c>
      <c r="I37" s="54" t="s">
        <v>35</v>
      </c>
      <c r="J37" s="55"/>
      <c r="K37" s="42"/>
      <c r="M37" s="34">
        <v>3</v>
      </c>
      <c r="N37" s="8">
        <v>18</v>
      </c>
      <c r="O37" s="9">
        <v>3.6</v>
      </c>
      <c r="P37" s="8">
        <f t="shared" si="30"/>
        <v>64.8</v>
      </c>
      <c r="Q37" s="10">
        <f t="shared" ref="Q37:Q40" si="34">P37+Q36</f>
        <v>113.39999999999999</v>
      </c>
      <c r="R37" s="8">
        <f t="shared" si="31"/>
        <v>129.6</v>
      </c>
      <c r="S37" s="35">
        <f t="shared" ref="S37:S40" si="35">R37-Q37</f>
        <v>16.200000000000003</v>
      </c>
      <c r="T37" s="54" t="s">
        <v>35</v>
      </c>
      <c r="U37" s="55"/>
    </row>
    <row r="38" spans="2:21" ht="18.649999999999999" customHeight="1" x14ac:dyDescent="0.35">
      <c r="B38" s="34">
        <v>4</v>
      </c>
      <c r="C38" s="8">
        <v>18</v>
      </c>
      <c r="D38" s="9">
        <v>3.2</v>
      </c>
      <c r="E38" s="8">
        <f t="shared" si="28"/>
        <v>57.6</v>
      </c>
      <c r="F38" s="10">
        <f t="shared" si="32"/>
        <v>108</v>
      </c>
      <c r="G38" s="8">
        <f t="shared" si="29"/>
        <v>115.2</v>
      </c>
      <c r="H38" s="36">
        <f t="shared" si="33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30"/>
        <v>129.6</v>
      </c>
      <c r="Q38" s="10">
        <f t="shared" si="34"/>
        <v>243</v>
      </c>
      <c r="R38" s="8">
        <f t="shared" si="31"/>
        <v>259.2</v>
      </c>
      <c r="S38" s="36">
        <f t="shared" si="35"/>
        <v>16.199999999999989</v>
      </c>
      <c r="T38" s="30">
        <f>Q40</f>
        <v>1020.5999999999999</v>
      </c>
      <c r="U38" s="28">
        <f>T38/S40</f>
        <v>62.999999999999815</v>
      </c>
    </row>
    <row r="39" spans="2:21" ht="18.649999999999999" customHeight="1" x14ac:dyDescent="0.35">
      <c r="B39" s="34">
        <v>5</v>
      </c>
      <c r="C39" s="8">
        <v>18</v>
      </c>
      <c r="D39" s="9">
        <v>6.4</v>
      </c>
      <c r="E39" s="8">
        <f t="shared" si="28"/>
        <v>115.2</v>
      </c>
      <c r="F39" s="10">
        <f t="shared" si="32"/>
        <v>223.2</v>
      </c>
      <c r="G39" s="8">
        <f t="shared" si="29"/>
        <v>230.4</v>
      </c>
      <c r="H39" s="35">
        <f t="shared" si="33"/>
        <v>7.2000000000000171</v>
      </c>
      <c r="I39" s="56" t="s">
        <v>36</v>
      </c>
      <c r="J39" s="57"/>
      <c r="K39" s="42"/>
      <c r="M39" s="34">
        <v>5</v>
      </c>
      <c r="N39" s="8">
        <v>18</v>
      </c>
      <c r="O39" s="9">
        <v>14.4</v>
      </c>
      <c r="P39" s="8">
        <f t="shared" si="30"/>
        <v>259.2</v>
      </c>
      <c r="Q39" s="10">
        <f t="shared" si="34"/>
        <v>502.2</v>
      </c>
      <c r="R39" s="8">
        <f t="shared" si="31"/>
        <v>518.4</v>
      </c>
      <c r="S39" s="35">
        <f t="shared" si="35"/>
        <v>16.199999999999989</v>
      </c>
      <c r="T39" s="56" t="s">
        <v>36</v>
      </c>
      <c r="U39" s="57"/>
    </row>
    <row r="40" spans="2:21" ht="18.649999999999999" customHeight="1" thickBot="1" x14ac:dyDescent="0.4">
      <c r="B40" s="37">
        <v>6</v>
      </c>
      <c r="C40" s="38">
        <v>18</v>
      </c>
      <c r="D40" s="39">
        <v>12.8</v>
      </c>
      <c r="E40" s="38">
        <f t="shared" si="28"/>
        <v>230.4</v>
      </c>
      <c r="F40" s="40">
        <f t="shared" si="32"/>
        <v>453.6</v>
      </c>
      <c r="G40" s="38">
        <f t="shared" si="29"/>
        <v>460.8</v>
      </c>
      <c r="H40" s="41">
        <f t="shared" si="33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30"/>
        <v>518.4</v>
      </c>
      <c r="Q40" s="40">
        <f t="shared" si="34"/>
        <v>1020.5999999999999</v>
      </c>
      <c r="R40" s="38">
        <f t="shared" si="31"/>
        <v>1036.8</v>
      </c>
      <c r="S40" s="41">
        <f t="shared" si="35"/>
        <v>16.200000000000045</v>
      </c>
      <c r="T40" s="31">
        <f>Q40-Q30</f>
        <v>113.39999999999986</v>
      </c>
      <c r="U40" s="29">
        <f>T40/S40</f>
        <v>6.9999999999999716</v>
      </c>
    </row>
    <row r="42" spans="2:21" ht="18.649999999999999" customHeight="1" thickBot="1" x14ac:dyDescent="0.4"/>
    <row r="43" spans="2:21" ht="18.649999999999999" customHeight="1" x14ac:dyDescent="0.35">
      <c r="B43" s="51" t="s">
        <v>8</v>
      </c>
      <c r="C43" s="52"/>
      <c r="D43" s="52"/>
      <c r="E43" s="52"/>
      <c r="F43" s="52"/>
      <c r="G43" s="52"/>
      <c r="H43" s="53"/>
      <c r="M43" s="51" t="s">
        <v>8</v>
      </c>
      <c r="N43" s="52"/>
      <c r="O43" s="52"/>
      <c r="P43" s="52"/>
      <c r="Q43" s="52"/>
      <c r="R43" s="52"/>
      <c r="S43" s="53"/>
    </row>
    <row r="44" spans="2:21" ht="18.649999999999999" customHeight="1" x14ac:dyDescent="0.35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</row>
    <row r="45" spans="2:21" ht="18.649999999999999" customHeight="1" x14ac:dyDescent="0.3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</row>
    <row r="46" spans="2:21" ht="18.649999999999999" customHeight="1" thickBot="1" x14ac:dyDescent="0.4">
      <c r="B46" s="34">
        <v>2</v>
      </c>
      <c r="C46" s="8">
        <v>18</v>
      </c>
      <c r="D46" s="9">
        <v>1</v>
      </c>
      <c r="E46" s="8">
        <f t="shared" ref="E46:E50" si="36">C46*D46</f>
        <v>18</v>
      </c>
      <c r="F46" s="10">
        <f>E46+F45</f>
        <v>27</v>
      </c>
      <c r="G46" s="8">
        <f t="shared" ref="G46:G50" si="37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38">N46*O46</f>
        <v>36</v>
      </c>
      <c r="Q46" s="10">
        <f>P46+Q45</f>
        <v>54</v>
      </c>
      <c r="R46" s="8">
        <f t="shared" ref="R46:R50" si="39">O46*36</f>
        <v>72</v>
      </c>
      <c r="S46" s="36">
        <f>R46-Q46</f>
        <v>18</v>
      </c>
    </row>
    <row r="47" spans="2:21" ht="18.649999999999999" customHeight="1" x14ac:dyDescent="0.35">
      <c r="B47" s="34">
        <v>3</v>
      </c>
      <c r="C47" s="8">
        <v>18</v>
      </c>
      <c r="D47" s="9">
        <v>2</v>
      </c>
      <c r="E47" s="8">
        <f t="shared" si="36"/>
        <v>36</v>
      </c>
      <c r="F47" s="10">
        <f t="shared" ref="F47:F50" si="40">E47+F46</f>
        <v>63</v>
      </c>
      <c r="G47" s="8">
        <f t="shared" si="37"/>
        <v>72</v>
      </c>
      <c r="H47" s="35">
        <f t="shared" ref="H47:H50" si="41">G47-F47</f>
        <v>9</v>
      </c>
      <c r="I47" s="54" t="s">
        <v>35</v>
      </c>
      <c r="J47" s="55"/>
      <c r="K47" s="42"/>
      <c r="M47" s="34">
        <v>3</v>
      </c>
      <c r="N47" s="8">
        <v>18</v>
      </c>
      <c r="O47" s="9">
        <v>4</v>
      </c>
      <c r="P47" s="8">
        <f t="shared" si="38"/>
        <v>72</v>
      </c>
      <c r="Q47" s="10">
        <f t="shared" ref="Q47:Q50" si="42">P47+Q46</f>
        <v>126</v>
      </c>
      <c r="R47" s="8">
        <f t="shared" si="39"/>
        <v>144</v>
      </c>
      <c r="S47" s="35">
        <f t="shared" ref="S47:S50" si="43">R47-Q47</f>
        <v>18</v>
      </c>
      <c r="T47" s="54" t="s">
        <v>35</v>
      </c>
      <c r="U47" s="55"/>
    </row>
    <row r="48" spans="2:21" ht="18.649999999999999" customHeight="1" x14ac:dyDescent="0.35">
      <c r="B48" s="34">
        <v>4</v>
      </c>
      <c r="C48" s="8">
        <v>18</v>
      </c>
      <c r="D48" s="9">
        <v>4</v>
      </c>
      <c r="E48" s="8">
        <f t="shared" si="36"/>
        <v>72</v>
      </c>
      <c r="F48" s="10">
        <f t="shared" si="40"/>
        <v>135</v>
      </c>
      <c r="G48" s="8">
        <f t="shared" si="37"/>
        <v>144</v>
      </c>
      <c r="H48" s="36">
        <f t="shared" si="41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38"/>
        <v>144</v>
      </c>
      <c r="Q48" s="10">
        <f t="shared" si="42"/>
        <v>270</v>
      </c>
      <c r="R48" s="8">
        <f t="shared" si="39"/>
        <v>288</v>
      </c>
      <c r="S48" s="36">
        <f t="shared" si="43"/>
        <v>18</v>
      </c>
      <c r="T48" s="30">
        <f>Q50</f>
        <v>1134</v>
      </c>
      <c r="U48" s="28">
        <f>T48/S50</f>
        <v>63</v>
      </c>
    </row>
    <row r="49" spans="2:21" ht="18.649999999999999" customHeight="1" x14ac:dyDescent="0.35">
      <c r="B49" s="34">
        <v>5</v>
      </c>
      <c r="C49" s="8">
        <v>18</v>
      </c>
      <c r="D49" s="9">
        <v>8</v>
      </c>
      <c r="E49" s="8">
        <f t="shared" si="36"/>
        <v>144</v>
      </c>
      <c r="F49" s="10">
        <f t="shared" si="40"/>
        <v>279</v>
      </c>
      <c r="G49" s="8">
        <f t="shared" si="37"/>
        <v>288</v>
      </c>
      <c r="H49" s="35">
        <f t="shared" si="41"/>
        <v>9</v>
      </c>
      <c r="I49" s="56" t="s">
        <v>36</v>
      </c>
      <c r="J49" s="57"/>
      <c r="K49" s="42"/>
      <c r="M49" s="34">
        <v>5</v>
      </c>
      <c r="N49" s="8">
        <v>18</v>
      </c>
      <c r="O49" s="9">
        <v>16</v>
      </c>
      <c r="P49" s="8">
        <f t="shared" si="38"/>
        <v>288</v>
      </c>
      <c r="Q49" s="10">
        <f t="shared" si="42"/>
        <v>558</v>
      </c>
      <c r="R49" s="8">
        <f t="shared" si="39"/>
        <v>576</v>
      </c>
      <c r="S49" s="35">
        <f t="shared" si="43"/>
        <v>18</v>
      </c>
      <c r="T49" s="56" t="s">
        <v>36</v>
      </c>
      <c r="U49" s="57"/>
    </row>
    <row r="50" spans="2:21" ht="18.649999999999999" customHeight="1" thickBot="1" x14ac:dyDescent="0.4">
      <c r="B50" s="37">
        <v>6</v>
      </c>
      <c r="C50" s="38">
        <v>18</v>
      </c>
      <c r="D50" s="39">
        <v>16</v>
      </c>
      <c r="E50" s="38">
        <f t="shared" si="36"/>
        <v>288</v>
      </c>
      <c r="F50" s="40">
        <f t="shared" si="40"/>
        <v>567</v>
      </c>
      <c r="G50" s="38">
        <f t="shared" si="37"/>
        <v>576</v>
      </c>
      <c r="H50" s="41">
        <f t="shared" si="41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38"/>
        <v>576</v>
      </c>
      <c r="Q50" s="40">
        <f t="shared" si="42"/>
        <v>1134</v>
      </c>
      <c r="R50" s="38">
        <f t="shared" si="39"/>
        <v>1152</v>
      </c>
      <c r="S50" s="41">
        <f t="shared" si="43"/>
        <v>18</v>
      </c>
      <c r="T50" s="31">
        <f>Q50-Q40</f>
        <v>113.40000000000009</v>
      </c>
      <c r="U50" s="29">
        <f>T50/S50</f>
        <v>6.3000000000000052</v>
      </c>
    </row>
    <row r="61" spans="2:21" ht="18.649999999999999" customHeight="1" thickBot="1" x14ac:dyDescent="0.4"/>
    <row r="62" spans="2:21" ht="18.649999999999999" customHeight="1" x14ac:dyDescent="0.35">
      <c r="B62" s="51" t="s">
        <v>8</v>
      </c>
      <c r="C62" s="52"/>
      <c r="D62" s="52"/>
      <c r="E62" s="52"/>
      <c r="F62" s="52"/>
      <c r="G62" s="52"/>
      <c r="H62" s="53"/>
      <c r="M62" s="51" t="s">
        <v>8</v>
      </c>
      <c r="N62" s="52"/>
      <c r="O62" s="52"/>
      <c r="P62" s="52"/>
      <c r="Q62" s="52"/>
      <c r="R62" s="52"/>
      <c r="S62" s="53"/>
    </row>
    <row r="63" spans="2:21" ht="18.649999999999999" customHeight="1" x14ac:dyDescent="0.35">
      <c r="B63" s="32" t="s">
        <v>0</v>
      </c>
      <c r="C63" s="44" t="s">
        <v>1</v>
      </c>
      <c r="D63" s="6" t="s">
        <v>2</v>
      </c>
      <c r="E63" s="44" t="s">
        <v>3</v>
      </c>
      <c r="F63" s="44" t="s">
        <v>4</v>
      </c>
      <c r="G63" s="44" t="s">
        <v>5</v>
      </c>
      <c r="H63" s="33" t="s">
        <v>6</v>
      </c>
      <c r="M63" s="32" t="s">
        <v>0</v>
      </c>
      <c r="N63" s="44" t="s">
        <v>1</v>
      </c>
      <c r="O63" s="6" t="s">
        <v>2</v>
      </c>
      <c r="P63" s="44" t="s">
        <v>3</v>
      </c>
      <c r="Q63" s="44" t="s">
        <v>4</v>
      </c>
      <c r="R63" s="44" t="s">
        <v>5</v>
      </c>
      <c r="S63" s="33" t="s">
        <v>6</v>
      </c>
    </row>
    <row r="64" spans="2:21" ht="18.649999999999999" customHeight="1" x14ac:dyDescent="0.35">
      <c r="B64" s="34">
        <v>1</v>
      </c>
      <c r="C64" s="8">
        <v>18</v>
      </c>
      <c r="D64" s="9">
        <v>0.5</v>
      </c>
      <c r="E64" s="8">
        <f>C64*D64</f>
        <v>9</v>
      </c>
      <c r="F64" s="10">
        <f>E64</f>
        <v>9</v>
      </c>
      <c r="G64" s="8">
        <f>D64*36</f>
        <v>18</v>
      </c>
      <c r="H64" s="35">
        <f>G64-F64</f>
        <v>9</v>
      </c>
      <c r="M64" s="34">
        <v>1</v>
      </c>
      <c r="N64" s="8">
        <v>18</v>
      </c>
      <c r="O64" s="9">
        <v>0.2</v>
      </c>
      <c r="P64" s="8">
        <f>N64*O64</f>
        <v>3.6</v>
      </c>
      <c r="Q64" s="10">
        <f>P64</f>
        <v>3.6</v>
      </c>
      <c r="R64" s="8">
        <f>O64*36</f>
        <v>7.2</v>
      </c>
      <c r="S64" s="35">
        <f>R64-Q64</f>
        <v>3.6</v>
      </c>
    </row>
    <row r="65" spans="2:21" ht="18.649999999999999" customHeight="1" thickBot="1" x14ac:dyDescent="0.4">
      <c r="B65" s="34">
        <v>2</v>
      </c>
      <c r="C65" s="8">
        <v>18</v>
      </c>
      <c r="D65" s="9">
        <v>1</v>
      </c>
      <c r="E65" s="8">
        <f t="shared" ref="E65:E69" si="44">C65*D65</f>
        <v>18</v>
      </c>
      <c r="F65" s="10">
        <f>E65+F64</f>
        <v>27</v>
      </c>
      <c r="G65" s="8">
        <f t="shared" ref="G65:G69" si="45">D65*36</f>
        <v>36</v>
      </c>
      <c r="H65" s="36">
        <f>G65-F65</f>
        <v>9</v>
      </c>
      <c r="M65" s="34">
        <v>2</v>
      </c>
      <c r="N65" s="8">
        <v>18</v>
      </c>
      <c r="O65" s="9">
        <v>0.4</v>
      </c>
      <c r="P65" s="8">
        <f t="shared" ref="P65:P69" si="46">N65*O65</f>
        <v>7.2</v>
      </c>
      <c r="Q65" s="10">
        <f>P65+Q64</f>
        <v>10.8</v>
      </c>
      <c r="R65" s="8">
        <f t="shared" ref="R65:R69" si="47">O65*36</f>
        <v>14.4</v>
      </c>
      <c r="S65" s="36">
        <f>R65-Q65</f>
        <v>3.5999999999999996</v>
      </c>
    </row>
    <row r="66" spans="2:21" ht="18.649999999999999" customHeight="1" x14ac:dyDescent="0.35">
      <c r="B66" s="34">
        <v>3</v>
      </c>
      <c r="C66" s="8">
        <v>18</v>
      </c>
      <c r="D66" s="9">
        <v>2</v>
      </c>
      <c r="E66" s="8">
        <f t="shared" si="44"/>
        <v>36</v>
      </c>
      <c r="F66" s="10">
        <f t="shared" ref="F66:F69" si="48">E66+F65</f>
        <v>63</v>
      </c>
      <c r="G66" s="8">
        <f t="shared" si="45"/>
        <v>72</v>
      </c>
      <c r="H66" s="35">
        <f t="shared" ref="H66:H69" si="49">G66-F66</f>
        <v>9</v>
      </c>
      <c r="I66" s="54" t="s">
        <v>35</v>
      </c>
      <c r="J66" s="55"/>
      <c r="K66" s="42"/>
      <c r="M66" s="34">
        <v>3</v>
      </c>
      <c r="N66" s="8">
        <v>18</v>
      </c>
      <c r="O66" s="9">
        <v>0.8</v>
      </c>
      <c r="P66" s="8">
        <f t="shared" si="46"/>
        <v>14.4</v>
      </c>
      <c r="Q66" s="10">
        <f t="shared" ref="Q66:Q69" si="50">P66+Q65</f>
        <v>25.200000000000003</v>
      </c>
      <c r="R66" s="8">
        <f t="shared" si="47"/>
        <v>28.8</v>
      </c>
      <c r="S66" s="35">
        <f t="shared" ref="S66:S69" si="51">R66-Q66</f>
        <v>3.5999999999999979</v>
      </c>
      <c r="T66" s="45" t="s">
        <v>35</v>
      </c>
      <c r="U66" s="46"/>
    </row>
    <row r="67" spans="2:21" ht="18.649999999999999" customHeight="1" x14ac:dyDescent="0.35">
      <c r="B67" s="34">
        <v>4</v>
      </c>
      <c r="C67" s="8">
        <v>18</v>
      </c>
      <c r="D67" s="9">
        <v>4</v>
      </c>
      <c r="E67" s="8">
        <f t="shared" si="44"/>
        <v>72</v>
      </c>
      <c r="F67" s="10">
        <f t="shared" si="48"/>
        <v>135</v>
      </c>
      <c r="G67" s="8">
        <f t="shared" si="45"/>
        <v>144</v>
      </c>
      <c r="H67" s="36">
        <f t="shared" si="49"/>
        <v>9</v>
      </c>
      <c r="I67" s="30">
        <f>F69</f>
        <v>567</v>
      </c>
      <c r="J67" s="48">
        <f>I67/H69</f>
        <v>63</v>
      </c>
      <c r="K67" s="43">
        <f>K59+I67</f>
        <v>567</v>
      </c>
      <c r="M67" s="34">
        <v>4</v>
      </c>
      <c r="N67" s="8">
        <v>18</v>
      </c>
      <c r="O67" s="9">
        <v>1.6</v>
      </c>
      <c r="P67" s="8">
        <f t="shared" si="46"/>
        <v>28.8</v>
      </c>
      <c r="Q67" s="10">
        <f t="shared" si="50"/>
        <v>54</v>
      </c>
      <c r="R67" s="8">
        <f t="shared" si="47"/>
        <v>57.6</v>
      </c>
      <c r="S67" s="36">
        <f t="shared" si="51"/>
        <v>3.6000000000000014</v>
      </c>
      <c r="T67" s="30">
        <f>Q69</f>
        <v>226.8</v>
      </c>
      <c r="U67" s="48">
        <f>T67/S69</f>
        <v>63.000000000000099</v>
      </c>
    </row>
    <row r="68" spans="2:21" ht="18.649999999999999" customHeight="1" x14ac:dyDescent="0.35">
      <c r="B68" s="34">
        <v>5</v>
      </c>
      <c r="C68" s="8">
        <v>18</v>
      </c>
      <c r="D68" s="9">
        <v>8</v>
      </c>
      <c r="E68" s="8">
        <f t="shared" si="44"/>
        <v>144</v>
      </c>
      <c r="F68" s="10">
        <f t="shared" si="48"/>
        <v>279</v>
      </c>
      <c r="G68" s="8">
        <f t="shared" si="45"/>
        <v>288</v>
      </c>
      <c r="H68" s="35">
        <f t="shared" si="49"/>
        <v>9</v>
      </c>
      <c r="I68" s="56" t="s">
        <v>36</v>
      </c>
      <c r="J68" s="57"/>
      <c r="K68" s="42"/>
      <c r="M68" s="34">
        <v>5</v>
      </c>
      <c r="N68" s="8">
        <v>18</v>
      </c>
      <c r="O68" s="9">
        <v>3.2</v>
      </c>
      <c r="P68" s="8">
        <f t="shared" si="46"/>
        <v>57.6</v>
      </c>
      <c r="Q68" s="10">
        <f t="shared" si="50"/>
        <v>111.6</v>
      </c>
      <c r="R68" s="8">
        <f t="shared" si="47"/>
        <v>115.2</v>
      </c>
      <c r="S68" s="35">
        <f t="shared" si="51"/>
        <v>3.6000000000000085</v>
      </c>
      <c r="T68" s="47" t="s">
        <v>36</v>
      </c>
      <c r="U68" s="48"/>
    </row>
    <row r="69" spans="2:21" ht="18.649999999999999" customHeight="1" thickBot="1" x14ac:dyDescent="0.4">
      <c r="B69" s="37">
        <v>6</v>
      </c>
      <c r="C69" s="38">
        <v>18</v>
      </c>
      <c r="D69" s="39">
        <v>16</v>
      </c>
      <c r="E69" s="38">
        <f t="shared" si="44"/>
        <v>288</v>
      </c>
      <c r="F69" s="40">
        <f t="shared" si="48"/>
        <v>567</v>
      </c>
      <c r="G69" s="38">
        <f t="shared" si="45"/>
        <v>576</v>
      </c>
      <c r="H69" s="41">
        <f t="shared" si="49"/>
        <v>9</v>
      </c>
      <c r="I69" s="31">
        <f>F69-F59</f>
        <v>567</v>
      </c>
      <c r="J69" s="29">
        <f>I69/H69</f>
        <v>63</v>
      </c>
      <c r="K69" s="43">
        <f>I69+K67</f>
        <v>1134</v>
      </c>
      <c r="M69" s="37">
        <v>6</v>
      </c>
      <c r="N69" s="38">
        <v>18</v>
      </c>
      <c r="O69" s="39">
        <v>6.4</v>
      </c>
      <c r="P69" s="38">
        <f t="shared" si="46"/>
        <v>115.2</v>
      </c>
      <c r="Q69" s="40">
        <f t="shared" si="50"/>
        <v>226.8</v>
      </c>
      <c r="R69" s="38">
        <f t="shared" si="47"/>
        <v>230.4</v>
      </c>
      <c r="S69" s="41">
        <f t="shared" si="51"/>
        <v>3.5999999999999943</v>
      </c>
      <c r="T69" s="31">
        <f>Q69-Q55</f>
        <v>226.8</v>
      </c>
      <c r="U69" s="29">
        <f>T69/S69</f>
        <v>63.000000000000099</v>
      </c>
    </row>
    <row r="70" spans="2:21" ht="18.649999999999999" customHeight="1" x14ac:dyDescent="0.35">
      <c r="M70" s="34">
        <v>7</v>
      </c>
      <c r="N70" s="8">
        <v>18</v>
      </c>
      <c r="O70" s="9">
        <v>12.8</v>
      </c>
      <c r="P70" s="8">
        <f t="shared" ref="P70" si="52">N70*O70</f>
        <v>230.4</v>
      </c>
      <c r="Q70" s="10">
        <f t="shared" ref="Q70" si="53">P70+Q69</f>
        <v>457.20000000000005</v>
      </c>
      <c r="R70" s="8">
        <f t="shared" ref="R70" si="54">O70*36</f>
        <v>460.8</v>
      </c>
      <c r="S70" s="35">
        <f t="shared" ref="S70" si="55">R70-Q70</f>
        <v>3.5999999999999659</v>
      </c>
    </row>
    <row r="72" spans="2:21" ht="18.649999999999999" customHeight="1" thickBot="1" x14ac:dyDescent="0.4"/>
    <row r="73" spans="2:21" ht="18.649999999999999" customHeight="1" x14ac:dyDescent="0.35">
      <c r="M73" s="51" t="s">
        <v>8</v>
      </c>
      <c r="N73" s="52"/>
      <c r="O73" s="52"/>
      <c r="P73" s="52"/>
      <c r="Q73" s="52"/>
      <c r="R73" s="52"/>
      <c r="S73" s="53"/>
    </row>
    <row r="74" spans="2:21" ht="18.649999999999999" customHeight="1" x14ac:dyDescent="0.35">
      <c r="M74" s="32" t="s">
        <v>0</v>
      </c>
      <c r="N74" s="49" t="s">
        <v>1</v>
      </c>
      <c r="O74" s="6" t="s">
        <v>2</v>
      </c>
      <c r="P74" s="49" t="s">
        <v>3</v>
      </c>
      <c r="Q74" s="49" t="s">
        <v>4</v>
      </c>
      <c r="R74" s="49" t="s">
        <v>5</v>
      </c>
      <c r="S74" s="33" t="s">
        <v>6</v>
      </c>
    </row>
    <row r="75" spans="2:21" ht="18.649999999999999" customHeight="1" x14ac:dyDescent="0.35">
      <c r="M75" s="34">
        <v>1</v>
      </c>
      <c r="N75" s="8">
        <v>18</v>
      </c>
      <c r="O75" s="9">
        <v>0.1</v>
      </c>
      <c r="P75" s="8">
        <f>N75*O75</f>
        <v>1.8</v>
      </c>
      <c r="Q75" s="10">
        <f>P75</f>
        <v>1.8</v>
      </c>
      <c r="R75" s="8">
        <f>O75*36</f>
        <v>3.6</v>
      </c>
      <c r="S75" s="35">
        <f>R75-Q75</f>
        <v>1.8</v>
      </c>
    </row>
    <row r="76" spans="2:21" ht="18.649999999999999" customHeight="1" x14ac:dyDescent="0.35">
      <c r="M76" s="34">
        <v>2</v>
      </c>
      <c r="N76" s="8">
        <v>18</v>
      </c>
      <c r="O76" s="9">
        <v>0.2</v>
      </c>
      <c r="P76" s="8">
        <f t="shared" ref="P76:P81" si="56">N76*O76</f>
        <v>3.6</v>
      </c>
      <c r="Q76" s="10">
        <f>P76+Q75</f>
        <v>5.4</v>
      </c>
      <c r="R76" s="8">
        <f t="shared" ref="R76:R81" si="57">O76*36</f>
        <v>7.2</v>
      </c>
      <c r="S76" s="36">
        <f>R76-Q76</f>
        <v>1.7999999999999998</v>
      </c>
    </row>
    <row r="77" spans="2:21" ht="18.649999999999999" customHeight="1" x14ac:dyDescent="0.35">
      <c r="M77" s="34">
        <v>3</v>
      </c>
      <c r="N77" s="8">
        <v>18</v>
      </c>
      <c r="O77" s="9">
        <v>0.5</v>
      </c>
      <c r="P77" s="8">
        <f t="shared" si="56"/>
        <v>9</v>
      </c>
      <c r="Q77" s="10">
        <f t="shared" ref="Q77:Q81" si="58">P77+Q76</f>
        <v>14.4</v>
      </c>
      <c r="R77" s="8">
        <f t="shared" si="57"/>
        <v>18</v>
      </c>
      <c r="S77" s="35">
        <f t="shared" ref="S77:S81" si="59">R77-Q77</f>
        <v>3.5999999999999996</v>
      </c>
    </row>
    <row r="78" spans="2:21" ht="18.649999999999999" customHeight="1" x14ac:dyDescent="0.35">
      <c r="M78" s="34">
        <v>4</v>
      </c>
      <c r="N78" s="8">
        <v>18</v>
      </c>
      <c r="O78" s="9">
        <v>1</v>
      </c>
      <c r="P78" s="8">
        <f t="shared" si="56"/>
        <v>18</v>
      </c>
      <c r="Q78" s="10">
        <f t="shared" si="58"/>
        <v>32.4</v>
      </c>
      <c r="R78" s="8">
        <f t="shared" si="57"/>
        <v>36</v>
      </c>
      <c r="S78" s="36">
        <f t="shared" si="59"/>
        <v>3.6000000000000014</v>
      </c>
    </row>
    <row r="79" spans="2:21" ht="18.649999999999999" customHeight="1" x14ac:dyDescent="0.35">
      <c r="M79" s="34">
        <v>5</v>
      </c>
      <c r="N79" s="8">
        <v>18</v>
      </c>
      <c r="O79" s="9">
        <v>2</v>
      </c>
      <c r="P79" s="8">
        <f t="shared" si="56"/>
        <v>36</v>
      </c>
      <c r="Q79" s="10">
        <f t="shared" si="58"/>
        <v>68.400000000000006</v>
      </c>
      <c r="R79" s="8">
        <f t="shared" si="57"/>
        <v>72</v>
      </c>
      <c r="S79" s="35">
        <f t="shared" si="59"/>
        <v>3.5999999999999943</v>
      </c>
    </row>
    <row r="80" spans="2:21" ht="18.649999999999999" customHeight="1" thickBot="1" x14ac:dyDescent="0.4">
      <c r="M80" s="37">
        <v>6</v>
      </c>
      <c r="N80" s="38">
        <v>18</v>
      </c>
      <c r="O80" s="39">
        <v>4</v>
      </c>
      <c r="P80" s="38">
        <f t="shared" si="56"/>
        <v>72</v>
      </c>
      <c r="Q80" s="40">
        <f t="shared" si="58"/>
        <v>140.4</v>
      </c>
      <c r="R80" s="38">
        <f t="shared" si="57"/>
        <v>144</v>
      </c>
      <c r="S80" s="41">
        <f t="shared" si="59"/>
        <v>3.5999999999999943</v>
      </c>
    </row>
    <row r="81" spans="13:19" ht="18.649999999999999" customHeight="1" x14ac:dyDescent="0.35">
      <c r="M81" s="34">
        <v>7</v>
      </c>
      <c r="N81" s="8">
        <v>18</v>
      </c>
      <c r="O81" s="9">
        <v>8</v>
      </c>
      <c r="P81" s="8">
        <f t="shared" si="56"/>
        <v>144</v>
      </c>
      <c r="Q81" s="10">
        <f t="shared" si="58"/>
        <v>284.39999999999998</v>
      </c>
      <c r="R81" s="8">
        <f t="shared" si="57"/>
        <v>288</v>
      </c>
      <c r="S81" s="35">
        <f t="shared" si="59"/>
        <v>3.6000000000000227</v>
      </c>
    </row>
  </sheetData>
  <mergeCells count="36">
    <mergeCell ref="M73:S73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  <mergeCell ref="T49:U49"/>
    <mergeCell ref="B13:H13"/>
    <mergeCell ref="M13:S13"/>
    <mergeCell ref="I17:J17"/>
    <mergeCell ref="T17:U17"/>
    <mergeCell ref="T27:U27"/>
    <mergeCell ref="T9:U9"/>
    <mergeCell ref="T29:U29"/>
    <mergeCell ref="I19:J19"/>
    <mergeCell ref="T19:U19"/>
    <mergeCell ref="I29:J29"/>
    <mergeCell ref="M23:S23"/>
    <mergeCell ref="B62:H62"/>
    <mergeCell ref="I66:J66"/>
    <mergeCell ref="I68:J68"/>
    <mergeCell ref="M62:S62"/>
    <mergeCell ref="I9:J9"/>
    <mergeCell ref="B23:H23"/>
    <mergeCell ref="I49:J49"/>
  </mergeCells>
  <pageMargins left="0" right="0" top="0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3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3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3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3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3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3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3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3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3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3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3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3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3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3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3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3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3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3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3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3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3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3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3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3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3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3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3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3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3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3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3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3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66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66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66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2021-11-30T23:17:56Z</cp:lastPrinted>
  <dcterms:created xsi:type="dcterms:W3CDTF">2015-06-05T18:17:20Z</dcterms:created>
  <dcterms:modified xsi:type="dcterms:W3CDTF">2021-12-08T08:55:05Z</dcterms:modified>
</cp:coreProperties>
</file>