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/Documents/Universidad/2022-20/arquiemp/repo/arquiemp/HT-5/"/>
    </mc:Choice>
  </mc:AlternateContent>
  <xr:revisionPtr revIDLastSave="0" documentId="13_ncr:1_{20653CC1-9713-1B4E-AAB7-A5BCA27082A6}" xr6:coauthVersionLast="47" xr6:coauthVersionMax="47" xr10:uidLastSave="{00000000-0000-0000-0000-000000000000}"/>
  <bookViews>
    <workbookView xWindow="0" yWindow="500" windowWidth="28800" windowHeight="17500" activeTab="2" xr2:uid="{6D2ADF59-F33A-44E3-88FB-8431094B32CC}"/>
  </bookViews>
  <sheets>
    <sheet name="Variables" sheetId="2" r:id="rId1"/>
    <sheet name="Ingresos &amp; egresos" sheetId="4" r:id="rId2"/>
    <sheet name="Balance" sheetId="5" r:id="rId3"/>
  </sheets>
  <definedNames>
    <definedName name="Interés_bancario_por_ahorros">Variables!$B$19</definedName>
    <definedName name="Tarifa_impuesto_a_la_renta">Variables!$B$20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5" l="1"/>
  <c r="A1" i="4"/>
  <c r="AC34" i="4"/>
  <c r="AC30" i="4"/>
  <c r="W34" i="4"/>
  <c r="W30" i="4"/>
  <c r="Q34" i="4"/>
  <c r="Q30" i="4"/>
  <c r="K30" i="4"/>
  <c r="W20" i="5"/>
  <c r="S20" i="5"/>
  <c r="O20" i="5"/>
  <c r="K20" i="5"/>
  <c r="E33" i="4"/>
  <c r="C16" i="5"/>
  <c r="C20" i="5" s="1"/>
  <c r="C9" i="5"/>
  <c r="C13" i="5" s="1"/>
  <c r="C23" i="5" l="1"/>
  <c r="G16" i="5"/>
  <c r="K34" i="4" s="1"/>
  <c r="E34" i="4"/>
  <c r="B6" i="5"/>
  <c r="C24" i="5" s="1"/>
  <c r="E22" i="4"/>
  <c r="K22" i="4" s="1"/>
  <c r="Q22" i="4" s="1"/>
  <c r="W22" i="4" s="1"/>
  <c r="AC22" i="4" s="1"/>
  <c r="E21" i="4"/>
  <c r="K21" i="4" s="1"/>
  <c r="E16" i="4"/>
  <c r="K16" i="4" s="1"/>
  <c r="Q16" i="4" s="1"/>
  <c r="W16" i="4" s="1"/>
  <c r="AC16" i="4" s="1"/>
  <c r="E15" i="4"/>
  <c r="K15" i="4" s="1"/>
  <c r="Q15" i="4" s="1"/>
  <c r="W15" i="4" s="1"/>
  <c r="AC15" i="4" s="1"/>
  <c r="E14" i="4"/>
  <c r="K14" i="4" s="1"/>
  <c r="Q14" i="4" s="1"/>
  <c r="W14" i="4" s="1"/>
  <c r="AC14" i="4" s="1"/>
  <c r="E13" i="4"/>
  <c r="K13" i="4" s="1"/>
  <c r="E6" i="4"/>
  <c r="E30" i="4"/>
  <c r="E9" i="4"/>
  <c r="E7" i="4" l="1"/>
  <c r="E10" i="4" s="1"/>
  <c r="K6" i="4"/>
  <c r="K20" i="4"/>
  <c r="Q13" i="4"/>
  <c r="Q21" i="4"/>
  <c r="W21" i="4" s="1"/>
  <c r="AC21" i="4" s="1"/>
  <c r="K26" i="4"/>
  <c r="G20" i="5"/>
  <c r="E26" i="4"/>
  <c r="E20" i="4"/>
  <c r="E36" i="4" l="1"/>
  <c r="K27" i="4"/>
  <c r="K31" i="4" s="1"/>
  <c r="Q20" i="4"/>
  <c r="W13" i="4"/>
  <c r="K7" i="4"/>
  <c r="Q6" i="4"/>
  <c r="E27" i="4"/>
  <c r="E40" i="4"/>
  <c r="E42" i="4" s="1"/>
  <c r="Q7" i="4" l="1"/>
  <c r="W6" i="4"/>
  <c r="W20" i="4"/>
  <c r="AC13" i="4"/>
  <c r="AC20" i="4" s="1"/>
  <c r="E31" i="4"/>
  <c r="E37" i="4"/>
  <c r="E44" i="4" s="1"/>
  <c r="E41" i="4"/>
  <c r="W7" i="4" l="1"/>
  <c r="AC6" i="4"/>
  <c r="AC7" i="4" s="1"/>
  <c r="G10" i="5"/>
  <c r="K8" i="4" s="1"/>
  <c r="E46" i="4"/>
  <c r="E47" i="4"/>
  <c r="E43" i="4"/>
  <c r="K9" i="4" l="1"/>
  <c r="K10" i="4" s="1"/>
  <c r="K36" i="4" s="1"/>
  <c r="G13" i="5"/>
  <c r="E45" i="4"/>
  <c r="K40" i="4" l="1"/>
  <c r="K37" i="4"/>
  <c r="F6" i="5"/>
  <c r="G23" i="5"/>
  <c r="W26" i="4"/>
  <c r="G24" i="5" l="1"/>
  <c r="G26" i="5"/>
  <c r="G25" i="5"/>
  <c r="K42" i="4"/>
  <c r="K43" i="4" s="1"/>
  <c r="K41" i="4"/>
  <c r="W27" i="4"/>
  <c r="K44" i="4" l="1"/>
  <c r="W31" i="4"/>
  <c r="Q8" i="4" l="1"/>
  <c r="K46" i="4"/>
  <c r="K47" i="4"/>
  <c r="K45" i="4"/>
  <c r="Q26" i="4" l="1"/>
  <c r="Q27" i="4" s="1"/>
  <c r="Q31" i="4" s="1"/>
  <c r="Q9" i="4"/>
  <c r="Q10" i="4" s="1"/>
  <c r="Q36" i="4" s="1"/>
  <c r="K13" i="5"/>
  <c r="AC26" i="4"/>
  <c r="Q37" i="4" l="1"/>
  <c r="J6" i="5"/>
  <c r="K23" i="5"/>
  <c r="Q40" i="4"/>
  <c r="AC27" i="4"/>
  <c r="Q41" i="4" l="1"/>
  <c r="Q42" i="4"/>
  <c r="Q43" i="4" s="1"/>
  <c r="K25" i="5"/>
  <c r="K26" i="5" s="1"/>
  <c r="K24" i="5"/>
  <c r="AC31" i="4"/>
  <c r="Q44" i="4" l="1"/>
  <c r="Q46" i="4" l="1"/>
  <c r="Q45" i="4"/>
  <c r="Q47" i="4"/>
  <c r="W8" i="4"/>
  <c r="W9" i="4" l="1"/>
  <c r="W10" i="4" s="1"/>
  <c r="W36" i="4" s="1"/>
  <c r="O13" i="5"/>
  <c r="N6" i="5" l="1"/>
  <c r="O23" i="5"/>
  <c r="W40" i="4"/>
  <c r="W37" i="4"/>
  <c r="W41" i="4" l="1"/>
  <c r="W42" i="4"/>
  <c r="W43" i="4" s="1"/>
  <c r="O24" i="5"/>
  <c r="O25" i="5"/>
  <c r="O26" i="5" s="1"/>
  <c r="W44" i="4" l="1"/>
  <c r="W46" i="4" l="1"/>
  <c r="W45" i="4"/>
  <c r="W47" i="4"/>
  <c r="AC8" i="4"/>
  <c r="AC9" i="4" l="1"/>
  <c r="AC10" i="4" s="1"/>
  <c r="AC36" i="4" s="1"/>
  <c r="S13" i="5"/>
  <c r="R6" i="5" l="1"/>
  <c r="S23" i="5"/>
  <c r="AC40" i="4"/>
  <c r="AC37" i="4"/>
  <c r="AC41" i="4" l="1"/>
  <c r="AC42" i="4"/>
  <c r="AC43" i="4" s="1"/>
  <c r="S24" i="5"/>
  <c r="S25" i="5"/>
  <c r="S26" i="5" s="1"/>
  <c r="AC44" i="4" l="1"/>
  <c r="AC45" i="4" s="1"/>
  <c r="W13" i="5" l="1"/>
  <c r="V6" i="5" s="1"/>
  <c r="AC47" i="4"/>
  <c r="AC46" i="4"/>
  <c r="W23" i="5" l="1"/>
  <c r="W24" i="5"/>
  <c r="W25" i="5"/>
  <c r="W26" i="5" s="1"/>
</calcChain>
</file>

<file path=xl/sharedStrings.xml><?xml version="1.0" encoding="utf-8"?>
<sst xmlns="http://schemas.openxmlformats.org/spreadsheetml/2006/main" count="345" uniqueCount="107">
  <si>
    <t>Modelo financiero</t>
  </si>
  <si>
    <t>Valor</t>
  </si>
  <si>
    <t>Indicadores financieros del modelo de ingresos &amp; egresos</t>
  </si>
  <si>
    <t>Rubro</t>
  </si>
  <si>
    <t>Ingresos operacionales</t>
  </si>
  <si>
    <t>Ingresos no operacionales</t>
  </si>
  <si>
    <t>Total ingresos</t>
  </si>
  <si>
    <t>Total egresos</t>
  </si>
  <si>
    <t>Egresos operacionales</t>
  </si>
  <si>
    <t>Egresos no operacionales</t>
  </si>
  <si>
    <t>Costos directos</t>
  </si>
  <si>
    <t>Gastos operativos</t>
  </si>
  <si>
    <t>Total ingresos operacionales</t>
  </si>
  <si>
    <t>Total egresos operacionales</t>
  </si>
  <si>
    <t>Total costos</t>
  </si>
  <si>
    <t>Total gastos</t>
  </si>
  <si>
    <t>Total egresos no operacionales</t>
  </si>
  <si>
    <t>Total ingresos no operacionales</t>
  </si>
  <si>
    <t>ITDA</t>
  </si>
  <si>
    <t>Amortización de deuda</t>
  </si>
  <si>
    <t>Intereses de deuda</t>
  </si>
  <si>
    <t>Utilidad bruta</t>
  </si>
  <si>
    <t>Margen bruto</t>
  </si>
  <si>
    <t>EBITDA</t>
  </si>
  <si>
    <t>%EBITDA</t>
  </si>
  <si>
    <t>Utilidad neta</t>
  </si>
  <si>
    <t>Margen neto</t>
  </si>
  <si>
    <t>Depreciación de activos</t>
  </si>
  <si>
    <t>I3</t>
  </si>
  <si>
    <t>I4</t>
  </si>
  <si>
    <t>I9</t>
  </si>
  <si>
    <t>I10</t>
  </si>
  <si>
    <t>I1</t>
  </si>
  <si>
    <t>I2</t>
  </si>
  <si>
    <t>Valor arriendo diario</t>
  </si>
  <si>
    <t>Número de días al año arrendada</t>
  </si>
  <si>
    <t>Pago servicios públicos por mes</t>
  </si>
  <si>
    <t>Mantenimiento promedio mensual</t>
  </si>
  <si>
    <t>Servicios públicos</t>
  </si>
  <si>
    <t>Cuota administración conjunto</t>
  </si>
  <si>
    <t xml:space="preserve">Cuota administración </t>
  </si>
  <si>
    <t>Mantenimiento finca</t>
  </si>
  <si>
    <t>Impuesto predial finca</t>
  </si>
  <si>
    <t>Impuesto predial al año</t>
  </si>
  <si>
    <t>Salario administrador mensual</t>
  </si>
  <si>
    <t>Salario contador mensual</t>
  </si>
  <si>
    <t>Salario administrador arriendo</t>
  </si>
  <si>
    <t>Salario contador</t>
  </si>
  <si>
    <t>I25</t>
  </si>
  <si>
    <t>ROE</t>
  </si>
  <si>
    <t>I24</t>
  </si>
  <si>
    <t>ROA</t>
  </si>
  <si>
    <t>Pago de impuestos (renta)</t>
  </si>
  <si>
    <t>Actividad práctica #2</t>
  </si>
  <si>
    <t>Fecha</t>
  </si>
  <si>
    <t>Patrimonio:</t>
  </si>
  <si>
    <t>Cuenta</t>
  </si>
  <si>
    <t>Indicadores financieros del balance</t>
  </si>
  <si>
    <t>I21</t>
  </si>
  <si>
    <t>Razón de endeudamiento</t>
  </si>
  <si>
    <t>I22</t>
  </si>
  <si>
    <t>Apalancamiento financiero</t>
  </si>
  <si>
    <t>Diciembre 2023</t>
  </si>
  <si>
    <t>Patrimonio inicial</t>
  </si>
  <si>
    <t>Pasivo inicial</t>
  </si>
  <si>
    <t>Deuda banco</t>
  </si>
  <si>
    <t>Activo inicial</t>
  </si>
  <si>
    <t>Años de plazo de la deuda</t>
  </si>
  <si>
    <t>Amortización anual de la deuda</t>
  </si>
  <si>
    <t>Diciembre 2024</t>
  </si>
  <si>
    <t>Diciembre 2025</t>
  </si>
  <si>
    <t>Enero 2023</t>
  </si>
  <si>
    <t>Diciembre 2026</t>
  </si>
  <si>
    <t>Diciembre 2027</t>
  </si>
  <si>
    <t>Ingresos año 1</t>
  </si>
  <si>
    <t>Egresos año 1</t>
  </si>
  <si>
    <t>Ingresos año 2</t>
  </si>
  <si>
    <t>Egresos año 2</t>
  </si>
  <si>
    <t>Ingresos año 3</t>
  </si>
  <si>
    <t>Egresos año 3</t>
  </si>
  <si>
    <t>Ingresos año 4</t>
  </si>
  <si>
    <t>Egresos año 4</t>
  </si>
  <si>
    <t>Ingresos año 5</t>
  </si>
  <si>
    <t>Egresos año 5</t>
  </si>
  <si>
    <t>Activo 
año 0</t>
  </si>
  <si>
    <t>Pasivo 
año 0</t>
  </si>
  <si>
    <t>Activo
año 1</t>
  </si>
  <si>
    <t>Pasivo
año 1</t>
  </si>
  <si>
    <t>Activo
año 2</t>
  </si>
  <si>
    <t>Pasivo
año 2</t>
  </si>
  <si>
    <t>Activo
año 3</t>
  </si>
  <si>
    <t>Pasivo
año 3</t>
  </si>
  <si>
    <t>Activo
año 4</t>
  </si>
  <si>
    <t>Pasivo
año 4</t>
  </si>
  <si>
    <t>Activo
año 5</t>
  </si>
  <si>
    <t>Pasivo
año 5</t>
  </si>
  <si>
    <t>Aumento en el patrimonio</t>
  </si>
  <si>
    <t>Aumento acumulado de patrimonio</t>
  </si>
  <si>
    <t>Intereses ahorro bancos</t>
  </si>
  <si>
    <t>Interés bancario por ahorros</t>
  </si>
  <si>
    <t>Interés bancario de un préstamo</t>
  </si>
  <si>
    <t>Tarifa impuesto a la renta</t>
  </si>
  <si>
    <t>Hipótesis:</t>
  </si>
  <si>
    <t>Arquitectura Empresarial</t>
  </si>
  <si>
    <t>1.</t>
  </si>
  <si>
    <t>2.</t>
  </si>
  <si>
    <t>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</si>
</sst>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_);_([$$-409]* \(#,##0\);_([$$-409]* &quot;-&quot;??_);_(@_)"/>
    <numFmt numFmtId="165" formatCode="_-[$$-240A]\ * #,##0_-;\-[$$-240A]\ * #,##0_-;_-[$$-240A]\ * &quot;-&quot;??_-;_-@_-"/>
    <numFmt numFmtId="166" formatCode="0.0%"/>
  </numFmts>
  <fonts count="4" x14ac:knownFonts="1"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164" fontId="0" fillId="3" borderId="1" xfId="0" applyNumberFormat="1" applyFill="1" applyBorder="1" applyAlignment="1">
      <alignment vertical="center" wrapText="1"/>
    </xf>
    <xf numFmtId="0" fontId="2" fillId="3" borderId="0" xfId="0" applyFont="1" applyFill="1"/>
    <xf numFmtId="0" fontId="0" fillId="3" borderId="0" xfId="0" applyFill="1" applyAlignment="1">
      <alignment vertical="center" wrapText="1"/>
    </xf>
    <xf numFmtId="164" fontId="0" fillId="3" borderId="0" xfId="0" applyNumberFormat="1" applyFill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3" borderId="4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2" fillId="2" borderId="1" xfId="0" applyFont="1" applyFill="1" applyBorder="1"/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166" fontId="0" fillId="3" borderId="1" xfId="1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164" fontId="0" fillId="0" borderId="0" xfId="0" applyNumberFormat="1"/>
    <xf numFmtId="0" fontId="0" fillId="3" borderId="5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 wrapText="1"/>
    </xf>
    <xf numFmtId="0" fontId="0" fillId="2" borderId="7" xfId="0" applyFill="1" applyBorder="1" applyAlignment="1">
      <alignment horizontal="right" vertical="center" wrapText="1"/>
    </xf>
    <xf numFmtId="0" fontId="0" fillId="2" borderId="6" xfId="0" applyFill="1" applyBorder="1" applyAlignment="1">
      <alignment horizontal="right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777-88E5-4EE3-ABB1-5261070B52BB}">
  <dimension ref="A1:F25"/>
  <sheetViews>
    <sheetView showGridLines="0" workbookViewId="0">
      <selection activeCell="A26" sqref="A26"/>
    </sheetView>
  </sheetViews>
  <sheetFormatPr baseColWidth="10" defaultRowHeight="14" x14ac:dyDescent="0.15"/>
  <cols>
    <col min="1" max="1" width="30.6640625" customWidth="1"/>
    <col min="2" max="2" width="15.6640625" customWidth="1"/>
    <col min="3" max="3" width="12.33203125" customWidth="1"/>
    <col min="4" max="4" width="25.6640625" customWidth="1"/>
    <col min="5" max="5" width="15.6640625" customWidth="1"/>
    <col min="6" max="6" width="3.6640625" style="4" customWidth="1"/>
  </cols>
  <sheetData>
    <row r="1" spans="1:6" ht="16" x14ac:dyDescent="0.2">
      <c r="A1" s="1" t="s">
        <v>103</v>
      </c>
      <c r="B1" s="1"/>
      <c r="C1" s="1"/>
    </row>
    <row r="2" spans="1:6" ht="16" x14ac:dyDescent="0.2">
      <c r="A2" s="2" t="s">
        <v>0</v>
      </c>
      <c r="B2" s="2"/>
      <c r="C2" s="2"/>
    </row>
    <row r="3" spans="1:6" ht="16" x14ac:dyDescent="0.2">
      <c r="A3" s="2"/>
      <c r="B3" s="2"/>
      <c r="C3" s="2"/>
      <c r="D3" s="2"/>
      <c r="E3" s="2"/>
      <c r="F3" s="6"/>
    </row>
    <row r="4" spans="1:6" x14ac:dyDescent="0.15">
      <c r="F4"/>
    </row>
    <row r="5" spans="1:6" ht="16" x14ac:dyDescent="0.2">
      <c r="A5" s="19" t="s">
        <v>63</v>
      </c>
      <c r="B5" s="48">
        <v>0</v>
      </c>
      <c r="C5" s="2"/>
      <c r="D5" s="2"/>
      <c r="E5" s="2"/>
      <c r="F5" s="6"/>
    </row>
    <row r="6" spans="1:6" ht="16" x14ac:dyDescent="0.2">
      <c r="A6" s="19" t="s">
        <v>64</v>
      </c>
      <c r="B6" s="48">
        <v>0</v>
      </c>
      <c r="C6" s="2"/>
      <c r="D6" s="2"/>
      <c r="E6" s="2"/>
      <c r="F6" s="6"/>
    </row>
    <row r="7" spans="1:6" ht="16" x14ac:dyDescent="0.2">
      <c r="A7" s="19" t="s">
        <v>66</v>
      </c>
      <c r="B7" s="48">
        <v>0</v>
      </c>
      <c r="C7" s="2"/>
      <c r="D7" s="2"/>
      <c r="E7" s="2"/>
      <c r="F7" s="6"/>
    </row>
    <row r="8" spans="1:6" ht="16" x14ac:dyDescent="0.2">
      <c r="A8" s="19" t="s">
        <v>100</v>
      </c>
      <c r="B8" s="49">
        <v>0</v>
      </c>
      <c r="C8" s="2"/>
      <c r="D8" s="2"/>
      <c r="E8" s="2"/>
      <c r="F8" s="6"/>
    </row>
    <row r="9" spans="1:6" ht="16" x14ac:dyDescent="0.2">
      <c r="A9" s="19" t="s">
        <v>67</v>
      </c>
      <c r="B9" s="50">
        <v>0</v>
      </c>
      <c r="C9" s="2"/>
      <c r="D9" s="2"/>
      <c r="E9" s="2"/>
      <c r="F9" s="6"/>
    </row>
    <row r="10" spans="1:6" ht="16" x14ac:dyDescent="0.2">
      <c r="A10" s="19" t="s">
        <v>68</v>
      </c>
      <c r="B10" s="48">
        <v>0</v>
      </c>
      <c r="C10" s="2"/>
      <c r="D10" s="2"/>
      <c r="E10" s="2"/>
      <c r="F10" s="6"/>
    </row>
    <row r="11" spans="1:6" ht="16" x14ac:dyDescent="0.2">
      <c r="A11" s="19" t="s">
        <v>34</v>
      </c>
      <c r="B11" s="48">
        <v>0</v>
      </c>
      <c r="C11" s="2"/>
      <c r="D11" s="2"/>
      <c r="E11" s="2"/>
      <c r="F11" s="6"/>
    </row>
    <row r="12" spans="1:6" ht="16" x14ac:dyDescent="0.2">
      <c r="A12" s="19" t="s">
        <v>35</v>
      </c>
      <c r="B12" s="51">
        <v>0</v>
      </c>
      <c r="C12" s="2"/>
      <c r="D12" s="2"/>
      <c r="E12" s="2"/>
      <c r="F12" s="6"/>
    </row>
    <row r="13" spans="1:6" ht="16" x14ac:dyDescent="0.2">
      <c r="A13" s="19" t="s">
        <v>36</v>
      </c>
      <c r="B13" s="48">
        <v>0</v>
      </c>
      <c r="C13" s="2"/>
      <c r="D13" s="2"/>
      <c r="E13" s="2"/>
      <c r="F13" s="6"/>
    </row>
    <row r="14" spans="1:6" ht="16" x14ac:dyDescent="0.2">
      <c r="A14" s="19" t="s">
        <v>39</v>
      </c>
      <c r="B14" s="48">
        <v>0</v>
      </c>
      <c r="C14" s="2"/>
      <c r="D14" s="2"/>
      <c r="E14" s="2"/>
      <c r="F14" s="6"/>
    </row>
    <row r="15" spans="1:6" ht="16" x14ac:dyDescent="0.2">
      <c r="A15" s="19" t="s">
        <v>37</v>
      </c>
      <c r="B15" s="48">
        <v>0</v>
      </c>
      <c r="C15" s="2"/>
      <c r="D15" s="2"/>
      <c r="E15" s="2"/>
      <c r="F15" s="6"/>
    </row>
    <row r="16" spans="1:6" ht="16" x14ac:dyDescent="0.2">
      <c r="A16" s="19" t="s">
        <v>43</v>
      </c>
      <c r="B16" s="48">
        <v>0</v>
      </c>
      <c r="C16" s="2"/>
      <c r="D16" s="2"/>
      <c r="E16" s="2"/>
      <c r="F16" s="6"/>
    </row>
    <row r="17" spans="1:6" ht="16" x14ac:dyDescent="0.2">
      <c r="A17" s="19" t="s">
        <v>44</v>
      </c>
      <c r="B17" s="48">
        <v>0</v>
      </c>
      <c r="C17" s="2"/>
      <c r="D17" s="2"/>
      <c r="E17" s="2"/>
      <c r="F17" s="6"/>
    </row>
    <row r="18" spans="1:6" ht="16" x14ac:dyDescent="0.2">
      <c r="A18" s="19" t="s">
        <v>45</v>
      </c>
      <c r="B18" s="48">
        <v>0</v>
      </c>
      <c r="C18" s="2"/>
      <c r="D18" s="2"/>
      <c r="E18" s="2"/>
      <c r="F18" s="6"/>
    </row>
    <row r="19" spans="1:6" ht="16" x14ac:dyDescent="0.2">
      <c r="A19" s="19" t="s">
        <v>99</v>
      </c>
      <c r="B19" s="49">
        <v>0</v>
      </c>
      <c r="C19" s="2"/>
      <c r="D19" s="2"/>
      <c r="E19" s="2"/>
      <c r="F19" s="6"/>
    </row>
    <row r="20" spans="1:6" ht="16" x14ac:dyDescent="0.2">
      <c r="A20" s="19" t="s">
        <v>101</v>
      </c>
      <c r="B20" s="49">
        <v>0</v>
      </c>
    </row>
    <row r="22" spans="1:6" ht="16" x14ac:dyDescent="0.2">
      <c r="A22" s="6" t="s">
        <v>102</v>
      </c>
    </row>
    <row r="23" spans="1:6" ht="16" x14ac:dyDescent="0.2">
      <c r="A23" s="6" t="s">
        <v>104</v>
      </c>
    </row>
    <row r="24" spans="1:6" x14ac:dyDescent="0.15">
      <c r="A24" t="s">
        <v>105</v>
      </c>
    </row>
    <row r="25" spans="1:6" x14ac:dyDescent="0.15">
      <c r="A25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BBC1-3FA0-4629-97BA-E5AABD6A7F18}">
  <dimension ref="A1:AC50"/>
  <sheetViews>
    <sheetView showGridLines="0" workbookViewId="0">
      <selection activeCell="Z27" sqref="Z27:AB27"/>
    </sheetView>
  </sheetViews>
  <sheetFormatPr baseColWidth="10" defaultRowHeight="14" x14ac:dyDescent="0.15"/>
  <cols>
    <col min="1" max="1" width="9.1640625" customWidth="1"/>
    <col min="2" max="2" width="23.33203125" customWidth="1"/>
    <col min="3" max="3" width="12.33203125" customWidth="1"/>
    <col min="4" max="4" width="25.6640625" customWidth="1"/>
    <col min="5" max="5" width="15.6640625" customWidth="1"/>
    <col min="6" max="6" width="3.6640625" style="4" customWidth="1"/>
    <col min="7" max="7" width="9.1640625" customWidth="1"/>
    <col min="8" max="8" width="23.33203125" customWidth="1"/>
    <col min="9" max="9" width="12.33203125" customWidth="1"/>
    <col min="10" max="10" width="25.6640625" customWidth="1"/>
    <col min="11" max="11" width="15.6640625" customWidth="1"/>
    <col min="12" max="12" width="3.6640625" style="4" customWidth="1"/>
    <col min="13" max="13" width="9.1640625" customWidth="1"/>
    <col min="14" max="14" width="23.33203125" customWidth="1"/>
    <col min="15" max="15" width="12.33203125" customWidth="1"/>
    <col min="16" max="16" width="25.6640625" customWidth="1"/>
    <col min="17" max="17" width="15.6640625" customWidth="1"/>
    <col min="18" max="18" width="3.6640625" style="4" customWidth="1"/>
    <col min="19" max="19" width="9.1640625" customWidth="1"/>
    <col min="20" max="20" width="23.33203125" customWidth="1"/>
    <col min="21" max="21" width="12.33203125" customWidth="1"/>
    <col min="22" max="22" width="25.6640625" customWidth="1"/>
    <col min="23" max="23" width="15.6640625" customWidth="1"/>
    <col min="24" max="24" width="3.6640625" style="4" customWidth="1"/>
    <col min="25" max="25" width="9.1640625" customWidth="1"/>
    <col min="26" max="26" width="23.33203125" customWidth="1"/>
    <col min="27" max="27" width="12.33203125" customWidth="1"/>
    <col min="28" max="28" width="25.6640625" customWidth="1"/>
    <col min="29" max="29" width="15.6640625" customWidth="1"/>
  </cols>
  <sheetData>
    <row r="1" spans="1:29" ht="16" x14ac:dyDescent="0.2">
      <c r="A1" s="1" t="str">
        <f>Variables!A1</f>
        <v>Arquitectura Empresarial</v>
      </c>
      <c r="B1" s="1"/>
      <c r="C1" s="1"/>
      <c r="G1" s="1"/>
      <c r="H1" s="1"/>
      <c r="I1" s="1"/>
      <c r="M1" s="1"/>
      <c r="N1" s="1"/>
      <c r="O1" s="1"/>
      <c r="S1" s="1"/>
      <c r="T1" s="1"/>
      <c r="U1" s="1"/>
      <c r="Y1" s="1"/>
      <c r="Z1" s="1"/>
      <c r="AA1" s="1"/>
    </row>
    <row r="2" spans="1:29" ht="16" x14ac:dyDescent="0.2">
      <c r="A2" s="2" t="s">
        <v>0</v>
      </c>
      <c r="B2" s="2"/>
      <c r="C2" s="2"/>
      <c r="G2" s="2"/>
      <c r="H2" s="2"/>
      <c r="I2" s="2"/>
      <c r="M2" s="2"/>
      <c r="N2" s="2"/>
      <c r="O2" s="2"/>
      <c r="S2" s="2"/>
      <c r="T2" s="2"/>
      <c r="U2" s="2"/>
      <c r="Y2" s="2"/>
      <c r="Z2" s="2"/>
      <c r="AA2" s="2"/>
    </row>
    <row r="3" spans="1:29" ht="16" x14ac:dyDescent="0.2">
      <c r="A3" s="2"/>
      <c r="B3" s="2"/>
      <c r="C3" s="2"/>
      <c r="D3" s="2"/>
      <c r="E3" s="2"/>
      <c r="F3" s="6"/>
      <c r="G3" s="2"/>
      <c r="H3" s="2"/>
      <c r="I3" s="2"/>
      <c r="J3" s="2"/>
      <c r="K3" s="2"/>
      <c r="L3" s="6"/>
      <c r="M3" s="2"/>
      <c r="N3" s="2"/>
      <c r="O3" s="2"/>
      <c r="P3" s="2"/>
      <c r="Q3" s="2"/>
      <c r="R3" s="6"/>
      <c r="S3" s="2"/>
      <c r="T3" s="2"/>
      <c r="U3" s="2"/>
      <c r="V3" s="2"/>
      <c r="W3" s="2"/>
      <c r="X3" s="6"/>
      <c r="Y3" s="2"/>
      <c r="Z3" s="2"/>
      <c r="AA3" s="2"/>
      <c r="AB3" s="2"/>
      <c r="AC3" s="2"/>
    </row>
    <row r="4" spans="1:29" x14ac:dyDescent="0.15">
      <c r="F4"/>
      <c r="L4"/>
      <c r="R4"/>
      <c r="X4"/>
    </row>
    <row r="5" spans="1:29" ht="14.25" customHeight="1" x14ac:dyDescent="0.15">
      <c r="A5" s="33" t="s">
        <v>74</v>
      </c>
      <c r="B5" s="35" t="s">
        <v>4</v>
      </c>
      <c r="C5" s="33" t="s">
        <v>3</v>
      </c>
      <c r="D5" s="33"/>
      <c r="E5" s="12" t="s">
        <v>1</v>
      </c>
      <c r="F5"/>
      <c r="G5" s="33" t="s">
        <v>76</v>
      </c>
      <c r="H5" s="35" t="s">
        <v>4</v>
      </c>
      <c r="I5" s="33" t="s">
        <v>3</v>
      </c>
      <c r="J5" s="33"/>
      <c r="K5" s="12" t="s">
        <v>1</v>
      </c>
      <c r="L5"/>
      <c r="M5" s="33" t="s">
        <v>78</v>
      </c>
      <c r="N5" s="35" t="s">
        <v>4</v>
      </c>
      <c r="O5" s="33" t="s">
        <v>3</v>
      </c>
      <c r="P5" s="33"/>
      <c r="Q5" s="12" t="s">
        <v>1</v>
      </c>
      <c r="R5"/>
      <c r="S5" s="33" t="s">
        <v>80</v>
      </c>
      <c r="T5" s="35" t="s">
        <v>4</v>
      </c>
      <c r="U5" s="33" t="s">
        <v>3</v>
      </c>
      <c r="V5" s="33"/>
      <c r="W5" s="12" t="s">
        <v>1</v>
      </c>
      <c r="X5"/>
      <c r="Y5" s="33" t="s">
        <v>82</v>
      </c>
      <c r="Z5" s="35" t="s">
        <v>4</v>
      </c>
      <c r="AA5" s="33" t="s">
        <v>3</v>
      </c>
      <c r="AB5" s="33"/>
      <c r="AC5" s="12" t="s">
        <v>1</v>
      </c>
    </row>
    <row r="6" spans="1:29" ht="16.5" customHeight="1" x14ac:dyDescent="0.15">
      <c r="A6" s="33"/>
      <c r="B6" s="37"/>
      <c r="C6" s="34"/>
      <c r="D6" s="34"/>
      <c r="E6" s="5">
        <f>Variables!B11*Variables!B12</f>
        <v>0</v>
      </c>
      <c r="F6"/>
      <c r="G6" s="33"/>
      <c r="H6" s="37"/>
      <c r="I6" s="34"/>
      <c r="J6" s="34"/>
      <c r="K6" s="5">
        <f>E6</f>
        <v>0</v>
      </c>
      <c r="L6"/>
      <c r="M6" s="33"/>
      <c r="N6" s="37"/>
      <c r="O6" s="34"/>
      <c r="P6" s="34"/>
      <c r="Q6" s="5">
        <f>K6</f>
        <v>0</v>
      </c>
      <c r="R6"/>
      <c r="S6" s="33"/>
      <c r="T6" s="37"/>
      <c r="U6" s="34"/>
      <c r="V6" s="34"/>
      <c r="W6" s="5">
        <f>Q6</f>
        <v>0</v>
      </c>
      <c r="X6"/>
      <c r="Y6" s="33"/>
      <c r="Z6" s="37"/>
      <c r="AA6" s="34"/>
      <c r="AB6" s="34"/>
      <c r="AC6" s="5">
        <f>W6</f>
        <v>0</v>
      </c>
    </row>
    <row r="7" spans="1:29" ht="16.5" customHeight="1" x14ac:dyDescent="0.15">
      <c r="A7" s="33"/>
      <c r="B7" s="38" t="s">
        <v>12</v>
      </c>
      <c r="C7" s="40"/>
      <c r="D7" s="39"/>
      <c r="E7" s="9">
        <f>SUM(E6:E6)</f>
        <v>0</v>
      </c>
      <c r="F7"/>
      <c r="G7" s="33"/>
      <c r="H7" s="38" t="s">
        <v>12</v>
      </c>
      <c r="I7" s="40"/>
      <c r="J7" s="39"/>
      <c r="K7" s="9">
        <f>SUM(K6:K6)</f>
        <v>0</v>
      </c>
      <c r="L7"/>
      <c r="M7" s="33"/>
      <c r="N7" s="38" t="s">
        <v>12</v>
      </c>
      <c r="O7" s="40"/>
      <c r="P7" s="39"/>
      <c r="Q7" s="9">
        <f>SUM(Q6:Q6)</f>
        <v>0</v>
      </c>
      <c r="R7"/>
      <c r="S7" s="33"/>
      <c r="T7" s="38" t="s">
        <v>12</v>
      </c>
      <c r="U7" s="40"/>
      <c r="V7" s="39"/>
      <c r="W7" s="9">
        <f>SUM(W6:W6)</f>
        <v>0</v>
      </c>
      <c r="X7"/>
      <c r="Y7" s="33"/>
      <c r="Z7" s="38" t="s">
        <v>12</v>
      </c>
      <c r="AA7" s="40"/>
      <c r="AB7" s="39"/>
      <c r="AC7" s="9">
        <f>SUM(AC6:AC6)</f>
        <v>0</v>
      </c>
    </row>
    <row r="8" spans="1:29" ht="16.5" customHeight="1" x14ac:dyDescent="0.15">
      <c r="A8" s="33"/>
      <c r="B8" s="11" t="s">
        <v>5</v>
      </c>
      <c r="C8" s="34"/>
      <c r="D8" s="34"/>
      <c r="E8" s="5">
        <v>0</v>
      </c>
      <c r="F8"/>
      <c r="G8" s="33"/>
      <c r="H8" s="11" t="s">
        <v>5</v>
      </c>
      <c r="I8" s="34" t="s">
        <v>98</v>
      </c>
      <c r="J8" s="34"/>
      <c r="K8" s="5">
        <f>Balance!G10*Interés_bancario_por_ahorros</f>
        <v>0</v>
      </c>
      <c r="L8"/>
      <c r="M8" s="33"/>
      <c r="N8" s="11" t="s">
        <v>5</v>
      </c>
      <c r="O8" s="34"/>
      <c r="P8" s="34"/>
      <c r="Q8" s="5">
        <f>Balance!K10*Interés_bancario_por_ahorros</f>
        <v>0</v>
      </c>
      <c r="R8"/>
      <c r="S8" s="33"/>
      <c r="T8" s="11" t="s">
        <v>5</v>
      </c>
      <c r="U8" s="34"/>
      <c r="V8" s="34"/>
      <c r="W8" s="5">
        <f>Balance!O10*Interés_bancario_por_ahorros</f>
        <v>0</v>
      </c>
      <c r="X8"/>
      <c r="Y8" s="33"/>
      <c r="Z8" s="11" t="s">
        <v>5</v>
      </c>
      <c r="AA8" s="34"/>
      <c r="AB8" s="34"/>
      <c r="AC8" s="5">
        <f>Balance!S10*Interés_bancario_por_ahorros</f>
        <v>0</v>
      </c>
    </row>
    <row r="9" spans="1:29" ht="16.5" customHeight="1" x14ac:dyDescent="0.15">
      <c r="A9" s="33"/>
      <c r="B9" s="38" t="s">
        <v>17</v>
      </c>
      <c r="C9" s="40"/>
      <c r="D9" s="39"/>
      <c r="E9" s="9">
        <f>SUM(E8:E8)</f>
        <v>0</v>
      </c>
      <c r="F9"/>
      <c r="G9" s="33"/>
      <c r="H9" s="38" t="s">
        <v>17</v>
      </c>
      <c r="I9" s="40"/>
      <c r="J9" s="39"/>
      <c r="K9" s="9">
        <f>SUM(K8:K8)</f>
        <v>0</v>
      </c>
      <c r="L9"/>
      <c r="M9" s="33"/>
      <c r="N9" s="38" t="s">
        <v>17</v>
      </c>
      <c r="O9" s="40"/>
      <c r="P9" s="39"/>
      <c r="Q9" s="9">
        <f>SUM(Q8:Q8)</f>
        <v>0</v>
      </c>
      <c r="R9"/>
      <c r="S9" s="33"/>
      <c r="T9" s="38" t="s">
        <v>17</v>
      </c>
      <c r="U9" s="40"/>
      <c r="V9" s="39"/>
      <c r="W9" s="9">
        <f>SUM(W8:W8)</f>
        <v>0</v>
      </c>
      <c r="X9"/>
      <c r="Y9" s="33"/>
      <c r="Z9" s="38" t="s">
        <v>17</v>
      </c>
      <c r="AA9" s="40"/>
      <c r="AB9" s="39"/>
      <c r="AC9" s="9">
        <f>SUM(AC8:AC8)</f>
        <v>0</v>
      </c>
    </row>
    <row r="10" spans="1:29" s="4" customFormat="1" ht="16.5" customHeight="1" x14ac:dyDescent="0.15">
      <c r="A10" s="32" t="s">
        <v>6</v>
      </c>
      <c r="B10" s="32"/>
      <c r="C10" s="32"/>
      <c r="D10" s="32"/>
      <c r="E10" s="9">
        <f>E7+E9</f>
        <v>0</v>
      </c>
      <c r="G10" s="32" t="s">
        <v>6</v>
      </c>
      <c r="H10" s="32"/>
      <c r="I10" s="32"/>
      <c r="J10" s="32"/>
      <c r="K10" s="9">
        <f>K7+K9</f>
        <v>0</v>
      </c>
      <c r="M10" s="32" t="s">
        <v>6</v>
      </c>
      <c r="N10" s="32"/>
      <c r="O10" s="32"/>
      <c r="P10" s="32"/>
      <c r="Q10" s="9">
        <f>Q7+Q9</f>
        <v>0</v>
      </c>
      <c r="S10" s="32" t="s">
        <v>6</v>
      </c>
      <c r="T10" s="32"/>
      <c r="U10" s="32"/>
      <c r="V10" s="32"/>
      <c r="W10" s="9">
        <f>W7+W9</f>
        <v>0</v>
      </c>
      <c r="Y10" s="32" t="s">
        <v>6</v>
      </c>
      <c r="Z10" s="32"/>
      <c r="AA10" s="32"/>
      <c r="AB10" s="32"/>
      <c r="AC10" s="9">
        <f>AC7+AC9</f>
        <v>0</v>
      </c>
    </row>
    <row r="11" spans="1:29" s="4" customFormat="1" ht="16.5" customHeight="1" x14ac:dyDescent="0.15">
      <c r="A11" s="3"/>
      <c r="B11" s="3"/>
      <c r="C11" s="3"/>
      <c r="D11" s="7"/>
      <c r="E11" s="8"/>
      <c r="G11" s="3"/>
      <c r="H11" s="3"/>
      <c r="I11" s="3"/>
      <c r="J11" s="7"/>
      <c r="K11" s="8"/>
      <c r="M11" s="3"/>
      <c r="N11" s="3"/>
      <c r="O11" s="3"/>
      <c r="P11" s="7"/>
      <c r="Q11" s="8"/>
      <c r="S11" s="3"/>
      <c r="T11" s="3"/>
      <c r="U11" s="3"/>
      <c r="V11" s="7"/>
      <c r="W11" s="8"/>
      <c r="Y11" s="3"/>
      <c r="Z11" s="3"/>
      <c r="AA11" s="3"/>
      <c r="AB11" s="7"/>
      <c r="AC11" s="8"/>
    </row>
    <row r="12" spans="1:29" s="4" customFormat="1" ht="16.5" customHeight="1" x14ac:dyDescent="0.15">
      <c r="A12" s="35" t="s">
        <v>75</v>
      </c>
      <c r="B12" s="35" t="s">
        <v>8</v>
      </c>
      <c r="C12" s="33" t="s">
        <v>3</v>
      </c>
      <c r="D12" s="33"/>
      <c r="E12" s="12" t="s">
        <v>1</v>
      </c>
      <c r="G12" s="35" t="s">
        <v>77</v>
      </c>
      <c r="H12" s="35" t="s">
        <v>8</v>
      </c>
      <c r="I12" s="33" t="s">
        <v>3</v>
      </c>
      <c r="J12" s="33"/>
      <c r="K12" s="12" t="s">
        <v>1</v>
      </c>
      <c r="M12" s="35" t="s">
        <v>79</v>
      </c>
      <c r="N12" s="35" t="s">
        <v>8</v>
      </c>
      <c r="O12" s="33" t="s">
        <v>3</v>
      </c>
      <c r="P12" s="33"/>
      <c r="Q12" s="12" t="s">
        <v>1</v>
      </c>
      <c r="S12" s="35" t="s">
        <v>81</v>
      </c>
      <c r="T12" s="35" t="s">
        <v>8</v>
      </c>
      <c r="U12" s="33" t="s">
        <v>3</v>
      </c>
      <c r="V12" s="33"/>
      <c r="W12" s="12" t="s">
        <v>1</v>
      </c>
      <c r="Y12" s="35" t="s">
        <v>83</v>
      </c>
      <c r="Z12" s="35" t="s">
        <v>8</v>
      </c>
      <c r="AA12" s="33" t="s">
        <v>3</v>
      </c>
      <c r="AB12" s="33"/>
      <c r="AC12" s="12" t="s">
        <v>1</v>
      </c>
    </row>
    <row r="13" spans="1:29" s="4" customFormat="1" ht="16.5" customHeight="1" x14ac:dyDescent="0.15">
      <c r="A13" s="36"/>
      <c r="B13" s="36"/>
      <c r="C13" s="35" t="s">
        <v>10</v>
      </c>
      <c r="D13" s="10" t="s">
        <v>38</v>
      </c>
      <c r="E13" s="5">
        <f>Variables!B13*12</f>
        <v>0</v>
      </c>
      <c r="G13" s="36"/>
      <c r="H13" s="36"/>
      <c r="I13" s="35" t="s">
        <v>10</v>
      </c>
      <c r="J13" s="10" t="s">
        <v>38</v>
      </c>
      <c r="K13" s="5">
        <f t="shared" ref="K13:K16" si="0">E13</f>
        <v>0</v>
      </c>
      <c r="M13" s="36"/>
      <c r="N13" s="36"/>
      <c r="O13" s="35" t="s">
        <v>10</v>
      </c>
      <c r="P13" s="10"/>
      <c r="Q13" s="5">
        <f t="shared" ref="Q13:Q16" si="1">K13</f>
        <v>0</v>
      </c>
      <c r="S13" s="36"/>
      <c r="T13" s="36"/>
      <c r="U13" s="35" t="s">
        <v>10</v>
      </c>
      <c r="V13" s="10"/>
      <c r="W13" s="5">
        <f t="shared" ref="W13:W16" si="2">Q13</f>
        <v>0</v>
      </c>
      <c r="Y13" s="36"/>
      <c r="Z13" s="36"/>
      <c r="AA13" s="35" t="s">
        <v>10</v>
      </c>
      <c r="AB13" s="10"/>
      <c r="AC13" s="5">
        <f t="shared" ref="AC13:AC16" si="3">W13</f>
        <v>0</v>
      </c>
    </row>
    <row r="14" spans="1:29" s="4" customFormat="1" ht="16.5" customHeight="1" x14ac:dyDescent="0.15">
      <c r="A14" s="36"/>
      <c r="B14" s="36"/>
      <c r="C14" s="36"/>
      <c r="D14" s="17" t="s">
        <v>40</v>
      </c>
      <c r="E14" s="5">
        <f>Variables!B14*12</f>
        <v>0</v>
      </c>
      <c r="G14" s="36"/>
      <c r="H14" s="36"/>
      <c r="I14" s="36"/>
      <c r="J14" s="17" t="s">
        <v>40</v>
      </c>
      <c r="K14" s="5">
        <f t="shared" si="0"/>
        <v>0</v>
      </c>
      <c r="M14" s="36"/>
      <c r="N14" s="36"/>
      <c r="O14" s="36"/>
      <c r="P14" s="17"/>
      <c r="Q14" s="5">
        <f t="shared" si="1"/>
        <v>0</v>
      </c>
      <c r="S14" s="36"/>
      <c r="T14" s="36"/>
      <c r="U14" s="36"/>
      <c r="V14" s="17"/>
      <c r="W14" s="5">
        <f t="shared" si="2"/>
        <v>0</v>
      </c>
      <c r="Y14" s="36"/>
      <c r="Z14" s="36"/>
      <c r="AA14" s="36"/>
      <c r="AB14" s="17"/>
      <c r="AC14" s="5">
        <f t="shared" si="3"/>
        <v>0</v>
      </c>
    </row>
    <row r="15" spans="1:29" s="4" customFormat="1" ht="16.5" customHeight="1" x14ac:dyDescent="0.15">
      <c r="A15" s="36"/>
      <c r="B15" s="36"/>
      <c r="C15" s="36"/>
      <c r="D15" s="17" t="s">
        <v>41</v>
      </c>
      <c r="E15" s="5">
        <f>Variables!B15*12</f>
        <v>0</v>
      </c>
      <c r="G15" s="36"/>
      <c r="H15" s="36"/>
      <c r="I15" s="36"/>
      <c r="J15" s="17" t="s">
        <v>41</v>
      </c>
      <c r="K15" s="5">
        <f t="shared" si="0"/>
        <v>0</v>
      </c>
      <c r="M15" s="36"/>
      <c r="N15" s="36"/>
      <c r="O15" s="36"/>
      <c r="P15" s="17"/>
      <c r="Q15" s="5">
        <f t="shared" si="1"/>
        <v>0</v>
      </c>
      <c r="S15" s="36"/>
      <c r="T15" s="36"/>
      <c r="U15" s="36"/>
      <c r="V15" s="17"/>
      <c r="W15" s="5">
        <f t="shared" si="2"/>
        <v>0</v>
      </c>
      <c r="Y15" s="36"/>
      <c r="Z15" s="36"/>
      <c r="AA15" s="36"/>
      <c r="AB15" s="17"/>
      <c r="AC15" s="5">
        <f t="shared" si="3"/>
        <v>0</v>
      </c>
    </row>
    <row r="16" spans="1:29" s="4" customFormat="1" ht="16.5" customHeight="1" x14ac:dyDescent="0.15">
      <c r="A16" s="36"/>
      <c r="B16" s="36"/>
      <c r="C16" s="36"/>
      <c r="D16" s="17" t="s">
        <v>42</v>
      </c>
      <c r="E16" s="5">
        <f>Variables!B16</f>
        <v>0</v>
      </c>
      <c r="G16" s="36"/>
      <c r="H16" s="36"/>
      <c r="I16" s="36"/>
      <c r="J16" s="17" t="s">
        <v>42</v>
      </c>
      <c r="K16" s="5">
        <f t="shared" si="0"/>
        <v>0</v>
      </c>
      <c r="M16" s="36"/>
      <c r="N16" s="36"/>
      <c r="O16" s="36"/>
      <c r="P16" s="17"/>
      <c r="Q16" s="5">
        <f t="shared" si="1"/>
        <v>0</v>
      </c>
      <c r="S16" s="36"/>
      <c r="T16" s="36"/>
      <c r="U16" s="36"/>
      <c r="V16" s="17"/>
      <c r="W16" s="5">
        <f t="shared" si="2"/>
        <v>0</v>
      </c>
      <c r="Y16" s="36"/>
      <c r="Z16" s="36"/>
      <c r="AA16" s="36"/>
      <c r="AB16" s="17"/>
      <c r="AC16" s="5">
        <f t="shared" si="3"/>
        <v>0</v>
      </c>
    </row>
    <row r="17" spans="1:29" s="4" customFormat="1" ht="16.5" customHeight="1" x14ac:dyDescent="0.15">
      <c r="A17" s="36"/>
      <c r="B17" s="36"/>
      <c r="C17" s="36"/>
      <c r="D17" s="17"/>
      <c r="E17" s="5">
        <v>0</v>
      </c>
      <c r="G17" s="36"/>
      <c r="H17" s="36"/>
      <c r="I17" s="36"/>
      <c r="J17" s="17"/>
      <c r="K17" s="5">
        <v>0</v>
      </c>
      <c r="M17" s="36"/>
      <c r="N17" s="36"/>
      <c r="O17" s="36"/>
      <c r="P17" s="17"/>
      <c r="Q17" s="5">
        <v>0</v>
      </c>
      <c r="S17" s="36"/>
      <c r="T17" s="36"/>
      <c r="U17" s="36"/>
      <c r="V17" s="17"/>
      <c r="W17" s="5">
        <v>0</v>
      </c>
      <c r="Y17" s="36"/>
      <c r="Z17" s="36"/>
      <c r="AA17" s="36"/>
      <c r="AB17" s="17"/>
      <c r="AC17" s="5">
        <v>0</v>
      </c>
    </row>
    <row r="18" spans="1:29" s="4" customFormat="1" ht="16.5" customHeight="1" x14ac:dyDescent="0.15">
      <c r="A18" s="36"/>
      <c r="B18" s="36"/>
      <c r="C18" s="36"/>
      <c r="D18" s="17"/>
      <c r="E18" s="5">
        <v>0</v>
      </c>
      <c r="G18" s="36"/>
      <c r="H18" s="36"/>
      <c r="I18" s="36"/>
      <c r="J18" s="17"/>
      <c r="K18" s="5">
        <v>0</v>
      </c>
      <c r="M18" s="36"/>
      <c r="N18" s="36"/>
      <c r="O18" s="36"/>
      <c r="P18" s="17"/>
      <c r="Q18" s="5">
        <v>0</v>
      </c>
      <c r="S18" s="36"/>
      <c r="T18" s="36"/>
      <c r="U18" s="36"/>
      <c r="V18" s="17"/>
      <c r="W18" s="5">
        <v>0</v>
      </c>
      <c r="Y18" s="36"/>
      <c r="Z18" s="36"/>
      <c r="AA18" s="36"/>
      <c r="AB18" s="17"/>
      <c r="AC18" s="5">
        <v>0</v>
      </c>
    </row>
    <row r="19" spans="1:29" s="4" customFormat="1" ht="16.5" customHeight="1" x14ac:dyDescent="0.15">
      <c r="A19" s="36"/>
      <c r="B19" s="36"/>
      <c r="C19" s="37"/>
      <c r="D19" s="17"/>
      <c r="E19" s="5">
        <v>0</v>
      </c>
      <c r="G19" s="36"/>
      <c r="H19" s="36"/>
      <c r="I19" s="37"/>
      <c r="J19" s="17"/>
      <c r="K19" s="5">
        <v>0</v>
      </c>
      <c r="M19" s="36"/>
      <c r="N19" s="36"/>
      <c r="O19" s="37"/>
      <c r="P19" s="17"/>
      <c r="Q19" s="5">
        <v>0</v>
      </c>
      <c r="S19" s="36"/>
      <c r="T19" s="36"/>
      <c r="U19" s="37"/>
      <c r="V19" s="17"/>
      <c r="W19" s="5">
        <v>0</v>
      </c>
      <c r="Y19" s="36"/>
      <c r="Z19" s="36"/>
      <c r="AA19" s="37"/>
      <c r="AB19" s="17"/>
      <c r="AC19" s="5">
        <v>0</v>
      </c>
    </row>
    <row r="20" spans="1:29" s="4" customFormat="1" ht="16.5" customHeight="1" x14ac:dyDescent="0.15">
      <c r="A20" s="36"/>
      <c r="B20" s="36"/>
      <c r="C20" s="38" t="s">
        <v>14</v>
      </c>
      <c r="D20" s="39"/>
      <c r="E20" s="9">
        <f>SUM(E13:E19)</f>
        <v>0</v>
      </c>
      <c r="G20" s="36"/>
      <c r="H20" s="36"/>
      <c r="I20" s="38" t="s">
        <v>14</v>
      </c>
      <c r="J20" s="39"/>
      <c r="K20" s="9">
        <f>SUM(K13:K19)</f>
        <v>0</v>
      </c>
      <c r="M20" s="36"/>
      <c r="N20" s="36"/>
      <c r="O20" s="38" t="s">
        <v>14</v>
      </c>
      <c r="P20" s="39"/>
      <c r="Q20" s="9">
        <f>SUM(Q13:Q19)</f>
        <v>0</v>
      </c>
      <c r="S20" s="36"/>
      <c r="T20" s="36"/>
      <c r="U20" s="38" t="s">
        <v>14</v>
      </c>
      <c r="V20" s="39"/>
      <c r="W20" s="9">
        <f>SUM(W13:W19)</f>
        <v>0</v>
      </c>
      <c r="Y20" s="36"/>
      <c r="Z20" s="36"/>
      <c r="AA20" s="38" t="s">
        <v>14</v>
      </c>
      <c r="AB20" s="39"/>
      <c r="AC20" s="9">
        <f>SUM(AC13:AC19)</f>
        <v>0</v>
      </c>
    </row>
    <row r="21" spans="1:29" s="4" customFormat="1" ht="16.5" customHeight="1" x14ac:dyDescent="0.15">
      <c r="A21" s="36"/>
      <c r="B21" s="36"/>
      <c r="C21" s="35" t="s">
        <v>11</v>
      </c>
      <c r="D21" s="17" t="s">
        <v>46</v>
      </c>
      <c r="E21" s="5">
        <f>Variables!B17*12</f>
        <v>0</v>
      </c>
      <c r="G21" s="36"/>
      <c r="H21" s="36"/>
      <c r="I21" s="35" t="s">
        <v>11</v>
      </c>
      <c r="J21" s="17" t="s">
        <v>46</v>
      </c>
      <c r="K21" s="5">
        <f t="shared" ref="K21:K22" si="4">E21</f>
        <v>0</v>
      </c>
      <c r="M21" s="36"/>
      <c r="N21" s="36"/>
      <c r="O21" s="35" t="s">
        <v>11</v>
      </c>
      <c r="P21" s="17"/>
      <c r="Q21" s="5">
        <f t="shared" ref="Q21:Q22" si="5">K21</f>
        <v>0</v>
      </c>
      <c r="S21" s="36"/>
      <c r="T21" s="36"/>
      <c r="U21" s="35" t="s">
        <v>11</v>
      </c>
      <c r="V21" s="17"/>
      <c r="W21" s="5">
        <f t="shared" ref="W21:W22" si="6">Q21</f>
        <v>0</v>
      </c>
      <c r="Y21" s="36"/>
      <c r="Z21" s="36"/>
      <c r="AA21" s="35" t="s">
        <v>11</v>
      </c>
      <c r="AB21" s="17"/>
      <c r="AC21" s="5">
        <f t="shared" ref="AC21:AC22" si="7">W21</f>
        <v>0</v>
      </c>
    </row>
    <row r="22" spans="1:29" s="4" customFormat="1" ht="16.5" customHeight="1" x14ac:dyDescent="0.15">
      <c r="A22" s="36"/>
      <c r="B22" s="36"/>
      <c r="C22" s="36"/>
      <c r="D22" s="17" t="s">
        <v>47</v>
      </c>
      <c r="E22" s="5">
        <f>Variables!B18*12</f>
        <v>0</v>
      </c>
      <c r="G22" s="36"/>
      <c r="H22" s="36"/>
      <c r="I22" s="36"/>
      <c r="J22" s="17" t="s">
        <v>47</v>
      </c>
      <c r="K22" s="5">
        <f t="shared" si="4"/>
        <v>0</v>
      </c>
      <c r="M22" s="36"/>
      <c r="N22" s="36"/>
      <c r="O22" s="36"/>
      <c r="P22" s="17"/>
      <c r="Q22" s="5">
        <f t="shared" si="5"/>
        <v>0</v>
      </c>
      <c r="S22" s="36"/>
      <c r="T22" s="36"/>
      <c r="U22" s="36"/>
      <c r="V22" s="17"/>
      <c r="W22" s="5">
        <f t="shared" si="6"/>
        <v>0</v>
      </c>
      <c r="Y22" s="36"/>
      <c r="Z22" s="36"/>
      <c r="AA22" s="36"/>
      <c r="AB22" s="17"/>
      <c r="AC22" s="5">
        <f t="shared" si="7"/>
        <v>0</v>
      </c>
    </row>
    <row r="23" spans="1:29" s="4" customFormat="1" ht="16.5" customHeight="1" x14ac:dyDescent="0.15">
      <c r="A23" s="36"/>
      <c r="B23" s="36"/>
      <c r="C23" s="36"/>
      <c r="D23" s="17"/>
      <c r="E23" s="5">
        <v>0</v>
      </c>
      <c r="G23" s="36"/>
      <c r="H23" s="36"/>
      <c r="I23" s="36"/>
      <c r="J23" s="17"/>
      <c r="K23" s="5"/>
      <c r="M23" s="36"/>
      <c r="N23" s="36"/>
      <c r="O23" s="36"/>
      <c r="P23" s="17"/>
      <c r="Q23" s="5"/>
      <c r="S23" s="36"/>
      <c r="T23" s="36"/>
      <c r="U23" s="36"/>
      <c r="V23" s="17"/>
      <c r="W23" s="5"/>
      <c r="Y23" s="36"/>
      <c r="Z23" s="36"/>
      <c r="AA23" s="36"/>
      <c r="AB23" s="17"/>
      <c r="AC23" s="5"/>
    </row>
    <row r="24" spans="1:29" s="4" customFormat="1" ht="16.5" customHeight="1" x14ac:dyDescent="0.15">
      <c r="A24" s="36"/>
      <c r="B24" s="36"/>
      <c r="C24" s="36"/>
      <c r="D24" s="17"/>
      <c r="E24" s="5">
        <v>0</v>
      </c>
      <c r="G24" s="36"/>
      <c r="H24" s="36"/>
      <c r="I24" s="36"/>
      <c r="J24" s="17"/>
      <c r="K24" s="5">
        <v>0</v>
      </c>
      <c r="M24" s="36"/>
      <c r="N24" s="36"/>
      <c r="O24" s="36"/>
      <c r="P24" s="17"/>
      <c r="Q24" s="5">
        <v>0</v>
      </c>
      <c r="S24" s="36"/>
      <c r="T24" s="36"/>
      <c r="U24" s="36"/>
      <c r="V24" s="17"/>
      <c r="W24" s="5">
        <v>0</v>
      </c>
      <c r="Y24" s="36"/>
      <c r="Z24" s="36"/>
      <c r="AA24" s="36"/>
      <c r="AB24" s="17"/>
      <c r="AC24" s="5">
        <v>0</v>
      </c>
    </row>
    <row r="25" spans="1:29" s="4" customFormat="1" ht="16.5" customHeight="1" x14ac:dyDescent="0.15">
      <c r="A25" s="36"/>
      <c r="B25" s="36"/>
      <c r="C25" s="37"/>
      <c r="D25" s="17"/>
      <c r="E25" s="5">
        <v>0</v>
      </c>
      <c r="G25" s="36"/>
      <c r="H25" s="36"/>
      <c r="I25" s="37"/>
      <c r="J25" s="17"/>
      <c r="K25" s="5">
        <v>0</v>
      </c>
      <c r="M25" s="36"/>
      <c r="N25" s="36"/>
      <c r="O25" s="37"/>
      <c r="P25" s="17"/>
      <c r="Q25" s="5">
        <v>0</v>
      </c>
      <c r="S25" s="36"/>
      <c r="T25" s="36"/>
      <c r="U25" s="37"/>
      <c r="V25" s="17"/>
      <c r="W25" s="5">
        <v>0</v>
      </c>
      <c r="Y25" s="36"/>
      <c r="Z25" s="36"/>
      <c r="AA25" s="37"/>
      <c r="AB25" s="17"/>
      <c r="AC25" s="5">
        <v>0</v>
      </c>
    </row>
    <row r="26" spans="1:29" s="4" customFormat="1" ht="16.5" customHeight="1" x14ac:dyDescent="0.15">
      <c r="A26" s="36"/>
      <c r="B26" s="37"/>
      <c r="C26" s="38" t="s">
        <v>15</v>
      </c>
      <c r="D26" s="39"/>
      <c r="E26" s="9">
        <f>SUM(E21:E25)</f>
        <v>0</v>
      </c>
      <c r="G26" s="36"/>
      <c r="H26" s="37"/>
      <c r="I26" s="38" t="s">
        <v>15</v>
      </c>
      <c r="J26" s="39"/>
      <c r="K26" s="9">
        <f>SUM(K21:K25)</f>
        <v>0</v>
      </c>
      <c r="M26" s="36"/>
      <c r="N26" s="37"/>
      <c r="O26" s="38" t="s">
        <v>15</v>
      </c>
      <c r="P26" s="39"/>
      <c r="Q26" s="9">
        <f>SUM(Q21:Q25)</f>
        <v>0</v>
      </c>
      <c r="S26" s="36"/>
      <c r="T26" s="37"/>
      <c r="U26" s="38" t="s">
        <v>15</v>
      </c>
      <c r="V26" s="39"/>
      <c r="W26" s="9">
        <f>SUM(W21:W25)</f>
        <v>0</v>
      </c>
      <c r="Y26" s="36"/>
      <c r="Z26" s="37"/>
      <c r="AA26" s="38" t="s">
        <v>15</v>
      </c>
      <c r="AB26" s="39"/>
      <c r="AC26" s="9">
        <f>SUM(AC21:AC25)</f>
        <v>0</v>
      </c>
    </row>
    <row r="27" spans="1:29" s="4" customFormat="1" ht="16.5" customHeight="1" x14ac:dyDescent="0.15">
      <c r="A27" s="36"/>
      <c r="B27" s="38" t="s">
        <v>13</v>
      </c>
      <c r="C27" s="40"/>
      <c r="D27" s="39"/>
      <c r="E27" s="9">
        <f>E20+E26</f>
        <v>0</v>
      </c>
      <c r="G27" s="36"/>
      <c r="H27" s="38" t="s">
        <v>13</v>
      </c>
      <c r="I27" s="40"/>
      <c r="J27" s="39"/>
      <c r="K27" s="9">
        <f>K20+K26</f>
        <v>0</v>
      </c>
      <c r="M27" s="36"/>
      <c r="N27" s="38" t="s">
        <v>13</v>
      </c>
      <c r="O27" s="40"/>
      <c r="P27" s="39"/>
      <c r="Q27" s="9">
        <f>Q20+Q26</f>
        <v>0</v>
      </c>
      <c r="S27" s="36"/>
      <c r="T27" s="38" t="s">
        <v>13</v>
      </c>
      <c r="U27" s="40"/>
      <c r="V27" s="39"/>
      <c r="W27" s="9">
        <f>W20+W26</f>
        <v>0</v>
      </c>
      <c r="Y27" s="36"/>
      <c r="Z27" s="38" t="s">
        <v>13</v>
      </c>
      <c r="AA27" s="40"/>
      <c r="AB27" s="39"/>
      <c r="AC27" s="9">
        <f>AC20+AC26</f>
        <v>0</v>
      </c>
    </row>
    <row r="28" spans="1:29" s="4" customFormat="1" ht="16.5" customHeight="1" x14ac:dyDescent="0.15">
      <c r="A28" s="36"/>
      <c r="B28" s="41" t="s">
        <v>9</v>
      </c>
      <c r="C28" s="42"/>
      <c r="D28" s="17"/>
      <c r="E28" s="5">
        <v>0</v>
      </c>
      <c r="G28" s="36"/>
      <c r="H28" s="41" t="s">
        <v>9</v>
      </c>
      <c r="I28" s="42"/>
      <c r="J28" s="17"/>
      <c r="K28" s="5">
        <v>0</v>
      </c>
      <c r="M28" s="36"/>
      <c r="N28" s="41" t="s">
        <v>9</v>
      </c>
      <c r="O28" s="42"/>
      <c r="P28" s="17"/>
      <c r="Q28" s="5">
        <v>0</v>
      </c>
      <c r="S28" s="36"/>
      <c r="T28" s="41" t="s">
        <v>9</v>
      </c>
      <c r="U28" s="42"/>
      <c r="V28" s="17"/>
      <c r="W28" s="5">
        <v>0</v>
      </c>
      <c r="Y28" s="36"/>
      <c r="Z28" s="41" t="s">
        <v>9</v>
      </c>
      <c r="AA28" s="42"/>
      <c r="AB28" s="17"/>
      <c r="AC28" s="5">
        <v>0</v>
      </c>
    </row>
    <row r="29" spans="1:29" s="4" customFormat="1" ht="16.5" customHeight="1" x14ac:dyDescent="0.15">
      <c r="A29" s="36"/>
      <c r="B29" s="43"/>
      <c r="C29" s="44"/>
      <c r="D29" s="17"/>
      <c r="E29" s="5">
        <v>0</v>
      </c>
      <c r="G29" s="36"/>
      <c r="H29" s="43"/>
      <c r="I29" s="44"/>
      <c r="J29" s="17"/>
      <c r="K29" s="5">
        <v>0</v>
      </c>
      <c r="M29" s="36"/>
      <c r="N29" s="43"/>
      <c r="O29" s="44"/>
      <c r="P29" s="17"/>
      <c r="Q29" s="5">
        <v>0</v>
      </c>
      <c r="S29" s="36"/>
      <c r="T29" s="43"/>
      <c r="U29" s="44"/>
      <c r="V29" s="17"/>
      <c r="W29" s="5">
        <v>0</v>
      </c>
      <c r="Y29" s="36"/>
      <c r="Z29" s="43"/>
      <c r="AA29" s="44"/>
      <c r="AB29" s="17"/>
      <c r="AC29" s="5">
        <v>0</v>
      </c>
    </row>
    <row r="30" spans="1:29" s="4" customFormat="1" ht="16.5" customHeight="1" x14ac:dyDescent="0.15">
      <c r="A30" s="37"/>
      <c r="B30" s="38" t="s">
        <v>16</v>
      </c>
      <c r="C30" s="40"/>
      <c r="D30" s="39"/>
      <c r="E30" s="9">
        <f>SUM(E28:E29)</f>
        <v>0</v>
      </c>
      <c r="G30" s="37"/>
      <c r="H30" s="38" t="s">
        <v>16</v>
      </c>
      <c r="I30" s="40"/>
      <c r="J30" s="39"/>
      <c r="K30" s="9">
        <f>SUM(K28:K29)</f>
        <v>0</v>
      </c>
      <c r="M30" s="37"/>
      <c r="N30" s="38" t="s">
        <v>16</v>
      </c>
      <c r="O30" s="40"/>
      <c r="P30" s="39"/>
      <c r="Q30" s="9">
        <f>SUM(Q28:Q29)</f>
        <v>0</v>
      </c>
      <c r="S30" s="37"/>
      <c r="T30" s="38" t="s">
        <v>16</v>
      </c>
      <c r="U30" s="40"/>
      <c r="V30" s="39"/>
      <c r="W30" s="9">
        <f>SUM(W28:W29)</f>
        <v>0</v>
      </c>
      <c r="Y30" s="37"/>
      <c r="Z30" s="38" t="s">
        <v>16</v>
      </c>
      <c r="AA30" s="40"/>
      <c r="AB30" s="39"/>
      <c r="AC30" s="9">
        <f>SUM(AC28:AC29)</f>
        <v>0</v>
      </c>
    </row>
    <row r="31" spans="1:29" s="4" customFormat="1" ht="16.5" customHeight="1" x14ac:dyDescent="0.15">
      <c r="A31" s="32" t="s">
        <v>7</v>
      </c>
      <c r="B31" s="32"/>
      <c r="C31" s="32"/>
      <c r="D31" s="32"/>
      <c r="E31" s="9">
        <f>E27+E30</f>
        <v>0</v>
      </c>
      <c r="G31" s="32" t="s">
        <v>7</v>
      </c>
      <c r="H31" s="32"/>
      <c r="I31" s="32"/>
      <c r="J31" s="32"/>
      <c r="K31" s="9">
        <f>K27+K30</f>
        <v>0</v>
      </c>
      <c r="M31" s="32" t="s">
        <v>7</v>
      </c>
      <c r="N31" s="32"/>
      <c r="O31" s="32"/>
      <c r="P31" s="32"/>
      <c r="Q31" s="9">
        <f>Q27+Q30</f>
        <v>0</v>
      </c>
      <c r="S31" s="32" t="s">
        <v>7</v>
      </c>
      <c r="T31" s="32"/>
      <c r="U31" s="32"/>
      <c r="V31" s="32"/>
      <c r="W31" s="9">
        <f>W27+W30</f>
        <v>0</v>
      </c>
      <c r="Y31" s="32" t="s">
        <v>7</v>
      </c>
      <c r="Z31" s="32"/>
      <c r="AA31" s="32"/>
      <c r="AB31" s="32"/>
      <c r="AC31" s="9">
        <f>AC27+AC30</f>
        <v>0</v>
      </c>
    </row>
    <row r="32" spans="1:29" s="4" customFormat="1" ht="16.5" customHeight="1" x14ac:dyDescent="0.15">
      <c r="A32" s="3"/>
      <c r="B32" s="3"/>
      <c r="C32" s="3"/>
      <c r="D32" s="7"/>
      <c r="E32" s="8"/>
      <c r="G32" s="3"/>
      <c r="H32" s="3"/>
      <c r="I32" s="3"/>
      <c r="J32" s="7"/>
      <c r="K32" s="8"/>
      <c r="M32" s="3"/>
      <c r="N32" s="3"/>
      <c r="O32" s="3"/>
      <c r="P32" s="7"/>
      <c r="Q32" s="8"/>
      <c r="S32" s="3"/>
      <c r="T32" s="3"/>
      <c r="U32" s="3"/>
      <c r="V32" s="7"/>
      <c r="W32" s="8"/>
      <c r="Y32" s="3"/>
      <c r="Z32" s="3"/>
      <c r="AA32" s="3"/>
      <c r="AB32" s="7"/>
      <c r="AC32" s="8"/>
    </row>
    <row r="33" spans="1:29" s="4" customFormat="1" ht="16.5" customHeight="1" x14ac:dyDescent="0.15">
      <c r="A33" s="33" t="s">
        <v>18</v>
      </c>
      <c r="B33" s="34" t="s">
        <v>19</v>
      </c>
      <c r="C33" s="34"/>
      <c r="D33" s="34"/>
      <c r="E33" s="9">
        <f>Variables!B10</f>
        <v>0</v>
      </c>
      <c r="G33" s="33" t="s">
        <v>18</v>
      </c>
      <c r="H33" s="34" t="s">
        <v>19</v>
      </c>
      <c r="I33" s="34"/>
      <c r="J33" s="34"/>
      <c r="K33" s="9">
        <v>100000000</v>
      </c>
      <c r="M33" s="33" t="s">
        <v>18</v>
      </c>
      <c r="N33" s="34" t="s">
        <v>19</v>
      </c>
      <c r="O33" s="34"/>
      <c r="P33" s="34"/>
      <c r="Q33" s="9">
        <v>100000000</v>
      </c>
      <c r="S33" s="33" t="s">
        <v>18</v>
      </c>
      <c r="T33" s="34" t="s">
        <v>19</v>
      </c>
      <c r="U33" s="34"/>
      <c r="V33" s="34"/>
      <c r="W33" s="9">
        <v>100000000</v>
      </c>
      <c r="Y33" s="33" t="s">
        <v>18</v>
      </c>
      <c r="Z33" s="34" t="s">
        <v>19</v>
      </c>
      <c r="AA33" s="34"/>
      <c r="AB33" s="34"/>
      <c r="AC33" s="9">
        <v>100000000</v>
      </c>
    </row>
    <row r="34" spans="1:29" s="4" customFormat="1" ht="16.5" customHeight="1" x14ac:dyDescent="0.15">
      <c r="A34" s="33"/>
      <c r="B34" s="34" t="s">
        <v>20</v>
      </c>
      <c r="C34" s="34"/>
      <c r="D34" s="34"/>
      <c r="E34" s="9">
        <f>Balance!C16*Variables!B8</f>
        <v>0</v>
      </c>
      <c r="G34" s="33"/>
      <c r="H34" s="34" t="s">
        <v>20</v>
      </c>
      <c r="I34" s="34"/>
      <c r="J34" s="34"/>
      <c r="K34" s="9">
        <f>Balance!G16*Variables!$B$8</f>
        <v>0</v>
      </c>
      <c r="M34" s="33"/>
      <c r="N34" s="34" t="s">
        <v>20</v>
      </c>
      <c r="O34" s="34"/>
      <c r="P34" s="34"/>
      <c r="Q34" s="9">
        <f>Balance!K16*Variables!$B$8</f>
        <v>0</v>
      </c>
      <c r="S34" s="33"/>
      <c r="T34" s="34" t="s">
        <v>20</v>
      </c>
      <c r="U34" s="34"/>
      <c r="V34" s="34"/>
      <c r="W34" s="9">
        <f>Balance!O16*Variables!$B$8</f>
        <v>0</v>
      </c>
      <c r="Y34" s="33"/>
      <c r="Z34" s="34" t="s">
        <v>20</v>
      </c>
      <c r="AA34" s="34"/>
      <c r="AB34" s="34"/>
      <c r="AC34" s="9">
        <f>Balance!S16*Variables!$B$8</f>
        <v>0</v>
      </c>
    </row>
    <row r="35" spans="1:29" s="4" customFormat="1" ht="16.5" customHeight="1" x14ac:dyDescent="0.15">
      <c r="A35" s="33"/>
      <c r="B35" s="34" t="s">
        <v>27</v>
      </c>
      <c r="C35" s="34"/>
      <c r="D35" s="34"/>
      <c r="E35" s="9">
        <v>0</v>
      </c>
      <c r="G35" s="33"/>
      <c r="H35" s="34" t="s">
        <v>27</v>
      </c>
      <c r="I35" s="34"/>
      <c r="J35" s="34"/>
      <c r="K35" s="9">
        <v>0</v>
      </c>
      <c r="M35" s="33"/>
      <c r="N35" s="34" t="s">
        <v>27</v>
      </c>
      <c r="O35" s="34"/>
      <c r="P35" s="34"/>
      <c r="Q35" s="9">
        <v>0</v>
      </c>
      <c r="S35" s="33"/>
      <c r="T35" s="34" t="s">
        <v>27</v>
      </c>
      <c r="U35" s="34"/>
      <c r="V35" s="34"/>
      <c r="W35" s="9">
        <v>0</v>
      </c>
      <c r="Y35" s="33"/>
      <c r="Z35" s="34" t="s">
        <v>27</v>
      </c>
      <c r="AA35" s="34"/>
      <c r="AB35" s="34"/>
      <c r="AC35" s="9">
        <v>0</v>
      </c>
    </row>
    <row r="36" spans="1:29" s="4" customFormat="1" ht="16.5" customHeight="1" x14ac:dyDescent="0.15">
      <c r="A36" s="33"/>
      <c r="B36" s="34" t="s">
        <v>52</v>
      </c>
      <c r="C36" s="34"/>
      <c r="D36" s="34"/>
      <c r="E36" s="9">
        <f>MAX((E10-E20-E26-E33-E34-E35)*Tarifa_impuesto_a_la_renta,0)</f>
        <v>0</v>
      </c>
      <c r="G36" s="33"/>
      <c r="H36" s="34" t="s">
        <v>52</v>
      </c>
      <c r="I36" s="34"/>
      <c r="J36" s="34"/>
      <c r="K36" s="9">
        <f>MAX((K10-K20-K26-K33-K34-K35)*Tarifa_impuesto_a_la_renta,0)</f>
        <v>0</v>
      </c>
      <c r="M36" s="33"/>
      <c r="N36" s="34" t="s">
        <v>52</v>
      </c>
      <c r="O36" s="34"/>
      <c r="P36" s="34"/>
      <c r="Q36" s="9">
        <f>MAX((Q10-Q20-Q26-Q33-Q34-Q35)*Tarifa_impuesto_a_la_renta,0)</f>
        <v>0</v>
      </c>
      <c r="S36" s="33"/>
      <c r="T36" s="34" t="s">
        <v>52</v>
      </c>
      <c r="U36" s="34"/>
      <c r="V36" s="34"/>
      <c r="W36" s="9">
        <f>MAX((W10-W20-W26-W33-W34-W35)*Tarifa_impuesto_a_la_renta,0)</f>
        <v>0</v>
      </c>
      <c r="Y36" s="33"/>
      <c r="Z36" s="34" t="s">
        <v>52</v>
      </c>
      <c r="AA36" s="34"/>
      <c r="AB36" s="34"/>
      <c r="AC36" s="9">
        <f>MAX((AC10-AC20-AC26-AC33-AC34-AC35)*Tarifa_impuesto_a_la_renta,0)</f>
        <v>0</v>
      </c>
    </row>
    <row r="37" spans="1:29" s="4" customFormat="1" ht="16.5" customHeight="1" x14ac:dyDescent="0.15">
      <c r="A37" s="3"/>
      <c r="B37" s="22"/>
      <c r="C37" s="22"/>
      <c r="D37" s="22"/>
      <c r="E37" s="9">
        <f>E33+E34+E35+(MAX(E36,0))</f>
        <v>0</v>
      </c>
      <c r="G37" s="3"/>
      <c r="H37" s="22"/>
      <c r="I37" s="22"/>
      <c r="J37" s="22"/>
      <c r="K37" s="9">
        <f>K33+K34+K35+(MAX(K36,0))</f>
        <v>100000000</v>
      </c>
      <c r="M37" s="3"/>
      <c r="N37" s="22"/>
      <c r="O37" s="22"/>
      <c r="P37" s="22"/>
      <c r="Q37" s="9">
        <f>Q33+Q34+Q35+(MAX(Q36,0))</f>
        <v>100000000</v>
      </c>
      <c r="S37" s="3"/>
      <c r="T37" s="22"/>
      <c r="U37" s="22"/>
      <c r="V37" s="22"/>
      <c r="W37" s="9">
        <f>W33+W34+W35+(MAX(W36,0))</f>
        <v>100000000</v>
      </c>
      <c r="Y37" s="3"/>
      <c r="Z37" s="22"/>
      <c r="AA37" s="22"/>
      <c r="AB37" s="22"/>
      <c r="AC37" s="9">
        <f>AC33+AC34+AC35+(MAX(AC36,0))</f>
        <v>100000000</v>
      </c>
    </row>
    <row r="38" spans="1:29" s="4" customFormat="1" ht="16.5" customHeight="1" x14ac:dyDescent="0.15">
      <c r="A38" s="3"/>
      <c r="B38" s="3"/>
      <c r="C38" s="3"/>
      <c r="D38" s="7"/>
      <c r="E38" s="8"/>
      <c r="G38" s="3"/>
      <c r="H38" s="3"/>
      <c r="I38" s="3"/>
      <c r="J38" s="7"/>
      <c r="K38" s="8"/>
      <c r="M38" s="3"/>
      <c r="N38" s="3"/>
      <c r="O38" s="3"/>
      <c r="P38" s="7"/>
      <c r="Q38" s="8"/>
      <c r="S38" s="3"/>
      <c r="T38" s="3"/>
      <c r="U38" s="3"/>
      <c r="V38" s="7"/>
      <c r="W38" s="8"/>
      <c r="Y38" s="3"/>
      <c r="Z38" s="3"/>
      <c r="AA38" s="3"/>
      <c r="AB38" s="7"/>
      <c r="AC38" s="8"/>
    </row>
    <row r="39" spans="1:29" s="4" customFormat="1" ht="16.5" customHeight="1" x14ac:dyDescent="0.15">
      <c r="A39" s="29" t="s">
        <v>2</v>
      </c>
      <c r="B39" s="30"/>
      <c r="C39" s="30"/>
      <c r="D39" s="30"/>
      <c r="E39" s="31"/>
      <c r="F39" s="3"/>
      <c r="G39" s="29" t="s">
        <v>2</v>
      </c>
      <c r="H39" s="30"/>
      <c r="I39" s="30"/>
      <c r="J39" s="30"/>
      <c r="K39" s="31"/>
      <c r="L39" s="3"/>
      <c r="M39" s="29" t="s">
        <v>2</v>
      </c>
      <c r="N39" s="30"/>
      <c r="O39" s="30"/>
      <c r="P39" s="30"/>
      <c r="Q39" s="31"/>
      <c r="R39" s="3"/>
      <c r="S39" s="29" t="s">
        <v>2</v>
      </c>
      <c r="T39" s="30"/>
      <c r="U39" s="30"/>
      <c r="V39" s="30"/>
      <c r="W39" s="31"/>
      <c r="X39" s="3"/>
      <c r="Y39" s="29" t="s">
        <v>2</v>
      </c>
      <c r="Z39" s="30"/>
      <c r="AA39" s="30"/>
      <c r="AB39" s="30"/>
      <c r="AC39" s="31"/>
    </row>
    <row r="40" spans="1:29" s="4" customFormat="1" ht="16.5" customHeight="1" x14ac:dyDescent="0.15">
      <c r="A40" s="13" t="s">
        <v>32</v>
      </c>
      <c r="B40" s="26" t="s">
        <v>21</v>
      </c>
      <c r="C40" s="27"/>
      <c r="D40" s="28"/>
      <c r="E40" s="5">
        <f>E10-E20</f>
        <v>0</v>
      </c>
      <c r="F40" s="3"/>
      <c r="G40" s="13" t="s">
        <v>32</v>
      </c>
      <c r="H40" s="26" t="s">
        <v>21</v>
      </c>
      <c r="I40" s="27"/>
      <c r="J40" s="28"/>
      <c r="K40" s="5">
        <f>K10-K20</f>
        <v>0</v>
      </c>
      <c r="L40" s="3"/>
      <c r="M40" s="13" t="s">
        <v>32</v>
      </c>
      <c r="N40" s="26" t="s">
        <v>21</v>
      </c>
      <c r="O40" s="27"/>
      <c r="P40" s="28"/>
      <c r="Q40" s="5">
        <f>Q10-Q20</f>
        <v>0</v>
      </c>
      <c r="R40" s="3"/>
      <c r="S40" s="13" t="s">
        <v>32</v>
      </c>
      <c r="T40" s="26" t="s">
        <v>21</v>
      </c>
      <c r="U40" s="27"/>
      <c r="V40" s="28"/>
      <c r="W40" s="5">
        <f>W10-W20</f>
        <v>0</v>
      </c>
      <c r="X40" s="3"/>
      <c r="Y40" s="13" t="s">
        <v>32</v>
      </c>
      <c r="Z40" s="26" t="s">
        <v>21</v>
      </c>
      <c r="AA40" s="27"/>
      <c r="AB40" s="28"/>
      <c r="AC40" s="5">
        <f>AC10-AC20</f>
        <v>0</v>
      </c>
    </row>
    <row r="41" spans="1:29" s="4" customFormat="1" ht="16.5" customHeight="1" x14ac:dyDescent="0.15">
      <c r="A41" s="13" t="s">
        <v>33</v>
      </c>
      <c r="B41" s="26" t="s">
        <v>22</v>
      </c>
      <c r="C41" s="27"/>
      <c r="D41" s="28"/>
      <c r="E41" s="23" t="e">
        <f>E40/E10</f>
        <v>#DIV/0!</v>
      </c>
      <c r="F41" s="3"/>
      <c r="G41" s="13" t="s">
        <v>33</v>
      </c>
      <c r="H41" s="26" t="s">
        <v>22</v>
      </c>
      <c r="I41" s="27"/>
      <c r="J41" s="28"/>
      <c r="K41" s="23" t="e">
        <f>K40/K10</f>
        <v>#DIV/0!</v>
      </c>
      <c r="L41" s="3"/>
      <c r="M41" s="13" t="s">
        <v>33</v>
      </c>
      <c r="N41" s="26" t="s">
        <v>22</v>
      </c>
      <c r="O41" s="27"/>
      <c r="P41" s="28"/>
      <c r="Q41" s="23" t="e">
        <f>Q40/Q10</f>
        <v>#DIV/0!</v>
      </c>
      <c r="R41" s="3"/>
      <c r="S41" s="13" t="s">
        <v>33</v>
      </c>
      <c r="T41" s="26" t="s">
        <v>22</v>
      </c>
      <c r="U41" s="27"/>
      <c r="V41" s="28"/>
      <c r="W41" s="23" t="e">
        <f>W40/W10</f>
        <v>#DIV/0!</v>
      </c>
      <c r="X41" s="3"/>
      <c r="Y41" s="13" t="s">
        <v>33</v>
      </c>
      <c r="Z41" s="26" t="s">
        <v>22</v>
      </c>
      <c r="AA41" s="27"/>
      <c r="AB41" s="28"/>
      <c r="AC41" s="23" t="e">
        <f>AC40/AC10</f>
        <v>#DIV/0!</v>
      </c>
    </row>
    <row r="42" spans="1:29" s="4" customFormat="1" ht="16.5" customHeight="1" x14ac:dyDescent="0.15">
      <c r="A42" s="13" t="s">
        <v>28</v>
      </c>
      <c r="B42" s="26" t="s">
        <v>23</v>
      </c>
      <c r="C42" s="27"/>
      <c r="D42" s="28"/>
      <c r="E42" s="5">
        <f>E40-E26</f>
        <v>0</v>
      </c>
      <c r="F42" s="3"/>
      <c r="G42" s="13" t="s">
        <v>28</v>
      </c>
      <c r="H42" s="26" t="s">
        <v>23</v>
      </c>
      <c r="I42" s="27"/>
      <c r="J42" s="28"/>
      <c r="K42" s="5">
        <f>K40-K26</f>
        <v>0</v>
      </c>
      <c r="L42" s="3"/>
      <c r="M42" s="13" t="s">
        <v>28</v>
      </c>
      <c r="N42" s="26" t="s">
        <v>23</v>
      </c>
      <c r="O42" s="27"/>
      <c r="P42" s="28"/>
      <c r="Q42" s="5">
        <f>Q40-Q26</f>
        <v>0</v>
      </c>
      <c r="R42" s="3"/>
      <c r="S42" s="13" t="s">
        <v>28</v>
      </c>
      <c r="T42" s="26" t="s">
        <v>23</v>
      </c>
      <c r="U42" s="27"/>
      <c r="V42" s="28"/>
      <c r="W42" s="5">
        <f>W40-W26</f>
        <v>0</v>
      </c>
      <c r="X42" s="3"/>
      <c r="Y42" s="13" t="s">
        <v>28</v>
      </c>
      <c r="Z42" s="26" t="s">
        <v>23</v>
      </c>
      <c r="AA42" s="27"/>
      <c r="AB42" s="28"/>
      <c r="AC42" s="5">
        <f>AC40-AC26</f>
        <v>0</v>
      </c>
    </row>
    <row r="43" spans="1:29" s="4" customFormat="1" ht="16.5" customHeight="1" x14ac:dyDescent="0.15">
      <c r="A43" s="13" t="s">
        <v>29</v>
      </c>
      <c r="B43" s="26" t="s">
        <v>24</v>
      </c>
      <c r="C43" s="27"/>
      <c r="D43" s="28"/>
      <c r="E43" s="23" t="e">
        <f>E42/E10</f>
        <v>#DIV/0!</v>
      </c>
      <c r="F43" s="3"/>
      <c r="G43" s="13" t="s">
        <v>29</v>
      </c>
      <c r="H43" s="26" t="s">
        <v>24</v>
      </c>
      <c r="I43" s="27"/>
      <c r="J43" s="28"/>
      <c r="K43" s="23" t="e">
        <f>K42/K10</f>
        <v>#DIV/0!</v>
      </c>
      <c r="L43" s="3"/>
      <c r="M43" s="13" t="s">
        <v>29</v>
      </c>
      <c r="N43" s="26" t="s">
        <v>24</v>
      </c>
      <c r="O43" s="27"/>
      <c r="P43" s="28"/>
      <c r="Q43" s="23" t="e">
        <f>Q42/Q10</f>
        <v>#DIV/0!</v>
      </c>
      <c r="R43" s="3"/>
      <c r="S43" s="13" t="s">
        <v>29</v>
      </c>
      <c r="T43" s="26" t="s">
        <v>24</v>
      </c>
      <c r="U43" s="27"/>
      <c r="V43" s="28"/>
      <c r="W43" s="23" t="e">
        <f>W42/W10</f>
        <v>#DIV/0!</v>
      </c>
      <c r="X43" s="3"/>
      <c r="Y43" s="13" t="s">
        <v>29</v>
      </c>
      <c r="Z43" s="26" t="s">
        <v>24</v>
      </c>
      <c r="AA43" s="27"/>
      <c r="AB43" s="28"/>
      <c r="AC43" s="23" t="e">
        <f>AC42/AC10</f>
        <v>#DIV/0!</v>
      </c>
    </row>
    <row r="44" spans="1:29" s="4" customFormat="1" ht="16.5" customHeight="1" x14ac:dyDescent="0.15">
      <c r="A44" s="13" t="s">
        <v>30</v>
      </c>
      <c r="B44" s="26" t="s">
        <v>25</v>
      </c>
      <c r="C44" s="27"/>
      <c r="D44" s="28"/>
      <c r="E44" s="5">
        <f>E42-E37</f>
        <v>0</v>
      </c>
      <c r="F44" s="3"/>
      <c r="G44" s="13" t="s">
        <v>30</v>
      </c>
      <c r="H44" s="26" t="s">
        <v>25</v>
      </c>
      <c r="I44" s="27"/>
      <c r="J44" s="28"/>
      <c r="K44" s="5">
        <f>K42-K37</f>
        <v>-100000000</v>
      </c>
      <c r="L44" s="3"/>
      <c r="M44" s="13" t="s">
        <v>30</v>
      </c>
      <c r="N44" s="26" t="s">
        <v>25</v>
      </c>
      <c r="O44" s="27"/>
      <c r="P44" s="28"/>
      <c r="Q44" s="5">
        <f>Q42-Q37</f>
        <v>-100000000</v>
      </c>
      <c r="R44" s="3"/>
      <c r="S44" s="13" t="s">
        <v>30</v>
      </c>
      <c r="T44" s="26" t="s">
        <v>25</v>
      </c>
      <c r="U44" s="27"/>
      <c r="V44" s="28"/>
      <c r="W44" s="5">
        <f>W42-W37</f>
        <v>-100000000</v>
      </c>
      <c r="X44" s="3"/>
      <c r="Y44" s="13" t="s">
        <v>30</v>
      </c>
      <c r="Z44" s="26" t="s">
        <v>25</v>
      </c>
      <c r="AA44" s="27"/>
      <c r="AB44" s="28"/>
      <c r="AC44" s="5">
        <f>AC42-AC37</f>
        <v>-100000000</v>
      </c>
    </row>
    <row r="45" spans="1:29" s="4" customFormat="1" ht="16.5" customHeight="1" x14ac:dyDescent="0.15">
      <c r="A45" s="13" t="s">
        <v>31</v>
      </c>
      <c r="B45" s="26" t="s">
        <v>26</v>
      </c>
      <c r="C45" s="27"/>
      <c r="D45" s="28"/>
      <c r="E45" s="23" t="e">
        <f>E44/E10</f>
        <v>#DIV/0!</v>
      </c>
      <c r="F45" s="3"/>
      <c r="G45" s="13" t="s">
        <v>31</v>
      </c>
      <c r="H45" s="26" t="s">
        <v>26</v>
      </c>
      <c r="I45" s="27"/>
      <c r="J45" s="28"/>
      <c r="K45" s="23" t="e">
        <f>K44/K10</f>
        <v>#DIV/0!</v>
      </c>
      <c r="L45" s="3"/>
      <c r="M45" s="13" t="s">
        <v>31</v>
      </c>
      <c r="N45" s="26" t="s">
        <v>26</v>
      </c>
      <c r="O45" s="27"/>
      <c r="P45" s="28"/>
      <c r="Q45" s="23" t="e">
        <f>Q44/Q10</f>
        <v>#DIV/0!</v>
      </c>
      <c r="R45" s="3"/>
      <c r="S45" s="13" t="s">
        <v>31</v>
      </c>
      <c r="T45" s="26" t="s">
        <v>26</v>
      </c>
      <c r="U45" s="27"/>
      <c r="V45" s="28"/>
      <c r="W45" s="23" t="e">
        <f>W44/W10</f>
        <v>#DIV/0!</v>
      </c>
      <c r="X45" s="3"/>
      <c r="Y45" s="13" t="s">
        <v>31</v>
      </c>
      <c r="Z45" s="26" t="s">
        <v>26</v>
      </c>
      <c r="AA45" s="27"/>
      <c r="AB45" s="28"/>
      <c r="AC45" s="23" t="e">
        <f>AC44/AC10</f>
        <v>#DIV/0!</v>
      </c>
    </row>
    <row r="46" spans="1:29" s="4" customFormat="1" ht="16.5" customHeight="1" x14ac:dyDescent="0.15">
      <c r="A46" s="13" t="s">
        <v>50</v>
      </c>
      <c r="B46" s="14" t="s">
        <v>51</v>
      </c>
      <c r="C46" s="15"/>
      <c r="D46" s="16"/>
      <c r="E46" s="23" t="e">
        <f>E44/Variables!$B$7</f>
        <v>#DIV/0!</v>
      </c>
      <c r="F46" s="3"/>
      <c r="G46" s="13" t="s">
        <v>50</v>
      </c>
      <c r="H46" s="14" t="s">
        <v>51</v>
      </c>
      <c r="I46" s="15"/>
      <c r="J46" s="16"/>
      <c r="K46" s="23" t="e">
        <f>K44/Variables!$B$7</f>
        <v>#DIV/0!</v>
      </c>
      <c r="L46" s="3"/>
      <c r="M46" s="13" t="s">
        <v>50</v>
      </c>
      <c r="N46" s="14" t="s">
        <v>51</v>
      </c>
      <c r="O46" s="15"/>
      <c r="P46" s="16"/>
      <c r="Q46" s="23" t="e">
        <f>Q44/Variables!$B$7</f>
        <v>#DIV/0!</v>
      </c>
      <c r="R46" s="3"/>
      <c r="S46" s="13" t="s">
        <v>50</v>
      </c>
      <c r="T46" s="14" t="s">
        <v>51</v>
      </c>
      <c r="U46" s="15"/>
      <c r="V46" s="16"/>
      <c r="W46" s="23" t="e">
        <f>W44/Variables!$B$7</f>
        <v>#DIV/0!</v>
      </c>
      <c r="X46" s="3"/>
      <c r="Y46" s="13" t="s">
        <v>50</v>
      </c>
      <c r="Z46" s="14" t="s">
        <v>51</v>
      </c>
      <c r="AA46" s="15"/>
      <c r="AB46" s="16"/>
      <c r="AC46" s="23" t="e">
        <f>AC44/Variables!$B$7</f>
        <v>#DIV/0!</v>
      </c>
    </row>
    <row r="47" spans="1:29" s="4" customFormat="1" ht="16.5" customHeight="1" x14ac:dyDescent="0.15">
      <c r="A47" s="13" t="s">
        <v>48</v>
      </c>
      <c r="B47" s="26" t="s">
        <v>49</v>
      </c>
      <c r="C47" s="27"/>
      <c r="D47" s="28"/>
      <c r="E47" s="23" t="e">
        <f>E44/Balance!$B$6</f>
        <v>#DIV/0!</v>
      </c>
      <c r="F47" s="3"/>
      <c r="G47" s="13" t="s">
        <v>48</v>
      </c>
      <c r="H47" s="26" t="s">
        <v>49</v>
      </c>
      <c r="I47" s="27"/>
      <c r="J47" s="28"/>
      <c r="K47" s="23" t="e">
        <f>K44/Balance!$B$6</f>
        <v>#DIV/0!</v>
      </c>
      <c r="L47" s="3"/>
      <c r="M47" s="13" t="s">
        <v>48</v>
      </c>
      <c r="N47" s="26" t="s">
        <v>49</v>
      </c>
      <c r="O47" s="27"/>
      <c r="P47" s="28"/>
      <c r="Q47" s="23" t="e">
        <f>Q44/Balance!$B$6</f>
        <v>#DIV/0!</v>
      </c>
      <c r="R47" s="3"/>
      <c r="S47" s="13" t="s">
        <v>48</v>
      </c>
      <c r="T47" s="26" t="s">
        <v>49</v>
      </c>
      <c r="U47" s="27"/>
      <c r="V47" s="28"/>
      <c r="W47" s="23" t="e">
        <f>W44/Balance!$B$6</f>
        <v>#DIV/0!</v>
      </c>
      <c r="X47" s="3"/>
      <c r="Y47" s="13" t="s">
        <v>48</v>
      </c>
      <c r="Z47" s="26" t="s">
        <v>49</v>
      </c>
      <c r="AA47" s="27"/>
      <c r="AB47" s="28"/>
      <c r="AC47" s="23" t="e">
        <f>AC44/Balance!$B$6</f>
        <v>#DIV/0!</v>
      </c>
    </row>
    <row r="48" spans="1:29" s="4" customFormat="1" ht="16.5" customHeight="1" x14ac:dyDescent="0.15">
      <c r="A48" s="13"/>
      <c r="B48" s="26"/>
      <c r="C48" s="27"/>
      <c r="D48" s="28"/>
      <c r="E48" s="18"/>
      <c r="F48" s="3"/>
      <c r="G48" s="13"/>
      <c r="H48" s="26"/>
      <c r="I48" s="27"/>
      <c r="J48" s="28"/>
      <c r="K48" s="18"/>
      <c r="L48" s="3"/>
      <c r="M48" s="13"/>
      <c r="N48" s="26"/>
      <c r="O48" s="27"/>
      <c r="P48" s="28"/>
      <c r="Q48" s="18"/>
      <c r="R48" s="3"/>
      <c r="S48" s="13"/>
      <c r="T48" s="26"/>
      <c r="U48" s="27"/>
      <c r="V48" s="28"/>
      <c r="W48" s="18"/>
      <c r="X48" s="3"/>
      <c r="Y48" s="13"/>
      <c r="Z48" s="26"/>
      <c r="AA48" s="27"/>
      <c r="AB48" s="28"/>
      <c r="AC48" s="18"/>
    </row>
    <row r="50" spans="5:5" x14ac:dyDescent="0.15">
      <c r="E50" s="25"/>
    </row>
  </sheetData>
  <mergeCells count="165">
    <mergeCell ref="B40:D40"/>
    <mergeCell ref="A5:A9"/>
    <mergeCell ref="C5:D5"/>
    <mergeCell ref="C6:D6"/>
    <mergeCell ref="B7:D7"/>
    <mergeCell ref="B5:B6"/>
    <mergeCell ref="B41:D41"/>
    <mergeCell ref="B42:D42"/>
    <mergeCell ref="B43:D43"/>
    <mergeCell ref="B44:D44"/>
    <mergeCell ref="B45:D45"/>
    <mergeCell ref="B47:D47"/>
    <mergeCell ref="B48:D48"/>
    <mergeCell ref="A12:A30"/>
    <mergeCell ref="B12:B26"/>
    <mergeCell ref="C12:D12"/>
    <mergeCell ref="C13:C19"/>
    <mergeCell ref="C20:D20"/>
    <mergeCell ref="C21:C25"/>
    <mergeCell ref="C26:D26"/>
    <mergeCell ref="B27:D27"/>
    <mergeCell ref="B28:C29"/>
    <mergeCell ref="B30:D30"/>
    <mergeCell ref="A31:D31"/>
    <mergeCell ref="A33:A36"/>
    <mergeCell ref="B33:D33"/>
    <mergeCell ref="B34:D34"/>
    <mergeCell ref="B35:D35"/>
    <mergeCell ref="B36:D36"/>
    <mergeCell ref="A39:E39"/>
    <mergeCell ref="G5:G9"/>
    <mergeCell ref="H5:H6"/>
    <mergeCell ref="I5:J5"/>
    <mergeCell ref="I6:J6"/>
    <mergeCell ref="H7:J7"/>
    <mergeCell ref="I8:J8"/>
    <mergeCell ref="H9:J9"/>
    <mergeCell ref="B9:D9"/>
    <mergeCell ref="A10:D10"/>
    <mergeCell ref="C8:D8"/>
    <mergeCell ref="G31:J31"/>
    <mergeCell ref="G33:G36"/>
    <mergeCell ref="H33:J33"/>
    <mergeCell ref="H34:J34"/>
    <mergeCell ref="H35:J35"/>
    <mergeCell ref="H36:J36"/>
    <mergeCell ref="G10:J10"/>
    <mergeCell ref="G12:G30"/>
    <mergeCell ref="H12:H26"/>
    <mergeCell ref="I12:J12"/>
    <mergeCell ref="I13:I19"/>
    <mergeCell ref="I20:J20"/>
    <mergeCell ref="I21:I25"/>
    <mergeCell ref="I26:J26"/>
    <mergeCell ref="H27:J27"/>
    <mergeCell ref="H28:I29"/>
    <mergeCell ref="H30:J30"/>
    <mergeCell ref="H44:J44"/>
    <mergeCell ref="H45:J45"/>
    <mergeCell ref="H47:J47"/>
    <mergeCell ref="H48:J48"/>
    <mergeCell ref="G39:K39"/>
    <mergeCell ref="H40:J40"/>
    <mergeCell ref="H41:J41"/>
    <mergeCell ref="H42:J42"/>
    <mergeCell ref="H43:J43"/>
    <mergeCell ref="O20:P20"/>
    <mergeCell ref="O21:O25"/>
    <mergeCell ref="O26:P26"/>
    <mergeCell ref="N27:P27"/>
    <mergeCell ref="N28:O29"/>
    <mergeCell ref="N30:P30"/>
    <mergeCell ref="M5:M9"/>
    <mergeCell ref="N5:N6"/>
    <mergeCell ref="O5:P5"/>
    <mergeCell ref="O6:P6"/>
    <mergeCell ref="N7:P7"/>
    <mergeCell ref="O8:P8"/>
    <mergeCell ref="N9:P9"/>
    <mergeCell ref="T7:V7"/>
    <mergeCell ref="U8:V8"/>
    <mergeCell ref="T9:V9"/>
    <mergeCell ref="N44:P44"/>
    <mergeCell ref="N45:P45"/>
    <mergeCell ref="N47:P47"/>
    <mergeCell ref="N48:P48"/>
    <mergeCell ref="M39:Q39"/>
    <mergeCell ref="N40:P40"/>
    <mergeCell ref="N41:P41"/>
    <mergeCell ref="N42:P42"/>
    <mergeCell ref="N43:P43"/>
    <mergeCell ref="M31:P31"/>
    <mergeCell ref="M33:M36"/>
    <mergeCell ref="N33:P33"/>
    <mergeCell ref="N34:P34"/>
    <mergeCell ref="N35:P35"/>
    <mergeCell ref="N36:P36"/>
    <mergeCell ref="M10:P10"/>
    <mergeCell ref="M12:M30"/>
    <mergeCell ref="N12:N26"/>
    <mergeCell ref="O12:P12"/>
    <mergeCell ref="O13:O19"/>
    <mergeCell ref="T47:V47"/>
    <mergeCell ref="T48:V48"/>
    <mergeCell ref="S39:W39"/>
    <mergeCell ref="T40:V40"/>
    <mergeCell ref="T41:V41"/>
    <mergeCell ref="T42:V42"/>
    <mergeCell ref="T43:V43"/>
    <mergeCell ref="S31:V31"/>
    <mergeCell ref="S33:S36"/>
    <mergeCell ref="T33:V33"/>
    <mergeCell ref="T34:V34"/>
    <mergeCell ref="T35:V35"/>
    <mergeCell ref="T36:V36"/>
    <mergeCell ref="Y5:Y9"/>
    <mergeCell ref="Z5:Z6"/>
    <mergeCell ref="AA5:AB5"/>
    <mergeCell ref="AA6:AB6"/>
    <mergeCell ref="Z7:AB7"/>
    <mergeCell ref="AA8:AB8"/>
    <mergeCell ref="Z9:AB9"/>
    <mergeCell ref="T44:V44"/>
    <mergeCell ref="T45:V45"/>
    <mergeCell ref="S10:V10"/>
    <mergeCell ref="S12:S30"/>
    <mergeCell ref="T12:T26"/>
    <mergeCell ref="U12:V12"/>
    <mergeCell ref="U13:U19"/>
    <mergeCell ref="U20:V20"/>
    <mergeCell ref="U21:U25"/>
    <mergeCell ref="U26:V26"/>
    <mergeCell ref="T27:V27"/>
    <mergeCell ref="T28:U29"/>
    <mergeCell ref="T30:V30"/>
    <mergeCell ref="S5:S9"/>
    <mergeCell ref="T5:T6"/>
    <mergeCell ref="U5:V5"/>
    <mergeCell ref="U6:V6"/>
    <mergeCell ref="Y31:AB31"/>
    <mergeCell ref="Y33:Y36"/>
    <mergeCell ref="Z33:AB33"/>
    <mergeCell ref="Z34:AB34"/>
    <mergeCell ref="Z35:AB35"/>
    <mergeCell ref="Z36:AB36"/>
    <mergeCell ref="Y10:AB10"/>
    <mergeCell ref="Y12:Y30"/>
    <mergeCell ref="Z12:Z26"/>
    <mergeCell ref="AA12:AB12"/>
    <mergeCell ref="AA13:AA19"/>
    <mergeCell ref="AA20:AB20"/>
    <mergeCell ref="AA21:AA25"/>
    <mergeCell ref="AA26:AB26"/>
    <mergeCell ref="Z27:AB27"/>
    <mergeCell ref="Z28:AA29"/>
    <mergeCell ref="Z30:AB30"/>
    <mergeCell ref="Z44:AB44"/>
    <mergeCell ref="Z45:AB45"/>
    <mergeCell ref="Z47:AB47"/>
    <mergeCell ref="Z48:AB48"/>
    <mergeCell ref="Y39:AC39"/>
    <mergeCell ref="Z40:AB40"/>
    <mergeCell ref="Z41:AB41"/>
    <mergeCell ref="Z42:AB42"/>
    <mergeCell ref="Z43:AB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ED8-53DC-4876-A8E1-0DB56E98A3CB}">
  <dimension ref="A1:W26"/>
  <sheetViews>
    <sheetView showGridLines="0" tabSelected="1" workbookViewId="0">
      <selection activeCell="U21" sqref="U21"/>
    </sheetView>
  </sheetViews>
  <sheetFormatPr baseColWidth="10" defaultRowHeight="14" x14ac:dyDescent="0.15"/>
  <cols>
    <col min="1" max="1" width="11.1640625" customWidth="1"/>
    <col min="2" max="2" width="19.1640625" customWidth="1"/>
    <col min="3" max="3" width="13.6640625" customWidth="1"/>
    <col min="4" max="4" width="3.6640625" style="4" customWidth="1"/>
    <col min="5" max="5" width="11.1640625" customWidth="1"/>
    <col min="6" max="6" width="19.1640625" customWidth="1"/>
    <col min="7" max="7" width="13.6640625" customWidth="1"/>
    <col min="8" max="8" width="3.6640625" style="4" customWidth="1"/>
    <col min="9" max="9" width="11.1640625" customWidth="1"/>
    <col min="10" max="10" width="19.1640625" customWidth="1"/>
    <col min="11" max="11" width="13.6640625" customWidth="1"/>
    <col min="12" max="12" width="3.6640625" style="4" customWidth="1"/>
    <col min="13" max="13" width="11.1640625" customWidth="1"/>
    <col min="14" max="14" width="19.1640625" customWidth="1"/>
    <col min="15" max="15" width="13.6640625" customWidth="1"/>
    <col min="16" max="16" width="3.6640625" style="4" customWidth="1"/>
    <col min="17" max="17" width="11.1640625" customWidth="1"/>
    <col min="18" max="18" width="19.1640625" customWidth="1"/>
    <col min="19" max="19" width="14.33203125" bestFit="1" customWidth="1"/>
    <col min="20" max="20" width="3.6640625" style="4" customWidth="1"/>
    <col min="21" max="21" width="11.1640625" customWidth="1"/>
    <col min="22" max="22" width="19.1640625" customWidth="1"/>
    <col min="23" max="23" width="14.33203125" bestFit="1" customWidth="1"/>
  </cols>
  <sheetData>
    <row r="1" spans="1:23" ht="16" x14ac:dyDescent="0.2">
      <c r="A1" s="1" t="str">
        <f>Variables!A1</f>
        <v>Arquitectura Empresarial</v>
      </c>
      <c r="E1" s="1"/>
      <c r="I1" s="1"/>
      <c r="M1" s="1"/>
      <c r="Q1" s="1"/>
      <c r="U1" s="1"/>
    </row>
    <row r="2" spans="1:23" ht="16" x14ac:dyDescent="0.2">
      <c r="A2" s="2" t="s">
        <v>0</v>
      </c>
      <c r="E2" s="2"/>
      <c r="I2" s="2"/>
      <c r="M2" s="2"/>
      <c r="Q2" s="2"/>
      <c r="U2" s="2"/>
    </row>
    <row r="3" spans="1:23" ht="16" x14ac:dyDescent="0.2">
      <c r="A3" s="2" t="s">
        <v>53</v>
      </c>
      <c r="B3" s="2"/>
      <c r="C3" s="2"/>
      <c r="D3" s="6"/>
      <c r="E3" s="2"/>
      <c r="F3" s="2"/>
      <c r="G3" s="2"/>
      <c r="H3" s="6"/>
      <c r="I3" s="2"/>
      <c r="J3" s="2"/>
      <c r="K3" s="2"/>
      <c r="L3" s="6"/>
      <c r="M3" s="2"/>
      <c r="N3" s="2"/>
      <c r="O3" s="2"/>
      <c r="P3" s="6"/>
      <c r="Q3" s="2"/>
      <c r="R3" s="2"/>
      <c r="S3" s="2"/>
      <c r="T3" s="6"/>
      <c r="U3" s="2"/>
      <c r="V3" s="2"/>
      <c r="W3" s="2"/>
    </row>
    <row r="4" spans="1:23" ht="16" x14ac:dyDescent="0.2">
      <c r="A4" s="1"/>
      <c r="B4" s="1"/>
      <c r="C4" s="1"/>
      <c r="D4" s="20"/>
      <c r="E4" s="1"/>
      <c r="F4" s="1"/>
      <c r="G4" s="1"/>
      <c r="H4" s="20"/>
      <c r="I4" s="1"/>
      <c r="J4" s="1"/>
      <c r="K4" s="1"/>
      <c r="L4" s="20"/>
      <c r="M4" s="1"/>
      <c r="N4" s="1"/>
      <c r="O4" s="1"/>
      <c r="P4" s="20"/>
      <c r="Q4" s="1"/>
      <c r="R4" s="1"/>
      <c r="S4" s="1"/>
      <c r="T4" s="20"/>
      <c r="U4" s="1"/>
      <c r="V4" s="1"/>
      <c r="W4" s="1"/>
    </row>
    <row r="5" spans="1:23" ht="15" x14ac:dyDescent="0.15">
      <c r="A5" s="12" t="s">
        <v>54</v>
      </c>
      <c r="B5" s="45" t="s">
        <v>71</v>
      </c>
      <c r="C5" s="45"/>
      <c r="D5" s="7"/>
      <c r="E5" s="12" t="s">
        <v>54</v>
      </c>
      <c r="F5" s="45" t="s">
        <v>62</v>
      </c>
      <c r="G5" s="45"/>
      <c r="H5" s="7"/>
      <c r="I5" s="12" t="s">
        <v>54</v>
      </c>
      <c r="J5" s="45" t="s">
        <v>69</v>
      </c>
      <c r="K5" s="45"/>
      <c r="L5" s="7"/>
      <c r="M5" s="12" t="s">
        <v>54</v>
      </c>
      <c r="N5" s="45" t="s">
        <v>70</v>
      </c>
      <c r="O5" s="45"/>
      <c r="P5" s="7"/>
      <c r="Q5" s="12" t="s">
        <v>54</v>
      </c>
      <c r="R5" s="45" t="s">
        <v>72</v>
      </c>
      <c r="S5" s="45"/>
      <c r="T5" s="7"/>
      <c r="U5" s="12" t="s">
        <v>54</v>
      </c>
      <c r="V5" s="45" t="s">
        <v>73</v>
      </c>
      <c r="W5" s="45"/>
    </row>
    <row r="6" spans="1:23" s="4" customFormat="1" ht="15" x14ac:dyDescent="0.15">
      <c r="A6" s="12" t="s">
        <v>55</v>
      </c>
      <c r="B6" s="46">
        <f>C13-C20</f>
        <v>0</v>
      </c>
      <c r="C6" s="46"/>
      <c r="D6" s="3"/>
      <c r="E6" s="12" t="s">
        <v>55</v>
      </c>
      <c r="F6" s="46">
        <f>G13-G20</f>
        <v>0</v>
      </c>
      <c r="G6" s="46"/>
      <c r="H6" s="3"/>
      <c r="I6" s="12" t="s">
        <v>55</v>
      </c>
      <c r="J6" s="46">
        <f>K13-K20</f>
        <v>0</v>
      </c>
      <c r="K6" s="46"/>
      <c r="L6" s="3"/>
      <c r="M6" s="12" t="s">
        <v>55</v>
      </c>
      <c r="N6" s="46">
        <f>O13-O20</f>
        <v>0</v>
      </c>
      <c r="O6" s="46"/>
      <c r="P6" s="3"/>
      <c r="Q6" s="12" t="s">
        <v>55</v>
      </c>
      <c r="R6" s="46">
        <f>S13-S20</f>
        <v>0</v>
      </c>
      <c r="S6" s="46"/>
      <c r="T6" s="3"/>
      <c r="U6" s="12" t="s">
        <v>55</v>
      </c>
      <c r="V6" s="46">
        <f>W13-W20</f>
        <v>0</v>
      </c>
      <c r="W6" s="46"/>
    </row>
    <row r="7" spans="1:23" s="4" customForma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x14ac:dyDescent="0.15">
      <c r="A8" s="35" t="s">
        <v>84</v>
      </c>
      <c r="B8" s="12" t="s">
        <v>56</v>
      </c>
      <c r="C8" s="12" t="s">
        <v>1</v>
      </c>
      <c r="D8" s="3"/>
      <c r="E8" s="35" t="s">
        <v>86</v>
      </c>
      <c r="F8" s="12" t="s">
        <v>56</v>
      </c>
      <c r="G8" s="12" t="s">
        <v>1</v>
      </c>
      <c r="H8" s="3"/>
      <c r="I8" s="35" t="s">
        <v>88</v>
      </c>
      <c r="J8" s="12" t="s">
        <v>56</v>
      </c>
      <c r="K8" s="12" t="s">
        <v>1</v>
      </c>
      <c r="L8" s="3"/>
      <c r="M8" s="35" t="s">
        <v>90</v>
      </c>
      <c r="N8" s="12" t="s">
        <v>56</v>
      </c>
      <c r="O8" s="12" t="s">
        <v>1</v>
      </c>
      <c r="P8" s="3"/>
      <c r="Q8" s="35" t="s">
        <v>92</v>
      </c>
      <c r="R8" s="12" t="s">
        <v>56</v>
      </c>
      <c r="S8" s="12" t="s">
        <v>1</v>
      </c>
      <c r="T8" s="3"/>
      <c r="U8" s="35" t="s">
        <v>94</v>
      </c>
      <c r="V8" s="12" t="s">
        <v>56</v>
      </c>
      <c r="W8" s="12" t="s">
        <v>1</v>
      </c>
    </row>
    <row r="9" spans="1:23" ht="16.5" customHeight="1" x14ac:dyDescent="0.15">
      <c r="A9" s="36"/>
      <c r="B9" s="17"/>
      <c r="C9" s="5">
        <f>Variables!B7</f>
        <v>0</v>
      </c>
      <c r="D9" s="8"/>
      <c r="E9" s="36"/>
      <c r="F9" s="17"/>
      <c r="G9" s="5">
        <v>0</v>
      </c>
      <c r="H9" s="8"/>
      <c r="I9" s="36"/>
      <c r="J9" s="17"/>
      <c r="K9" s="5">
        <v>0</v>
      </c>
      <c r="L9" s="8"/>
      <c r="M9" s="36"/>
      <c r="N9" s="17"/>
      <c r="O9" s="5">
        <v>0</v>
      </c>
      <c r="P9" s="8"/>
      <c r="Q9" s="36"/>
      <c r="R9" s="17"/>
      <c r="S9" s="5">
        <v>0</v>
      </c>
      <c r="T9" s="8"/>
      <c r="U9" s="36"/>
      <c r="V9" s="17"/>
      <c r="W9" s="5">
        <v>0</v>
      </c>
    </row>
    <row r="10" spans="1:23" ht="16.5" customHeight="1" x14ac:dyDescent="0.15">
      <c r="A10" s="36"/>
      <c r="B10" s="17"/>
      <c r="C10" s="5">
        <v>0</v>
      </c>
      <c r="D10" s="8"/>
      <c r="E10" s="36"/>
      <c r="F10" s="17"/>
      <c r="G10" s="5">
        <f>'Ingresos &amp; egresos'!E44</f>
        <v>0</v>
      </c>
      <c r="H10" s="8"/>
      <c r="I10" s="36"/>
      <c r="J10" s="17"/>
      <c r="K10" s="5">
        <v>0</v>
      </c>
      <c r="L10" s="8"/>
      <c r="M10" s="36"/>
      <c r="N10" s="17"/>
      <c r="O10" s="5">
        <v>0</v>
      </c>
      <c r="P10" s="8"/>
      <c r="Q10" s="36"/>
      <c r="R10" s="17"/>
      <c r="S10" s="5">
        <v>0</v>
      </c>
      <c r="T10" s="8"/>
      <c r="U10" s="36"/>
      <c r="V10" s="17"/>
      <c r="W10" s="5">
        <v>0</v>
      </c>
    </row>
    <row r="11" spans="1:23" ht="16.5" customHeight="1" x14ac:dyDescent="0.15">
      <c r="A11" s="36"/>
      <c r="B11" s="17"/>
      <c r="C11" s="5">
        <v>0</v>
      </c>
      <c r="D11" s="8"/>
      <c r="E11" s="36"/>
      <c r="F11" s="17"/>
      <c r="G11" s="5">
        <v>0</v>
      </c>
      <c r="H11" s="8"/>
      <c r="I11" s="36"/>
      <c r="J11" s="17"/>
      <c r="K11" s="5">
        <v>0</v>
      </c>
      <c r="L11" s="8"/>
      <c r="M11" s="36"/>
      <c r="N11" s="17"/>
      <c r="O11" s="5">
        <v>0</v>
      </c>
      <c r="P11" s="8"/>
      <c r="Q11" s="36"/>
      <c r="R11" s="17"/>
      <c r="S11" s="5">
        <v>0</v>
      </c>
      <c r="T11" s="8"/>
      <c r="U11" s="36"/>
      <c r="V11" s="17"/>
      <c r="W11" s="5">
        <v>0</v>
      </c>
    </row>
    <row r="12" spans="1:23" ht="16.5" customHeight="1" x14ac:dyDescent="0.15">
      <c r="A12" s="37"/>
      <c r="B12" s="17"/>
      <c r="C12" s="5">
        <v>0</v>
      </c>
      <c r="D12" s="8"/>
      <c r="E12" s="37"/>
      <c r="F12" s="17"/>
      <c r="G12" s="5">
        <v>0</v>
      </c>
      <c r="H12" s="8"/>
      <c r="I12" s="37"/>
      <c r="J12" s="17"/>
      <c r="K12" s="5">
        <v>0</v>
      </c>
      <c r="L12" s="8"/>
      <c r="M12" s="37"/>
      <c r="N12" s="17"/>
      <c r="O12" s="5">
        <v>0</v>
      </c>
      <c r="P12" s="8"/>
      <c r="Q12" s="37"/>
      <c r="R12" s="17"/>
      <c r="S12" s="5">
        <v>0</v>
      </c>
      <c r="T12" s="8"/>
      <c r="U12" s="37"/>
      <c r="V12" s="17"/>
      <c r="W12" s="5">
        <v>0</v>
      </c>
    </row>
    <row r="13" spans="1:23" s="4" customFormat="1" ht="16.5" customHeight="1" x14ac:dyDescent="0.15">
      <c r="A13" s="3"/>
      <c r="B13" s="7"/>
      <c r="C13" s="9">
        <f>SUM(C9:C12)</f>
        <v>0</v>
      </c>
      <c r="D13" s="8"/>
      <c r="E13" s="3"/>
      <c r="F13" s="7"/>
      <c r="G13" s="9">
        <f>SUM(G9:G12)</f>
        <v>0</v>
      </c>
      <c r="H13" s="8"/>
      <c r="I13" s="3"/>
      <c r="J13" s="7"/>
      <c r="K13" s="9">
        <f>SUM(K9:K12)</f>
        <v>0</v>
      </c>
      <c r="L13" s="8"/>
      <c r="M13" s="3"/>
      <c r="N13" s="7"/>
      <c r="O13" s="9">
        <f>SUM(O9:O12)</f>
        <v>0</v>
      </c>
      <c r="P13" s="8"/>
      <c r="Q13" s="3"/>
      <c r="R13" s="7"/>
      <c r="S13" s="9">
        <f>SUM(S9:S12)</f>
        <v>0</v>
      </c>
      <c r="T13" s="8"/>
      <c r="U13" s="3"/>
      <c r="V13" s="7"/>
      <c r="W13" s="9">
        <f>SUM(W9:W12)</f>
        <v>0</v>
      </c>
    </row>
    <row r="14" spans="1:23" s="4" customFormat="1" ht="16.5" customHeight="1" x14ac:dyDescent="0.15">
      <c r="A14" s="3"/>
      <c r="B14" s="7"/>
      <c r="C14" s="8"/>
      <c r="D14" s="8"/>
      <c r="E14" s="3"/>
      <c r="F14" s="7"/>
      <c r="G14" s="8"/>
      <c r="H14" s="8"/>
      <c r="I14" s="3"/>
      <c r="J14" s="7"/>
      <c r="K14" s="8"/>
      <c r="L14" s="8"/>
      <c r="M14" s="3"/>
      <c r="N14" s="7"/>
      <c r="O14" s="8"/>
      <c r="P14" s="8"/>
      <c r="Q14" s="3"/>
      <c r="R14" s="7"/>
      <c r="S14" s="8"/>
      <c r="T14" s="8"/>
      <c r="U14" s="3"/>
      <c r="V14" s="7"/>
      <c r="W14" s="8"/>
    </row>
    <row r="15" spans="1:23" s="4" customFormat="1" ht="16.5" customHeight="1" x14ac:dyDescent="0.15">
      <c r="A15" s="35" t="s">
        <v>85</v>
      </c>
      <c r="B15" s="12" t="s">
        <v>56</v>
      </c>
      <c r="C15" s="12" t="s">
        <v>1</v>
      </c>
      <c r="D15" s="3"/>
      <c r="E15" s="35" t="s">
        <v>87</v>
      </c>
      <c r="F15" s="12" t="s">
        <v>56</v>
      </c>
      <c r="G15" s="12" t="s">
        <v>1</v>
      </c>
      <c r="H15" s="3"/>
      <c r="I15" s="35" t="s">
        <v>89</v>
      </c>
      <c r="J15" s="12" t="s">
        <v>56</v>
      </c>
      <c r="K15" s="12" t="s">
        <v>1</v>
      </c>
      <c r="L15" s="3"/>
      <c r="M15" s="35" t="s">
        <v>91</v>
      </c>
      <c r="N15" s="12" t="s">
        <v>56</v>
      </c>
      <c r="O15" s="12" t="s">
        <v>1</v>
      </c>
      <c r="P15" s="3"/>
      <c r="Q15" s="35" t="s">
        <v>93</v>
      </c>
      <c r="R15" s="12" t="s">
        <v>56</v>
      </c>
      <c r="S15" s="12" t="s">
        <v>1</v>
      </c>
      <c r="T15" s="3"/>
      <c r="U15" s="35" t="s">
        <v>95</v>
      </c>
      <c r="V15" s="12" t="s">
        <v>56</v>
      </c>
      <c r="W15" s="12" t="s">
        <v>1</v>
      </c>
    </row>
    <row r="16" spans="1:23" s="4" customFormat="1" ht="16.5" customHeight="1" x14ac:dyDescent="0.15">
      <c r="A16" s="36"/>
      <c r="B16" s="17"/>
      <c r="C16" s="5">
        <f>Variables!B6</f>
        <v>0</v>
      </c>
      <c r="D16" s="8"/>
      <c r="E16" s="36"/>
      <c r="F16" s="17"/>
      <c r="G16" s="5">
        <f>C16-Variables!B10</f>
        <v>0</v>
      </c>
      <c r="H16" s="8"/>
      <c r="I16" s="36"/>
      <c r="J16" s="17"/>
      <c r="K16" s="5">
        <v>0</v>
      </c>
      <c r="L16" s="8"/>
      <c r="M16" s="36"/>
      <c r="N16" s="17" t="s">
        <v>65</v>
      </c>
      <c r="O16" s="5">
        <v>0</v>
      </c>
      <c r="P16" s="8"/>
      <c r="Q16" s="36"/>
      <c r="R16" s="17"/>
      <c r="S16" s="5">
        <v>0</v>
      </c>
      <c r="T16" s="8"/>
      <c r="U16" s="36"/>
      <c r="V16" s="17"/>
      <c r="W16" s="5">
        <v>0</v>
      </c>
    </row>
    <row r="17" spans="1:23" s="4" customFormat="1" ht="16.5" customHeight="1" x14ac:dyDescent="0.15">
      <c r="A17" s="36"/>
      <c r="B17" s="17"/>
      <c r="C17" s="5">
        <v>0</v>
      </c>
      <c r="D17" s="8"/>
      <c r="E17" s="36"/>
      <c r="F17" s="17"/>
      <c r="G17" s="5">
        <v>0</v>
      </c>
      <c r="H17" s="8"/>
      <c r="I17" s="36"/>
      <c r="J17" s="17"/>
      <c r="K17" s="5">
        <v>0</v>
      </c>
      <c r="L17" s="8"/>
      <c r="M17" s="36"/>
      <c r="N17" s="17"/>
      <c r="O17" s="5">
        <v>0</v>
      </c>
      <c r="P17" s="8"/>
      <c r="Q17" s="36"/>
      <c r="R17" s="17"/>
      <c r="S17" s="5">
        <v>0</v>
      </c>
      <c r="T17" s="8"/>
      <c r="U17" s="36"/>
      <c r="V17" s="17"/>
      <c r="W17" s="5">
        <v>0</v>
      </c>
    </row>
    <row r="18" spans="1:23" s="4" customFormat="1" ht="16.5" customHeight="1" x14ac:dyDescent="0.15">
      <c r="A18" s="36"/>
      <c r="B18" s="17"/>
      <c r="C18" s="5">
        <v>0</v>
      </c>
      <c r="D18" s="8"/>
      <c r="E18" s="36"/>
      <c r="F18" s="17"/>
      <c r="G18" s="5">
        <v>0</v>
      </c>
      <c r="H18" s="8"/>
      <c r="I18" s="36"/>
      <c r="J18" s="17"/>
      <c r="K18" s="5">
        <v>0</v>
      </c>
      <c r="L18" s="8"/>
      <c r="M18" s="36"/>
      <c r="N18" s="17"/>
      <c r="O18" s="5">
        <v>0</v>
      </c>
      <c r="P18" s="8"/>
      <c r="Q18" s="36"/>
      <c r="R18" s="17"/>
      <c r="S18" s="5">
        <v>0</v>
      </c>
      <c r="T18" s="8"/>
      <c r="U18" s="36"/>
      <c r="V18" s="17"/>
      <c r="W18" s="5">
        <v>0</v>
      </c>
    </row>
    <row r="19" spans="1:23" s="4" customFormat="1" ht="16.5" customHeight="1" x14ac:dyDescent="0.15">
      <c r="A19" s="37"/>
      <c r="B19" s="17"/>
      <c r="C19" s="5">
        <v>0</v>
      </c>
      <c r="D19" s="8"/>
      <c r="E19" s="37"/>
      <c r="F19" s="17"/>
      <c r="G19" s="5">
        <v>0</v>
      </c>
      <c r="H19" s="8"/>
      <c r="I19" s="37"/>
      <c r="J19" s="17"/>
      <c r="K19" s="5">
        <v>0</v>
      </c>
      <c r="L19" s="8"/>
      <c r="M19" s="37"/>
      <c r="N19" s="17"/>
      <c r="O19" s="5">
        <v>0</v>
      </c>
      <c r="P19" s="8"/>
      <c r="Q19" s="37"/>
      <c r="R19" s="17"/>
      <c r="S19" s="5">
        <v>0</v>
      </c>
      <c r="T19" s="8"/>
      <c r="U19" s="37"/>
      <c r="V19" s="17"/>
      <c r="W19" s="5">
        <v>0</v>
      </c>
    </row>
    <row r="20" spans="1:23" s="4" customFormat="1" ht="16.5" customHeight="1" x14ac:dyDescent="0.15">
      <c r="A20" s="3"/>
      <c r="B20" s="7"/>
      <c r="C20" s="9">
        <f>SUM(C16:C19)</f>
        <v>0</v>
      </c>
      <c r="D20" s="8"/>
      <c r="E20" s="3"/>
      <c r="F20" s="7"/>
      <c r="G20" s="9">
        <f>SUM(G16:G19)</f>
        <v>0</v>
      </c>
      <c r="H20" s="8"/>
      <c r="I20" s="3"/>
      <c r="J20" s="7"/>
      <c r="K20" s="9">
        <f>SUM(K16:K19)</f>
        <v>0</v>
      </c>
      <c r="L20" s="8"/>
      <c r="M20" s="3"/>
      <c r="N20" s="7"/>
      <c r="O20" s="9">
        <f>SUM(O16:O19)</f>
        <v>0</v>
      </c>
      <c r="P20" s="8"/>
      <c r="Q20" s="3"/>
      <c r="R20" s="7"/>
      <c r="S20" s="9">
        <f>SUM(S16:S19)</f>
        <v>0</v>
      </c>
      <c r="T20" s="8"/>
      <c r="U20" s="3"/>
      <c r="V20" s="7"/>
      <c r="W20" s="9">
        <f>SUM(W16:W19)</f>
        <v>0</v>
      </c>
    </row>
    <row r="21" spans="1:23" s="4" customFormat="1" ht="16.5" customHeight="1" x14ac:dyDescent="0.15">
      <c r="A21" s="3"/>
      <c r="B21" s="7"/>
      <c r="C21" s="8"/>
      <c r="D21" s="8"/>
      <c r="E21" s="3"/>
      <c r="F21" s="7"/>
      <c r="G21" s="8"/>
      <c r="H21" s="8"/>
      <c r="I21" s="3"/>
      <c r="J21" s="7"/>
      <c r="K21" s="8"/>
      <c r="L21" s="8"/>
      <c r="M21" s="3"/>
      <c r="N21" s="7"/>
      <c r="O21" s="8"/>
      <c r="P21" s="8"/>
      <c r="Q21" s="3"/>
      <c r="R21" s="7"/>
      <c r="S21" s="8"/>
      <c r="T21" s="8"/>
      <c r="U21" s="3"/>
      <c r="V21" s="7"/>
      <c r="W21" s="8"/>
    </row>
    <row r="22" spans="1:23" s="4" customFormat="1" ht="16.5" customHeight="1" x14ac:dyDescent="0.15">
      <c r="A22" s="47" t="s">
        <v>57</v>
      </c>
      <c r="B22" s="47"/>
      <c r="C22" s="47"/>
      <c r="D22" s="21"/>
      <c r="E22" s="47" t="s">
        <v>57</v>
      </c>
      <c r="F22" s="47"/>
      <c r="G22" s="47"/>
      <c r="H22" s="21"/>
      <c r="I22" s="47" t="s">
        <v>57</v>
      </c>
      <c r="J22" s="47"/>
      <c r="K22" s="47"/>
      <c r="L22" s="21"/>
      <c r="M22" s="47" t="s">
        <v>57</v>
      </c>
      <c r="N22" s="47"/>
      <c r="O22" s="47"/>
      <c r="P22" s="21"/>
      <c r="Q22" s="47" t="s">
        <v>57</v>
      </c>
      <c r="R22" s="47"/>
      <c r="S22" s="47"/>
      <c r="T22" s="21"/>
      <c r="U22" s="47" t="s">
        <v>57</v>
      </c>
      <c r="V22" s="47"/>
      <c r="W22" s="47"/>
    </row>
    <row r="23" spans="1:23" s="4" customFormat="1" ht="30" x14ac:dyDescent="0.15">
      <c r="A23" s="13" t="s">
        <v>58</v>
      </c>
      <c r="B23" s="18" t="s">
        <v>59</v>
      </c>
      <c r="C23" s="23" t="e">
        <f>C20/C13</f>
        <v>#DIV/0!</v>
      </c>
      <c r="D23" s="7"/>
      <c r="E23" s="13" t="s">
        <v>58</v>
      </c>
      <c r="F23" s="18" t="s">
        <v>59</v>
      </c>
      <c r="G23" s="23" t="e">
        <f>G20/G13</f>
        <v>#DIV/0!</v>
      </c>
      <c r="H23" s="7"/>
      <c r="I23" s="13" t="s">
        <v>58</v>
      </c>
      <c r="J23" s="18" t="s">
        <v>59</v>
      </c>
      <c r="K23" s="23" t="e">
        <f>K20/K13</f>
        <v>#DIV/0!</v>
      </c>
      <c r="L23" s="7"/>
      <c r="M23" s="13" t="s">
        <v>58</v>
      </c>
      <c r="N23" s="18" t="s">
        <v>59</v>
      </c>
      <c r="O23" s="23" t="e">
        <f>O20/O13</f>
        <v>#DIV/0!</v>
      </c>
      <c r="P23" s="7"/>
      <c r="Q23" s="13" t="s">
        <v>58</v>
      </c>
      <c r="R23" s="18" t="s">
        <v>59</v>
      </c>
      <c r="S23" s="23" t="e">
        <f>S20/S13</f>
        <v>#DIV/0!</v>
      </c>
      <c r="T23" s="7"/>
      <c r="U23" s="13" t="s">
        <v>58</v>
      </c>
      <c r="V23" s="18" t="s">
        <v>59</v>
      </c>
      <c r="W23" s="23" t="e">
        <f>W20/W13</f>
        <v>#DIV/0!</v>
      </c>
    </row>
    <row r="24" spans="1:23" s="4" customFormat="1" ht="30" customHeight="1" x14ac:dyDescent="0.15">
      <c r="A24" s="13" t="s">
        <v>60</v>
      </c>
      <c r="B24" s="18" t="s">
        <v>61</v>
      </c>
      <c r="C24" s="13" t="e">
        <f>C16/B6</f>
        <v>#DIV/0!</v>
      </c>
      <c r="D24" s="7"/>
      <c r="E24" s="13" t="s">
        <v>60</v>
      </c>
      <c r="F24" s="18" t="s">
        <v>61</v>
      </c>
      <c r="G24" s="24" t="e">
        <f>G16/F6</f>
        <v>#DIV/0!</v>
      </c>
      <c r="H24" s="7"/>
      <c r="I24" s="13" t="s">
        <v>60</v>
      </c>
      <c r="J24" s="18" t="s">
        <v>61</v>
      </c>
      <c r="K24" s="24" t="e">
        <f>K16/J6</f>
        <v>#DIV/0!</v>
      </c>
      <c r="L24" s="7"/>
      <c r="M24" s="13" t="s">
        <v>60</v>
      </c>
      <c r="N24" s="18" t="s">
        <v>61</v>
      </c>
      <c r="O24" s="24" t="e">
        <f>O16/N6</f>
        <v>#DIV/0!</v>
      </c>
      <c r="P24" s="7"/>
      <c r="Q24" s="13" t="s">
        <v>60</v>
      </c>
      <c r="R24" s="18" t="s">
        <v>61</v>
      </c>
      <c r="S24" s="24" t="e">
        <f>S16/R6</f>
        <v>#DIV/0!</v>
      </c>
      <c r="T24" s="7"/>
      <c r="U24" s="13" t="s">
        <v>60</v>
      </c>
      <c r="V24" s="18" t="s">
        <v>61</v>
      </c>
      <c r="W24" s="24" t="e">
        <f>W16/V6</f>
        <v>#DIV/0!</v>
      </c>
    </row>
    <row r="25" spans="1:23" s="4" customFormat="1" ht="30" customHeight="1" x14ac:dyDescent="0.15">
      <c r="A25" s="13"/>
      <c r="B25" s="18" t="s">
        <v>96</v>
      </c>
      <c r="C25" s="5">
        <v>0</v>
      </c>
      <c r="D25" s="7"/>
      <c r="E25" s="13"/>
      <c r="F25" s="18" t="s">
        <v>96</v>
      </c>
      <c r="G25" s="5">
        <f>F6-B6</f>
        <v>0</v>
      </c>
      <c r="H25" s="7"/>
      <c r="I25" s="13"/>
      <c r="J25" s="18" t="s">
        <v>96</v>
      </c>
      <c r="K25" s="5">
        <f>J6-F6</f>
        <v>0</v>
      </c>
      <c r="L25" s="7"/>
      <c r="M25" s="13"/>
      <c r="N25" s="18" t="s">
        <v>96</v>
      </c>
      <c r="O25" s="5">
        <f>N6-J6</f>
        <v>0</v>
      </c>
      <c r="P25" s="7"/>
      <c r="Q25" s="13"/>
      <c r="R25" s="18" t="s">
        <v>96</v>
      </c>
      <c r="S25" s="5">
        <f>R6-N6</f>
        <v>0</v>
      </c>
      <c r="T25" s="7"/>
      <c r="U25" s="13"/>
      <c r="V25" s="18" t="s">
        <v>96</v>
      </c>
      <c r="W25" s="5">
        <f>V6-R6</f>
        <v>0</v>
      </c>
    </row>
    <row r="26" spans="1:23" s="4" customFormat="1" ht="30" x14ac:dyDescent="0.15">
      <c r="A26" s="13"/>
      <c r="B26" s="18" t="s">
        <v>97</v>
      </c>
      <c r="C26" s="5">
        <v>0</v>
      </c>
      <c r="D26" s="7"/>
      <c r="E26" s="13"/>
      <c r="F26" s="18" t="s">
        <v>97</v>
      </c>
      <c r="G26" s="5">
        <f>F6-B6</f>
        <v>0</v>
      </c>
      <c r="H26" s="7"/>
      <c r="I26" s="13"/>
      <c r="J26" s="18" t="s">
        <v>97</v>
      </c>
      <c r="K26" s="5">
        <f>G26+K25</f>
        <v>0</v>
      </c>
      <c r="L26" s="7"/>
      <c r="M26" s="13"/>
      <c r="N26" s="18" t="s">
        <v>97</v>
      </c>
      <c r="O26" s="5">
        <f>K26+O25</f>
        <v>0</v>
      </c>
      <c r="P26" s="7"/>
      <c r="Q26" s="13"/>
      <c r="R26" s="18" t="s">
        <v>97</v>
      </c>
      <c r="S26" s="5">
        <f>O26+S25</f>
        <v>0</v>
      </c>
      <c r="T26" s="7"/>
      <c r="U26" s="13"/>
      <c r="V26" s="18" t="s">
        <v>97</v>
      </c>
      <c r="W26" s="5">
        <f>S26+W25</f>
        <v>0</v>
      </c>
    </row>
  </sheetData>
  <mergeCells count="30">
    <mergeCell ref="A22:C22"/>
    <mergeCell ref="B6:C6"/>
    <mergeCell ref="F5:G5"/>
    <mergeCell ref="F6:G6"/>
    <mergeCell ref="E8:E12"/>
    <mergeCell ref="E15:E19"/>
    <mergeCell ref="E22:G22"/>
    <mergeCell ref="B5:C5"/>
    <mergeCell ref="A8:A12"/>
    <mergeCell ref="A15:A19"/>
    <mergeCell ref="N5:O5"/>
    <mergeCell ref="N6:O6"/>
    <mergeCell ref="M8:M12"/>
    <mergeCell ref="M15:M19"/>
    <mergeCell ref="M22:O22"/>
    <mergeCell ref="J5:K5"/>
    <mergeCell ref="J6:K6"/>
    <mergeCell ref="I8:I12"/>
    <mergeCell ref="I15:I19"/>
    <mergeCell ref="I22:K22"/>
    <mergeCell ref="V5:W5"/>
    <mergeCell ref="V6:W6"/>
    <mergeCell ref="U8:U12"/>
    <mergeCell ref="U15:U19"/>
    <mergeCell ref="U22:W22"/>
    <mergeCell ref="R5:S5"/>
    <mergeCell ref="R6:S6"/>
    <mergeCell ref="Q8:Q12"/>
    <mergeCell ref="Q15:Q19"/>
    <mergeCell ref="Q22:S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Variables</vt:lpstr>
      <vt:lpstr>Ingresos &amp; egresos</vt:lpstr>
      <vt:lpstr>Balance</vt:lpstr>
      <vt:lpstr>Interés_bancario_por_ahorros</vt:lpstr>
      <vt:lpstr>Tarifa_impuesto_a_la_renta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Villalobos</dc:creator>
  <cp:lastModifiedBy>Juan Diego Yepes Parra</cp:lastModifiedBy>
  <dcterms:created xsi:type="dcterms:W3CDTF">2021-01-29T14:57:31Z</dcterms:created>
  <dcterms:modified xsi:type="dcterms:W3CDTF">2022-09-09T18:10:31Z</dcterms:modified>
</cp:coreProperties>
</file>