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. + dados" sheetId="1" state="visible" r:id="rId2"/>
    <sheet name="Resultados" sheetId="2" state="visible" r:id="rId3"/>
    <sheet name="no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<sst xmlns="http://schemas.openxmlformats.org/spreadsheetml/2006/main" count="88" uniqueCount="59">
  <si>
    <t xml:space="preserve">TRABALHO PRÁTICO de ESTAT:2019/20</t>
  </si>
  <si>
    <t xml:space="preserve">variável</t>
  </si>
  <si>
    <t xml:space="preserve">NEE</t>
  </si>
  <si>
    <t xml:space="preserve">TEE</t>
  </si>
  <si>
    <t xml:space="preserve">(Não alterar esta folha de cálculo, exceto as células C7-C11)</t>
  </si>
  <si>
    <t xml:space="preserve">período (1 u.t.)</t>
  </si>
  <si>
    <t xml:space="preserve">REG</t>
  </si>
  <si>
    <t xml:space="preserve">obs.</t>
  </si>
  <si>
    <t xml:space="preserve">Colocar o número e nome de todos os elementos </t>
  </si>
  <si>
    <t xml:space="preserve">A</t>
  </si>
  <si>
    <t xml:space="preserve">B</t>
  </si>
  <si>
    <t xml:space="preserve">do grupo para validar os dados</t>
  </si>
  <si>
    <t xml:space="preserve">Número</t>
  </si>
  <si>
    <t xml:space="preserve">Nome</t>
  </si>
  <si>
    <t xml:space="preserve">Códigos</t>
  </si>
  <si>
    <t xml:space="preserve">a</t>
  </si>
  <si>
    <t xml:space="preserve">b</t>
  </si>
  <si>
    <t xml:space="preserve">c</t>
  </si>
  <si>
    <t xml:space="preserve">c1</t>
  </si>
  <si>
    <t xml:space="preserve">c2</t>
  </si>
  <si>
    <t xml:space="preserve">c3</t>
  </si>
  <si>
    <t xml:space="preserve">OBS</t>
  </si>
  <si>
    <t xml:space="preserve">Os alunos devem apresentar os resultados no separador</t>
  </si>
  <si>
    <t xml:space="preserve">"resultados"</t>
  </si>
  <si>
    <t xml:space="preserve">CLASSE</t>
  </si>
  <si>
    <t xml:space="preserve">Flag</t>
  </si>
  <si>
    <t xml:space="preserve">hi</t>
  </si>
  <si>
    <t xml:space="preserve">nAi</t>
  </si>
  <si>
    <t xml:space="preserve">nBi</t>
  </si>
  <si>
    <t xml:space="preserve">nAi/hi</t>
  </si>
  <si>
    <t xml:space="preserve">nBi/hi</t>
  </si>
  <si>
    <t xml:space="preserve">fi (A)</t>
  </si>
  <si>
    <t xml:space="preserve">fi (B)</t>
  </si>
  <si>
    <t xml:space="preserve">Fi (A)</t>
  </si>
  <si>
    <t xml:space="preserve">Fi (B)</t>
  </si>
  <si>
    <t xml:space="preserve">Flag
A</t>
  </si>
  <si>
    <t xml:space="preserve">Flag
B</t>
  </si>
  <si>
    <t xml:space="preserve">[5,10[</t>
  </si>
  <si>
    <t xml:space="preserve">[10,15[</t>
  </si>
  <si>
    <t xml:space="preserve">[15,20[</t>
  </si>
  <si>
    <t xml:space="preserve">[20,25[</t>
  </si>
  <si>
    <t xml:space="preserve">[25,30[</t>
  </si>
  <si>
    <t xml:space="preserve">[30,35[</t>
  </si>
  <si>
    <t xml:space="preserve">[35,40]</t>
  </si>
  <si>
    <t xml:space="preserve">TOTAL</t>
  </si>
  <si>
    <t xml:space="preserve">Média A</t>
  </si>
  <si>
    <t xml:space="preserve">Média B</t>
  </si>
  <si>
    <t xml:space="preserve">CALCULATIONS</t>
  </si>
  <si>
    <t xml:space="preserve">SUMPRODUCT</t>
  </si>
  <si>
    <t xml:space="preserve">SUM</t>
  </si>
  <si>
    <t xml:space="preserve">Average</t>
  </si>
  <si>
    <t xml:space="preserve">Deviation</t>
  </si>
  <si>
    <t xml:space="preserve">Count</t>
  </si>
  <si>
    <t xml:space="preserve">Encom/
Ut</t>
  </si>
  <si>
    <t xml:space="preserve">Nbi</t>
  </si>
  <si>
    <t xml:space="preserve">nA</t>
  </si>
  <si>
    <t xml:space="preserve">nB</t>
  </si>
  <si>
    <t xml:space="preserve">fi(A)</t>
  </si>
  <si>
    <t xml:space="preserve">fi(B)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</si>
</sst>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nai</c:f>
              <c:strCache>
                <c:ptCount val="1"/>
                <c:pt idx="0">
                  <c:v>nai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Resultados!$H$3:$H$9</c:f>
              <c:strCache>
                <c:ptCount val="7"/>
                <c:pt idx="0">
                  <c:v>[5,10[</c:v>
                </c:pt>
                <c:pt idx="1">
                  <c:v>[10,15[</c:v>
                </c:pt>
                <c:pt idx="2">
                  <c:v>[15,20[</c:v>
                </c:pt>
                <c:pt idx="3">
                  <c:v>[20,25[</c:v>
                </c:pt>
                <c:pt idx="4">
                  <c:v>[25,30[</c:v>
                </c:pt>
                <c:pt idx="5">
                  <c:v>[30,35[</c:v>
                </c:pt>
                <c:pt idx="6">
                  <c:v>[35,40]</c:v>
                </c:pt>
              </c:strCache>
            </c:strRef>
          </c:cat>
          <c:val>
            <c:numRef>
              <c:f>Resultados!$L$3:$L$9</c:f>
              <c:numCache>
                <c:formatCode>General</c:formatCode>
                <c:ptCount val="7"/>
                <c:pt idx="0">
                  <c:v>1.25</c:v>
                </c:pt>
                <c:pt idx="1">
                  <c:v>4</c:v>
                </c:pt>
                <c:pt idx="2">
                  <c:v>10</c:v>
                </c:pt>
                <c:pt idx="3">
                  <c:v>6.25</c:v>
                </c:pt>
                <c:pt idx="4">
                  <c:v>6.5</c:v>
                </c:pt>
                <c:pt idx="5">
                  <c:v>1.25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nbi</c:f>
              <c:strCache>
                <c:ptCount val="1"/>
                <c:pt idx="0">
                  <c:v>nbi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Resultados!$H$3:$H$9</c:f>
              <c:strCache>
                <c:ptCount val="7"/>
                <c:pt idx="0">
                  <c:v>[5,10[</c:v>
                </c:pt>
                <c:pt idx="1">
                  <c:v>[10,15[</c:v>
                </c:pt>
                <c:pt idx="2">
                  <c:v>[15,20[</c:v>
                </c:pt>
                <c:pt idx="3">
                  <c:v>[20,25[</c:v>
                </c:pt>
                <c:pt idx="4">
                  <c:v>[25,30[</c:v>
                </c:pt>
                <c:pt idx="5">
                  <c:v>[30,35[</c:v>
                </c:pt>
                <c:pt idx="6">
                  <c:v>[35,40]</c:v>
                </c:pt>
              </c:strCache>
            </c:strRef>
          </c:cat>
          <c:val>
            <c:numRef>
              <c:f>Resultados!$M$3:$M$9</c:f>
              <c:numCache>
                <c:formatCode>General</c:formatCode>
                <c:ptCount val="7"/>
                <c:pt idx="0">
                  <c:v>0</c:v>
                </c:pt>
                <c:pt idx="1">
                  <c:v>4.75</c:v>
                </c:pt>
                <c:pt idx="2">
                  <c:v>7</c:v>
                </c:pt>
                <c:pt idx="3">
                  <c:v>10.25</c:v>
                </c:pt>
                <c:pt idx="4">
                  <c:v>5.5</c:v>
                </c:pt>
                <c:pt idx="5">
                  <c:v>2</c:v>
                </c:pt>
                <c:pt idx="6">
                  <c:v>0.4</c:v>
                </c:pt>
              </c:numCache>
            </c:numRef>
          </c:val>
        </c:ser>
        <c:gapWidth val="100"/>
        <c:overlap val="0"/>
        <c:axId val="86610007"/>
        <c:axId val="39657977"/>
      </c:barChart>
      <c:catAx>
        <c:axId val="86610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657977"/>
        <c:crosses val="autoZero"/>
        <c:auto val="1"/>
        <c:lblAlgn val="ctr"/>
        <c:lblOffset val="100"/>
      </c:catAx>
      <c:valAx>
        <c:axId val="396579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610007"/>
        <c:crosses val="autoZero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-6.25039064941559E-005"/>
          <c:y val="0"/>
          <c:w val="1"/>
          <c:h val="1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35640</xdr:colOff>
      <xdr:row>47</xdr:row>
      <xdr:rowOff>21600</xdr:rowOff>
    </xdr:from>
    <xdr:to>
      <xdr:col>20</xdr:col>
      <xdr:colOff>377640</xdr:colOff>
      <xdr:row>65</xdr:row>
      <xdr:rowOff>106560</xdr:rowOff>
    </xdr:to>
    <xdr:graphicFrame>
      <xdr:nvGraphicFramePr>
        <xdr:cNvPr id="0" name=""/>
        <xdr:cNvGraphicFramePr/>
      </xdr:nvGraphicFramePr>
      <xdr:xfrm>
        <a:off x="5117400" y="8445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3"/>
  <sheetViews>
    <sheetView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F1" activeCellId="0" sqref="F1"/>
    </sheetView>
  </sheetViews>
  <sheetFormatPr defaultRowHeight="14.3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1.3"/>
    <col collapsed="false" customWidth="true" hidden="false" outlineLevel="0" max="3" min="3" style="0" width="44.41"/>
    <col collapsed="false" customWidth="true" hidden="false" outlineLevel="0" max="4" min="4" style="0" width="4.58"/>
    <col collapsed="false" customWidth="true" hidden="false" outlineLevel="0" max="5" min="5" style="0" width="13.7"/>
    <col collapsed="false" customWidth="true" hidden="false" outlineLevel="0" max="6" min="6" style="0" width="6.08"/>
    <col collapsed="false" customWidth="true" hidden="false" outlineLevel="0" max="7" min="7" style="0" width="5.94"/>
    <col collapsed="false" customWidth="true" hidden="false" outlineLevel="0" max="8" min="8" style="0" width="4.63"/>
    <col collapsed="false" customWidth="true" hidden="false" outlineLevel="0" max="9" min="9" style="0" width="12.03"/>
    <col collapsed="false" customWidth="true" hidden="false" outlineLevel="0" max="12" min="10" style="0" width="8.4"/>
    <col collapsed="false" customWidth="true" hidden="false" outlineLevel="0" max="1025" min="13" style="0" width="8.53"/>
  </cols>
  <sheetData>
    <row r="1" customFormat="false" ht="14.35" hidden="false" customHeight="false" outlineLevel="0" collapsed="false">
      <c r="A1" s="1" t="s">
        <v>0</v>
      </c>
      <c r="E1" s="2" t="s">
        <v>1</v>
      </c>
      <c r="F1" s="3" t="s">
        <v>2</v>
      </c>
      <c r="G1" s="3"/>
      <c r="I1" s="4" t="s">
        <v>3</v>
      </c>
      <c r="J1" s="4"/>
      <c r="K1" s="2"/>
      <c r="L1" s="5"/>
      <c r="M1" s="6"/>
      <c r="N1" s="6"/>
      <c r="O1" s="5"/>
      <c r="P1" s="5"/>
      <c r="Q1" s="5"/>
      <c r="R1" s="5"/>
      <c r="S1" s="5"/>
      <c r="T1" s="5"/>
      <c r="U1" s="5"/>
    </row>
    <row r="2" customFormat="false" ht="14.7" hidden="false" customHeight="false" outlineLevel="0" collapsed="false">
      <c r="A2" s="7" t="s">
        <v>4</v>
      </c>
      <c r="B2" s="8"/>
      <c r="E2" s="9" t="s">
        <v>5</v>
      </c>
      <c r="F2" s="10" t="s">
        <v>6</v>
      </c>
      <c r="G2" s="10"/>
      <c r="H2" s="11" t="s">
        <v>7</v>
      </c>
      <c r="I2" s="10" t="s">
        <v>6</v>
      </c>
      <c r="J2" s="10"/>
      <c r="K2" s="4"/>
      <c r="L2" s="12"/>
      <c r="M2" s="12"/>
      <c r="N2" s="12"/>
      <c r="O2" s="12"/>
      <c r="P2" s="12"/>
      <c r="Q2" s="12"/>
      <c r="R2" s="12"/>
      <c r="S2" s="12"/>
      <c r="T2" s="12"/>
      <c r="U2" s="4"/>
    </row>
    <row r="3" customFormat="false" ht="14.7" hidden="false" customHeight="false" outlineLevel="0" collapsed="false">
      <c r="B3" s="13" t="s">
        <v>8</v>
      </c>
      <c r="C3" s="14"/>
      <c r="E3" s="9"/>
      <c r="F3" s="15" t="s">
        <v>9</v>
      </c>
      <c r="G3" s="15" t="s">
        <v>10</v>
      </c>
      <c r="H3" s="11"/>
      <c r="I3" s="11" t="s">
        <v>9</v>
      </c>
      <c r="J3" s="11" t="s">
        <v>10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customFormat="false" ht="14.7" hidden="false" customHeight="false" outlineLevel="0" collapsed="false">
      <c r="B4" s="16" t="s">
        <v>11</v>
      </c>
      <c r="C4" s="17"/>
      <c r="E4" s="18" t="n">
        <v>1</v>
      </c>
      <c r="F4" s="19" t="n">
        <v>5</v>
      </c>
      <c r="G4" s="20" t="n">
        <v>8</v>
      </c>
      <c r="H4" s="21" t="n">
        <v>1</v>
      </c>
      <c r="I4" s="21" t="n">
        <v>16.783467284529</v>
      </c>
      <c r="J4" s="22" t="n">
        <v>19.3187432122134</v>
      </c>
      <c r="K4" s="5"/>
      <c r="L4" s="5"/>
      <c r="M4" s="12"/>
      <c r="N4" s="12"/>
      <c r="O4" s="12"/>
      <c r="P4" s="12"/>
      <c r="Q4" s="12"/>
      <c r="R4" s="12"/>
      <c r="S4" s="12"/>
      <c r="T4" s="12"/>
      <c r="U4" s="12"/>
    </row>
    <row r="5" customFormat="false" ht="14.7" hidden="false" customHeight="false" outlineLevel="0" collapsed="false">
      <c r="E5" s="11" t="n">
        <v>2</v>
      </c>
      <c r="F5" s="19" t="n">
        <v>4</v>
      </c>
      <c r="G5" s="20" t="n">
        <v>6</v>
      </c>
      <c r="H5" s="21" t="n">
        <v>2</v>
      </c>
      <c r="I5" s="21" t="n">
        <v>15.2007889085737</v>
      </c>
      <c r="J5" s="22" t="n">
        <v>14.2135829474829</v>
      </c>
      <c r="K5" s="5"/>
      <c r="L5" s="5"/>
      <c r="M5" s="5"/>
      <c r="N5" s="5"/>
      <c r="O5" s="5"/>
      <c r="P5" s="5"/>
      <c r="Q5" s="5"/>
    </row>
    <row r="6" customFormat="false" ht="14.7" hidden="false" customHeight="false" outlineLevel="0" collapsed="false">
      <c r="B6" s="23" t="s">
        <v>12</v>
      </c>
      <c r="C6" s="24" t="s">
        <v>13</v>
      </c>
      <c r="E6" s="11" t="n">
        <v>3</v>
      </c>
      <c r="F6" s="19" t="n">
        <v>8</v>
      </c>
      <c r="G6" s="20" t="n">
        <v>7</v>
      </c>
      <c r="H6" s="21" t="n">
        <v>3</v>
      </c>
      <c r="I6" s="21" t="n">
        <v>9.24649813835877</v>
      </c>
      <c r="J6" s="22" t="n">
        <v>19.8129776112308</v>
      </c>
      <c r="K6" s="5"/>
      <c r="L6" s="5"/>
      <c r="M6" s="5"/>
      <c r="N6" s="5"/>
      <c r="O6" s="5"/>
      <c r="P6" s="5"/>
      <c r="Q6" s="5"/>
    </row>
    <row r="7" customFormat="false" ht="14.35" hidden="false" customHeight="false" outlineLevel="0" collapsed="false">
      <c r="B7" s="25" t="n">
        <v>5000121</v>
      </c>
      <c r="C7" s="25"/>
      <c r="E7" s="11" t="n">
        <v>4</v>
      </c>
      <c r="F7" s="19" t="n">
        <v>3</v>
      </c>
      <c r="G7" s="20" t="n">
        <v>6</v>
      </c>
      <c r="H7" s="21" t="n">
        <v>4</v>
      </c>
      <c r="I7" s="21" t="n">
        <v>9.33417660007873</v>
      </c>
      <c r="J7" s="22" t="n">
        <v>23.8950136370109</v>
      </c>
      <c r="K7" s="5"/>
      <c r="L7" s="5"/>
      <c r="M7" s="5"/>
      <c r="N7" s="5"/>
      <c r="O7" s="5"/>
      <c r="P7" s="5"/>
      <c r="Q7" s="5"/>
    </row>
    <row r="8" customFormat="false" ht="14.35" hidden="false" customHeight="false" outlineLevel="0" collapsed="false">
      <c r="B8" s="26" t="n">
        <v>5000122</v>
      </c>
      <c r="C8" s="26"/>
      <c r="E8" s="11" t="n">
        <f aca="false">E7+1</f>
        <v>5</v>
      </c>
      <c r="F8" s="19" t="n">
        <v>7</v>
      </c>
      <c r="G8" s="20" t="n">
        <v>9</v>
      </c>
      <c r="H8" s="21" t="n">
        <v>5</v>
      </c>
      <c r="I8" s="21" t="n">
        <v>19.5870353411012</v>
      </c>
      <c r="J8" s="22" t="n">
        <v>21.8423904124015</v>
      </c>
      <c r="K8" s="5"/>
      <c r="L8" s="5"/>
      <c r="M8" s="5"/>
      <c r="N8" s="5"/>
      <c r="O8" s="5"/>
      <c r="P8" s="5"/>
      <c r="Q8" s="5"/>
    </row>
    <row r="9" customFormat="false" ht="14.35" hidden="false" customHeight="false" outlineLevel="0" collapsed="false">
      <c r="B9" s="26" t="n">
        <v>5000121</v>
      </c>
      <c r="C9" s="26"/>
      <c r="E9" s="11" t="n">
        <f aca="false">E8+1</f>
        <v>6</v>
      </c>
      <c r="F9" s="19" t="n">
        <v>4</v>
      </c>
      <c r="G9" s="20" t="n">
        <v>11</v>
      </c>
      <c r="H9" s="21" t="n">
        <v>6</v>
      </c>
      <c r="I9" s="21" t="n">
        <v>23.866529460217</v>
      </c>
      <c r="J9" s="22" t="n">
        <v>13.4096885177551</v>
      </c>
      <c r="K9" s="5"/>
      <c r="L9" s="5"/>
      <c r="M9" s="5"/>
      <c r="N9" s="5"/>
      <c r="O9" s="5"/>
      <c r="P9" s="5"/>
      <c r="Q9" s="5"/>
    </row>
    <row r="10" customFormat="false" ht="14.35" hidden="false" customHeight="false" outlineLevel="0" collapsed="false">
      <c r="B10" s="26" t="n">
        <v>5000129</v>
      </c>
      <c r="C10" s="26"/>
      <c r="E10" s="11" t="n">
        <f aca="false">E9+1</f>
        <v>7</v>
      </c>
      <c r="F10" s="19" t="n">
        <v>9</v>
      </c>
      <c r="G10" s="20" t="n">
        <v>7</v>
      </c>
      <c r="H10" s="21" t="n">
        <v>7</v>
      </c>
      <c r="I10" s="21" t="n">
        <v>19.0653446000099</v>
      </c>
      <c r="J10" s="22" t="n">
        <v>17.6001355744257</v>
      </c>
      <c r="K10" s="5"/>
      <c r="L10" s="5"/>
      <c r="M10" s="5"/>
      <c r="N10" s="5"/>
      <c r="O10" s="27"/>
      <c r="P10" s="27"/>
      <c r="Q10" s="5"/>
    </row>
    <row r="11" customFormat="false" ht="14.7" hidden="false" customHeight="false" outlineLevel="0" collapsed="false">
      <c r="B11" s="28" t="n">
        <v>5000128</v>
      </c>
      <c r="C11" s="28"/>
      <c r="E11" s="11" t="n">
        <f aca="false">E10+1</f>
        <v>8</v>
      </c>
      <c r="F11" s="19" t="n">
        <v>4</v>
      </c>
      <c r="G11" s="20" t="n">
        <v>5</v>
      </c>
      <c r="H11" s="21" t="n">
        <v>8</v>
      </c>
      <c r="I11" s="21" t="n">
        <v>20.5073663466125</v>
      </c>
      <c r="J11" s="22" t="n">
        <v>23.6028882206347</v>
      </c>
      <c r="K11" s="5"/>
      <c r="L11" s="5"/>
      <c r="M11" s="5"/>
      <c r="N11" s="5"/>
      <c r="O11" s="6"/>
      <c r="P11" s="6"/>
      <c r="Q11" s="5"/>
    </row>
    <row r="12" customFormat="false" ht="14.35" hidden="false" customHeight="false" outlineLevel="0" collapsed="false">
      <c r="E12" s="11" t="n">
        <f aca="false">E11+1</f>
        <v>9</v>
      </c>
      <c r="F12" s="19" t="n">
        <v>6</v>
      </c>
      <c r="G12" s="20" t="n">
        <v>9</v>
      </c>
      <c r="H12" s="21" t="n">
        <v>9</v>
      </c>
      <c r="I12" s="21" t="n">
        <v>10.4019719933519</v>
      </c>
      <c r="J12" s="22" t="n">
        <v>19.0156245704891</v>
      </c>
      <c r="K12" s="5"/>
      <c r="L12" s="5"/>
      <c r="M12" s="5"/>
      <c r="N12" s="5"/>
      <c r="O12" s="6"/>
      <c r="P12" s="6"/>
      <c r="Q12" s="5"/>
    </row>
    <row r="13" customFormat="false" ht="14.7" hidden="false" customHeight="false" outlineLevel="0" collapsed="false">
      <c r="A13" s="29"/>
      <c r="B13" s="1" t="s">
        <v>14</v>
      </c>
      <c r="E13" s="11" t="n">
        <f aca="false">E12+1</f>
        <v>10</v>
      </c>
      <c r="F13" s="19" t="n">
        <v>14</v>
      </c>
      <c r="G13" s="20" t="n">
        <v>16</v>
      </c>
      <c r="H13" s="21" t="n">
        <f aca="false">H12+1</f>
        <v>10</v>
      </c>
      <c r="I13" s="21" t="n">
        <v>18.5469388151309</v>
      </c>
      <c r="J13" s="22" t="n">
        <v>30.8562884455421</v>
      </c>
      <c r="K13" s="5"/>
      <c r="L13" s="5"/>
      <c r="M13" s="5"/>
      <c r="N13" s="5"/>
      <c r="O13" s="6"/>
      <c r="P13" s="6"/>
      <c r="Q13" s="5"/>
    </row>
    <row r="14" customFormat="false" ht="14.35" hidden="false" customHeight="false" outlineLevel="0" collapsed="false">
      <c r="A14" s="29"/>
      <c r="B14" s="30" t="s">
        <v>15</v>
      </c>
      <c r="C14" s="31" t="n">
        <f aca="false">SUM(B7:B11)-_xlfn.FLOOR.MATH(SUM(B7:B11)/10)*10</f>
        <v>1</v>
      </c>
      <c r="E14" s="11" t="n">
        <f aca="false">E13+1</f>
        <v>11</v>
      </c>
      <c r="F14" s="19" t="n">
        <v>6</v>
      </c>
      <c r="G14" s="20" t="n">
        <v>4</v>
      </c>
      <c r="H14" s="21" t="n">
        <f aca="false">H13+1</f>
        <v>11</v>
      </c>
      <c r="I14" s="21" t="n">
        <v>27.7145448181001</v>
      </c>
      <c r="J14" s="22" t="n">
        <v>23.1968106663135</v>
      </c>
      <c r="K14" s="5"/>
      <c r="L14" s="5"/>
      <c r="M14" s="5"/>
      <c r="N14" s="5"/>
      <c r="O14" s="6"/>
      <c r="P14" s="6"/>
      <c r="Q14" s="5"/>
    </row>
    <row r="15" customFormat="false" ht="14.35" hidden="false" customHeight="false" outlineLevel="0" collapsed="false">
      <c r="A15" s="29"/>
      <c r="B15" s="32" t="s">
        <v>16</v>
      </c>
      <c r="C15" s="33" t="n">
        <f aca="false">_xlfn.FLOOR.MATH(SUM(B7:B11)/10)-_xlfn.FLOOR.MATH(_xlfn.FLOOR.MATH(SUM(B7:B11)/10)/10)*10</f>
        <v>2</v>
      </c>
      <c r="E15" s="11" t="n">
        <f aca="false">E14+1</f>
        <v>12</v>
      </c>
      <c r="F15" s="19" t="n">
        <v>5</v>
      </c>
      <c r="G15" s="20" t="n">
        <v>8</v>
      </c>
      <c r="H15" s="21" t="n">
        <f aca="false">H14+1</f>
        <v>12</v>
      </c>
      <c r="I15" s="21" t="n">
        <v>22.2502612167712</v>
      </c>
      <c r="J15" s="22" t="n">
        <v>30.8260812098964</v>
      </c>
      <c r="K15" s="5"/>
      <c r="L15" s="5"/>
      <c r="M15" s="5"/>
      <c r="N15" s="5"/>
      <c r="O15" s="6"/>
      <c r="P15" s="6"/>
      <c r="Q15" s="5"/>
    </row>
    <row r="16" customFormat="false" ht="14.35" hidden="false" customHeight="false" outlineLevel="0" collapsed="false">
      <c r="A16" s="29"/>
      <c r="B16" s="32" t="s">
        <v>17</v>
      </c>
      <c r="C16" s="33" t="n">
        <f aca="false">B7-_xlfn.FLOOR.MATH(B7/10)*10</f>
        <v>1</v>
      </c>
      <c r="E16" s="11" t="n">
        <f aca="false">E15+1</f>
        <v>13</v>
      </c>
      <c r="F16" s="19" t="n">
        <v>4</v>
      </c>
      <c r="G16" s="20" t="n">
        <v>8</v>
      </c>
      <c r="H16" s="21" t="n">
        <f aca="false">H15+1</f>
        <v>13</v>
      </c>
      <c r="I16" s="21" t="n">
        <v>10.8229402149983</v>
      </c>
      <c r="J16" s="22" t="n">
        <v>26.9741840048766</v>
      </c>
      <c r="K16" s="5"/>
      <c r="L16" s="5"/>
      <c r="M16" s="5"/>
      <c r="N16" s="5"/>
      <c r="O16" s="6"/>
      <c r="P16" s="6"/>
      <c r="Q16" s="5"/>
    </row>
    <row r="17" customFormat="false" ht="14.35" hidden="false" customHeight="false" outlineLevel="0" collapsed="false">
      <c r="A17" s="29"/>
      <c r="B17" s="32" t="s">
        <v>18</v>
      </c>
      <c r="C17" s="33" t="n">
        <f aca="false">IF(C14&gt;=5,1,0)</f>
        <v>0</v>
      </c>
      <c r="E17" s="11" t="n">
        <f aca="false">E16+1</f>
        <v>14</v>
      </c>
      <c r="F17" s="19" t="n">
        <v>8</v>
      </c>
      <c r="G17" s="20" t="n">
        <v>3</v>
      </c>
      <c r="H17" s="21" t="n">
        <f aca="false">H16+1</f>
        <v>14</v>
      </c>
      <c r="I17" s="21" t="n">
        <v>25.8834013504075</v>
      </c>
      <c r="J17" s="22" t="n">
        <v>25.0223250255871</v>
      </c>
      <c r="K17" s="5"/>
      <c r="L17" s="5"/>
      <c r="M17" s="5"/>
      <c r="N17" s="5"/>
      <c r="O17" s="6"/>
      <c r="P17" s="6"/>
      <c r="Q17" s="5"/>
    </row>
    <row r="18" customFormat="false" ht="14.35" hidden="false" customHeight="false" outlineLevel="0" collapsed="false">
      <c r="A18" s="29"/>
      <c r="B18" s="32" t="s">
        <v>19</v>
      </c>
      <c r="C18" s="33" t="n">
        <f aca="false">IF(C15&gt;=5,1,0)</f>
        <v>0</v>
      </c>
      <c r="E18" s="11" t="n">
        <f aca="false">E17+1</f>
        <v>15</v>
      </c>
      <c r="F18" s="19" t="n">
        <v>11</v>
      </c>
      <c r="G18" s="20" t="n">
        <v>5</v>
      </c>
      <c r="H18" s="21" t="n">
        <f aca="false">H17+1</f>
        <v>15</v>
      </c>
      <c r="I18" s="21" t="n">
        <v>24.6507951571359</v>
      </c>
      <c r="J18" s="22" t="n">
        <v>28.9734317333644</v>
      </c>
      <c r="K18" s="5"/>
      <c r="L18" s="5"/>
      <c r="M18" s="5"/>
      <c r="N18" s="5"/>
      <c r="O18" s="6"/>
      <c r="P18" s="6"/>
      <c r="Q18" s="5"/>
    </row>
    <row r="19" customFormat="false" ht="14.7" hidden="false" customHeight="false" outlineLevel="0" collapsed="false">
      <c r="A19" s="29"/>
      <c r="B19" s="34" t="s">
        <v>20</v>
      </c>
      <c r="C19" s="35" t="n">
        <f aca="false">IF(C16&gt;=5,1,0)</f>
        <v>0</v>
      </c>
      <c r="E19" s="11" t="n">
        <f aca="false">E18+1</f>
        <v>16</v>
      </c>
      <c r="F19" s="19" t="n">
        <v>10</v>
      </c>
      <c r="G19" s="20" t="n">
        <v>10</v>
      </c>
      <c r="H19" s="21" t="n">
        <f aca="false">H18+1</f>
        <v>16</v>
      </c>
      <c r="I19" s="21" t="n">
        <v>12.9377028200768</v>
      </c>
      <c r="J19" s="22" t="n">
        <v>13.9531180685656</v>
      </c>
      <c r="K19" s="5"/>
      <c r="L19" s="5"/>
      <c r="M19" s="5"/>
      <c r="N19" s="5"/>
      <c r="O19" s="6"/>
      <c r="P19" s="6"/>
      <c r="Q19" s="5"/>
    </row>
    <row r="20" customFormat="false" ht="14.35" hidden="false" customHeight="false" outlineLevel="0" collapsed="false">
      <c r="A20" s="29"/>
      <c r="E20" s="11" t="n">
        <f aca="false">E19+1</f>
        <v>17</v>
      </c>
      <c r="F20" s="19" t="n">
        <v>6</v>
      </c>
      <c r="G20" s="20" t="n">
        <v>3</v>
      </c>
      <c r="H20" s="21" t="n">
        <f aca="false">H19+1</f>
        <v>17</v>
      </c>
      <c r="I20" s="21" t="n">
        <v>22.888881511867</v>
      </c>
      <c r="J20" s="22" t="n">
        <v>31.4267541543072</v>
      </c>
      <c r="K20" s="5"/>
      <c r="L20" s="5"/>
      <c r="M20" s="5"/>
      <c r="N20" s="5"/>
      <c r="O20" s="6"/>
      <c r="P20" s="6"/>
      <c r="Q20" s="5"/>
    </row>
    <row r="21" customFormat="false" ht="14.35" hidden="false" customHeight="false" outlineLevel="0" collapsed="false">
      <c r="A21" s="29"/>
      <c r="E21" s="11" t="n">
        <f aca="false">E20+1</f>
        <v>18</v>
      </c>
      <c r="F21" s="19" t="n">
        <v>6</v>
      </c>
      <c r="G21" s="20" t="n">
        <v>7</v>
      </c>
      <c r="H21" s="21" t="n">
        <f aca="false">H20+1</f>
        <v>18</v>
      </c>
      <c r="I21" s="21" t="n">
        <v>28.1542935731826</v>
      </c>
      <c r="J21" s="22" t="n">
        <v>11.8483806255509</v>
      </c>
      <c r="K21" s="5"/>
      <c r="L21" s="5"/>
      <c r="M21" s="5"/>
      <c r="N21" s="5"/>
      <c r="O21" s="5"/>
      <c r="P21" s="5"/>
      <c r="Q21" s="5"/>
    </row>
    <row r="22" customFormat="false" ht="14.35" hidden="false" customHeight="false" outlineLevel="0" collapsed="false">
      <c r="A22" s="1" t="s">
        <v>21</v>
      </c>
      <c r="B22" s="36" t="s">
        <v>22</v>
      </c>
      <c r="C22" s="37"/>
      <c r="E22" s="11" t="n">
        <f aca="false">E21+1</f>
        <v>19</v>
      </c>
      <c r="F22" s="19" t="n">
        <v>6</v>
      </c>
      <c r="G22" s="20" t="n">
        <v>5</v>
      </c>
      <c r="H22" s="21" t="n">
        <f aca="false">H21+1</f>
        <v>19</v>
      </c>
      <c r="I22" s="21" t="n">
        <v>28.6809912276777</v>
      </c>
      <c r="J22" s="22" t="n">
        <v>22.7242531491106</v>
      </c>
      <c r="K22" s="5"/>
      <c r="L22" s="5"/>
      <c r="M22" s="5"/>
      <c r="N22" s="5"/>
      <c r="O22" s="5"/>
      <c r="P22" s="5"/>
      <c r="Q22" s="5"/>
    </row>
    <row r="23" customFormat="false" ht="14.35" hidden="false" customHeight="false" outlineLevel="0" collapsed="false">
      <c r="B23" s="36" t="s">
        <v>23</v>
      </c>
      <c r="C23" s="37"/>
      <c r="E23" s="11" t="n">
        <f aca="false">E22+1</f>
        <v>20</v>
      </c>
      <c r="F23" s="19" t="n">
        <v>4</v>
      </c>
      <c r="G23" s="20" t="n">
        <v>6</v>
      </c>
      <c r="H23" s="21" t="n">
        <f aca="false">H22+1</f>
        <v>20</v>
      </c>
      <c r="I23" s="21" t="n">
        <v>15.9458613852372</v>
      </c>
      <c r="J23" s="22" t="n">
        <v>24.217081104091</v>
      </c>
      <c r="K23" s="5"/>
      <c r="L23" s="5"/>
      <c r="M23" s="5"/>
      <c r="N23" s="5"/>
      <c r="O23" s="5"/>
      <c r="P23" s="5"/>
      <c r="Q23" s="5"/>
    </row>
    <row r="24" customFormat="false" ht="14.35" hidden="false" customHeight="false" outlineLevel="0" collapsed="false">
      <c r="E24" s="11" t="n">
        <f aca="false">E23+1</f>
        <v>21</v>
      </c>
      <c r="F24" s="19" t="n">
        <v>8</v>
      </c>
      <c r="G24" s="20" t="n">
        <v>8</v>
      </c>
      <c r="H24" s="21" t="n">
        <f aca="false">H23+1</f>
        <v>21</v>
      </c>
      <c r="I24" s="21" t="n">
        <v>15.5668445186129</v>
      </c>
      <c r="J24" s="22" t="n">
        <v>23.9593826127115</v>
      </c>
      <c r="K24" s="5"/>
      <c r="L24" s="5"/>
      <c r="M24" s="5"/>
      <c r="N24" s="5"/>
      <c r="O24" s="5"/>
      <c r="P24" s="5"/>
      <c r="Q24" s="5"/>
    </row>
    <row r="25" customFormat="false" ht="14.35" hidden="false" customHeight="false" outlineLevel="0" collapsed="false">
      <c r="E25" s="11" t="n">
        <f aca="false">E24+1</f>
        <v>22</v>
      </c>
      <c r="F25" s="19" t="n">
        <v>6</v>
      </c>
      <c r="G25" s="20" t="n">
        <v>9</v>
      </c>
      <c r="H25" s="21" t="n">
        <f aca="false">H24+1</f>
        <v>22</v>
      </c>
      <c r="I25" s="21" t="n">
        <v>19.0561681755918</v>
      </c>
      <c r="J25" s="22" t="n">
        <v>19.8546181032712</v>
      </c>
      <c r="K25" s="5"/>
      <c r="L25" s="5"/>
      <c r="M25" s="5"/>
      <c r="N25" s="5"/>
      <c r="O25" s="5"/>
      <c r="P25" s="5"/>
      <c r="Q25" s="5"/>
    </row>
    <row r="26" customFormat="false" ht="14.35" hidden="false" customHeight="false" outlineLevel="0" collapsed="false">
      <c r="E26" s="11" t="n">
        <f aca="false">E25+1</f>
        <v>23</v>
      </c>
      <c r="F26" s="19" t="n">
        <v>5</v>
      </c>
      <c r="G26" s="20" t="n">
        <v>7</v>
      </c>
      <c r="H26" s="21" t="n">
        <f aca="false">H25+1</f>
        <v>23</v>
      </c>
      <c r="I26" s="21" t="n">
        <v>24.8622216638804</v>
      </c>
      <c r="J26" s="22" t="n">
        <v>15.166477234009</v>
      </c>
      <c r="K26" s="5"/>
      <c r="L26" s="5"/>
      <c r="M26" s="5"/>
      <c r="N26" s="5"/>
      <c r="O26" s="5"/>
      <c r="P26" s="5"/>
      <c r="Q26" s="5"/>
    </row>
    <row r="27" customFormat="false" ht="14.35" hidden="false" customHeight="false" outlineLevel="0" collapsed="false">
      <c r="E27" s="11" t="n">
        <f aca="false">E26+1</f>
        <v>24</v>
      </c>
      <c r="F27" s="19" t="n">
        <v>7</v>
      </c>
      <c r="G27" s="20" t="n">
        <v>7</v>
      </c>
      <c r="H27" s="21" t="n">
        <f aca="false">H26+1</f>
        <v>24</v>
      </c>
      <c r="I27" s="21" t="n">
        <v>16.2298979816161</v>
      </c>
      <c r="J27" s="22" t="n">
        <v>23.5917504217617</v>
      </c>
      <c r="K27" s="5"/>
      <c r="L27" s="5"/>
      <c r="M27" s="5"/>
      <c r="N27" s="5"/>
      <c r="O27" s="5"/>
      <c r="P27" s="5"/>
      <c r="Q27" s="5"/>
    </row>
    <row r="28" customFormat="false" ht="14.35" hidden="false" customHeight="false" outlineLevel="0" collapsed="false">
      <c r="E28" s="11" t="n">
        <f aca="false">E27+1</f>
        <v>25</v>
      </c>
      <c r="F28" s="19" t="n">
        <v>10</v>
      </c>
      <c r="G28" s="20" t="n">
        <v>8</v>
      </c>
      <c r="H28" s="21" t="n">
        <f aca="false">H27+1</f>
        <v>25</v>
      </c>
      <c r="I28" s="21" t="n">
        <v>17.6493289015672</v>
      </c>
      <c r="J28" s="22" t="n">
        <v>23.6324304323861</v>
      </c>
      <c r="K28" s="5"/>
      <c r="L28" s="5"/>
      <c r="M28" s="5"/>
      <c r="N28" s="5"/>
      <c r="O28" s="5"/>
      <c r="P28" s="5"/>
      <c r="Q28" s="5"/>
    </row>
    <row r="29" customFormat="false" ht="14.35" hidden="false" customHeight="false" outlineLevel="0" collapsed="false">
      <c r="E29" s="11" t="n">
        <f aca="false">E28+1</f>
        <v>26</v>
      </c>
      <c r="F29" s="19" t="n">
        <v>5</v>
      </c>
      <c r="G29" s="20" t="n">
        <v>7</v>
      </c>
      <c r="H29" s="21" t="n">
        <f aca="false">H28+1</f>
        <v>26</v>
      </c>
      <c r="I29" s="21" t="n">
        <v>21.0346690038809</v>
      </c>
      <c r="J29" s="22" t="n">
        <v>21.3000189762561</v>
      </c>
      <c r="K29" s="5"/>
      <c r="L29" s="5"/>
      <c r="M29" s="5"/>
      <c r="N29" s="5"/>
      <c r="O29" s="5"/>
      <c r="P29" s="5"/>
      <c r="Q29" s="5"/>
    </row>
    <row r="30" customFormat="false" ht="14.35" hidden="false" customHeight="false" outlineLevel="0" collapsed="false">
      <c r="E30" s="11" t="n">
        <f aca="false">E29+1</f>
        <v>27</v>
      </c>
      <c r="F30" s="19" t="n">
        <v>11</v>
      </c>
      <c r="G30" s="20" t="n">
        <v>10</v>
      </c>
      <c r="H30" s="21" t="n">
        <f aca="false">H29+1</f>
        <v>27</v>
      </c>
      <c r="I30" s="21" t="n">
        <v>19.7871073806969</v>
      </c>
      <c r="J30" s="22" t="n">
        <v>25.5556810932267</v>
      </c>
      <c r="K30" s="5"/>
      <c r="L30" s="5"/>
      <c r="M30" s="5"/>
      <c r="N30" s="5"/>
      <c r="O30" s="5"/>
      <c r="P30" s="5"/>
      <c r="Q30" s="5"/>
    </row>
    <row r="31" customFormat="false" ht="14.35" hidden="false" customHeight="false" outlineLevel="0" collapsed="false">
      <c r="E31" s="11" t="n">
        <f aca="false">E30+1</f>
        <v>28</v>
      </c>
      <c r="F31" s="19" t="n">
        <v>7</v>
      </c>
      <c r="G31" s="20" t="n">
        <v>8</v>
      </c>
      <c r="H31" s="21" t="n">
        <f aca="false">H30+1</f>
        <v>28</v>
      </c>
      <c r="I31" s="21" t="n">
        <v>14.8116062927256</v>
      </c>
      <c r="J31" s="22" t="n">
        <v>22.9790451428223</v>
      </c>
      <c r="K31" s="5"/>
      <c r="L31" s="5"/>
      <c r="M31" s="5"/>
      <c r="N31" s="5"/>
      <c r="O31" s="5"/>
      <c r="P31" s="5"/>
      <c r="Q31" s="5"/>
    </row>
    <row r="32" customFormat="false" ht="14.35" hidden="false" customHeight="false" outlineLevel="0" collapsed="false">
      <c r="E32" s="11" t="n">
        <f aca="false">E31+1</f>
        <v>29</v>
      </c>
      <c r="F32" s="19" t="n">
        <v>6</v>
      </c>
      <c r="G32" s="20" t="n">
        <v>10</v>
      </c>
      <c r="H32" s="21" t="n">
        <f aca="false">H31+1</f>
        <v>29</v>
      </c>
      <c r="I32" s="21" t="n">
        <v>18.6347063888463</v>
      </c>
      <c r="J32" s="22" t="n">
        <v>17.5344385895737</v>
      </c>
      <c r="K32" s="5"/>
      <c r="L32" s="5"/>
      <c r="M32" s="5"/>
      <c r="N32" s="5"/>
      <c r="O32" s="5"/>
      <c r="P32" s="5"/>
      <c r="Q32" s="5"/>
    </row>
    <row r="33" customFormat="false" ht="14.35" hidden="false" customHeight="false" outlineLevel="0" collapsed="false">
      <c r="E33" s="11" t="n">
        <f aca="false">E32+1</f>
        <v>30</v>
      </c>
      <c r="F33" s="19" t="n">
        <v>13</v>
      </c>
      <c r="G33" s="20" t="n">
        <v>15</v>
      </c>
      <c r="H33" s="21" t="n">
        <f aca="false">H32+1</f>
        <v>30</v>
      </c>
      <c r="I33" s="21" t="n">
        <f aca="false">C16+19.4541170911289</f>
        <v>20.4541170911289</v>
      </c>
      <c r="J33" s="22" t="n">
        <f aca="false">25.8589018765824+C14</f>
        <v>26.8589018765824</v>
      </c>
      <c r="K33" s="5"/>
      <c r="L33" s="5"/>
      <c r="M33" s="5"/>
      <c r="N33" s="5"/>
      <c r="O33" s="5"/>
      <c r="P33" s="5"/>
      <c r="Q33" s="5"/>
    </row>
    <row r="34" customFormat="false" ht="14.35" hidden="false" customHeight="false" outlineLevel="0" collapsed="false">
      <c r="E34" s="11" t="n">
        <f aca="false">E33+1</f>
        <v>31</v>
      </c>
      <c r="F34" s="19" t="n">
        <v>8</v>
      </c>
      <c r="G34" s="20" t="n">
        <v>7</v>
      </c>
      <c r="H34" s="21" t="n">
        <f aca="false">H33+1</f>
        <v>31</v>
      </c>
      <c r="I34" s="21" t="n">
        <v>24.4017244265128</v>
      </c>
      <c r="J34" s="22" t="n">
        <v>21.2265750450905</v>
      </c>
      <c r="K34" s="5"/>
      <c r="L34" s="5"/>
      <c r="M34" s="5"/>
      <c r="N34" s="5"/>
      <c r="O34" s="5"/>
      <c r="P34" s="5"/>
      <c r="Q34" s="5"/>
    </row>
    <row r="35" customFormat="false" ht="14.35" hidden="false" customHeight="false" outlineLevel="0" collapsed="false">
      <c r="E35" s="11" t="n">
        <f aca="false">E34+1</f>
        <v>32</v>
      </c>
      <c r="F35" s="19" t="n">
        <v>7</v>
      </c>
      <c r="G35" s="20" t="n">
        <v>7</v>
      </c>
      <c r="H35" s="21" t="n">
        <f aca="false">H34+1</f>
        <v>32</v>
      </c>
      <c r="I35" s="21" t="n">
        <v>29.8873544461744</v>
      </c>
      <c r="J35" s="22" t="n">
        <v>15.3876625748723</v>
      </c>
      <c r="K35" s="5"/>
      <c r="L35" s="5"/>
      <c r="M35" s="5"/>
      <c r="N35" s="5"/>
      <c r="O35" s="5"/>
      <c r="P35" s="5"/>
      <c r="Q35" s="5"/>
    </row>
    <row r="36" customFormat="false" ht="14.35" hidden="false" customHeight="false" outlineLevel="0" collapsed="false">
      <c r="E36" s="11" t="n">
        <f aca="false">E35+1</f>
        <v>33</v>
      </c>
      <c r="F36" s="19" t="n">
        <v>3</v>
      </c>
      <c r="G36" s="20" t="n">
        <v>8</v>
      </c>
      <c r="H36" s="21" t="n">
        <f aca="false">H35+1</f>
        <v>33</v>
      </c>
      <c r="I36" s="21" t="n">
        <v>25.9207283989322</v>
      </c>
      <c r="J36" s="22" t="n">
        <v>20.3732322424819</v>
      </c>
      <c r="K36" s="5"/>
      <c r="L36" s="5"/>
      <c r="M36" s="5"/>
      <c r="N36" s="5"/>
      <c r="O36" s="5"/>
      <c r="P36" s="5"/>
      <c r="Q36" s="5"/>
    </row>
    <row r="37" customFormat="false" ht="14.35" hidden="false" customHeight="false" outlineLevel="0" collapsed="false">
      <c r="E37" s="11" t="n">
        <f aca="false">E36+1</f>
        <v>34</v>
      </c>
      <c r="F37" s="19" t="n">
        <v>9</v>
      </c>
      <c r="G37" s="20" t="n">
        <v>6</v>
      </c>
      <c r="H37" s="21" t="n">
        <f aca="false">H36+1</f>
        <v>34</v>
      </c>
      <c r="I37" s="21" t="n">
        <v>18.5177945057064</v>
      </c>
      <c r="J37" s="22" t="n">
        <v>12.8824147694087</v>
      </c>
      <c r="K37" s="5"/>
      <c r="L37" s="5"/>
      <c r="M37" s="5"/>
      <c r="N37" s="5"/>
      <c r="O37" s="5"/>
      <c r="P37" s="5"/>
      <c r="Q37" s="5"/>
    </row>
    <row r="38" customFormat="false" ht="14.35" hidden="false" customHeight="false" outlineLevel="0" collapsed="false">
      <c r="E38" s="11" t="n">
        <f aca="false">E37+1</f>
        <v>35</v>
      </c>
      <c r="F38" s="19" t="n">
        <v>6</v>
      </c>
      <c r="G38" s="20" t="n">
        <v>5</v>
      </c>
      <c r="H38" s="21" t="n">
        <f aca="false">H37+1</f>
        <v>35</v>
      </c>
      <c r="I38" s="21" t="n">
        <v>15.5350073581959</v>
      </c>
      <c r="J38" s="22" t="n">
        <v>38.5792804153899</v>
      </c>
      <c r="K38" s="5"/>
      <c r="L38" s="5"/>
      <c r="M38" s="5"/>
      <c r="N38" s="5"/>
      <c r="O38" s="5"/>
      <c r="P38" s="5"/>
      <c r="Q38" s="5"/>
    </row>
    <row r="39" customFormat="false" ht="14.35" hidden="false" customHeight="false" outlineLevel="0" collapsed="false">
      <c r="E39" s="11" t="n">
        <f aca="false">E38+1</f>
        <v>36</v>
      </c>
      <c r="F39" s="19" t="n">
        <v>5</v>
      </c>
      <c r="G39" s="20" t="n">
        <v>9</v>
      </c>
      <c r="H39" s="21" t="n">
        <f aca="false">H38+1</f>
        <v>36</v>
      </c>
      <c r="I39" s="21" t="n">
        <v>27.0937495586853</v>
      </c>
      <c r="J39" s="22" t="n">
        <v>13.9547213117371</v>
      </c>
      <c r="K39" s="5"/>
      <c r="L39" s="5"/>
      <c r="M39" s="5"/>
      <c r="N39" s="5"/>
      <c r="O39" s="5"/>
      <c r="P39" s="5"/>
      <c r="Q39" s="5"/>
    </row>
    <row r="40" customFormat="false" ht="14.35" hidden="false" customHeight="false" outlineLevel="0" collapsed="false">
      <c r="E40" s="11" t="n">
        <f aca="false">E39+1</f>
        <v>37</v>
      </c>
      <c r="F40" s="19" t="n">
        <v>7</v>
      </c>
      <c r="G40" s="20" t="n">
        <v>6</v>
      </c>
      <c r="H40" s="21" t="n">
        <f aca="false">H39+1</f>
        <v>37</v>
      </c>
      <c r="I40" s="21" t="n">
        <v>24.9414726922142</v>
      </c>
      <c r="J40" s="22" t="n">
        <v>28.0820834084688</v>
      </c>
      <c r="K40" s="5"/>
      <c r="L40" s="5"/>
      <c r="M40" s="5"/>
      <c r="N40" s="5"/>
      <c r="O40" s="5"/>
    </row>
    <row r="41" customFormat="false" ht="14.35" hidden="false" customHeight="false" outlineLevel="0" collapsed="false">
      <c r="E41" s="11" t="n">
        <f aca="false">E40+1</f>
        <v>38</v>
      </c>
      <c r="F41" s="19" t="n">
        <v>5</v>
      </c>
      <c r="G41" s="20" t="n">
        <v>13</v>
      </c>
      <c r="H41" s="21" t="n">
        <f aca="false">H40+1</f>
        <v>38</v>
      </c>
      <c r="I41" s="21" t="n">
        <v>16.0755714469023</v>
      </c>
      <c r="J41" s="22" t="n">
        <v>18.5080857048911</v>
      </c>
      <c r="K41" s="5"/>
      <c r="L41" s="5"/>
      <c r="M41" s="5"/>
      <c r="N41" s="5"/>
      <c r="O41" s="5"/>
    </row>
    <row r="42" customFormat="false" ht="14.35" hidden="false" customHeight="false" outlineLevel="0" collapsed="false">
      <c r="E42" s="11" t="n">
        <f aca="false">E41+1</f>
        <v>39</v>
      </c>
      <c r="F42" s="19" t="n">
        <v>9</v>
      </c>
      <c r="G42" s="20" t="n">
        <v>5</v>
      </c>
      <c r="H42" s="21" t="n">
        <f aca="false">H41+1</f>
        <v>39</v>
      </c>
      <c r="I42" s="21" t="n">
        <v>25.5126975468099</v>
      </c>
      <c r="J42" s="22" t="n">
        <v>18.1767916216195</v>
      </c>
      <c r="K42" s="5"/>
      <c r="L42" s="5"/>
      <c r="M42" s="5"/>
      <c r="N42" s="5"/>
      <c r="O42" s="5"/>
    </row>
    <row r="43" customFormat="false" ht="14.35" hidden="false" customHeight="false" outlineLevel="0" collapsed="false">
      <c r="E43" s="11" t="n">
        <f aca="false">E42+1</f>
        <v>40</v>
      </c>
      <c r="F43" s="19" t="n">
        <v>7</v>
      </c>
      <c r="G43" s="20" t="n">
        <v>9</v>
      </c>
      <c r="H43" s="21" t="n">
        <f aca="false">H42+1</f>
        <v>40</v>
      </c>
      <c r="I43" s="21" t="n">
        <v>20.8981903342811</v>
      </c>
      <c r="J43" s="22" t="n">
        <v>13.164034094787</v>
      </c>
      <c r="K43" s="5"/>
      <c r="L43" s="5"/>
      <c r="M43" s="5"/>
      <c r="N43" s="5"/>
      <c r="O43" s="5"/>
    </row>
    <row r="44" customFormat="false" ht="14.35" hidden="false" customHeight="false" outlineLevel="0" collapsed="false">
      <c r="E44" s="11" t="n">
        <f aca="false">E43+1</f>
        <v>41</v>
      </c>
      <c r="F44" s="19" t="n">
        <v>3</v>
      </c>
      <c r="G44" s="20" t="n">
        <v>7</v>
      </c>
      <c r="H44" s="21" t="n">
        <f aca="false">H43+1</f>
        <v>41</v>
      </c>
      <c r="I44" s="21" t="n">
        <v>17.9262523846385</v>
      </c>
      <c r="J44" s="22" t="n">
        <v>35.6083643815148</v>
      </c>
      <c r="K44" s="5"/>
      <c r="L44" s="5"/>
      <c r="M44" s="5"/>
      <c r="N44" s="5"/>
      <c r="O44" s="5"/>
    </row>
    <row r="45" customFormat="false" ht="14.35" hidden="false" customHeight="false" outlineLevel="0" collapsed="false">
      <c r="E45" s="11" t="n">
        <f aca="false">E44+1</f>
        <v>42</v>
      </c>
      <c r="F45" s="19" t="n">
        <v>13</v>
      </c>
      <c r="G45" s="20" t="n">
        <v>10</v>
      </c>
      <c r="H45" s="21" t="n">
        <f aca="false">H44+1</f>
        <v>42</v>
      </c>
      <c r="I45" s="21" t="n">
        <v>19.4192105241696</v>
      </c>
      <c r="J45" s="22" t="n">
        <v>31.1042521780107</v>
      </c>
      <c r="K45" s="5"/>
      <c r="L45" s="5"/>
      <c r="M45" s="5"/>
      <c r="N45" s="5"/>
      <c r="O45" s="5"/>
    </row>
    <row r="46" customFormat="false" ht="14.35" hidden="false" customHeight="false" outlineLevel="0" collapsed="false">
      <c r="E46" s="11" t="n">
        <f aca="false">E45+1</f>
        <v>43</v>
      </c>
      <c r="F46" s="19" t="n">
        <v>6</v>
      </c>
      <c r="G46" s="20" t="n">
        <v>8</v>
      </c>
      <c r="H46" s="21" t="n">
        <f aca="false">H45+1</f>
        <v>43</v>
      </c>
      <c r="I46" s="21" t="n">
        <v>6.24778839932971</v>
      </c>
      <c r="J46" s="22" t="n">
        <v>31.3493723261756</v>
      </c>
      <c r="K46" s="5"/>
      <c r="L46" s="5"/>
      <c r="M46" s="5"/>
      <c r="N46" s="5"/>
      <c r="O46" s="5"/>
    </row>
    <row r="47" customFormat="false" ht="14.35" hidden="false" customHeight="false" outlineLevel="0" collapsed="false">
      <c r="E47" s="11" t="n">
        <f aca="false">E46+1</f>
        <v>44</v>
      </c>
      <c r="F47" s="19" t="n">
        <v>7</v>
      </c>
      <c r="G47" s="20" t="n">
        <v>9</v>
      </c>
      <c r="H47" s="21" t="n">
        <f aca="false">H46+1</f>
        <v>44</v>
      </c>
      <c r="I47" s="21" t="n">
        <v>13.9375327164928</v>
      </c>
      <c r="J47" s="22" t="n">
        <v>22.2274459210297</v>
      </c>
      <c r="K47" s="5"/>
      <c r="L47" s="5"/>
      <c r="M47" s="5"/>
      <c r="N47" s="5"/>
      <c r="O47" s="5"/>
    </row>
    <row r="48" customFormat="false" ht="14.35" hidden="false" customHeight="false" outlineLevel="0" collapsed="false">
      <c r="E48" s="11" t="n">
        <f aca="false">E47+1</f>
        <v>45</v>
      </c>
      <c r="F48" s="19" t="n">
        <v>10</v>
      </c>
      <c r="G48" s="20" t="n">
        <v>7</v>
      </c>
      <c r="H48" s="21" t="n">
        <f aca="false">H47+1</f>
        <v>45</v>
      </c>
      <c r="I48" s="21" t="n">
        <v>25.577991152309</v>
      </c>
      <c r="J48" s="22" t="n">
        <v>18.4892258250042</v>
      </c>
      <c r="K48" s="5"/>
      <c r="L48" s="5"/>
      <c r="M48" s="5"/>
      <c r="N48" s="5"/>
      <c r="O48" s="5"/>
    </row>
    <row r="49" customFormat="false" ht="14.35" hidden="false" customHeight="false" outlineLevel="0" collapsed="false">
      <c r="E49" s="11" t="n">
        <f aca="false">E48+1</f>
        <v>46</v>
      </c>
      <c r="F49" s="19" t="n">
        <v>7</v>
      </c>
      <c r="G49" s="20" t="n">
        <v>6</v>
      </c>
      <c r="H49" s="21" t="n">
        <f aca="false">H48+1</f>
        <v>46</v>
      </c>
      <c r="I49" s="21" t="n">
        <v>17.1209831546592</v>
      </c>
      <c r="J49" s="22" t="n">
        <v>21.3152107428151</v>
      </c>
      <c r="K49" s="5"/>
      <c r="L49" s="5"/>
      <c r="M49" s="5"/>
      <c r="N49" s="5"/>
      <c r="O49" s="5"/>
    </row>
    <row r="50" customFormat="false" ht="14.35" hidden="false" customHeight="false" outlineLevel="0" collapsed="false">
      <c r="E50" s="11" t="n">
        <f aca="false">E49+1</f>
        <v>47</v>
      </c>
      <c r="F50" s="19" t="n">
        <v>5</v>
      </c>
      <c r="G50" s="20" t="n">
        <v>8</v>
      </c>
      <c r="H50" s="21" t="n">
        <f aca="false">H49+1</f>
        <v>47</v>
      </c>
      <c r="I50" s="21" t="n">
        <v>12.8338997938432</v>
      </c>
      <c r="J50" s="22" t="n">
        <v>14.3799031674676</v>
      </c>
      <c r="K50" s="5"/>
      <c r="L50" s="5"/>
      <c r="M50" s="5"/>
      <c r="N50" s="5"/>
      <c r="O50" s="5"/>
    </row>
    <row r="51" customFormat="false" ht="14.35" hidden="false" customHeight="false" outlineLevel="0" collapsed="false">
      <c r="E51" s="11" t="n">
        <f aca="false">E50+1</f>
        <v>48</v>
      </c>
      <c r="F51" s="19" t="n">
        <v>6</v>
      </c>
      <c r="G51" s="20" t="n">
        <v>5</v>
      </c>
      <c r="H51" s="21" t="n">
        <f aca="false">H50+1</f>
        <v>48</v>
      </c>
      <c r="I51" s="21" t="n">
        <v>34.7027117276871</v>
      </c>
      <c r="J51" s="22" t="n">
        <v>34.8441953342618</v>
      </c>
      <c r="K51" s="5"/>
      <c r="L51" s="5"/>
      <c r="M51" s="5"/>
      <c r="N51" s="5"/>
      <c r="O51" s="5"/>
    </row>
    <row r="52" customFormat="false" ht="14.35" hidden="false" customHeight="false" outlineLevel="0" collapsed="false">
      <c r="E52" s="11" t="n">
        <f aca="false">E51+1</f>
        <v>49</v>
      </c>
      <c r="F52" s="19" t="n">
        <v>6</v>
      </c>
      <c r="G52" s="20" t="n">
        <v>5</v>
      </c>
      <c r="H52" s="21" t="n">
        <f aca="false">H51+1</f>
        <v>49</v>
      </c>
      <c r="I52" s="21" t="n">
        <v>16.6805438054255</v>
      </c>
      <c r="J52" s="22" t="n">
        <v>15.8477748244206</v>
      </c>
      <c r="K52" s="5"/>
      <c r="L52" s="5"/>
      <c r="M52" s="5"/>
      <c r="N52" s="5"/>
      <c r="O52" s="5"/>
    </row>
    <row r="53" customFormat="false" ht="14.35" hidden="false" customHeight="false" outlineLevel="0" collapsed="false">
      <c r="E53" s="11" t="n">
        <f aca="false">E52+1</f>
        <v>50</v>
      </c>
      <c r="F53" s="19" t="n">
        <v>6</v>
      </c>
      <c r="G53" s="20" t="n">
        <v>7</v>
      </c>
      <c r="H53" s="21" t="n">
        <f aca="false">H52+1</f>
        <v>50</v>
      </c>
      <c r="I53" s="21" t="n">
        <v>14.3220418347792</v>
      </c>
      <c r="J53" s="22" t="n">
        <v>25.4589080782287</v>
      </c>
      <c r="K53" s="5"/>
      <c r="L53" s="5"/>
      <c r="M53" s="5"/>
      <c r="N53" s="5"/>
      <c r="O53" s="5"/>
    </row>
    <row r="54" customFormat="false" ht="14.35" hidden="false" customHeight="false" outlineLevel="0" collapsed="false">
      <c r="E54" s="11" t="n">
        <f aca="false">E53+1</f>
        <v>51</v>
      </c>
      <c r="F54" s="19" t="n">
        <v>5</v>
      </c>
      <c r="G54" s="20" t="n">
        <v>5</v>
      </c>
      <c r="H54" s="21" t="n">
        <f aca="false">H53+1</f>
        <v>51</v>
      </c>
      <c r="I54" s="21" t="n">
        <v>18.1758251142423</v>
      </c>
      <c r="J54" s="22" t="n">
        <v>24.2103758057641</v>
      </c>
      <c r="K54" s="5"/>
      <c r="L54" s="5"/>
      <c r="M54" s="5"/>
      <c r="N54" s="5"/>
      <c r="O54" s="5"/>
    </row>
    <row r="55" customFormat="false" ht="14.35" hidden="false" customHeight="false" outlineLevel="0" collapsed="false">
      <c r="E55" s="11" t="n">
        <f aca="false">E54+1</f>
        <v>52</v>
      </c>
      <c r="F55" s="19" t="n">
        <v>4</v>
      </c>
      <c r="G55" s="20" t="n">
        <v>5</v>
      </c>
      <c r="H55" s="21" t="n">
        <f aca="false">H54+1</f>
        <v>52</v>
      </c>
      <c r="I55" s="21" t="n">
        <v>22.9417840216357</v>
      </c>
      <c r="J55" s="22" t="n">
        <v>23.9724774822279</v>
      </c>
      <c r="K55" s="5"/>
      <c r="L55" s="5"/>
      <c r="M55" s="5"/>
      <c r="N55" s="5"/>
      <c r="O55" s="5"/>
    </row>
    <row r="56" customFormat="false" ht="14.35" hidden="false" customHeight="false" outlineLevel="0" collapsed="false">
      <c r="E56" s="11" t="n">
        <f aca="false">E55+1</f>
        <v>53</v>
      </c>
      <c r="F56" s="19" t="n">
        <v>5</v>
      </c>
      <c r="G56" s="20" t="n">
        <v>12</v>
      </c>
      <c r="H56" s="21" t="n">
        <f aca="false">H55+1</f>
        <v>53</v>
      </c>
      <c r="I56" s="21" t="n">
        <v>-9.69325577269165</v>
      </c>
      <c r="J56" s="22" t="n">
        <v>27.9845596175178</v>
      </c>
      <c r="K56" s="5"/>
      <c r="L56" s="5"/>
      <c r="M56" s="5"/>
      <c r="N56" s="5"/>
      <c r="O56" s="5"/>
    </row>
    <row r="57" customFormat="false" ht="14.35" hidden="false" customHeight="false" outlineLevel="0" collapsed="false">
      <c r="E57" s="11" t="n">
        <f aca="false">E56+1</f>
        <v>54</v>
      </c>
      <c r="F57" s="19" t="n">
        <v>6</v>
      </c>
      <c r="G57" s="20" t="n">
        <v>4</v>
      </c>
      <c r="H57" s="21" t="n">
        <f aca="false">H56+1</f>
        <v>54</v>
      </c>
      <c r="I57" s="21" t="n">
        <v>26.0074711135047</v>
      </c>
      <c r="J57" s="22" t="n">
        <v>20.6753739659484</v>
      </c>
      <c r="K57" s="5"/>
      <c r="L57" s="5"/>
      <c r="M57" s="5"/>
      <c r="N57" s="5"/>
      <c r="O57" s="5"/>
    </row>
    <row r="58" customFormat="false" ht="14.35" hidden="false" customHeight="false" outlineLevel="0" collapsed="false">
      <c r="E58" s="11" t="n">
        <f aca="false">E57+1</f>
        <v>55</v>
      </c>
      <c r="F58" s="19" t="n">
        <v>8</v>
      </c>
      <c r="G58" s="20" t="n">
        <v>7</v>
      </c>
      <c r="H58" s="21" t="n">
        <f aca="false">H57+1</f>
        <v>55</v>
      </c>
      <c r="I58" s="21" t="n">
        <v>17.6464575199709</v>
      </c>
      <c r="J58" s="22" t="n">
        <v>20.4609795085293</v>
      </c>
      <c r="K58" s="5"/>
      <c r="L58" s="5"/>
      <c r="M58" s="5"/>
      <c r="N58" s="5"/>
      <c r="O58" s="5"/>
    </row>
    <row r="59" customFormat="false" ht="14.35" hidden="false" customHeight="false" outlineLevel="0" collapsed="false">
      <c r="E59" s="11" t="n">
        <f aca="false">E58+1</f>
        <v>56</v>
      </c>
      <c r="F59" s="19" t="n">
        <v>7</v>
      </c>
      <c r="G59" s="20" t="n">
        <v>7</v>
      </c>
      <c r="H59" s="21" t="n">
        <f aca="false">H58+1</f>
        <v>56</v>
      </c>
      <c r="I59" s="21" t="n">
        <v>14.4015534813412</v>
      </c>
      <c r="J59" s="22" t="n">
        <v>16.3753797090491</v>
      </c>
      <c r="K59" s="5"/>
      <c r="L59" s="5"/>
      <c r="M59" s="5"/>
      <c r="N59" s="5"/>
      <c r="O59" s="5"/>
    </row>
    <row r="60" customFormat="false" ht="14.35" hidden="false" customHeight="false" outlineLevel="0" collapsed="false">
      <c r="E60" s="11" t="n">
        <f aca="false">E59+1</f>
        <v>57</v>
      </c>
      <c r="F60" s="19" t="n">
        <v>10</v>
      </c>
      <c r="G60" s="20" t="n">
        <v>7</v>
      </c>
      <c r="H60" s="21" t="n">
        <f aca="false">H59+1</f>
        <v>57</v>
      </c>
      <c r="I60" s="21" t="n">
        <v>25.2442020240066</v>
      </c>
      <c r="J60" s="22" t="n">
        <v>23.7904795831062</v>
      </c>
      <c r="K60" s="5"/>
      <c r="L60" s="5"/>
      <c r="M60" s="5"/>
      <c r="N60" s="5"/>
      <c r="O60" s="5"/>
    </row>
    <row r="61" customFormat="false" ht="14.35" hidden="false" customHeight="false" outlineLevel="0" collapsed="false">
      <c r="E61" s="11" t="n">
        <f aca="false">E60+1</f>
        <v>58</v>
      </c>
      <c r="F61" s="19" t="n">
        <v>5</v>
      </c>
      <c r="G61" s="20" t="n">
        <v>11</v>
      </c>
      <c r="H61" s="21" t="n">
        <f aca="false">H60+1</f>
        <v>58</v>
      </c>
      <c r="I61" s="21" t="n">
        <v>10.1310022434596</v>
      </c>
      <c r="J61" s="22" t="n">
        <v>21.7929883598625</v>
      </c>
      <c r="K61" s="5"/>
      <c r="L61" s="5"/>
      <c r="M61" s="5"/>
      <c r="N61" s="5"/>
      <c r="O61" s="5"/>
    </row>
    <row r="62" customFormat="false" ht="14.35" hidden="false" customHeight="false" outlineLevel="0" collapsed="false">
      <c r="E62" s="11" t="n">
        <f aca="false">E61+1</f>
        <v>59</v>
      </c>
      <c r="F62" s="19" t="n">
        <v>4</v>
      </c>
      <c r="G62" s="20" t="n">
        <v>8</v>
      </c>
      <c r="H62" s="21" t="n">
        <f aca="false">H61+1</f>
        <v>59</v>
      </c>
      <c r="I62" s="21" t="n">
        <v>24.3690523621891</v>
      </c>
      <c r="J62" s="22" t="n">
        <v>15.0104433077464</v>
      </c>
      <c r="K62" s="5"/>
      <c r="L62" s="5"/>
      <c r="M62" s="5"/>
      <c r="N62" s="5"/>
      <c r="O62" s="5"/>
    </row>
    <row r="63" customFormat="false" ht="14.35" hidden="false" customHeight="false" outlineLevel="0" collapsed="false">
      <c r="E63" s="11" t="n">
        <f aca="false">E62+1</f>
        <v>60</v>
      </c>
      <c r="F63" s="19" t="n">
        <v>5</v>
      </c>
      <c r="G63" s="20" t="n">
        <v>5</v>
      </c>
      <c r="H63" s="21" t="n">
        <f aca="false">H62+1</f>
        <v>60</v>
      </c>
      <c r="I63" s="21" t="n">
        <v>16.2124036494631</v>
      </c>
      <c r="J63" s="22" t="n">
        <v>13.5329467748562</v>
      </c>
      <c r="K63" s="5"/>
      <c r="L63" s="5"/>
      <c r="M63" s="5"/>
      <c r="N63" s="5"/>
      <c r="O63" s="5"/>
    </row>
    <row r="64" customFormat="false" ht="14.35" hidden="false" customHeight="false" outlineLevel="0" collapsed="false">
      <c r="E64" s="11" t="n">
        <f aca="false">E63+1</f>
        <v>61</v>
      </c>
      <c r="F64" s="19" t="n">
        <v>8</v>
      </c>
      <c r="G64" s="20" t="n">
        <v>4</v>
      </c>
      <c r="H64" s="21" t="n">
        <f aca="false">H63+1</f>
        <v>61</v>
      </c>
      <c r="I64" s="21" t="n">
        <v>5.38836683860975</v>
      </c>
      <c r="J64" s="22" t="n">
        <v>11.4529270589175</v>
      </c>
      <c r="K64" s="5"/>
      <c r="L64" s="5"/>
      <c r="M64" s="5"/>
      <c r="N64" s="5"/>
      <c r="O64" s="5"/>
    </row>
    <row r="65" customFormat="false" ht="14.35" hidden="false" customHeight="false" outlineLevel="0" collapsed="false">
      <c r="E65" s="11" t="n">
        <f aca="false">E64+1</f>
        <v>62</v>
      </c>
      <c r="F65" s="19" t="n">
        <v>6</v>
      </c>
      <c r="G65" s="20" t="n">
        <v>12</v>
      </c>
      <c r="H65" s="21" t="n">
        <f aca="false">H64+1</f>
        <v>62</v>
      </c>
      <c r="I65" s="21" t="n">
        <v>24.3745378830801</v>
      </c>
      <c r="J65" s="22" t="n">
        <v>23.5530658586081</v>
      </c>
      <c r="K65" s="5"/>
      <c r="L65" s="5"/>
      <c r="M65" s="5"/>
      <c r="N65" s="5"/>
      <c r="O65" s="5"/>
    </row>
    <row r="66" customFormat="false" ht="14.35" hidden="false" customHeight="false" outlineLevel="0" collapsed="false">
      <c r="E66" s="11" t="n">
        <f aca="false">E65+1</f>
        <v>63</v>
      </c>
      <c r="F66" s="19" t="n">
        <v>10</v>
      </c>
      <c r="G66" s="20" t="n">
        <v>10</v>
      </c>
      <c r="H66" s="21" t="n">
        <f aca="false">H65+1</f>
        <v>63</v>
      </c>
      <c r="I66" s="21" t="n">
        <v>31.5270062676828</v>
      </c>
      <c r="J66" s="22" t="n">
        <v>24.4840274087666</v>
      </c>
      <c r="K66" s="5"/>
      <c r="L66" s="5"/>
      <c r="M66" s="5"/>
      <c r="N66" s="5"/>
      <c r="O66" s="5"/>
    </row>
    <row r="67" customFormat="false" ht="14.35" hidden="false" customHeight="false" outlineLevel="0" collapsed="false">
      <c r="E67" s="11" t="n">
        <f aca="false">E66+1</f>
        <v>64</v>
      </c>
      <c r="F67" s="19" t="n">
        <v>11</v>
      </c>
      <c r="G67" s="20" t="n">
        <v>10</v>
      </c>
      <c r="H67" s="21" t="n">
        <f aca="false">H66+1</f>
        <v>64</v>
      </c>
      <c r="I67" s="21" t="n">
        <v>29.7492790244363</v>
      </c>
      <c r="J67" s="22" t="n">
        <v>16.6054890551564</v>
      </c>
      <c r="K67" s="5"/>
      <c r="L67" s="5"/>
      <c r="M67" s="5"/>
      <c r="N67" s="5"/>
      <c r="O67" s="5"/>
    </row>
    <row r="68" customFormat="false" ht="14.35" hidden="false" customHeight="false" outlineLevel="0" collapsed="false">
      <c r="E68" s="11" t="n">
        <f aca="false">E67+1</f>
        <v>65</v>
      </c>
      <c r="F68" s="19" t="n">
        <v>8</v>
      </c>
      <c r="G68" s="20" t="n">
        <v>10</v>
      </c>
      <c r="H68" s="21" t="n">
        <f aca="false">H67+1</f>
        <v>65</v>
      </c>
      <c r="I68" s="21" t="n">
        <v>28.1274327680599</v>
      </c>
      <c r="J68" s="22" t="n">
        <v>24.356034598681</v>
      </c>
      <c r="K68" s="5"/>
      <c r="L68" s="5"/>
      <c r="M68" s="5"/>
      <c r="N68" s="5"/>
      <c r="O68" s="5"/>
    </row>
    <row r="69" customFormat="false" ht="14.35" hidden="false" customHeight="false" outlineLevel="0" collapsed="false">
      <c r="E69" s="11" t="n">
        <f aca="false">E68+1</f>
        <v>66</v>
      </c>
      <c r="F69" s="19" t="n">
        <v>9</v>
      </c>
      <c r="G69" s="20" t="n">
        <v>3</v>
      </c>
      <c r="H69" s="21" t="n">
        <f aca="false">H68+1</f>
        <v>66</v>
      </c>
      <c r="I69" s="21" t="n">
        <v>16.0129538686814</v>
      </c>
      <c r="J69" s="22" t="n">
        <v>11.9224606739032</v>
      </c>
      <c r="K69" s="5"/>
      <c r="L69" s="5"/>
      <c r="M69" s="5"/>
      <c r="N69" s="5"/>
      <c r="O69" s="5"/>
    </row>
    <row r="70" customFormat="false" ht="14.35" hidden="false" customHeight="false" outlineLevel="0" collapsed="false">
      <c r="E70" s="11" t="n">
        <f aca="false">E69+1</f>
        <v>67</v>
      </c>
      <c r="F70" s="19" t="n">
        <v>5</v>
      </c>
      <c r="G70" s="20" t="n">
        <v>11</v>
      </c>
      <c r="H70" s="21" t="n">
        <f aca="false">H69+1</f>
        <v>67</v>
      </c>
      <c r="I70" s="21" t="n">
        <v>8.80863319035464</v>
      </c>
      <c r="J70" s="22" t="n">
        <v>18.3808120861077</v>
      </c>
      <c r="K70" s="5"/>
      <c r="L70" s="5"/>
      <c r="M70" s="5"/>
      <c r="N70" s="5"/>
      <c r="O70" s="5"/>
    </row>
    <row r="71" customFormat="false" ht="14.35" hidden="false" customHeight="false" outlineLevel="0" collapsed="false">
      <c r="E71" s="11" t="n">
        <f aca="false">E70+1</f>
        <v>68</v>
      </c>
      <c r="F71" s="19" t="n">
        <v>6</v>
      </c>
      <c r="G71" s="20" t="n">
        <v>7</v>
      </c>
      <c r="H71" s="21" t="n">
        <f aca="false">H70+1</f>
        <v>68</v>
      </c>
      <c r="I71" s="21" t="n">
        <v>14.1141159445766</v>
      </c>
      <c r="J71" s="22" t="n">
        <v>19.5793819545417</v>
      </c>
      <c r="K71" s="5"/>
      <c r="L71" s="5"/>
      <c r="M71" s="5"/>
      <c r="N71" s="5"/>
      <c r="O71" s="5"/>
    </row>
    <row r="72" customFormat="false" ht="14.35" hidden="false" customHeight="false" outlineLevel="0" collapsed="false">
      <c r="E72" s="11" t="n">
        <f aca="false">E71+1</f>
        <v>69</v>
      </c>
      <c r="F72" s="19" t="n">
        <v>8</v>
      </c>
      <c r="G72" s="20" t="n">
        <v>5</v>
      </c>
      <c r="H72" s="21" t="n">
        <f aca="false">H71+1</f>
        <v>69</v>
      </c>
      <c r="I72" s="21" t="n">
        <v>19.8224520136235</v>
      </c>
      <c r="J72" s="22" t="n">
        <v>10.3901285616799</v>
      </c>
      <c r="K72" s="5"/>
      <c r="L72" s="5"/>
      <c r="M72" s="5"/>
      <c r="N72" s="5"/>
      <c r="O72" s="5"/>
    </row>
    <row r="73" customFormat="false" ht="14.35" hidden="false" customHeight="false" outlineLevel="0" collapsed="false">
      <c r="E73" s="11" t="n">
        <f aca="false">E72+1</f>
        <v>70</v>
      </c>
      <c r="F73" s="19" t="n">
        <v>9</v>
      </c>
      <c r="G73" s="20" t="n">
        <v>4</v>
      </c>
      <c r="H73" s="21" t="n">
        <f aca="false">H72+1</f>
        <v>70</v>
      </c>
      <c r="I73" s="21" t="n">
        <v>26.7510271564838</v>
      </c>
      <c r="J73" s="22" t="n">
        <v>13.5473315978294</v>
      </c>
      <c r="K73" s="5"/>
      <c r="L73" s="5"/>
      <c r="M73" s="5"/>
      <c r="N73" s="5"/>
      <c r="O73" s="5"/>
    </row>
    <row r="74" customFormat="false" ht="14.35" hidden="false" customHeight="false" outlineLevel="0" collapsed="false">
      <c r="E74" s="11" t="n">
        <f aca="false">E73+1</f>
        <v>71</v>
      </c>
      <c r="F74" s="19" t="n">
        <v>3</v>
      </c>
      <c r="G74" s="20" t="n">
        <v>8</v>
      </c>
      <c r="H74" s="21" t="n">
        <f aca="false">H73+1</f>
        <v>71</v>
      </c>
      <c r="I74" s="21" t="n">
        <v>22.9025499632697</v>
      </c>
      <c r="J74" s="22" t="n">
        <v>23.1472685943855</v>
      </c>
      <c r="K74" s="5"/>
      <c r="L74" s="5"/>
      <c r="M74" s="5"/>
      <c r="N74" s="5"/>
      <c r="O74" s="5"/>
    </row>
    <row r="75" customFormat="false" ht="14.35" hidden="false" customHeight="false" outlineLevel="0" collapsed="false">
      <c r="E75" s="11" t="n">
        <f aca="false">E74+1</f>
        <v>72</v>
      </c>
      <c r="F75" s="19" t="n">
        <v>4</v>
      </c>
      <c r="G75" s="20" t="n">
        <v>8</v>
      </c>
      <c r="H75" s="21" t="n">
        <f aca="false">H74+1</f>
        <v>72</v>
      </c>
      <c r="I75" s="21" t="n">
        <v>19.0995744812681</v>
      </c>
      <c r="J75" s="22" t="n">
        <v>23.325954618682</v>
      </c>
      <c r="K75" s="5"/>
      <c r="L75" s="5"/>
      <c r="M75" s="5"/>
      <c r="N75" s="5"/>
      <c r="O75" s="5"/>
    </row>
    <row r="76" customFormat="false" ht="14.35" hidden="false" customHeight="false" outlineLevel="0" collapsed="false">
      <c r="E76" s="11" t="n">
        <f aca="false">E75+1</f>
        <v>73</v>
      </c>
      <c r="F76" s="19" t="n">
        <v>7</v>
      </c>
      <c r="G76" s="20" t="n">
        <v>6</v>
      </c>
      <c r="H76" s="21" t="n">
        <f aca="false">H75+1</f>
        <v>73</v>
      </c>
      <c r="I76" s="21" t="n">
        <v>32.6421653311922</v>
      </c>
      <c r="J76" s="22" t="n">
        <v>14.6985276025037</v>
      </c>
      <c r="K76" s="5"/>
      <c r="L76" s="5"/>
      <c r="M76" s="5"/>
      <c r="N76" s="5"/>
      <c r="O76" s="5"/>
    </row>
    <row r="77" customFormat="false" ht="14.35" hidden="false" customHeight="false" outlineLevel="0" collapsed="false">
      <c r="E77" s="11" t="n">
        <f aca="false">E76+1</f>
        <v>74</v>
      </c>
      <c r="F77" s="19" t="n">
        <v>7</v>
      </c>
      <c r="G77" s="20" t="n">
        <v>7</v>
      </c>
      <c r="H77" s="21" t="n">
        <f aca="false">H76+1</f>
        <v>74</v>
      </c>
      <c r="I77" s="21" t="n">
        <v>16.6860961311214</v>
      </c>
      <c r="J77" s="22" t="n">
        <v>22.9906622922516</v>
      </c>
      <c r="K77" s="5"/>
      <c r="L77" s="5"/>
      <c r="M77" s="5"/>
      <c r="N77" s="5"/>
      <c r="O77" s="5"/>
    </row>
    <row r="78" customFormat="false" ht="14.35" hidden="false" customHeight="false" outlineLevel="0" collapsed="false">
      <c r="E78" s="11" t="n">
        <f aca="false">E77+1</f>
        <v>75</v>
      </c>
      <c r="F78" s="19" t="n">
        <v>11</v>
      </c>
      <c r="G78" s="20" t="n">
        <v>7</v>
      </c>
      <c r="H78" s="21" t="n">
        <f aca="false">H77+1</f>
        <v>75</v>
      </c>
      <c r="I78" s="21" t="n">
        <v>10.9734020898776</v>
      </c>
      <c r="J78" s="22" t="n">
        <v>25.6296151955277</v>
      </c>
      <c r="K78" s="5"/>
      <c r="L78" s="5"/>
      <c r="M78" s="5"/>
      <c r="N78" s="5"/>
      <c r="O78" s="5"/>
    </row>
    <row r="79" customFormat="false" ht="14.35" hidden="false" customHeight="false" outlineLevel="0" collapsed="false">
      <c r="E79" s="11" t="n">
        <f aca="false">E78+1</f>
        <v>76</v>
      </c>
      <c r="F79" s="19" t="n">
        <v>7</v>
      </c>
      <c r="G79" s="20" t="n">
        <v>8</v>
      </c>
      <c r="H79" s="21" t="n">
        <f aca="false">H78+1</f>
        <v>76</v>
      </c>
      <c r="I79" s="21" t="n">
        <v>11.0294474872468</v>
      </c>
      <c r="J79" s="22" t="n">
        <v>26.742277100351</v>
      </c>
      <c r="K79" s="5"/>
      <c r="L79" s="5"/>
      <c r="M79" s="5"/>
      <c r="N79" s="5"/>
      <c r="O79" s="5"/>
    </row>
    <row r="80" customFormat="false" ht="14.35" hidden="false" customHeight="false" outlineLevel="0" collapsed="false">
      <c r="E80" s="11" t="n">
        <f aca="false">E79+1</f>
        <v>77</v>
      </c>
      <c r="F80" s="19" t="n">
        <v>5</v>
      </c>
      <c r="G80" s="20" t="n">
        <v>4</v>
      </c>
      <c r="H80" s="21" t="n">
        <f aca="false">H79+1</f>
        <v>77</v>
      </c>
      <c r="I80" s="21" t="n">
        <v>26.8477093104273</v>
      </c>
      <c r="J80" s="22" t="n">
        <v>30.7537543904195</v>
      </c>
      <c r="K80" s="5"/>
      <c r="L80" s="5"/>
      <c r="M80" s="5"/>
      <c r="N80" s="5"/>
      <c r="O80" s="5"/>
    </row>
    <row r="81" customFormat="false" ht="14.35" hidden="false" customHeight="false" outlineLevel="0" collapsed="false">
      <c r="E81" s="11" t="n">
        <f aca="false">E80+1</f>
        <v>78</v>
      </c>
      <c r="F81" s="19" t="n">
        <v>5</v>
      </c>
      <c r="G81" s="20" t="n">
        <v>10</v>
      </c>
      <c r="H81" s="21" t="n">
        <f aca="false">H80+1</f>
        <v>78</v>
      </c>
      <c r="I81" s="21" t="n">
        <v>2.9957464622798</v>
      </c>
      <c r="J81" s="22" t="n">
        <v>28.4909116498813</v>
      </c>
      <c r="K81" s="5"/>
      <c r="L81" s="5"/>
      <c r="M81" s="5"/>
      <c r="N81" s="5"/>
      <c r="O81" s="5"/>
    </row>
    <row r="82" customFormat="false" ht="14.35" hidden="false" customHeight="false" outlineLevel="0" collapsed="false">
      <c r="E82" s="11" t="n">
        <f aca="false">E81+1</f>
        <v>79</v>
      </c>
      <c r="F82" s="19" t="n">
        <v>9</v>
      </c>
      <c r="G82" s="20" t="n">
        <v>10</v>
      </c>
      <c r="H82" s="21" t="n">
        <f aca="false">H81+1</f>
        <v>79</v>
      </c>
      <c r="I82" s="21" t="n">
        <v>13.6024356984855</v>
      </c>
      <c r="J82" s="22" t="n">
        <v>10.9028677951731</v>
      </c>
      <c r="K82" s="5"/>
      <c r="L82" s="5"/>
      <c r="M82" s="5"/>
      <c r="N82" s="5"/>
      <c r="O82" s="5"/>
    </row>
    <row r="83" customFormat="false" ht="14.35" hidden="false" customHeight="false" outlineLevel="0" collapsed="false">
      <c r="E83" s="11" t="n">
        <f aca="false">E82+1</f>
        <v>80</v>
      </c>
      <c r="F83" s="19" t="n">
        <v>5</v>
      </c>
      <c r="G83" s="20" t="n">
        <v>8</v>
      </c>
      <c r="H83" s="21" t="n">
        <f aca="false">H82+1</f>
        <v>80</v>
      </c>
      <c r="I83" s="21" t="n">
        <v>18.8320117738101</v>
      </c>
      <c r="J83" s="22" t="n">
        <v>28.4205144387094</v>
      </c>
      <c r="K83" s="5"/>
      <c r="L83" s="5"/>
      <c r="M83" s="5"/>
      <c r="N83" s="5"/>
      <c r="O83" s="5"/>
    </row>
    <row r="84" customFormat="false" ht="14.35" hidden="false" customHeight="false" outlineLevel="0" collapsed="false">
      <c r="E84" s="11" t="n">
        <f aca="false">E83+1</f>
        <v>81</v>
      </c>
      <c r="F84" s="19" t="n">
        <v>8</v>
      </c>
      <c r="G84" s="20" t="n">
        <v>10</v>
      </c>
      <c r="H84" s="21" t="n">
        <f aca="false">H83+1</f>
        <v>81</v>
      </c>
      <c r="I84" s="21" t="n">
        <v>22.1107253388887</v>
      </c>
      <c r="J84" s="22" t="n">
        <v>16.685233516557</v>
      </c>
      <c r="K84" s="5"/>
      <c r="L84" s="5"/>
      <c r="M84" s="5"/>
      <c r="N84" s="5"/>
      <c r="O84" s="5"/>
    </row>
    <row r="85" customFormat="false" ht="14.35" hidden="false" customHeight="false" outlineLevel="0" collapsed="false">
      <c r="E85" s="11" t="n">
        <f aca="false">E84+1</f>
        <v>82</v>
      </c>
      <c r="F85" s="19" t="n">
        <v>5</v>
      </c>
      <c r="G85" s="20" t="n">
        <v>5</v>
      </c>
      <c r="H85" s="21" t="n">
        <f aca="false">H84+1</f>
        <v>82</v>
      </c>
      <c r="I85" s="21" t="n">
        <v>19.6145296967846</v>
      </c>
      <c r="J85" s="22" t="n">
        <v>12.1666425314913</v>
      </c>
      <c r="K85" s="5"/>
      <c r="L85" s="5"/>
      <c r="M85" s="5"/>
      <c r="N85" s="5"/>
      <c r="O85" s="5"/>
    </row>
    <row r="86" customFormat="false" ht="14.35" hidden="false" customHeight="false" outlineLevel="0" collapsed="false">
      <c r="E86" s="11" t="n">
        <f aca="false">E85+1</f>
        <v>83</v>
      </c>
      <c r="F86" s="19" t="n">
        <v>8</v>
      </c>
      <c r="G86" s="20" t="n">
        <v>7</v>
      </c>
      <c r="H86" s="21" t="n">
        <f aca="false">H85+1</f>
        <v>83</v>
      </c>
      <c r="I86" s="21" t="n">
        <v>16.2598694129163</v>
      </c>
      <c r="J86" s="22" t="n">
        <v>19.3569524792603</v>
      </c>
      <c r="K86" s="5"/>
      <c r="L86" s="5"/>
      <c r="M86" s="5"/>
      <c r="N86" s="5"/>
      <c r="O86" s="5"/>
    </row>
    <row r="87" customFormat="false" ht="14.35" hidden="false" customHeight="false" outlineLevel="0" collapsed="false">
      <c r="E87" s="11" t="n">
        <f aca="false">E86+1</f>
        <v>84</v>
      </c>
      <c r="F87" s="19" t="n">
        <v>3</v>
      </c>
      <c r="G87" s="20" t="n">
        <v>7</v>
      </c>
      <c r="H87" s="21" t="n">
        <f aca="false">H86+1</f>
        <v>84</v>
      </c>
      <c r="I87" s="21" t="n">
        <v>30.6053737928145</v>
      </c>
      <c r="J87" s="22" t="n">
        <v>23.1256586184177</v>
      </c>
      <c r="K87" s="5"/>
      <c r="L87" s="5"/>
      <c r="M87" s="5"/>
      <c r="N87" s="5"/>
      <c r="O87" s="5"/>
    </row>
    <row r="88" customFormat="false" ht="14.35" hidden="false" customHeight="false" outlineLevel="0" collapsed="false">
      <c r="E88" s="11" t="n">
        <f aca="false">E87+1</f>
        <v>85</v>
      </c>
      <c r="F88" s="19" t="n">
        <v>5</v>
      </c>
      <c r="G88" s="20" t="n">
        <v>8</v>
      </c>
      <c r="H88" s="21" t="n">
        <f aca="false">H87+1</f>
        <v>85</v>
      </c>
      <c r="I88" s="21" t="n">
        <v>20.9606739590139</v>
      </c>
      <c r="J88" s="22" t="n">
        <v>19.0453160637133</v>
      </c>
      <c r="K88" s="5"/>
      <c r="L88" s="5"/>
      <c r="M88" s="5"/>
      <c r="N88" s="5"/>
      <c r="O88" s="5"/>
    </row>
    <row r="89" customFormat="false" ht="14.35" hidden="false" customHeight="false" outlineLevel="0" collapsed="false">
      <c r="E89" s="11" t="n">
        <f aca="false">E88+1</f>
        <v>86</v>
      </c>
      <c r="F89" s="19" t="n">
        <v>8</v>
      </c>
      <c r="G89" s="20" t="n">
        <v>9</v>
      </c>
      <c r="H89" s="21" t="n">
        <f aca="false">H88+1</f>
        <v>86</v>
      </c>
      <c r="I89" s="21" t="n">
        <v>27.7573413629708</v>
      </c>
      <c r="J89" s="22" t="n">
        <v>23.5960766122803</v>
      </c>
      <c r="K89" s="5"/>
      <c r="L89" s="5"/>
      <c r="M89" s="5"/>
      <c r="N89" s="5"/>
      <c r="O89" s="5"/>
    </row>
    <row r="90" customFormat="false" ht="14.35" hidden="false" customHeight="false" outlineLevel="0" collapsed="false">
      <c r="E90" s="11" t="n">
        <f aca="false">E89+1</f>
        <v>87</v>
      </c>
      <c r="F90" s="19" t="n">
        <v>7</v>
      </c>
      <c r="G90" s="20" t="n">
        <v>9</v>
      </c>
      <c r="H90" s="21" t="n">
        <f aca="false">H89+1</f>
        <v>87</v>
      </c>
      <c r="I90" s="21" t="n">
        <v>17.1703569460131</v>
      </c>
      <c r="J90" s="22" t="n">
        <v>15.6963537763192</v>
      </c>
      <c r="K90" s="5"/>
      <c r="L90" s="5"/>
      <c r="M90" s="5"/>
      <c r="N90" s="5"/>
      <c r="O90" s="5"/>
    </row>
    <row r="91" customFormat="false" ht="14.35" hidden="false" customHeight="false" outlineLevel="0" collapsed="false">
      <c r="E91" s="11" t="n">
        <f aca="false">E90+1</f>
        <v>88</v>
      </c>
      <c r="F91" s="19" t="n">
        <v>3</v>
      </c>
      <c r="G91" s="20" t="n">
        <v>10</v>
      </c>
      <c r="H91" s="21" t="n">
        <f aca="false">H90+1</f>
        <v>88</v>
      </c>
      <c r="I91" s="21" t="n">
        <v>17.5043694850992</v>
      </c>
      <c r="J91" s="22" t="n">
        <v>24.6974765506598</v>
      </c>
      <c r="K91" s="5"/>
      <c r="L91" s="5"/>
      <c r="M91" s="5"/>
      <c r="N91" s="5"/>
      <c r="O91" s="5"/>
    </row>
    <row r="92" customFormat="false" ht="14.35" hidden="false" customHeight="false" outlineLevel="0" collapsed="false">
      <c r="E92" s="11" t="n">
        <f aca="false">E91+1</f>
        <v>89</v>
      </c>
      <c r="F92" s="19" t="n">
        <v>5</v>
      </c>
      <c r="G92" s="20" t="n">
        <v>5</v>
      </c>
      <c r="H92" s="21" t="n">
        <f aca="false">H91+1</f>
        <v>89</v>
      </c>
      <c r="I92" s="21" t="n">
        <v>14.3004343651277</v>
      </c>
      <c r="J92" s="22" t="n">
        <v>19.486163333278</v>
      </c>
      <c r="K92" s="5"/>
      <c r="L92" s="5"/>
      <c r="M92" s="5"/>
      <c r="N92" s="5"/>
      <c r="O92" s="5"/>
    </row>
    <row r="93" customFormat="false" ht="14.35" hidden="false" customHeight="false" outlineLevel="0" collapsed="false">
      <c r="E93" s="11" t="n">
        <f aca="false">E92+1</f>
        <v>90</v>
      </c>
      <c r="F93" s="19" t="n">
        <v>5</v>
      </c>
      <c r="G93" s="20" t="n">
        <v>4</v>
      </c>
      <c r="H93" s="21" t="n">
        <f aca="false">H92+1</f>
        <v>90</v>
      </c>
      <c r="I93" s="21" t="n">
        <v>19.9344500031771</v>
      </c>
      <c r="J93" s="22" t="n">
        <v>26.6462176092411</v>
      </c>
      <c r="K93" s="5"/>
      <c r="L93" s="5"/>
      <c r="M93" s="5"/>
      <c r="N93" s="5"/>
      <c r="O93" s="5"/>
    </row>
    <row r="94" customFormat="false" ht="14.35" hidden="false" customHeight="false" outlineLevel="0" collapsed="false">
      <c r="H94" s="21" t="n">
        <f aca="false">H93+1</f>
        <v>91</v>
      </c>
      <c r="I94" s="21" t="n">
        <v>16.311266858932</v>
      </c>
      <c r="J94" s="22" t="n">
        <v>25.5487279908943</v>
      </c>
      <c r="K94" s="5"/>
      <c r="L94" s="5"/>
      <c r="M94" s="5"/>
      <c r="N94" s="5"/>
      <c r="O94" s="5"/>
    </row>
    <row r="95" customFormat="false" ht="14.35" hidden="false" customHeight="false" outlineLevel="0" collapsed="false">
      <c r="H95" s="21" t="n">
        <f aca="false">H94+1</f>
        <v>92</v>
      </c>
      <c r="I95" s="21" t="n">
        <v>22.352662102765</v>
      </c>
      <c r="J95" s="22" t="n">
        <v>11.7045079223777</v>
      </c>
      <c r="K95" s="5"/>
      <c r="L95" s="5"/>
      <c r="M95" s="5"/>
      <c r="N95" s="5"/>
      <c r="O95" s="5"/>
    </row>
    <row r="96" customFormat="false" ht="14.35" hidden="false" customHeight="false" outlineLevel="0" collapsed="false">
      <c r="H96" s="21" t="n">
        <f aca="false">H95+1</f>
        <v>93</v>
      </c>
      <c r="I96" s="21" t="n">
        <v>16.731369168367</v>
      </c>
      <c r="J96" s="22" t="n">
        <v>29.0065951065661</v>
      </c>
      <c r="K96" s="5"/>
      <c r="L96" s="5"/>
      <c r="M96" s="5"/>
      <c r="N96" s="5"/>
      <c r="O96" s="5"/>
    </row>
    <row r="97" customFormat="false" ht="14.35" hidden="false" customHeight="false" outlineLevel="0" collapsed="false">
      <c r="H97" s="21" t="n">
        <f aca="false">H96+1</f>
        <v>94</v>
      </c>
      <c r="I97" s="21" t="n">
        <v>27.040146943963</v>
      </c>
      <c r="J97" s="22" t="n">
        <v>28.778283708654</v>
      </c>
      <c r="K97" s="5"/>
      <c r="L97" s="5"/>
      <c r="M97" s="5"/>
      <c r="N97" s="5"/>
      <c r="O97" s="5"/>
    </row>
    <row r="98" customFormat="false" ht="14.35" hidden="false" customHeight="false" outlineLevel="0" collapsed="false">
      <c r="H98" s="21" t="n">
        <f aca="false">H97+1</f>
        <v>95</v>
      </c>
      <c r="I98" s="21" t="n">
        <v>19.602266492622</v>
      </c>
      <c r="J98" s="22" t="n">
        <v>12.2469783034258</v>
      </c>
      <c r="K98" s="5"/>
      <c r="L98" s="5"/>
      <c r="M98" s="5"/>
      <c r="N98" s="5"/>
      <c r="O98" s="5"/>
    </row>
    <row r="99" customFormat="false" ht="14.35" hidden="false" customHeight="false" outlineLevel="0" collapsed="false">
      <c r="H99" s="21" t="n">
        <f aca="false">H98+1</f>
        <v>96</v>
      </c>
      <c r="I99" s="21" t="n">
        <v>29.5261638079995</v>
      </c>
      <c r="J99" s="22" t="n">
        <v>23.3861229996192</v>
      </c>
      <c r="K99" s="5"/>
      <c r="L99" s="5"/>
      <c r="M99" s="5"/>
      <c r="N99" s="5"/>
      <c r="O99" s="5"/>
    </row>
    <row r="100" customFormat="false" ht="13.8" hidden="false" customHeight="false" outlineLevel="0" collapsed="false">
      <c r="H100" s="21" t="n">
        <f aca="false">H99+1</f>
        <v>97</v>
      </c>
      <c r="I100" s="21" t="n">
        <v>26.1981123436647</v>
      </c>
      <c r="J100" s="22" t="n">
        <v>17.8017466437238</v>
      </c>
      <c r="K100" s="5"/>
      <c r="L100" s="5"/>
      <c r="M100" s="5"/>
      <c r="N100" s="5"/>
      <c r="O100" s="5"/>
    </row>
    <row r="101" customFormat="false" ht="14.35" hidden="false" customHeight="false" outlineLevel="0" collapsed="false">
      <c r="H101" s="21" t="n">
        <f aca="false">H100+1</f>
        <v>98</v>
      </c>
      <c r="I101" s="21" t="n">
        <v>20.7561024396987</v>
      </c>
      <c r="J101" s="22" t="n">
        <v>20.1705762132019</v>
      </c>
      <c r="K101" s="5"/>
      <c r="L101" s="5"/>
      <c r="M101" s="5"/>
      <c r="N101" s="5"/>
      <c r="O101" s="5"/>
    </row>
    <row r="102" customFormat="false" ht="14.35" hidden="false" customHeight="false" outlineLevel="0" collapsed="false">
      <c r="H102" s="21" t="n">
        <f aca="false">H101+1</f>
        <v>99</v>
      </c>
      <c r="I102" s="21" t="n">
        <v>4.78265639284636</v>
      </c>
      <c r="J102" s="22" t="n">
        <v>19.5062652587105</v>
      </c>
      <c r="K102" s="5"/>
      <c r="L102" s="5"/>
      <c r="M102" s="5"/>
      <c r="N102" s="5"/>
      <c r="O102" s="5"/>
    </row>
    <row r="103" customFormat="false" ht="14.35" hidden="false" customHeight="false" outlineLevel="0" collapsed="false">
      <c r="H103" s="21" t="n">
        <f aca="false">H102+1</f>
        <v>100</v>
      </c>
      <c r="I103" s="21" t="n">
        <v>12.2408790794842</v>
      </c>
      <c r="J103" s="22" t="n">
        <v>24.7249338673127</v>
      </c>
      <c r="K103" s="5"/>
      <c r="L103" s="5"/>
      <c r="M103" s="5"/>
      <c r="N103" s="5"/>
      <c r="O103" s="5"/>
    </row>
    <row r="104" customFormat="false" ht="14.35" hidden="false" customHeight="false" outlineLevel="0" collapsed="false">
      <c r="H104" s="21" t="n">
        <f aca="false">H103+1</f>
        <v>101</v>
      </c>
      <c r="I104" s="21" t="n">
        <v>17.0219955757563</v>
      </c>
      <c r="J104" s="22" t="n">
        <v>22.9679805164882</v>
      </c>
      <c r="K104" s="5"/>
      <c r="L104" s="5"/>
      <c r="M104" s="5"/>
      <c r="N104" s="5"/>
      <c r="O104" s="5"/>
    </row>
    <row r="105" customFormat="false" ht="14.35" hidden="false" customHeight="false" outlineLevel="0" collapsed="false">
      <c r="H105" s="21" t="n">
        <f aca="false">H104+1</f>
        <v>102</v>
      </c>
      <c r="I105" s="21" t="n">
        <v>22.6245920936993</v>
      </c>
      <c r="J105" s="22" t="n">
        <v>21.9354772589738</v>
      </c>
      <c r="K105" s="5"/>
      <c r="L105" s="5"/>
      <c r="M105" s="5"/>
      <c r="N105" s="5"/>
      <c r="O105" s="5"/>
    </row>
    <row r="106" customFormat="false" ht="14.35" hidden="false" customHeight="false" outlineLevel="0" collapsed="false">
      <c r="H106" s="21" t="n">
        <f aca="false">H105+1</f>
        <v>103</v>
      </c>
      <c r="I106" s="21" t="n">
        <v>12.4148147987881</v>
      </c>
      <c r="J106" s="21" t="n">
        <v>21.8294312960598</v>
      </c>
      <c r="K106" s="5"/>
    </row>
    <row r="107" customFormat="false" ht="14.35" hidden="false" customHeight="false" outlineLevel="0" collapsed="false">
      <c r="H107" s="21" t="n">
        <f aca="false">H106+1</f>
        <v>104</v>
      </c>
      <c r="I107" s="21" t="n">
        <v>24.7335986449215</v>
      </c>
      <c r="J107" s="21" t="n">
        <v>10.8586087927646</v>
      </c>
      <c r="K107" s="5"/>
    </row>
    <row r="108" customFormat="false" ht="14.35" hidden="false" customHeight="false" outlineLevel="0" collapsed="false">
      <c r="H108" s="21" t="n">
        <f aca="false">H107+1</f>
        <v>105</v>
      </c>
      <c r="I108" s="21" t="n">
        <v>25.2936598097273</v>
      </c>
      <c r="J108" s="21" t="n">
        <v>33.7845317081361</v>
      </c>
      <c r="K108" s="5"/>
    </row>
    <row r="109" customFormat="false" ht="14.35" hidden="false" customHeight="false" outlineLevel="0" collapsed="false">
      <c r="H109" s="21" t="n">
        <f aca="false">H108+1</f>
        <v>106</v>
      </c>
      <c r="I109" s="21" t="n">
        <v>15.553267579718</v>
      </c>
      <c r="J109" s="21" t="n">
        <v>25.9543998104597</v>
      </c>
      <c r="K109" s="5"/>
    </row>
    <row r="110" customFormat="false" ht="14.35" hidden="false" customHeight="false" outlineLevel="0" collapsed="false">
      <c r="H110" s="21" t="n">
        <f aca="false">H109+1</f>
        <v>107</v>
      </c>
      <c r="I110" s="21" t="n">
        <v>29.757212981235</v>
      </c>
      <c r="J110" s="21" t="n">
        <v>19.271983203221</v>
      </c>
      <c r="K110" s="5"/>
    </row>
    <row r="111" customFormat="false" ht="14.35" hidden="false" customHeight="false" outlineLevel="0" collapsed="false">
      <c r="H111" s="21" t="n">
        <f aca="false">H110+1</f>
        <v>108</v>
      </c>
      <c r="I111" s="21" t="n">
        <v>25.711579710466</v>
      </c>
      <c r="J111" s="21" t="n">
        <v>25.9293200232304</v>
      </c>
      <c r="K111" s="5"/>
    </row>
    <row r="112" customFormat="false" ht="14.35" hidden="false" customHeight="false" outlineLevel="0" collapsed="false">
      <c r="H112" s="21" t="n">
        <f aca="false">H111+1</f>
        <v>109</v>
      </c>
      <c r="I112" s="21" t="n">
        <v>15.5753647197148</v>
      </c>
      <c r="J112" s="21" t="n">
        <v>28.896657614569</v>
      </c>
      <c r="K112" s="5"/>
    </row>
    <row r="113" customFormat="false" ht="14.35" hidden="false" customHeight="false" outlineLevel="0" collapsed="false">
      <c r="H113" s="21" t="n">
        <f aca="false">H112+1</f>
        <v>110</v>
      </c>
      <c r="I113" s="21" t="n">
        <v>22.3237902448057</v>
      </c>
      <c r="J113" s="21" t="n">
        <v>24.2674553738338</v>
      </c>
      <c r="K113" s="5"/>
    </row>
    <row r="114" customFormat="false" ht="14.35" hidden="false" customHeight="false" outlineLevel="0" collapsed="false">
      <c r="H114" s="21" t="n">
        <f aca="false">H113+1</f>
        <v>111</v>
      </c>
      <c r="I114" s="21" t="n">
        <v>23.4586118277732</v>
      </c>
      <c r="J114" s="21" t="n">
        <v>27.3007826484433</v>
      </c>
      <c r="K114" s="5"/>
    </row>
    <row r="115" customFormat="false" ht="14.35" hidden="false" customHeight="false" outlineLevel="0" collapsed="false">
      <c r="H115" s="21" t="n">
        <f aca="false">H114+1</f>
        <v>112</v>
      </c>
      <c r="I115" s="21" t="n">
        <v>21.543121004934</v>
      </c>
      <c r="J115" s="21" t="n">
        <v>19.5315852246263</v>
      </c>
      <c r="K115" s="5"/>
    </row>
    <row r="116" customFormat="false" ht="14.35" hidden="false" customHeight="false" outlineLevel="0" collapsed="false">
      <c r="H116" s="21" t="n">
        <f aca="false">H115+1</f>
        <v>113</v>
      </c>
      <c r="I116" s="21" t="n">
        <v>17.2383727921538</v>
      </c>
      <c r="J116" s="21" t="n">
        <v>22.2616957178718</v>
      </c>
      <c r="K116" s="5"/>
    </row>
    <row r="117" customFormat="false" ht="14.35" hidden="false" customHeight="false" outlineLevel="0" collapsed="false">
      <c r="H117" s="21" t="n">
        <f aca="false">H116+1</f>
        <v>114</v>
      </c>
      <c r="I117" s="21" t="n">
        <v>25.2767896883564</v>
      </c>
      <c r="J117" s="21" t="n">
        <v>21.0298226991841</v>
      </c>
      <c r="K117" s="5"/>
    </row>
    <row r="118" customFormat="false" ht="14.35" hidden="false" customHeight="false" outlineLevel="0" collapsed="false">
      <c r="H118" s="21" t="n">
        <f aca="false">H117+1</f>
        <v>115</v>
      </c>
      <c r="I118" s="21" t="n">
        <v>27.1958572145996</v>
      </c>
      <c r="J118" s="21" t="n">
        <v>24.9618610452802</v>
      </c>
      <c r="K118" s="5"/>
    </row>
    <row r="119" customFormat="false" ht="14.35" hidden="false" customHeight="false" outlineLevel="0" collapsed="false">
      <c r="H119" s="21" t="n">
        <f aca="false">H118+1</f>
        <v>116</v>
      </c>
      <c r="I119" s="21" t="n">
        <v>22.9889726449734</v>
      </c>
      <c r="J119" s="21" t="n">
        <v>22.8341710290681</v>
      </c>
      <c r="K119" s="5"/>
    </row>
    <row r="120" customFormat="false" ht="14.35" hidden="false" customHeight="false" outlineLevel="0" collapsed="false">
      <c r="H120" s="21" t="n">
        <f aca="false">H119+1</f>
        <v>117</v>
      </c>
      <c r="I120" s="21" t="n">
        <v>26.7886635108206</v>
      </c>
      <c r="J120" s="21" t="n">
        <v>25.4867108634249</v>
      </c>
      <c r="K120" s="5"/>
    </row>
    <row r="121" customFormat="false" ht="14.35" hidden="false" customHeight="false" outlineLevel="0" collapsed="false">
      <c r="H121" s="21" t="n">
        <f aca="false">H120+1</f>
        <v>118</v>
      </c>
      <c r="I121" s="21" t="n">
        <v>15.2508948228965</v>
      </c>
      <c r="J121" s="21" t="n">
        <v>18.8832440314507</v>
      </c>
      <c r="K121" s="5"/>
    </row>
    <row r="122" customFormat="false" ht="14.35" hidden="false" customHeight="false" outlineLevel="0" collapsed="false">
      <c r="H122" s="21" t="n">
        <f aca="false">H121+1</f>
        <v>119</v>
      </c>
      <c r="I122" s="21" t="n">
        <v>32.5490933758104</v>
      </c>
      <c r="J122" s="21" t="n">
        <v>27.6364973634588</v>
      </c>
      <c r="K122" s="5"/>
    </row>
    <row r="123" customFormat="false" ht="14.35" hidden="false" customHeight="false" outlineLevel="0" collapsed="false">
      <c r="H123" s="21" t="n">
        <f aca="false">H122+1</f>
        <v>120</v>
      </c>
      <c r="I123" s="21" t="n">
        <v>26.8204938324937</v>
      </c>
      <c r="J123" s="21" t="n">
        <v>17.4539904803462</v>
      </c>
      <c r="K123" s="5"/>
    </row>
  </sheetData>
  <mergeCells count="6">
    <mergeCell ref="F1:G1"/>
    <mergeCell ref="I1:J1"/>
    <mergeCell ref="E2:E3"/>
    <mergeCell ref="F2:G2"/>
    <mergeCell ref="H2:H3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L24" activeCellId="0" sqref="L24"/>
    </sheetView>
  </sheetViews>
  <sheetFormatPr defaultRowHeight="13.8" zeroHeight="false" outlineLevelRow="0" outlineLevelCol="0"/>
  <cols>
    <col collapsed="false" customWidth="true" hidden="false" outlineLevel="0" max="1" min="1" style="0" width="3.64"/>
    <col collapsed="false" customWidth="true" hidden="false" outlineLevel="0" max="3" min="2" style="0" width="8.53"/>
    <col collapsed="false" customWidth="true" hidden="false" outlineLevel="0" max="4" min="4" style="0" width="4.63"/>
    <col collapsed="false" customWidth="true" hidden="false" outlineLevel="0" max="5" min="5" style="0" width="4.3"/>
    <col collapsed="false" customWidth="true" hidden="false" outlineLevel="0" max="6" min="6" style="0" width="4.17"/>
    <col collapsed="false" customWidth="true" hidden="false" outlineLevel="0" max="7" min="7" style="0" width="4.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B1" s="4" t="s">
        <v>3</v>
      </c>
      <c r="C1" s="4"/>
      <c r="D1" s="5"/>
      <c r="E1" s="5"/>
      <c r="F1" s="5"/>
      <c r="G1" s="5"/>
      <c r="H1" s="11" t="s">
        <v>24</v>
      </c>
      <c r="I1" s="38"/>
      <c r="J1" s="10" t="s">
        <v>6</v>
      </c>
      <c r="K1" s="10"/>
      <c r="L1" s="10"/>
      <c r="M1" s="10"/>
      <c r="P1" s="5"/>
      <c r="Q1" s="5"/>
      <c r="R1" s="5"/>
      <c r="S1" s="5"/>
      <c r="T1" s="5"/>
      <c r="U1" s="5"/>
    </row>
    <row r="2" customFormat="false" ht="13.8" hidden="false" customHeight="false" outlineLevel="0" collapsed="false">
      <c r="B2" s="10" t="s">
        <v>6</v>
      </c>
      <c r="C2" s="10"/>
      <c r="F2" s="0" t="s">
        <v>25</v>
      </c>
      <c r="G2" s="39" t="s">
        <v>26</v>
      </c>
      <c r="H2" s="11"/>
      <c r="I2" s="40"/>
      <c r="J2" s="11" t="s">
        <v>27</v>
      </c>
      <c r="K2" s="11" t="s">
        <v>28</v>
      </c>
      <c r="L2" s="11" t="s">
        <v>29</v>
      </c>
      <c r="M2" s="11" t="s">
        <v>30</v>
      </c>
      <c r="N2" s="41" t="s">
        <v>31</v>
      </c>
      <c r="O2" s="41" t="s">
        <v>32</v>
      </c>
      <c r="P2" s="41" t="s">
        <v>33</v>
      </c>
      <c r="Q2" s="41" t="s">
        <v>34</v>
      </c>
    </row>
    <row r="3" customFormat="false" ht="28.5" hidden="false" customHeight="false" outlineLevel="0" collapsed="false">
      <c r="B3" s="11" t="s">
        <v>9</v>
      </c>
      <c r="C3" s="11" t="s">
        <v>10</v>
      </c>
      <c r="D3" s="42" t="s">
        <v>35</v>
      </c>
      <c r="E3" s="42" t="s">
        <v>36</v>
      </c>
      <c r="F3" s="43" t="n">
        <v>1</v>
      </c>
      <c r="G3" s="39" t="n">
        <v>4</v>
      </c>
      <c r="H3" s="41" t="s">
        <v>37</v>
      </c>
      <c r="I3" s="44" t="n">
        <f aca="false">5+(10-5)/2</f>
        <v>7.5</v>
      </c>
      <c r="J3" s="45" t="n">
        <f aca="false">COUNTIF($D$4:$D$123,$F$3)</f>
        <v>5</v>
      </c>
      <c r="K3" s="45" t="n">
        <f aca="false">COUNTIF($E$4:$E$123,$F3)</f>
        <v>0</v>
      </c>
      <c r="L3" s="45" t="n">
        <f aca="false">J3/G3</f>
        <v>1.25</v>
      </c>
      <c r="M3" s="45" t="n">
        <f aca="false">K3/G3</f>
        <v>0</v>
      </c>
      <c r="N3" s="45" t="n">
        <f aca="false">J3/$J$10</f>
        <v>0.0427350427350427</v>
      </c>
      <c r="O3" s="45" t="n">
        <f aca="false">K3/$K$10</f>
        <v>0</v>
      </c>
      <c r="P3" s="46" t="n">
        <f aca="false">$N$3</f>
        <v>0.0427350427350427</v>
      </c>
      <c r="Q3" s="46" t="n">
        <f aca="false">$O$3</f>
        <v>0</v>
      </c>
    </row>
    <row r="4" customFormat="false" ht="13.8" hidden="false" customHeight="false" outlineLevel="0" collapsed="false">
      <c r="A4" s="47" t="n">
        <v>1</v>
      </c>
      <c r="B4" s="21" t="n">
        <v>-9.69325577269165</v>
      </c>
      <c r="C4" s="22" t="n">
        <v>10.3901285616799</v>
      </c>
      <c r="D4" s="48" t="n">
        <f aca="false">IF(AND(B4&gt;=5,B4&lt;10),1,IF(AND(B4&gt;=10,B4&lt;15),2,IF(AND(B4&gt;=15,B4&lt;20),3,IF(AND(B4&gt;=20,B4&lt;25),4,IF(AND(B4&gt;=25,B4&lt;30),5,IF(AND(B4&gt;=30,B4&lt;35),6,IF(AND(B4&gt;=35,B4&lt;40),7,0)))))))</f>
        <v>0</v>
      </c>
      <c r="E4" s="48" t="n">
        <f aca="false">IF(AND(C4&gt;=5,C4&lt;10),1,IF(AND(C4&gt;=10,C4&lt;15),2,IF(AND(C4&gt;=15,C4&lt;20),3,IF(AND(C4&gt;=20,C4&lt;25),4,IF(AND(C4&gt;=25,C4&lt;30),5,IF(AND(C4&gt;=30,C4&lt;35),6,IF(AND(C4&gt;=35,C4&lt;40),7,0)))))))</f>
        <v>2</v>
      </c>
      <c r="F4" s="43" t="n">
        <v>2</v>
      </c>
      <c r="G4" s="39" t="n">
        <v>4</v>
      </c>
      <c r="H4" s="41" t="s">
        <v>38</v>
      </c>
      <c r="I4" s="44" t="n">
        <f aca="false">10+(15-10)/2</f>
        <v>12.5</v>
      </c>
      <c r="J4" s="45" t="n">
        <f aca="false">COUNTIF($D$4:$D$123,$F$4)</f>
        <v>16</v>
      </c>
      <c r="K4" s="45" t="n">
        <f aca="false">COUNTIF($E$4:$E$123,$F4)</f>
        <v>19</v>
      </c>
      <c r="L4" s="45" t="n">
        <f aca="false">J4/G4</f>
        <v>4</v>
      </c>
      <c r="M4" s="45" t="n">
        <f aca="false">K4/G4</f>
        <v>4.75</v>
      </c>
      <c r="N4" s="45" t="n">
        <f aca="false">J4/$J$10</f>
        <v>0.136752136752137</v>
      </c>
      <c r="O4" s="45" t="n">
        <f aca="false">K4/$K$10</f>
        <v>0.158333333333333</v>
      </c>
      <c r="P4" s="46" t="n">
        <f aca="false">P3+N4</f>
        <v>0.17948717948718</v>
      </c>
      <c r="Q4" s="46" t="n">
        <f aca="false">O4+Q3</f>
        <v>0.158333333333333</v>
      </c>
    </row>
    <row r="5" customFormat="false" ht="13.8" hidden="false" customHeight="false" outlineLevel="0" collapsed="false">
      <c r="A5" s="47" t="n">
        <v>2</v>
      </c>
      <c r="B5" s="21" t="n">
        <v>2.9957464622798</v>
      </c>
      <c r="C5" s="21" t="n">
        <v>10.8586087927646</v>
      </c>
      <c r="D5" s="48" t="n">
        <f aca="false">IF(AND(B5&gt;=5,B5&lt;10),1,IF(AND(B5&gt;=10,B5&lt;15),2,IF(AND(B5&gt;=15,B5&lt;20),3,IF(AND(B5&gt;=20,B5&lt;25),4,IF(AND(B5&gt;=25,B5&lt;30),5,IF(AND(B5&gt;=30,B5&lt;35),6,IF(AND(B5&gt;=35,B5&lt;40),7,0)))))))</f>
        <v>0</v>
      </c>
      <c r="E5" s="48" t="n">
        <f aca="false">IF(AND(C5&gt;=5,C5&lt;10),1,IF(AND(C5&gt;=10,C5&lt;15),2,IF(AND(C5&gt;=15,C5&lt;20),3,IF(AND(C5&gt;=20,C5&lt;25),4,IF(AND(C5&gt;=25,C5&lt;30),5,IF(AND(C5&gt;=30,C5&lt;35),6,IF(AND(C5&gt;=35,C5&lt;40),7,0)))))))</f>
        <v>2</v>
      </c>
      <c r="F5" s="43" t="n">
        <v>3</v>
      </c>
      <c r="G5" s="39" t="n">
        <v>4</v>
      </c>
      <c r="H5" s="41" t="s">
        <v>39</v>
      </c>
      <c r="I5" s="44" t="n">
        <f aca="false">15+(20-15)/2</f>
        <v>17.5</v>
      </c>
      <c r="J5" s="45" t="n">
        <f aca="false">COUNTIF($D$4:$D$123,$F$5)</f>
        <v>40</v>
      </c>
      <c r="K5" s="45" t="n">
        <f aca="false">COUNTIF($E$4:$E$123,$F5)</f>
        <v>28</v>
      </c>
      <c r="L5" s="45" t="n">
        <f aca="false">J5/G5</f>
        <v>10</v>
      </c>
      <c r="M5" s="45" t="n">
        <f aca="false">K5/G5</f>
        <v>7</v>
      </c>
      <c r="N5" s="45" t="n">
        <f aca="false">J5/$J$10</f>
        <v>0.341880341880342</v>
      </c>
      <c r="O5" s="45" t="n">
        <f aca="false">K5/$K$10</f>
        <v>0.233333333333333</v>
      </c>
      <c r="P5" s="46" t="n">
        <f aca="false">P4+N5</f>
        <v>0.521367521367521</v>
      </c>
      <c r="Q5" s="46" t="n">
        <f aca="false">O5+Q4</f>
        <v>0.391666666666667</v>
      </c>
    </row>
    <row r="6" customFormat="false" ht="13.8" hidden="false" customHeight="false" outlineLevel="0" collapsed="false">
      <c r="A6" s="47" t="n">
        <v>3</v>
      </c>
      <c r="B6" s="21" t="n">
        <v>4.78265639284636</v>
      </c>
      <c r="C6" s="22" t="n">
        <v>10.9028677951731</v>
      </c>
      <c r="D6" s="48" t="n">
        <f aca="false">IF(AND(B6&gt;=5,B6&lt;10),1,IF(AND(B6&gt;=10,B6&lt;15),2,IF(AND(B6&gt;=15,B6&lt;20),3,IF(AND(B6&gt;=20,B6&lt;25),4,IF(AND(B6&gt;=25,B6&lt;30),5,IF(AND(B6&gt;=30,B6&lt;35),6,IF(AND(B6&gt;=35,B6&lt;40),7,0)))))))</f>
        <v>0</v>
      </c>
      <c r="E6" s="48" t="n">
        <f aca="false">IF(AND(C6&gt;=5,C6&lt;10),1,IF(AND(C6&gt;=10,C6&lt;15),2,IF(AND(C6&gt;=15,C6&lt;20),3,IF(AND(C6&gt;=20,C6&lt;25),4,IF(AND(C6&gt;=25,C6&lt;30),5,IF(AND(C6&gt;=30,C6&lt;35),6,IF(AND(C6&gt;=35,C6&lt;40),7,0)))))))</f>
        <v>2</v>
      </c>
      <c r="F6" s="43" t="n">
        <v>4</v>
      </c>
      <c r="G6" s="39" t="n">
        <v>4</v>
      </c>
      <c r="H6" s="41" t="s">
        <v>40</v>
      </c>
      <c r="I6" s="44" t="n">
        <f aca="false">20+(25-20)/2</f>
        <v>22.5</v>
      </c>
      <c r="J6" s="45" t="n">
        <f aca="false">COUNTIF($D$4:$D$123,$F$6)</f>
        <v>25</v>
      </c>
      <c r="K6" s="45" t="n">
        <f aca="false">COUNTIF($E$4:$E$123,$F6)</f>
        <v>41</v>
      </c>
      <c r="L6" s="45" t="n">
        <f aca="false">J6/G6</f>
        <v>6.25</v>
      </c>
      <c r="M6" s="45" t="n">
        <f aca="false">K6/G6</f>
        <v>10.25</v>
      </c>
      <c r="N6" s="45" t="n">
        <f aca="false">J6/$J$10</f>
        <v>0.213675213675214</v>
      </c>
      <c r="O6" s="45" t="n">
        <f aca="false">K6/$K$10</f>
        <v>0.341666666666667</v>
      </c>
      <c r="P6" s="46" t="n">
        <f aca="false">P5+N6</f>
        <v>0.735042735042735</v>
      </c>
      <c r="Q6" s="46" t="n">
        <f aca="false">O6+Q5</f>
        <v>0.733333333333333</v>
      </c>
    </row>
    <row r="7" customFormat="false" ht="13.8" hidden="false" customHeight="false" outlineLevel="0" collapsed="false">
      <c r="A7" s="47" t="n">
        <v>4</v>
      </c>
      <c r="B7" s="21" t="n">
        <v>5.38836683860975</v>
      </c>
      <c r="C7" s="22" t="n">
        <v>11.4529270589175</v>
      </c>
      <c r="D7" s="48" t="n">
        <f aca="false">IF(AND(B7&gt;=5,B7&lt;10),1,IF(AND(B7&gt;=10,B7&lt;15),2,IF(AND(B7&gt;=15,B7&lt;20),3,IF(AND(B7&gt;=20,B7&lt;25),4,IF(AND(B7&gt;=25,B7&lt;30),5,IF(AND(B7&gt;=30,B7&lt;35),6,IF(AND(B7&gt;=35,B7&lt;40),7,0)))))))</f>
        <v>1</v>
      </c>
      <c r="E7" s="48" t="n">
        <f aca="false">IF(AND(C7&gt;=5,C7&lt;10),1,IF(AND(C7&gt;=10,C7&lt;15),2,IF(AND(C7&gt;=15,C7&lt;20),3,IF(AND(C7&gt;=20,C7&lt;25),4,IF(AND(C7&gt;=25,C7&lt;30),5,IF(AND(C7&gt;=30,C7&lt;35),6,IF(AND(C7&gt;=35,C7&lt;40),7,0)))))))</f>
        <v>2</v>
      </c>
      <c r="F7" s="43" t="n">
        <v>5</v>
      </c>
      <c r="G7" s="39" t="n">
        <v>4</v>
      </c>
      <c r="H7" s="41" t="s">
        <v>41</v>
      </c>
      <c r="I7" s="44" t="n">
        <f aca="false">25+(30-25)/2</f>
        <v>27.5</v>
      </c>
      <c r="J7" s="45" t="n">
        <f aca="false">COUNTIF($D$4:$D$123,$F$7)</f>
        <v>26</v>
      </c>
      <c r="K7" s="45" t="n">
        <f aca="false">COUNTIF($E$4:$E$123,$F7)</f>
        <v>22</v>
      </c>
      <c r="L7" s="45" t="n">
        <f aca="false">J7/G7</f>
        <v>6.5</v>
      </c>
      <c r="M7" s="45" t="n">
        <f aca="false">K7/G7</f>
        <v>5.5</v>
      </c>
      <c r="N7" s="45" t="n">
        <f aca="false">J7/$J$10</f>
        <v>0.222222222222222</v>
      </c>
      <c r="O7" s="45" t="n">
        <f aca="false">K7/$K$10</f>
        <v>0.183333333333333</v>
      </c>
      <c r="P7" s="46" t="n">
        <f aca="false">P6+N7</f>
        <v>0.957264957264957</v>
      </c>
      <c r="Q7" s="46" t="n">
        <f aca="false">O7+Q6</f>
        <v>0.916666666666667</v>
      </c>
    </row>
    <row r="8" customFormat="false" ht="13.8" hidden="false" customHeight="false" outlineLevel="0" collapsed="false">
      <c r="A8" s="47" t="n">
        <v>5</v>
      </c>
      <c r="B8" s="21" t="n">
        <v>6.24778839932971</v>
      </c>
      <c r="C8" s="22" t="n">
        <v>11.7045079223777</v>
      </c>
      <c r="D8" s="48" t="n">
        <f aca="false">IF(AND(B8&gt;=5,B8&lt;10),1,IF(AND(B8&gt;=10,B8&lt;15),2,IF(AND(B8&gt;=15,B8&lt;20),3,IF(AND(B8&gt;=20,B8&lt;25),4,IF(AND(B8&gt;=25,B8&lt;30),5,IF(AND(B8&gt;=30,B8&lt;35),6,IF(AND(B8&gt;=35,B8&lt;40),7,0)))))))</f>
        <v>1</v>
      </c>
      <c r="E8" s="48" t="n">
        <f aca="false">IF(AND(C8&gt;=5,C8&lt;10),1,IF(AND(C8&gt;=10,C8&lt;15),2,IF(AND(C8&gt;=15,C8&lt;20),3,IF(AND(C8&gt;=20,C8&lt;25),4,IF(AND(C8&gt;=25,C8&lt;30),5,IF(AND(C8&gt;=30,C8&lt;35),6,IF(AND(C8&gt;=35,C8&lt;40),7,0)))))))</f>
        <v>2</v>
      </c>
      <c r="F8" s="43" t="n">
        <v>6</v>
      </c>
      <c r="G8" s="39" t="n">
        <v>4</v>
      </c>
      <c r="H8" s="41" t="s">
        <v>42</v>
      </c>
      <c r="I8" s="44" t="n">
        <f aca="false">30+(35-30)/2</f>
        <v>32.5</v>
      </c>
      <c r="J8" s="45" t="n">
        <f aca="false">COUNTIF($D$4:$D$123,$F$8)</f>
        <v>5</v>
      </c>
      <c r="K8" s="45" t="n">
        <f aca="false">COUNTIF($E$4:$E$123,$F8)</f>
        <v>8</v>
      </c>
      <c r="L8" s="45" t="n">
        <f aca="false">J8/G8</f>
        <v>1.25</v>
      </c>
      <c r="M8" s="45" t="n">
        <f aca="false">K8/G8</f>
        <v>2</v>
      </c>
      <c r="N8" s="45" t="n">
        <f aca="false">J8/$J$10</f>
        <v>0.0427350427350427</v>
      </c>
      <c r="O8" s="45" t="n">
        <f aca="false">K8/$K$10</f>
        <v>0.0666666666666667</v>
      </c>
      <c r="P8" s="46" t="n">
        <f aca="false">P7+N8</f>
        <v>1</v>
      </c>
      <c r="Q8" s="46" t="n">
        <f aca="false">O8+Q7</f>
        <v>0.983333333333333</v>
      </c>
    </row>
    <row r="9" customFormat="false" ht="13.8" hidden="false" customHeight="false" outlineLevel="0" collapsed="false">
      <c r="A9" s="47" t="n">
        <v>6</v>
      </c>
      <c r="B9" s="21" t="n">
        <v>8.80863319035464</v>
      </c>
      <c r="C9" s="22" t="n">
        <v>11.8483806255509</v>
      </c>
      <c r="D9" s="48" t="n">
        <f aca="false">IF(AND(B9&gt;=5,B9&lt;10),1,IF(AND(B9&gt;=10,B9&lt;15),2,IF(AND(B9&gt;=15,B9&lt;20),3,IF(AND(B9&gt;=20,B9&lt;25),4,IF(AND(B9&gt;=25,B9&lt;30),5,IF(AND(B9&gt;=30,B9&lt;35),6,IF(AND(B9&gt;=35,B9&lt;40),7,0)))))))</f>
        <v>1</v>
      </c>
      <c r="E9" s="48" t="n">
        <f aca="false">IF(AND(C9&gt;=5,C9&lt;10),1,IF(AND(C9&gt;=10,C9&lt;15),2,IF(AND(C9&gt;=15,C9&lt;20),3,IF(AND(C9&gt;=20,C9&lt;25),4,IF(AND(C9&gt;=25,C9&lt;30),5,IF(AND(C9&gt;=30,C9&lt;35),6,IF(AND(C9&gt;=35,C9&lt;40),7,0)))))))</f>
        <v>2</v>
      </c>
      <c r="F9" s="43" t="n">
        <v>7</v>
      </c>
      <c r="G9" s="39" t="n">
        <v>5</v>
      </c>
      <c r="H9" s="41" t="s">
        <v>43</v>
      </c>
      <c r="I9" s="44" t="n">
        <f aca="false">35+(40-35)/2</f>
        <v>37.5</v>
      </c>
      <c r="J9" s="45" t="n">
        <f aca="false">COUNTIF($D$4:$D$123,$F$9)</f>
        <v>0</v>
      </c>
      <c r="K9" s="45" t="n">
        <f aca="false">COUNTIF($E$4:$E$123,$F9)</f>
        <v>2</v>
      </c>
      <c r="L9" s="45" t="n">
        <f aca="false">J9/G9</f>
        <v>0</v>
      </c>
      <c r="M9" s="45" t="n">
        <f aca="false">K9/G9</f>
        <v>0.4</v>
      </c>
      <c r="N9" s="45" t="n">
        <f aca="false">J9/$J$10</f>
        <v>0</v>
      </c>
      <c r="O9" s="45" t="n">
        <f aca="false">K9/$K$10</f>
        <v>0.0166666666666667</v>
      </c>
      <c r="P9" s="46" t="n">
        <f aca="false">P8+N9</f>
        <v>1</v>
      </c>
      <c r="Q9" s="46" t="n">
        <f aca="false">O9+Q8</f>
        <v>1</v>
      </c>
    </row>
    <row r="10" customFormat="false" ht="13.8" hidden="false" customHeight="false" outlineLevel="0" collapsed="false">
      <c r="A10" s="47" t="n">
        <v>7</v>
      </c>
      <c r="B10" s="21" t="n">
        <v>9.24649813835877</v>
      </c>
      <c r="C10" s="22" t="n">
        <v>11.9224606739032</v>
      </c>
      <c r="D10" s="48" t="n">
        <f aca="false">IF(AND(B10&gt;=5,B10&lt;10),1,IF(AND(B10&gt;=10,B10&lt;15),2,IF(AND(B10&gt;=15,B10&lt;20),3,IF(AND(B10&gt;=20,B10&lt;25),4,IF(AND(B10&gt;=25,B10&lt;30),5,IF(AND(B10&gt;=30,B10&lt;35),6,IF(AND(B10&gt;=35,B10&lt;40),7,0)))))))</f>
        <v>1</v>
      </c>
      <c r="E10" s="48" t="n">
        <f aca="false">IF(AND(C10&gt;=5,C10&lt;10),1,IF(AND(C10&gt;=10,C10&lt;15),2,IF(AND(C10&gt;=15,C10&lt;20),3,IF(AND(C10&gt;=20,C10&lt;25),4,IF(AND(C10&gt;=25,C10&lt;30),5,IF(AND(C10&gt;=30,C10&lt;35),6,IF(AND(C10&gt;=35,C10&lt;40),7,0)))))))</f>
        <v>2</v>
      </c>
      <c r="F10" s="5"/>
      <c r="G10" s="5"/>
      <c r="H10" s="5"/>
      <c r="I10" s="5" t="s">
        <v>44</v>
      </c>
      <c r="J10" s="0" t="n">
        <f aca="false">SUM(J3:J9)</f>
        <v>117</v>
      </c>
      <c r="K10" s="0" t="n">
        <f aca="false">SUM(K3:K9)</f>
        <v>120</v>
      </c>
    </row>
    <row r="11" customFormat="false" ht="13.8" hidden="false" customHeight="false" outlineLevel="0" collapsed="false">
      <c r="A11" s="47" t="n">
        <v>8</v>
      </c>
      <c r="B11" s="21" t="n">
        <v>9.33417660007873</v>
      </c>
      <c r="C11" s="22" t="n">
        <v>12.1666425314913</v>
      </c>
      <c r="D11" s="48" t="n">
        <f aca="false">IF(AND(B11&gt;=5,B11&lt;10),1,IF(AND(B11&gt;=10,B11&lt;15),2,IF(AND(B11&gt;=15,B11&lt;20),3,IF(AND(B11&gt;=20,B11&lt;25),4,IF(AND(B11&gt;=25,B11&lt;30),5,IF(AND(B11&gt;=30,B11&lt;35),6,IF(AND(B11&gt;=35,B11&lt;40),7,0)))))))</f>
        <v>1</v>
      </c>
      <c r="E11" s="48" t="n">
        <f aca="false">IF(AND(C11&gt;=5,C11&lt;10),1,IF(AND(C11&gt;=10,C11&lt;15),2,IF(AND(C11&gt;=15,C11&lt;20),3,IF(AND(C11&gt;=20,C11&lt;25),4,IF(AND(C11&gt;=25,C11&lt;30),5,IF(AND(C11&gt;=30,C11&lt;35),6,IF(AND(C11&gt;=35,C11&lt;40),7,0)))))))</f>
        <v>2</v>
      </c>
      <c r="F11" s="5"/>
      <c r="G11" s="5"/>
      <c r="H11" s="5"/>
      <c r="I11" s="5"/>
    </row>
    <row r="12" customFormat="false" ht="13.8" hidden="false" customHeight="false" outlineLevel="0" collapsed="false">
      <c r="A12" s="47" t="n">
        <v>9</v>
      </c>
      <c r="B12" s="21" t="n">
        <v>10.1310022434596</v>
      </c>
      <c r="C12" s="22" t="n">
        <v>12.2469783034258</v>
      </c>
      <c r="D12" s="48" t="n">
        <f aca="false">IF(AND(B12&gt;=5,B12&lt;10),1,IF(AND(B12&gt;=10,B12&lt;15),2,IF(AND(B12&gt;=15,B12&lt;20),3,IF(AND(B12&gt;=20,B12&lt;25),4,IF(AND(B12&gt;=25,B12&lt;30),5,IF(AND(B12&gt;=30,B12&lt;35),6,IF(AND(B12&gt;=35,B12&lt;40),7,0)))))))</f>
        <v>2</v>
      </c>
      <c r="E12" s="48" t="n">
        <f aca="false">IF(AND(C12&gt;=5,C12&lt;10),1,IF(AND(C12&gt;=10,C12&lt;15),2,IF(AND(C12&gt;=15,C12&lt;20),3,IF(AND(C12&gt;=20,C12&lt;25),4,IF(AND(C12&gt;=25,C12&lt;30),5,IF(AND(C12&gt;=30,C12&lt;35),6,IF(AND(C12&gt;=35,C12&lt;40),7,0)))))))</f>
        <v>2</v>
      </c>
      <c r="F12" s="5"/>
      <c r="G12" s="5"/>
      <c r="H12" s="5"/>
      <c r="I12" s="5"/>
    </row>
    <row r="13" customFormat="false" ht="13.8" hidden="false" customHeight="false" outlineLevel="0" collapsed="false">
      <c r="A13" s="47" t="n">
        <v>10</v>
      </c>
      <c r="B13" s="21" t="n">
        <v>10.4019719933519</v>
      </c>
      <c r="C13" s="22" t="n">
        <v>12.8824147694087</v>
      </c>
      <c r="D13" s="48" t="n">
        <f aca="false">IF(AND(B13&gt;=5,B13&lt;10),1,IF(AND(B13&gt;=10,B13&lt;15),2,IF(AND(B13&gt;=15,B13&lt;20),3,IF(AND(B13&gt;=20,B13&lt;25),4,IF(AND(B13&gt;=25,B13&lt;30),5,IF(AND(B13&gt;=30,B13&lt;35),6,IF(AND(B13&gt;=35,B13&lt;40),7,0)))))))</f>
        <v>2</v>
      </c>
      <c r="E13" s="48" t="n">
        <f aca="false">IF(AND(C13&gt;=5,C13&lt;10),1,IF(AND(C13&gt;=10,C13&lt;15),2,IF(AND(C13&gt;=15,C13&lt;20),3,IF(AND(C13&gt;=20,C13&lt;25),4,IF(AND(C13&gt;=25,C13&lt;30),5,IF(AND(C13&gt;=30,C13&lt;35),6,IF(AND(C13&gt;=35,C13&lt;40),7,0)))))))</f>
        <v>2</v>
      </c>
      <c r="F13" s="5"/>
      <c r="G13" s="5"/>
      <c r="H13" s="5"/>
      <c r="I13" s="5" t="s">
        <v>45</v>
      </c>
      <c r="J13" s="0" t="s">
        <v>46</v>
      </c>
    </row>
    <row r="14" customFormat="false" ht="13.8" hidden="false" customHeight="false" outlineLevel="0" collapsed="false">
      <c r="A14" s="47" t="n">
        <v>11</v>
      </c>
      <c r="B14" s="21" t="n">
        <v>10.8229402149983</v>
      </c>
      <c r="C14" s="22" t="n">
        <v>13.164034094787</v>
      </c>
      <c r="D14" s="48" t="n">
        <f aca="false">IF(AND(B14&gt;=5,B14&lt;10),1,IF(AND(B14&gt;=10,B14&lt;15),2,IF(AND(B14&gt;=15,B14&lt;20),3,IF(AND(B14&gt;=20,B14&lt;25),4,IF(AND(B14&gt;=25,B14&lt;30),5,IF(AND(B14&gt;=30,B14&lt;35),6,IF(AND(B14&gt;=35,B14&lt;40),7,0)))))))</f>
        <v>2</v>
      </c>
      <c r="E14" s="48" t="n">
        <f aca="false">IF(AND(C14&gt;=5,C14&lt;10),1,IF(AND(C14&gt;=10,C14&lt;15),2,IF(AND(C14&gt;=15,C14&lt;20),3,IF(AND(C14&gt;=20,C14&lt;25),4,IF(AND(C14&gt;=25,C14&lt;30),5,IF(AND(C14&gt;=30,C14&lt;35),6,IF(AND(C14&gt;=35,C14&lt;40),7,0)))))))</f>
        <v>2</v>
      </c>
      <c r="F14" s="5"/>
      <c r="G14" s="5"/>
      <c r="H14" s="5"/>
      <c r="I14" s="46" t="n">
        <f aca="false">SUMPRODUCT(I3:I9,N3:N9)</f>
        <v>20.3205128205128</v>
      </c>
      <c r="J14" s="46" t="n">
        <f aca="false">SUMPRODUCT(I3:I9,O3:O9)</f>
        <v>21.5833333333333</v>
      </c>
      <c r="M14" s="49" t="s">
        <v>47</v>
      </c>
      <c r="N14" s="49"/>
    </row>
    <row r="15" customFormat="false" ht="13.8" hidden="false" customHeight="false" outlineLevel="0" collapsed="false">
      <c r="A15" s="47" t="n">
        <v>12</v>
      </c>
      <c r="B15" s="21" t="n">
        <v>10.9734020898776</v>
      </c>
      <c r="C15" s="22" t="n">
        <v>13.4096885177551</v>
      </c>
      <c r="D15" s="48" t="n">
        <f aca="false">IF(AND(B15&gt;=5,B15&lt;10),1,IF(AND(B15&gt;=10,B15&lt;15),2,IF(AND(B15&gt;=15,B15&lt;20),3,IF(AND(B15&gt;=20,B15&lt;25),4,IF(AND(B15&gt;=25,B15&lt;30),5,IF(AND(B15&gt;=30,B15&lt;35),6,IF(AND(B15&gt;=35,B15&lt;40),7,0)))))))</f>
        <v>2</v>
      </c>
      <c r="E15" s="48" t="n">
        <f aca="false">IF(AND(C15&gt;=5,C15&lt;10),1,IF(AND(C15&gt;=10,C15&lt;15),2,IF(AND(C15&gt;=15,C15&lt;20),3,IF(AND(C15&gt;=20,C15&lt;25),4,IF(AND(C15&gt;=25,C15&lt;30),5,IF(AND(C15&gt;=30,C15&lt;35),6,IF(AND(C15&gt;=35,C15&lt;40),7,0)))))))</f>
        <v>2</v>
      </c>
      <c r="F15" s="5"/>
      <c r="G15" s="5"/>
      <c r="H15" s="5"/>
      <c r="I15" s="5"/>
      <c r="M15" s="49"/>
      <c r="N15" s="49"/>
    </row>
    <row r="16" customFormat="false" ht="13.8" hidden="false" customHeight="false" outlineLevel="0" collapsed="false">
      <c r="A16" s="47" t="n">
        <v>13</v>
      </c>
      <c r="B16" s="21" t="n">
        <v>11.0294474872468</v>
      </c>
      <c r="C16" s="22" t="n">
        <v>13.5329467748562</v>
      </c>
      <c r="D16" s="48" t="n">
        <f aca="false">IF(AND(B16&gt;=5,B16&lt;10),1,IF(AND(B16&gt;=10,B16&lt;15),2,IF(AND(B16&gt;=15,B16&lt;20),3,IF(AND(B16&gt;=20,B16&lt;25),4,IF(AND(B16&gt;=25,B16&lt;30),5,IF(AND(B16&gt;=30,B16&lt;35),6,IF(AND(B16&gt;=35,B16&lt;40),7,0)))))))</f>
        <v>2</v>
      </c>
      <c r="E16" s="48" t="n">
        <f aca="false">IF(AND(C16&gt;=5,C16&lt;10),1,IF(AND(C16&gt;=10,C16&lt;15),2,IF(AND(C16&gt;=15,C16&lt;20),3,IF(AND(C16&gt;=20,C16&lt;25),4,IF(AND(C16&gt;=25,C16&lt;30),5,IF(AND(C16&gt;=30,C16&lt;35),6,IF(AND(C16&gt;=35,C16&lt;40),7,0)))))))</f>
        <v>2</v>
      </c>
      <c r="F16" s="5"/>
      <c r="G16" s="5"/>
      <c r="H16" s="5"/>
      <c r="I16" s="5"/>
    </row>
    <row r="17" customFormat="false" ht="13.8" hidden="false" customHeight="false" outlineLevel="0" collapsed="false">
      <c r="A17" s="47" t="n">
        <v>14</v>
      </c>
      <c r="B17" s="21" t="n">
        <v>12.2408790794842</v>
      </c>
      <c r="C17" s="22" t="n">
        <v>13.5473315978294</v>
      </c>
      <c r="D17" s="48" t="n">
        <f aca="false">IF(AND(B17&gt;=5,B17&lt;10),1,IF(AND(B17&gt;=10,B17&lt;15),2,IF(AND(B17&gt;=15,B17&lt;20),3,IF(AND(B17&gt;=20,B17&lt;25),4,IF(AND(B17&gt;=25,B17&lt;30),5,IF(AND(B17&gt;=30,B17&lt;35),6,IF(AND(B17&gt;=35,B17&lt;40),7,0)))))))</f>
        <v>2</v>
      </c>
      <c r="E17" s="48" t="n">
        <f aca="false">IF(AND(C17&gt;=5,C17&lt;10),1,IF(AND(C17&gt;=10,C17&lt;15),2,IF(AND(C17&gt;=15,C17&lt;20),3,IF(AND(C17&gt;=20,C17&lt;25),4,IF(AND(C17&gt;=25,C17&lt;30),5,IF(AND(C17&gt;=30,C17&lt;35),6,IF(AND(C17&gt;=35,C17&lt;40),7,0)))))))</f>
        <v>2</v>
      </c>
      <c r="F17" s="5"/>
      <c r="G17" s="5"/>
      <c r="H17" s="5"/>
      <c r="I17" s="5" t="s">
        <v>45</v>
      </c>
      <c r="J17" s="0" t="s">
        <v>46</v>
      </c>
    </row>
    <row r="18" customFormat="false" ht="13.8" hidden="false" customHeight="false" outlineLevel="0" collapsed="false">
      <c r="A18" s="47" t="n">
        <v>15</v>
      </c>
      <c r="B18" s="21" t="n">
        <v>12.4148147987881</v>
      </c>
      <c r="C18" s="22" t="n">
        <v>13.9531180685656</v>
      </c>
      <c r="D18" s="48" t="n">
        <f aca="false">IF(AND(B18&gt;=5,B18&lt;10),1,IF(AND(B18&gt;=10,B18&lt;15),2,IF(AND(B18&gt;=15,B18&lt;20),3,IF(AND(B18&gt;=20,B18&lt;25),4,IF(AND(B18&gt;=25,B18&lt;30),5,IF(AND(B18&gt;=30,B18&lt;35),6,IF(AND(B18&gt;=35,B18&lt;40),7,0)))))))</f>
        <v>2</v>
      </c>
      <c r="E18" s="48" t="n">
        <f aca="false">IF(AND(C18&gt;=5,C18&lt;10),1,IF(AND(C18&gt;=10,C18&lt;15),2,IF(AND(C18&gt;=15,C18&lt;20),3,IF(AND(C18&gt;=20,C18&lt;25),4,IF(AND(C18&gt;=25,C18&lt;30),5,IF(AND(C18&gt;=30,C18&lt;35),6,IF(AND(C18&gt;=35,C18&lt;40),7,0)))))))</f>
        <v>2</v>
      </c>
      <c r="F18" s="5"/>
      <c r="G18" s="5"/>
      <c r="H18" s="5"/>
      <c r="I18" s="46" t="n">
        <f aca="false">SUMPRODUCT(I3:I9,J3:J9)/J10</f>
        <v>20.3205128205128</v>
      </c>
      <c r="J18" s="46" t="n">
        <f aca="false">SUMPRODUCT(I3:I9,K3:K9)/K10</f>
        <v>21.5833333333333</v>
      </c>
    </row>
    <row r="19" customFormat="false" ht="13.8" hidden="false" customHeight="false" outlineLevel="0" collapsed="false">
      <c r="A19" s="47" t="n">
        <v>16</v>
      </c>
      <c r="B19" s="21" t="n">
        <v>12.8338997938432</v>
      </c>
      <c r="C19" s="22" t="n">
        <v>13.9547213117371</v>
      </c>
      <c r="D19" s="48" t="n">
        <f aca="false">IF(AND(B19&gt;=5,B19&lt;10),1,IF(AND(B19&gt;=10,B19&lt;15),2,IF(AND(B19&gt;=15,B19&lt;20),3,IF(AND(B19&gt;=20,B19&lt;25),4,IF(AND(B19&gt;=25,B19&lt;30),5,IF(AND(B19&gt;=30,B19&lt;35),6,IF(AND(B19&gt;=35,B19&lt;40),7,0)))))))</f>
        <v>2</v>
      </c>
      <c r="E19" s="48" t="n">
        <f aca="false">IF(AND(C19&gt;=5,C19&lt;10),1,IF(AND(C19&gt;=10,C19&lt;15),2,IF(AND(C19&gt;=15,C19&lt;20),3,IF(AND(C19&gt;=20,C19&lt;25),4,IF(AND(C19&gt;=25,C19&lt;30),5,IF(AND(C19&gt;=30,C19&lt;35),6,IF(AND(C19&gt;=35,C19&lt;40),7,0)))))))</f>
        <v>2</v>
      </c>
      <c r="F19" s="5"/>
      <c r="G19" s="5"/>
      <c r="H19" s="5"/>
      <c r="I19" s="5"/>
    </row>
    <row r="20" customFormat="false" ht="13.8" hidden="false" customHeight="false" outlineLevel="0" collapsed="false">
      <c r="A20" s="47" t="n">
        <v>17</v>
      </c>
      <c r="B20" s="21" t="n">
        <v>12.9377028200768</v>
      </c>
      <c r="C20" s="22" t="n">
        <v>14.2135829474829</v>
      </c>
      <c r="D20" s="48" t="n">
        <f aca="false">IF(AND(B20&gt;=5,B20&lt;10),1,IF(AND(B20&gt;=10,B20&lt;15),2,IF(AND(B20&gt;=15,B20&lt;20),3,IF(AND(B20&gt;=20,B20&lt;25),4,IF(AND(B20&gt;=25,B20&lt;30),5,IF(AND(B20&gt;=30,B20&lt;35),6,IF(AND(B20&gt;=35,B20&lt;40),7,0)))))))</f>
        <v>2</v>
      </c>
      <c r="E20" s="48" t="n">
        <f aca="false">IF(AND(C20&gt;=5,C20&lt;10),1,IF(AND(C20&gt;=10,C20&lt;15),2,IF(AND(C20&gt;=15,C20&lt;20),3,IF(AND(C20&gt;=20,C20&lt;25),4,IF(AND(C20&gt;=25,C20&lt;30),5,IF(AND(C20&gt;=30,C20&lt;35),6,IF(AND(C20&gt;=35,C20&lt;40),7,0)))))))</f>
        <v>2</v>
      </c>
      <c r="F20" s="5"/>
      <c r="G20" s="5"/>
      <c r="H20" s="5"/>
      <c r="I20" s="5"/>
    </row>
    <row r="21" customFormat="false" ht="13.8" hidden="false" customHeight="false" outlineLevel="0" collapsed="false">
      <c r="A21" s="47" t="n">
        <v>18</v>
      </c>
      <c r="B21" s="21" t="n">
        <v>13.6024356984855</v>
      </c>
      <c r="C21" s="22" t="n">
        <v>14.3799031674676</v>
      </c>
      <c r="D21" s="48" t="n">
        <f aca="false">IF(AND(B21&gt;=5,B21&lt;10),1,IF(AND(B21&gt;=10,B21&lt;15),2,IF(AND(B21&gt;=15,B21&lt;20),3,IF(AND(B21&gt;=20,B21&lt;25),4,IF(AND(B21&gt;=25,B21&lt;30),5,IF(AND(B21&gt;=30,B21&lt;35),6,IF(AND(B21&gt;=35,B21&lt;40),7,0)))))))</f>
        <v>2</v>
      </c>
      <c r="E21" s="48" t="n">
        <f aca="false">IF(AND(C21&gt;=5,C21&lt;10),1,IF(AND(C21&gt;=10,C21&lt;15),2,IF(AND(C21&gt;=15,C21&lt;20),3,IF(AND(C21&gt;=20,C21&lt;25),4,IF(AND(C21&gt;=25,C21&lt;30),5,IF(AND(C21&gt;=30,C21&lt;35),6,IF(AND(C21&gt;=35,C21&lt;40),7,0)))))))</f>
        <v>2</v>
      </c>
      <c r="F21" s="5"/>
      <c r="G21" s="5"/>
      <c r="H21" s="5"/>
      <c r="I21" s="50" t="s">
        <v>48</v>
      </c>
    </row>
    <row r="22" customFormat="false" ht="13.8" hidden="false" customHeight="false" outlineLevel="0" collapsed="false">
      <c r="A22" s="47" t="n">
        <v>19</v>
      </c>
      <c r="B22" s="21" t="n">
        <v>13.9375327164928</v>
      </c>
      <c r="C22" s="22" t="n">
        <v>14.6985276025037</v>
      </c>
      <c r="D22" s="48" t="n">
        <f aca="false">IF(AND(B22&gt;=5,B22&lt;10),1,IF(AND(B22&gt;=10,B22&lt;15),2,IF(AND(B22&gt;=15,B22&lt;20),3,IF(AND(B22&gt;=20,B22&lt;25),4,IF(AND(B22&gt;=25,B22&lt;30),5,IF(AND(B22&gt;=30,B22&lt;35),6,IF(AND(B22&gt;=35,B22&lt;40),7,0)))))))</f>
        <v>2</v>
      </c>
      <c r="E22" s="48" t="n">
        <f aca="false">IF(AND(C22&gt;=5,C22&lt;10),1,IF(AND(C22&gt;=10,C22&lt;15),2,IF(AND(C22&gt;=15,C22&lt;20),3,IF(AND(C22&gt;=20,C22&lt;25),4,IF(AND(C22&gt;=25,C22&lt;30),5,IF(AND(C22&gt;=30,C22&lt;35),6,IF(AND(C22&gt;=35,C22&lt;40),7,0)))))))</f>
        <v>2</v>
      </c>
      <c r="F22" s="5"/>
      <c r="G22" s="5"/>
      <c r="H22" s="5"/>
      <c r="I22" s="46" t="n">
        <f aca="false">SUMPRODUCT($I$3:$I$9,J3:J9)</f>
        <v>2377.5</v>
      </c>
      <c r="J22" s="46" t="n">
        <f aca="false">SUMPRODUCT($I$3:$I$9,K3:K9)</f>
        <v>2590</v>
      </c>
    </row>
    <row r="23" customFormat="false" ht="13.8" hidden="false" customHeight="false" outlineLevel="0" collapsed="false">
      <c r="A23" s="47" t="n">
        <v>20</v>
      </c>
      <c r="B23" s="21" t="n">
        <v>14.1141159445766</v>
      </c>
      <c r="C23" s="22" t="n">
        <v>15.0104433077464</v>
      </c>
      <c r="D23" s="48" t="n">
        <f aca="false">IF(AND(B23&gt;=5,B23&lt;10),1,IF(AND(B23&gt;=10,B23&lt;15),2,IF(AND(B23&gt;=15,B23&lt;20),3,IF(AND(B23&gt;=20,B23&lt;25),4,IF(AND(B23&gt;=25,B23&lt;30),5,IF(AND(B23&gt;=30,B23&lt;35),6,IF(AND(B23&gt;=35,B23&lt;40),7,0)))))))</f>
        <v>2</v>
      </c>
      <c r="E23" s="48" t="n">
        <f aca="false">IF(AND(C23&gt;=5,C23&lt;10),1,IF(AND(C23&gt;=10,C23&lt;15),2,IF(AND(C23&gt;=15,C23&lt;20),3,IF(AND(C23&gt;=20,C23&lt;25),4,IF(AND(C23&gt;=25,C23&lt;30),5,IF(AND(C23&gt;=30,C23&lt;35),6,IF(AND(C23&gt;=35,C23&lt;40),7,0)))))))</f>
        <v>3</v>
      </c>
      <c r="F23" s="5"/>
      <c r="G23" s="5"/>
      <c r="H23" s="5"/>
      <c r="I23" s="5"/>
    </row>
    <row r="24" customFormat="false" ht="13.8" hidden="false" customHeight="false" outlineLevel="0" collapsed="false">
      <c r="A24" s="47" t="n">
        <v>21</v>
      </c>
      <c r="B24" s="21" t="n">
        <v>14.3004343651277</v>
      </c>
      <c r="C24" s="22" t="n">
        <v>15.166477234009</v>
      </c>
      <c r="D24" s="48" t="n">
        <f aca="false">IF(AND(B24&gt;=5,B24&lt;10),1,IF(AND(B24&gt;=10,B24&lt;15),2,IF(AND(B24&gt;=15,B24&lt;20),3,IF(AND(B24&gt;=20,B24&lt;25),4,IF(AND(B24&gt;=25,B24&lt;30),5,IF(AND(B24&gt;=30,B24&lt;35),6,IF(AND(B24&gt;=35,B24&lt;40),7,0)))))))</f>
        <v>2</v>
      </c>
      <c r="E24" s="48" t="n">
        <f aca="false">IF(AND(C24&gt;=5,C24&lt;10),1,IF(AND(C24&gt;=10,C24&lt;15),2,IF(AND(C24&gt;=15,C24&lt;20),3,IF(AND(C24&gt;=20,C24&lt;25),4,IF(AND(C24&gt;=25,C24&lt;30),5,IF(AND(C24&gt;=30,C24&lt;35),6,IF(AND(C24&gt;=35,C24&lt;40),7,0)))))))</f>
        <v>3</v>
      </c>
      <c r="F24" s="5"/>
      <c r="G24" s="5"/>
      <c r="H24" s="5"/>
      <c r="I24" s="5"/>
    </row>
    <row r="25" customFormat="false" ht="13.8" hidden="false" customHeight="false" outlineLevel="0" collapsed="false">
      <c r="A25" s="47" t="n">
        <v>22</v>
      </c>
      <c r="B25" s="21" t="n">
        <v>14.3220418347792</v>
      </c>
      <c r="C25" s="22" t="n">
        <v>15.3876625748723</v>
      </c>
      <c r="D25" s="48" t="n">
        <f aca="false">IF(AND(B25&gt;=5,B25&lt;10),1,IF(AND(B25&gt;=10,B25&lt;15),2,IF(AND(B25&gt;=15,B25&lt;20),3,IF(AND(B25&gt;=20,B25&lt;25),4,IF(AND(B25&gt;=25,B25&lt;30),5,IF(AND(B25&gt;=30,B25&lt;35),6,IF(AND(B25&gt;=35,B25&lt;40),7,0)))))))</f>
        <v>2</v>
      </c>
      <c r="E25" s="48" t="n">
        <f aca="false">IF(AND(C25&gt;=5,C25&lt;10),1,IF(AND(C25&gt;=10,C25&lt;15),2,IF(AND(C25&gt;=15,C25&lt;20),3,IF(AND(C25&gt;=20,C25&lt;25),4,IF(AND(C25&gt;=25,C25&lt;30),5,IF(AND(C25&gt;=30,C25&lt;35),6,IF(AND(C25&gt;=35,C25&lt;40),7,0)))))))</f>
        <v>3</v>
      </c>
      <c r="F25" s="5"/>
      <c r="G25" s="5"/>
      <c r="H25" s="5"/>
      <c r="I25" s="5"/>
    </row>
    <row r="26" customFormat="false" ht="13.8" hidden="false" customHeight="false" outlineLevel="0" collapsed="false">
      <c r="A26" s="47" t="n">
        <v>23</v>
      </c>
      <c r="B26" s="21" t="n">
        <v>14.4015534813412</v>
      </c>
      <c r="C26" s="22" t="n">
        <v>15.6963537763192</v>
      </c>
      <c r="D26" s="48" t="n">
        <f aca="false">IF(AND(B26&gt;=5,B26&lt;10),1,IF(AND(B26&gt;=10,B26&lt;15),2,IF(AND(B26&gt;=15,B26&lt;20),3,IF(AND(B26&gt;=20,B26&lt;25),4,IF(AND(B26&gt;=25,B26&lt;30),5,IF(AND(B26&gt;=30,B26&lt;35),6,IF(AND(B26&gt;=35,B26&lt;40),7,0)))))))</f>
        <v>2</v>
      </c>
      <c r="E26" s="48" t="n">
        <f aca="false">IF(AND(C26&gt;=5,C26&lt;10),1,IF(AND(C26&gt;=10,C26&lt;15),2,IF(AND(C26&gt;=15,C26&lt;20),3,IF(AND(C26&gt;=20,C26&lt;25),4,IF(AND(C26&gt;=25,C26&lt;30),5,IF(AND(C26&gt;=30,C26&lt;35),6,IF(AND(C26&gt;=35,C26&lt;40),7,0)))))))</f>
        <v>3</v>
      </c>
      <c r="F26" s="5"/>
      <c r="G26" s="5"/>
      <c r="H26" s="5"/>
      <c r="I26" s="5"/>
    </row>
    <row r="27" customFormat="false" ht="13.8" hidden="false" customHeight="false" outlineLevel="0" collapsed="false">
      <c r="A27" s="47" t="n">
        <v>24</v>
      </c>
      <c r="B27" s="21" t="n">
        <v>14.8116062927256</v>
      </c>
      <c r="C27" s="22" t="n">
        <v>15.8477748244206</v>
      </c>
      <c r="D27" s="48" t="n">
        <f aca="false">IF(AND(B27&gt;=5,B27&lt;10),1,IF(AND(B27&gt;=10,B27&lt;15),2,IF(AND(B27&gt;=15,B27&lt;20),3,IF(AND(B27&gt;=20,B27&lt;25),4,IF(AND(B27&gt;=25,B27&lt;30),5,IF(AND(B27&gt;=30,B27&lt;35),6,IF(AND(B27&gt;=35,B27&lt;40),7,0)))))))</f>
        <v>2</v>
      </c>
      <c r="E27" s="48" t="n">
        <f aca="false">IF(AND(C27&gt;=5,C27&lt;10),1,IF(AND(C27&gt;=10,C27&lt;15),2,IF(AND(C27&gt;=15,C27&lt;20),3,IF(AND(C27&gt;=20,C27&lt;25),4,IF(AND(C27&gt;=25,C27&lt;30),5,IF(AND(C27&gt;=30,C27&lt;35),6,IF(AND(C27&gt;=35,C27&lt;40),7,0)))))))</f>
        <v>3</v>
      </c>
      <c r="F27" s="5"/>
      <c r="G27" s="5"/>
      <c r="H27" s="5"/>
      <c r="I27" s="5"/>
    </row>
    <row r="28" customFormat="false" ht="13.8" hidden="false" customHeight="false" outlineLevel="0" collapsed="false">
      <c r="A28" s="47" t="n">
        <v>25</v>
      </c>
      <c r="B28" s="21" t="n">
        <v>15.2007889085737</v>
      </c>
      <c r="C28" s="22" t="n">
        <v>16.3753797090491</v>
      </c>
      <c r="D28" s="48" t="n">
        <f aca="false">IF(AND(B28&gt;=5,B28&lt;10),1,IF(AND(B28&gt;=10,B28&lt;15),2,IF(AND(B28&gt;=15,B28&lt;20),3,IF(AND(B28&gt;=20,B28&lt;25),4,IF(AND(B28&gt;=25,B28&lt;30),5,IF(AND(B28&gt;=30,B28&lt;35),6,IF(AND(B28&gt;=35,B28&lt;40),7,0)))))))</f>
        <v>3</v>
      </c>
      <c r="E28" s="48" t="n">
        <f aca="false">IF(AND(C28&gt;=5,C28&lt;10),1,IF(AND(C28&gt;=10,C28&lt;15),2,IF(AND(C28&gt;=15,C28&lt;20),3,IF(AND(C28&gt;=20,C28&lt;25),4,IF(AND(C28&gt;=25,C28&lt;30),5,IF(AND(C28&gt;=30,C28&lt;35),6,IF(AND(C28&gt;=35,C28&lt;40),7,0)))))))</f>
        <v>3</v>
      </c>
      <c r="F28" s="5"/>
      <c r="G28" s="5"/>
      <c r="H28" s="5"/>
      <c r="I28" s="5"/>
    </row>
    <row r="29" customFormat="false" ht="13.8" hidden="false" customHeight="false" outlineLevel="0" collapsed="false">
      <c r="A29" s="47" t="n">
        <v>26</v>
      </c>
      <c r="B29" s="21" t="n">
        <v>15.2508948228965</v>
      </c>
      <c r="C29" s="22" t="n">
        <v>16.6054890551564</v>
      </c>
      <c r="D29" s="48" t="n">
        <f aca="false">IF(AND(B29&gt;=5,B29&lt;10),1,IF(AND(B29&gt;=10,B29&lt;15),2,IF(AND(B29&gt;=15,B29&lt;20),3,IF(AND(B29&gt;=20,B29&lt;25),4,IF(AND(B29&gt;=25,B29&lt;30),5,IF(AND(B29&gt;=30,B29&lt;35),6,IF(AND(B29&gt;=35,B29&lt;40),7,0)))))))</f>
        <v>3</v>
      </c>
      <c r="E29" s="48" t="n">
        <f aca="false">IF(AND(C29&gt;=5,C29&lt;10),1,IF(AND(C29&gt;=10,C29&lt;15),2,IF(AND(C29&gt;=15,C29&lt;20),3,IF(AND(C29&gt;=20,C29&lt;25),4,IF(AND(C29&gt;=25,C29&lt;30),5,IF(AND(C29&gt;=30,C29&lt;35),6,IF(AND(C29&gt;=35,C29&lt;40),7,0)))))))</f>
        <v>3</v>
      </c>
      <c r="F29" s="5"/>
      <c r="G29" s="5"/>
      <c r="H29" s="5"/>
      <c r="I29" s="5"/>
    </row>
    <row r="30" customFormat="false" ht="13.8" hidden="false" customHeight="false" outlineLevel="0" collapsed="false">
      <c r="A30" s="47" t="n">
        <v>27</v>
      </c>
      <c r="B30" s="21" t="n">
        <v>15.5350073581959</v>
      </c>
      <c r="C30" s="22" t="n">
        <v>16.685233516557</v>
      </c>
      <c r="D30" s="48" t="n">
        <f aca="false">IF(AND(B30&gt;=5,B30&lt;10),1,IF(AND(B30&gt;=10,B30&lt;15),2,IF(AND(B30&gt;=15,B30&lt;20),3,IF(AND(B30&gt;=20,B30&lt;25),4,IF(AND(B30&gt;=25,B30&lt;30),5,IF(AND(B30&gt;=30,B30&lt;35),6,IF(AND(B30&gt;=35,B30&lt;40),7,0)))))))</f>
        <v>3</v>
      </c>
      <c r="E30" s="48" t="n">
        <f aca="false">IF(AND(C30&gt;=5,C30&lt;10),1,IF(AND(C30&gt;=10,C30&lt;15),2,IF(AND(C30&gt;=15,C30&lt;20),3,IF(AND(C30&gt;=20,C30&lt;25),4,IF(AND(C30&gt;=25,C30&lt;30),5,IF(AND(C30&gt;=30,C30&lt;35),6,IF(AND(C30&gt;=35,C30&lt;40),7,0)))))))</f>
        <v>3</v>
      </c>
      <c r="F30" s="5"/>
      <c r="G30" s="5"/>
      <c r="H30" s="5"/>
      <c r="I30" s="5"/>
    </row>
    <row r="31" customFormat="false" ht="13.8" hidden="false" customHeight="false" outlineLevel="0" collapsed="false">
      <c r="A31" s="47" t="n">
        <v>28</v>
      </c>
      <c r="B31" s="21" t="n">
        <v>15.553267579718</v>
      </c>
      <c r="C31" s="21" t="n">
        <v>17.4539904803462</v>
      </c>
      <c r="D31" s="48" t="n">
        <f aca="false">IF(AND(B31&gt;=5,B31&lt;10),1,IF(AND(B31&gt;=10,B31&lt;15),2,IF(AND(B31&gt;=15,B31&lt;20),3,IF(AND(B31&gt;=20,B31&lt;25),4,IF(AND(B31&gt;=25,B31&lt;30),5,IF(AND(B31&gt;=30,B31&lt;35),6,IF(AND(B31&gt;=35,B31&lt;40),7,0)))))))</f>
        <v>3</v>
      </c>
      <c r="E31" s="48" t="n">
        <f aca="false">IF(AND(C31&gt;=5,C31&lt;10),1,IF(AND(C31&gt;=10,C31&lt;15),2,IF(AND(C31&gt;=15,C31&lt;20),3,IF(AND(C31&gt;=20,C31&lt;25),4,IF(AND(C31&gt;=25,C31&lt;30),5,IF(AND(C31&gt;=30,C31&lt;35),6,IF(AND(C31&gt;=35,C31&lt;40),7,0)))))))</f>
        <v>3</v>
      </c>
      <c r="F31" s="5"/>
      <c r="G31" s="5"/>
      <c r="H31" s="5"/>
      <c r="I31" s="5"/>
    </row>
    <row r="32" customFormat="false" ht="13.8" hidden="false" customHeight="false" outlineLevel="0" collapsed="false">
      <c r="A32" s="47" t="n">
        <v>29</v>
      </c>
      <c r="B32" s="21" t="n">
        <v>15.5668445186129</v>
      </c>
      <c r="C32" s="22" t="n">
        <v>17.5344385895737</v>
      </c>
      <c r="D32" s="48" t="n">
        <f aca="false">IF(AND(B32&gt;=5,B32&lt;10),1,IF(AND(B32&gt;=10,B32&lt;15),2,IF(AND(B32&gt;=15,B32&lt;20),3,IF(AND(B32&gt;=20,B32&lt;25),4,IF(AND(B32&gt;=25,B32&lt;30),5,IF(AND(B32&gt;=30,B32&lt;35),6,IF(AND(B32&gt;=35,B32&lt;40),7,0)))))))</f>
        <v>3</v>
      </c>
      <c r="E32" s="48" t="n">
        <f aca="false">IF(AND(C32&gt;=5,C32&lt;10),1,IF(AND(C32&gt;=10,C32&lt;15),2,IF(AND(C32&gt;=15,C32&lt;20),3,IF(AND(C32&gt;=20,C32&lt;25),4,IF(AND(C32&gt;=25,C32&lt;30),5,IF(AND(C32&gt;=30,C32&lt;35),6,IF(AND(C32&gt;=35,C32&lt;40),7,0)))))))</f>
        <v>3</v>
      </c>
      <c r="F32" s="5"/>
      <c r="G32" s="5"/>
      <c r="H32" s="5"/>
      <c r="I32" s="5"/>
    </row>
    <row r="33" customFormat="false" ht="13.8" hidden="false" customHeight="false" outlineLevel="0" collapsed="false">
      <c r="A33" s="47" t="n">
        <v>30</v>
      </c>
      <c r="B33" s="21" t="n">
        <v>15.5753647197148</v>
      </c>
      <c r="C33" s="22" t="n">
        <v>17.6001355744257</v>
      </c>
      <c r="D33" s="48" t="n">
        <f aca="false">IF(AND(B33&gt;=5,B33&lt;10),1,IF(AND(B33&gt;=10,B33&lt;15),2,IF(AND(B33&gt;=15,B33&lt;20),3,IF(AND(B33&gt;=20,B33&lt;25),4,IF(AND(B33&gt;=25,B33&lt;30),5,IF(AND(B33&gt;=30,B33&lt;35),6,IF(AND(B33&gt;=35,B33&lt;40),7,0)))))))</f>
        <v>3</v>
      </c>
      <c r="E33" s="48" t="n">
        <f aca="false">IF(AND(C33&gt;=5,C33&lt;10),1,IF(AND(C33&gt;=10,C33&lt;15),2,IF(AND(C33&gt;=15,C33&lt;20),3,IF(AND(C33&gt;=20,C33&lt;25),4,IF(AND(C33&gt;=25,C33&lt;30),5,IF(AND(C33&gt;=30,C33&lt;35),6,IF(AND(C33&gt;=35,C33&lt;40),7,0)))))))</f>
        <v>3</v>
      </c>
      <c r="F33" s="5"/>
      <c r="G33" s="5"/>
      <c r="H33" s="5"/>
      <c r="I33" s="5"/>
    </row>
    <row r="34" customFormat="false" ht="13.8" hidden="false" customHeight="false" outlineLevel="0" collapsed="false">
      <c r="A34" s="47" t="n">
        <v>31</v>
      </c>
      <c r="B34" s="21" t="n">
        <v>15.9458613852372</v>
      </c>
      <c r="C34" s="22" t="n">
        <v>17.8017466437238</v>
      </c>
      <c r="D34" s="48" t="n">
        <f aca="false">IF(AND(B34&gt;=5,B34&lt;10),1,IF(AND(B34&gt;=10,B34&lt;15),2,IF(AND(B34&gt;=15,B34&lt;20),3,IF(AND(B34&gt;=20,B34&lt;25),4,IF(AND(B34&gt;=25,B34&lt;30),5,IF(AND(B34&gt;=30,B34&lt;35),6,IF(AND(B34&gt;=35,B34&lt;40),7,0)))))))</f>
        <v>3</v>
      </c>
      <c r="E34" s="48" t="n">
        <f aca="false">IF(AND(C34&gt;=5,C34&lt;10),1,IF(AND(C34&gt;=10,C34&lt;15),2,IF(AND(C34&gt;=15,C34&lt;20),3,IF(AND(C34&gt;=20,C34&lt;25),4,IF(AND(C34&gt;=25,C34&lt;30),5,IF(AND(C34&gt;=30,C34&lt;35),6,IF(AND(C34&gt;=35,C34&lt;40),7,0)))))))</f>
        <v>3</v>
      </c>
      <c r="F34" s="5"/>
      <c r="G34" s="5"/>
      <c r="H34" s="5"/>
      <c r="I34" s="5"/>
    </row>
    <row r="35" customFormat="false" ht="13.8" hidden="false" customHeight="false" outlineLevel="0" collapsed="false">
      <c r="A35" s="47" t="n">
        <v>32</v>
      </c>
      <c r="B35" s="21" t="n">
        <v>16.0129538686814</v>
      </c>
      <c r="C35" s="22" t="n">
        <v>18.1767916216195</v>
      </c>
      <c r="D35" s="48" t="n">
        <f aca="false">IF(AND(B35&gt;=5,B35&lt;10),1,IF(AND(B35&gt;=10,B35&lt;15),2,IF(AND(B35&gt;=15,B35&lt;20),3,IF(AND(B35&gt;=20,B35&lt;25),4,IF(AND(B35&gt;=25,B35&lt;30),5,IF(AND(B35&gt;=30,B35&lt;35),6,IF(AND(B35&gt;=35,B35&lt;40),7,0)))))))</f>
        <v>3</v>
      </c>
      <c r="E35" s="48" t="n">
        <f aca="false">IF(AND(C35&gt;=5,C35&lt;10),1,IF(AND(C35&gt;=10,C35&lt;15),2,IF(AND(C35&gt;=15,C35&lt;20),3,IF(AND(C35&gt;=20,C35&lt;25),4,IF(AND(C35&gt;=25,C35&lt;30),5,IF(AND(C35&gt;=30,C35&lt;35),6,IF(AND(C35&gt;=35,C35&lt;40),7,0)))))))</f>
        <v>3</v>
      </c>
      <c r="F35" s="5"/>
      <c r="G35" s="5"/>
      <c r="H35" s="5"/>
      <c r="I35" s="5"/>
    </row>
    <row r="36" customFormat="false" ht="13.8" hidden="false" customHeight="false" outlineLevel="0" collapsed="false">
      <c r="A36" s="47" t="n">
        <v>33</v>
      </c>
      <c r="B36" s="21" t="n">
        <v>16.0755714469023</v>
      </c>
      <c r="C36" s="22" t="n">
        <v>18.3808120861077</v>
      </c>
      <c r="D36" s="48" t="n">
        <f aca="false">IF(AND(B36&gt;=5,B36&lt;10),1,IF(AND(B36&gt;=10,B36&lt;15),2,IF(AND(B36&gt;=15,B36&lt;20),3,IF(AND(B36&gt;=20,B36&lt;25),4,IF(AND(B36&gt;=25,B36&lt;30),5,IF(AND(B36&gt;=30,B36&lt;35),6,IF(AND(B36&gt;=35,B36&lt;40),7,0)))))))</f>
        <v>3</v>
      </c>
      <c r="E36" s="48" t="n">
        <f aca="false">IF(AND(C36&gt;=5,C36&lt;10),1,IF(AND(C36&gt;=10,C36&lt;15),2,IF(AND(C36&gt;=15,C36&lt;20),3,IF(AND(C36&gt;=20,C36&lt;25),4,IF(AND(C36&gt;=25,C36&lt;30),5,IF(AND(C36&gt;=30,C36&lt;35),6,IF(AND(C36&gt;=35,C36&lt;40),7,0)))))))</f>
        <v>3</v>
      </c>
      <c r="F36" s="5"/>
      <c r="G36" s="5"/>
      <c r="H36" s="5"/>
      <c r="I36" s="5"/>
    </row>
    <row r="37" customFormat="false" ht="13.8" hidden="false" customHeight="false" outlineLevel="0" collapsed="false">
      <c r="A37" s="47" t="n">
        <v>34</v>
      </c>
      <c r="B37" s="21" t="n">
        <v>16.2124036494631</v>
      </c>
      <c r="C37" s="22" t="n">
        <v>18.4892258250042</v>
      </c>
      <c r="D37" s="48" t="n">
        <f aca="false">IF(AND(B37&gt;=5,B37&lt;10),1,IF(AND(B37&gt;=10,B37&lt;15),2,IF(AND(B37&gt;=15,B37&lt;20),3,IF(AND(B37&gt;=20,B37&lt;25),4,IF(AND(B37&gt;=25,B37&lt;30),5,IF(AND(B37&gt;=30,B37&lt;35),6,IF(AND(B37&gt;=35,B37&lt;40),7,0)))))))</f>
        <v>3</v>
      </c>
      <c r="E37" s="48" t="n">
        <f aca="false">IF(AND(C37&gt;=5,C37&lt;10),1,IF(AND(C37&gt;=10,C37&lt;15),2,IF(AND(C37&gt;=15,C37&lt;20),3,IF(AND(C37&gt;=20,C37&lt;25),4,IF(AND(C37&gt;=25,C37&lt;30),5,IF(AND(C37&gt;=30,C37&lt;35),6,IF(AND(C37&gt;=35,C37&lt;40),7,0)))))))</f>
        <v>3</v>
      </c>
      <c r="F37" s="5"/>
      <c r="G37" s="5"/>
      <c r="H37" s="5"/>
      <c r="I37" s="5"/>
    </row>
    <row r="38" customFormat="false" ht="13.8" hidden="false" customHeight="false" outlineLevel="0" collapsed="false">
      <c r="A38" s="47" t="n">
        <v>35</v>
      </c>
      <c r="B38" s="21" t="n">
        <v>16.2298979816161</v>
      </c>
      <c r="C38" s="22" t="n">
        <v>18.5080857048911</v>
      </c>
      <c r="D38" s="48" t="n">
        <f aca="false">IF(AND(B38&gt;=5,B38&lt;10),1,IF(AND(B38&gt;=10,B38&lt;15),2,IF(AND(B38&gt;=15,B38&lt;20),3,IF(AND(B38&gt;=20,B38&lt;25),4,IF(AND(B38&gt;=25,B38&lt;30),5,IF(AND(B38&gt;=30,B38&lt;35),6,IF(AND(B38&gt;=35,B38&lt;40),7,0)))))))</f>
        <v>3</v>
      </c>
      <c r="E38" s="48" t="n">
        <f aca="false">IF(AND(C38&gt;=5,C38&lt;10),1,IF(AND(C38&gt;=10,C38&lt;15),2,IF(AND(C38&gt;=15,C38&lt;20),3,IF(AND(C38&gt;=20,C38&lt;25),4,IF(AND(C38&gt;=25,C38&lt;30),5,IF(AND(C38&gt;=30,C38&lt;35),6,IF(AND(C38&gt;=35,C38&lt;40),7,0)))))))</f>
        <v>3</v>
      </c>
      <c r="F38" s="5"/>
      <c r="G38" s="5"/>
      <c r="H38" s="5"/>
      <c r="I38" s="5"/>
    </row>
    <row r="39" customFormat="false" ht="13.8" hidden="false" customHeight="false" outlineLevel="0" collapsed="false">
      <c r="A39" s="47" t="n">
        <v>36</v>
      </c>
      <c r="B39" s="21" t="n">
        <v>16.2598694129163</v>
      </c>
      <c r="C39" s="21" t="n">
        <v>18.8832440314507</v>
      </c>
      <c r="D39" s="48" t="n">
        <f aca="false">IF(AND(B39&gt;=5,B39&lt;10),1,IF(AND(B39&gt;=10,B39&lt;15),2,IF(AND(B39&gt;=15,B39&lt;20),3,IF(AND(B39&gt;=20,B39&lt;25),4,IF(AND(B39&gt;=25,B39&lt;30),5,IF(AND(B39&gt;=30,B39&lt;35),6,IF(AND(B39&gt;=35,B39&lt;40),7,0)))))))</f>
        <v>3</v>
      </c>
      <c r="E39" s="48" t="n">
        <f aca="false">IF(AND(C39&gt;=5,C39&lt;10),1,IF(AND(C39&gt;=10,C39&lt;15),2,IF(AND(C39&gt;=15,C39&lt;20),3,IF(AND(C39&gt;=20,C39&lt;25),4,IF(AND(C39&gt;=25,C39&lt;30),5,IF(AND(C39&gt;=30,C39&lt;35),6,IF(AND(C39&gt;=35,C39&lt;40),7,0)))))))</f>
        <v>3</v>
      </c>
      <c r="F39" s="5"/>
      <c r="G39" s="5"/>
      <c r="H39" s="5"/>
      <c r="I39" s="5"/>
    </row>
    <row r="40" customFormat="false" ht="13.8" hidden="false" customHeight="false" outlineLevel="0" collapsed="false">
      <c r="A40" s="47" t="n">
        <v>37</v>
      </c>
      <c r="B40" s="21" t="n">
        <v>16.311266858932</v>
      </c>
      <c r="C40" s="22" t="n">
        <v>19.0156245704891</v>
      </c>
      <c r="D40" s="48" t="n">
        <f aca="false">IF(AND(B40&gt;=5,B40&lt;10),1,IF(AND(B40&gt;=10,B40&lt;15),2,IF(AND(B40&gt;=15,B40&lt;20),3,IF(AND(B40&gt;=20,B40&lt;25),4,IF(AND(B40&gt;=25,B40&lt;30),5,IF(AND(B40&gt;=30,B40&lt;35),6,IF(AND(B40&gt;=35,B40&lt;40),7,0)))))))</f>
        <v>3</v>
      </c>
      <c r="E40" s="48" t="n">
        <f aca="false">IF(AND(C40&gt;=5,C40&lt;10),1,IF(AND(C40&gt;=10,C40&lt;15),2,IF(AND(C40&gt;=15,C40&lt;20),3,IF(AND(C40&gt;=20,C40&lt;25),4,IF(AND(C40&gt;=25,C40&lt;30),5,IF(AND(C40&gt;=30,C40&lt;35),6,IF(AND(C40&gt;=35,C40&lt;40),7,0)))))))</f>
        <v>3</v>
      </c>
      <c r="F40" s="5"/>
      <c r="G40" s="5"/>
      <c r="H40" s="5"/>
      <c r="I40" s="5"/>
    </row>
    <row r="41" customFormat="false" ht="13.8" hidden="false" customHeight="false" outlineLevel="0" collapsed="false">
      <c r="A41" s="47" t="n">
        <v>38</v>
      </c>
      <c r="B41" s="21" t="n">
        <v>16.6805438054255</v>
      </c>
      <c r="C41" s="22" t="n">
        <v>19.0453160637133</v>
      </c>
      <c r="D41" s="48" t="n">
        <f aca="false">IF(AND(B41&gt;=5,B41&lt;10),1,IF(AND(B41&gt;=10,B41&lt;15),2,IF(AND(B41&gt;=15,B41&lt;20),3,IF(AND(B41&gt;=20,B41&lt;25),4,IF(AND(B41&gt;=25,B41&lt;30),5,IF(AND(B41&gt;=30,B41&lt;35),6,IF(AND(B41&gt;=35,B41&lt;40),7,0)))))))</f>
        <v>3</v>
      </c>
      <c r="E41" s="48" t="n">
        <f aca="false">IF(AND(C41&gt;=5,C41&lt;10),1,IF(AND(C41&gt;=10,C41&lt;15),2,IF(AND(C41&gt;=15,C41&lt;20),3,IF(AND(C41&gt;=20,C41&lt;25),4,IF(AND(C41&gt;=25,C41&lt;30),5,IF(AND(C41&gt;=30,C41&lt;35),6,IF(AND(C41&gt;=35,C41&lt;40),7,0)))))))</f>
        <v>3</v>
      </c>
      <c r="F41" s="5"/>
      <c r="G41" s="5"/>
      <c r="H41" s="5"/>
      <c r="I41" s="5"/>
    </row>
    <row r="42" customFormat="false" ht="13.8" hidden="false" customHeight="false" outlineLevel="0" collapsed="false">
      <c r="A42" s="47" t="n">
        <v>39</v>
      </c>
      <c r="B42" s="21" t="n">
        <v>16.6860961311214</v>
      </c>
      <c r="C42" s="21" t="n">
        <v>19.271983203221</v>
      </c>
      <c r="D42" s="48" t="n">
        <f aca="false">IF(AND(B42&gt;=5,B42&lt;10),1,IF(AND(B42&gt;=10,B42&lt;15),2,IF(AND(B42&gt;=15,B42&lt;20),3,IF(AND(B42&gt;=20,B42&lt;25),4,IF(AND(B42&gt;=25,B42&lt;30),5,IF(AND(B42&gt;=30,B42&lt;35),6,IF(AND(B42&gt;=35,B42&lt;40),7,0)))))))</f>
        <v>3</v>
      </c>
      <c r="E42" s="48" t="n">
        <f aca="false">IF(AND(C42&gt;=5,C42&lt;10),1,IF(AND(C42&gt;=10,C42&lt;15),2,IF(AND(C42&gt;=15,C42&lt;20),3,IF(AND(C42&gt;=20,C42&lt;25),4,IF(AND(C42&gt;=25,C42&lt;30),5,IF(AND(C42&gt;=30,C42&lt;35),6,IF(AND(C42&gt;=35,C42&lt;40),7,0)))))))</f>
        <v>3</v>
      </c>
      <c r="F42" s="5"/>
      <c r="G42" s="5"/>
      <c r="H42" s="5"/>
      <c r="I42" s="5"/>
    </row>
    <row r="43" customFormat="false" ht="13.8" hidden="false" customHeight="false" outlineLevel="0" collapsed="false">
      <c r="A43" s="47" t="n">
        <v>40</v>
      </c>
      <c r="B43" s="21" t="n">
        <v>16.731369168367</v>
      </c>
      <c r="C43" s="22" t="n">
        <v>19.3187432122134</v>
      </c>
      <c r="D43" s="48" t="n">
        <f aca="false">IF(AND(B43&gt;=5,B43&lt;10),1,IF(AND(B43&gt;=10,B43&lt;15),2,IF(AND(B43&gt;=15,B43&lt;20),3,IF(AND(B43&gt;=20,B43&lt;25),4,IF(AND(B43&gt;=25,B43&lt;30),5,IF(AND(B43&gt;=30,B43&lt;35),6,IF(AND(B43&gt;=35,B43&lt;40),7,0)))))))</f>
        <v>3</v>
      </c>
      <c r="E43" s="48" t="n">
        <f aca="false">IF(AND(C43&gt;=5,C43&lt;10),1,IF(AND(C43&gt;=10,C43&lt;15),2,IF(AND(C43&gt;=15,C43&lt;20),3,IF(AND(C43&gt;=20,C43&lt;25),4,IF(AND(C43&gt;=25,C43&lt;30),5,IF(AND(C43&gt;=30,C43&lt;35),6,IF(AND(C43&gt;=35,C43&lt;40),7,0)))))))</f>
        <v>3</v>
      </c>
      <c r="F43" s="5"/>
      <c r="G43" s="5"/>
      <c r="H43" s="5"/>
      <c r="I43" s="5"/>
    </row>
    <row r="44" customFormat="false" ht="13.8" hidden="false" customHeight="false" outlineLevel="0" collapsed="false">
      <c r="A44" s="47" t="n">
        <v>41</v>
      </c>
      <c r="B44" s="21" t="n">
        <v>16.783467284529</v>
      </c>
      <c r="C44" s="22" t="n">
        <v>19.3569524792603</v>
      </c>
      <c r="D44" s="48" t="n">
        <f aca="false">IF(AND(B44&gt;=5,B44&lt;10),1,IF(AND(B44&gt;=10,B44&lt;15),2,IF(AND(B44&gt;=15,B44&lt;20),3,IF(AND(B44&gt;=20,B44&lt;25),4,IF(AND(B44&gt;=25,B44&lt;30),5,IF(AND(B44&gt;=30,B44&lt;35),6,IF(AND(B44&gt;=35,B44&lt;40),7,0)))))))</f>
        <v>3</v>
      </c>
      <c r="E44" s="48" t="n">
        <f aca="false">IF(AND(C44&gt;=5,C44&lt;10),1,IF(AND(C44&gt;=10,C44&lt;15),2,IF(AND(C44&gt;=15,C44&lt;20),3,IF(AND(C44&gt;=20,C44&lt;25),4,IF(AND(C44&gt;=25,C44&lt;30),5,IF(AND(C44&gt;=30,C44&lt;35),6,IF(AND(C44&gt;=35,C44&lt;40),7,0)))))))</f>
        <v>3</v>
      </c>
      <c r="F44" s="5"/>
      <c r="G44" s="5"/>
      <c r="H44" s="5"/>
      <c r="I44" s="5"/>
    </row>
    <row r="45" customFormat="false" ht="13.8" hidden="false" customHeight="false" outlineLevel="0" collapsed="false">
      <c r="A45" s="47" t="n">
        <v>42</v>
      </c>
      <c r="B45" s="21" t="n">
        <v>17.0219955757563</v>
      </c>
      <c r="C45" s="22" t="n">
        <v>19.486163333278</v>
      </c>
      <c r="D45" s="48" t="n">
        <f aca="false">IF(AND(B45&gt;=5,B45&lt;10),1,IF(AND(B45&gt;=10,B45&lt;15),2,IF(AND(B45&gt;=15,B45&lt;20),3,IF(AND(B45&gt;=20,B45&lt;25),4,IF(AND(B45&gt;=25,B45&lt;30),5,IF(AND(B45&gt;=30,B45&lt;35),6,IF(AND(B45&gt;=35,B45&lt;40),7,0)))))))</f>
        <v>3</v>
      </c>
      <c r="E45" s="48" t="n">
        <f aca="false">IF(AND(C45&gt;=5,C45&lt;10),1,IF(AND(C45&gt;=10,C45&lt;15),2,IF(AND(C45&gt;=15,C45&lt;20),3,IF(AND(C45&gt;=20,C45&lt;25),4,IF(AND(C45&gt;=25,C45&lt;30),5,IF(AND(C45&gt;=30,C45&lt;35),6,IF(AND(C45&gt;=35,C45&lt;40),7,0)))))))</f>
        <v>3</v>
      </c>
      <c r="F45" s="5"/>
      <c r="G45" s="5"/>
      <c r="H45" s="5"/>
      <c r="I45" s="5"/>
    </row>
    <row r="46" customFormat="false" ht="13.8" hidden="false" customHeight="false" outlineLevel="0" collapsed="false">
      <c r="A46" s="47" t="n">
        <v>43</v>
      </c>
      <c r="B46" s="21" t="n">
        <v>17.1209831546592</v>
      </c>
      <c r="C46" s="22" t="n">
        <v>19.5062652587105</v>
      </c>
      <c r="D46" s="48" t="n">
        <f aca="false">IF(AND(B46&gt;=5,B46&lt;10),1,IF(AND(B46&gt;=10,B46&lt;15),2,IF(AND(B46&gt;=15,B46&lt;20),3,IF(AND(B46&gt;=20,B46&lt;25),4,IF(AND(B46&gt;=25,B46&lt;30),5,IF(AND(B46&gt;=30,B46&lt;35),6,IF(AND(B46&gt;=35,B46&lt;40),7,0)))))))</f>
        <v>3</v>
      </c>
      <c r="E46" s="48" t="n">
        <f aca="false">IF(AND(C46&gt;=5,C46&lt;10),1,IF(AND(C46&gt;=10,C46&lt;15),2,IF(AND(C46&gt;=15,C46&lt;20),3,IF(AND(C46&gt;=20,C46&lt;25),4,IF(AND(C46&gt;=25,C46&lt;30),5,IF(AND(C46&gt;=30,C46&lt;35),6,IF(AND(C46&gt;=35,C46&lt;40),7,0)))))))</f>
        <v>3</v>
      </c>
      <c r="F46" s="5"/>
      <c r="G46" s="5"/>
      <c r="H46" s="5"/>
      <c r="I46" s="5"/>
    </row>
    <row r="47" customFormat="false" ht="13.8" hidden="false" customHeight="false" outlineLevel="0" collapsed="false">
      <c r="A47" s="47" t="n">
        <v>44</v>
      </c>
      <c r="B47" s="21" t="n">
        <v>17.1703569460131</v>
      </c>
      <c r="C47" s="21" t="n">
        <v>19.5315852246263</v>
      </c>
      <c r="D47" s="48" t="n">
        <f aca="false">IF(AND(B47&gt;=5,B47&lt;10),1,IF(AND(B47&gt;=10,B47&lt;15),2,IF(AND(B47&gt;=15,B47&lt;20),3,IF(AND(B47&gt;=20,B47&lt;25),4,IF(AND(B47&gt;=25,B47&lt;30),5,IF(AND(B47&gt;=30,B47&lt;35),6,IF(AND(B47&gt;=35,B47&lt;40),7,0)))))))</f>
        <v>3</v>
      </c>
      <c r="E47" s="48" t="n">
        <f aca="false">IF(AND(C47&gt;=5,C47&lt;10),1,IF(AND(C47&gt;=10,C47&lt;15),2,IF(AND(C47&gt;=15,C47&lt;20),3,IF(AND(C47&gt;=20,C47&lt;25),4,IF(AND(C47&gt;=25,C47&lt;30),5,IF(AND(C47&gt;=30,C47&lt;35),6,IF(AND(C47&gt;=35,C47&lt;40),7,0)))))))</f>
        <v>3</v>
      </c>
      <c r="F47" s="5"/>
      <c r="G47" s="5"/>
      <c r="H47" s="5"/>
      <c r="I47" s="5"/>
    </row>
    <row r="48" customFormat="false" ht="13.8" hidden="false" customHeight="false" outlineLevel="0" collapsed="false">
      <c r="A48" s="47" t="n">
        <v>45</v>
      </c>
      <c r="B48" s="21" t="n">
        <v>17.2383727921538</v>
      </c>
      <c r="C48" s="22" t="n">
        <v>19.5793819545417</v>
      </c>
      <c r="D48" s="48" t="n">
        <f aca="false">IF(AND(B48&gt;=5,B48&lt;10),1,IF(AND(B48&gt;=10,B48&lt;15),2,IF(AND(B48&gt;=15,B48&lt;20),3,IF(AND(B48&gt;=20,B48&lt;25),4,IF(AND(B48&gt;=25,B48&lt;30),5,IF(AND(B48&gt;=30,B48&lt;35),6,IF(AND(B48&gt;=35,B48&lt;40),7,0)))))))</f>
        <v>3</v>
      </c>
      <c r="E48" s="48" t="n">
        <f aca="false">IF(AND(C48&gt;=5,C48&lt;10),1,IF(AND(C48&gt;=10,C48&lt;15),2,IF(AND(C48&gt;=15,C48&lt;20),3,IF(AND(C48&gt;=20,C48&lt;25),4,IF(AND(C48&gt;=25,C48&lt;30),5,IF(AND(C48&gt;=30,C48&lt;35),6,IF(AND(C48&gt;=35,C48&lt;40),7,0)))))))</f>
        <v>3</v>
      </c>
      <c r="F48" s="5"/>
      <c r="G48" s="5"/>
      <c r="H48" s="5"/>
      <c r="I48" s="5"/>
    </row>
    <row r="49" customFormat="false" ht="13.8" hidden="false" customHeight="false" outlineLevel="0" collapsed="false">
      <c r="A49" s="47" t="n">
        <v>46</v>
      </c>
      <c r="B49" s="21" t="n">
        <v>17.5043694850992</v>
      </c>
      <c r="C49" s="22" t="n">
        <v>19.8129776112308</v>
      </c>
      <c r="D49" s="48" t="n">
        <f aca="false">IF(AND(B49&gt;=5,B49&lt;10),1,IF(AND(B49&gt;=10,B49&lt;15),2,IF(AND(B49&gt;=15,B49&lt;20),3,IF(AND(B49&gt;=20,B49&lt;25),4,IF(AND(B49&gt;=25,B49&lt;30),5,IF(AND(B49&gt;=30,B49&lt;35),6,IF(AND(B49&gt;=35,B49&lt;40),7,0)))))))</f>
        <v>3</v>
      </c>
      <c r="E49" s="48" t="n">
        <f aca="false">IF(AND(C49&gt;=5,C49&lt;10),1,IF(AND(C49&gt;=10,C49&lt;15),2,IF(AND(C49&gt;=15,C49&lt;20),3,IF(AND(C49&gt;=20,C49&lt;25),4,IF(AND(C49&gt;=25,C49&lt;30),5,IF(AND(C49&gt;=30,C49&lt;35),6,IF(AND(C49&gt;=35,C49&lt;40),7,0)))))))</f>
        <v>3</v>
      </c>
      <c r="F49" s="5"/>
      <c r="G49" s="5"/>
      <c r="H49" s="5"/>
      <c r="I49" s="5"/>
    </row>
    <row r="50" customFormat="false" ht="13.8" hidden="false" customHeight="false" outlineLevel="0" collapsed="false">
      <c r="A50" s="47" t="n">
        <v>47</v>
      </c>
      <c r="B50" s="21" t="n">
        <v>17.6464575199709</v>
      </c>
      <c r="C50" s="22" t="n">
        <v>19.8546181032712</v>
      </c>
      <c r="D50" s="48" t="n">
        <f aca="false">IF(AND(B50&gt;=5,B50&lt;10),1,IF(AND(B50&gt;=10,B50&lt;15),2,IF(AND(B50&gt;=15,B50&lt;20),3,IF(AND(B50&gt;=20,B50&lt;25),4,IF(AND(B50&gt;=25,B50&lt;30),5,IF(AND(B50&gt;=30,B50&lt;35),6,IF(AND(B50&gt;=35,B50&lt;40),7,0)))))))</f>
        <v>3</v>
      </c>
      <c r="E50" s="48" t="n">
        <f aca="false">IF(AND(C50&gt;=5,C50&lt;10),1,IF(AND(C50&gt;=10,C50&lt;15),2,IF(AND(C50&gt;=15,C50&lt;20),3,IF(AND(C50&gt;=20,C50&lt;25),4,IF(AND(C50&gt;=25,C50&lt;30),5,IF(AND(C50&gt;=30,C50&lt;35),6,IF(AND(C50&gt;=35,C50&lt;40),7,0)))))))</f>
        <v>3</v>
      </c>
      <c r="F50" s="5"/>
      <c r="G50" s="5"/>
      <c r="H50" s="5"/>
      <c r="I50" s="5"/>
    </row>
    <row r="51" customFormat="false" ht="13.8" hidden="false" customHeight="false" outlineLevel="0" collapsed="false">
      <c r="A51" s="47" t="n">
        <v>48</v>
      </c>
      <c r="B51" s="21" t="n">
        <v>17.6493289015672</v>
      </c>
      <c r="C51" s="22" t="n">
        <v>20.1705762132019</v>
      </c>
      <c r="D51" s="48" t="n">
        <f aca="false">IF(AND(B51&gt;=5,B51&lt;10),1,IF(AND(B51&gt;=10,B51&lt;15),2,IF(AND(B51&gt;=15,B51&lt;20),3,IF(AND(B51&gt;=20,B51&lt;25),4,IF(AND(B51&gt;=25,B51&lt;30),5,IF(AND(B51&gt;=30,B51&lt;35),6,IF(AND(B51&gt;=35,B51&lt;40),7,0)))))))</f>
        <v>3</v>
      </c>
      <c r="E51" s="48" t="n">
        <f aca="false">IF(AND(C51&gt;=5,C51&lt;10),1,IF(AND(C51&gt;=10,C51&lt;15),2,IF(AND(C51&gt;=15,C51&lt;20),3,IF(AND(C51&gt;=20,C51&lt;25),4,IF(AND(C51&gt;=25,C51&lt;30),5,IF(AND(C51&gt;=30,C51&lt;35),6,IF(AND(C51&gt;=35,C51&lt;40),7,0)))))))</f>
        <v>4</v>
      </c>
      <c r="F51" s="5"/>
      <c r="G51" s="5"/>
      <c r="H51" s="5"/>
      <c r="I51" s="5"/>
    </row>
    <row r="52" customFormat="false" ht="13.8" hidden="false" customHeight="false" outlineLevel="0" collapsed="false">
      <c r="A52" s="47" t="n">
        <v>49</v>
      </c>
      <c r="B52" s="21" t="n">
        <v>17.9262523846385</v>
      </c>
      <c r="C52" s="22" t="n">
        <v>20.3732322424819</v>
      </c>
      <c r="D52" s="48" t="n">
        <f aca="false">IF(AND(B52&gt;=5,B52&lt;10),1,IF(AND(B52&gt;=10,B52&lt;15),2,IF(AND(B52&gt;=15,B52&lt;20),3,IF(AND(B52&gt;=20,B52&lt;25),4,IF(AND(B52&gt;=25,B52&lt;30),5,IF(AND(B52&gt;=30,B52&lt;35),6,IF(AND(B52&gt;=35,B52&lt;40),7,0)))))))</f>
        <v>3</v>
      </c>
      <c r="E52" s="48" t="n">
        <f aca="false">IF(AND(C52&gt;=5,C52&lt;10),1,IF(AND(C52&gt;=10,C52&lt;15),2,IF(AND(C52&gt;=15,C52&lt;20),3,IF(AND(C52&gt;=20,C52&lt;25),4,IF(AND(C52&gt;=25,C52&lt;30),5,IF(AND(C52&gt;=30,C52&lt;35),6,IF(AND(C52&gt;=35,C52&lt;40),7,0)))))))</f>
        <v>4</v>
      </c>
      <c r="F52" s="5"/>
      <c r="G52" s="5"/>
      <c r="H52" s="5"/>
      <c r="I52" s="5"/>
    </row>
    <row r="53" customFormat="false" ht="13.8" hidden="false" customHeight="false" outlineLevel="0" collapsed="false">
      <c r="A53" s="47" t="n">
        <v>50</v>
      </c>
      <c r="B53" s="21" t="n">
        <v>18.1758251142423</v>
      </c>
      <c r="C53" s="22" t="n">
        <v>20.4609795085293</v>
      </c>
      <c r="D53" s="48" t="n">
        <f aca="false">IF(AND(B53&gt;=5,B53&lt;10),1,IF(AND(B53&gt;=10,B53&lt;15),2,IF(AND(B53&gt;=15,B53&lt;20),3,IF(AND(B53&gt;=20,B53&lt;25),4,IF(AND(B53&gt;=25,B53&lt;30),5,IF(AND(B53&gt;=30,B53&lt;35),6,IF(AND(B53&gt;=35,B53&lt;40),7,0)))))))</f>
        <v>3</v>
      </c>
      <c r="E53" s="48" t="n">
        <f aca="false">IF(AND(C53&gt;=5,C53&lt;10),1,IF(AND(C53&gt;=10,C53&lt;15),2,IF(AND(C53&gt;=15,C53&lt;20),3,IF(AND(C53&gt;=20,C53&lt;25),4,IF(AND(C53&gt;=25,C53&lt;30),5,IF(AND(C53&gt;=30,C53&lt;35),6,IF(AND(C53&gt;=35,C53&lt;40),7,0)))))))</f>
        <v>4</v>
      </c>
      <c r="F53" s="5"/>
      <c r="G53" s="5"/>
      <c r="H53" s="5"/>
      <c r="I53" s="5"/>
    </row>
    <row r="54" customFormat="false" ht="13.8" hidden="false" customHeight="false" outlineLevel="0" collapsed="false">
      <c r="A54" s="47" t="n">
        <v>51</v>
      </c>
      <c r="B54" s="21" t="n">
        <v>18.5177945057064</v>
      </c>
      <c r="C54" s="22" t="n">
        <v>20.6753739659484</v>
      </c>
      <c r="D54" s="48" t="n">
        <f aca="false">IF(AND(B54&gt;=5,B54&lt;10),1,IF(AND(B54&gt;=10,B54&lt;15),2,IF(AND(B54&gt;=15,B54&lt;20),3,IF(AND(B54&gt;=20,B54&lt;25),4,IF(AND(B54&gt;=25,B54&lt;30),5,IF(AND(B54&gt;=30,B54&lt;35),6,IF(AND(B54&gt;=35,B54&lt;40),7,0)))))))</f>
        <v>3</v>
      </c>
      <c r="E54" s="48" t="n">
        <f aca="false">IF(AND(C54&gt;=5,C54&lt;10),1,IF(AND(C54&gt;=10,C54&lt;15),2,IF(AND(C54&gt;=15,C54&lt;20),3,IF(AND(C54&gt;=20,C54&lt;25),4,IF(AND(C54&gt;=25,C54&lt;30),5,IF(AND(C54&gt;=30,C54&lt;35),6,IF(AND(C54&gt;=35,C54&lt;40),7,0)))))))</f>
        <v>4</v>
      </c>
      <c r="F54" s="5"/>
      <c r="G54" s="5"/>
      <c r="H54" s="5"/>
      <c r="I54" s="5"/>
    </row>
    <row r="55" customFormat="false" ht="13.8" hidden="false" customHeight="false" outlineLevel="0" collapsed="false">
      <c r="A55" s="47" t="n">
        <v>52</v>
      </c>
      <c r="B55" s="21" t="n">
        <v>18.5469388151309</v>
      </c>
      <c r="C55" s="21" t="n">
        <v>21.0298226991841</v>
      </c>
      <c r="D55" s="48" t="n">
        <f aca="false">IF(AND(B55&gt;=5,B55&lt;10),1,IF(AND(B55&gt;=10,B55&lt;15),2,IF(AND(B55&gt;=15,B55&lt;20),3,IF(AND(B55&gt;=20,B55&lt;25),4,IF(AND(B55&gt;=25,B55&lt;30),5,IF(AND(B55&gt;=30,B55&lt;35),6,IF(AND(B55&gt;=35,B55&lt;40),7,0)))))))</f>
        <v>3</v>
      </c>
      <c r="E55" s="48" t="n">
        <f aca="false">IF(AND(C55&gt;=5,C55&lt;10),1,IF(AND(C55&gt;=10,C55&lt;15),2,IF(AND(C55&gt;=15,C55&lt;20),3,IF(AND(C55&gt;=20,C55&lt;25),4,IF(AND(C55&gt;=25,C55&lt;30),5,IF(AND(C55&gt;=30,C55&lt;35),6,IF(AND(C55&gt;=35,C55&lt;40),7,0)))))))</f>
        <v>4</v>
      </c>
      <c r="F55" s="5"/>
      <c r="G55" s="5"/>
      <c r="H55" s="5"/>
      <c r="I55" s="5"/>
    </row>
    <row r="56" customFormat="false" ht="13.8" hidden="false" customHeight="false" outlineLevel="0" collapsed="false">
      <c r="A56" s="47" t="n">
        <v>53</v>
      </c>
      <c r="B56" s="21" t="n">
        <v>18.6347063888463</v>
      </c>
      <c r="C56" s="22" t="n">
        <v>21.2265750450905</v>
      </c>
      <c r="D56" s="48" t="n">
        <f aca="false">IF(AND(B56&gt;=5,B56&lt;10),1,IF(AND(B56&gt;=10,B56&lt;15),2,IF(AND(B56&gt;=15,B56&lt;20),3,IF(AND(B56&gt;=20,B56&lt;25),4,IF(AND(B56&gt;=25,B56&lt;30),5,IF(AND(B56&gt;=30,B56&lt;35),6,IF(AND(B56&gt;=35,B56&lt;40),7,0)))))))</f>
        <v>3</v>
      </c>
      <c r="E56" s="48" t="n">
        <f aca="false">IF(AND(C56&gt;=5,C56&lt;10),1,IF(AND(C56&gt;=10,C56&lt;15),2,IF(AND(C56&gt;=15,C56&lt;20),3,IF(AND(C56&gt;=20,C56&lt;25),4,IF(AND(C56&gt;=25,C56&lt;30),5,IF(AND(C56&gt;=30,C56&lt;35),6,IF(AND(C56&gt;=35,C56&lt;40),7,0)))))))</f>
        <v>4</v>
      </c>
      <c r="F56" s="5"/>
      <c r="G56" s="5"/>
      <c r="H56" s="5"/>
      <c r="I56" s="5"/>
    </row>
    <row r="57" customFormat="false" ht="13.8" hidden="false" customHeight="false" outlineLevel="0" collapsed="false">
      <c r="A57" s="47" t="n">
        <v>54</v>
      </c>
      <c r="B57" s="21" t="n">
        <v>18.8320117738101</v>
      </c>
      <c r="C57" s="22" t="n">
        <v>21.3000189762561</v>
      </c>
      <c r="D57" s="48" t="n">
        <f aca="false">IF(AND(B57&gt;=5,B57&lt;10),1,IF(AND(B57&gt;=10,B57&lt;15),2,IF(AND(B57&gt;=15,B57&lt;20),3,IF(AND(B57&gt;=20,B57&lt;25),4,IF(AND(B57&gt;=25,B57&lt;30),5,IF(AND(B57&gt;=30,B57&lt;35),6,IF(AND(B57&gt;=35,B57&lt;40),7,0)))))))</f>
        <v>3</v>
      </c>
      <c r="E57" s="48" t="n">
        <f aca="false">IF(AND(C57&gt;=5,C57&lt;10),1,IF(AND(C57&gt;=10,C57&lt;15),2,IF(AND(C57&gt;=15,C57&lt;20),3,IF(AND(C57&gt;=20,C57&lt;25),4,IF(AND(C57&gt;=25,C57&lt;30),5,IF(AND(C57&gt;=30,C57&lt;35),6,IF(AND(C57&gt;=35,C57&lt;40),7,0)))))))</f>
        <v>4</v>
      </c>
      <c r="F57" s="5"/>
      <c r="G57" s="5"/>
      <c r="H57" s="5"/>
      <c r="I57" s="5"/>
    </row>
    <row r="58" customFormat="false" ht="13.8" hidden="false" customHeight="false" outlineLevel="0" collapsed="false">
      <c r="A58" s="47" t="n">
        <v>55</v>
      </c>
      <c r="B58" s="21" t="n">
        <v>19.0561681755918</v>
      </c>
      <c r="C58" s="22" t="n">
        <v>21.3152107428151</v>
      </c>
      <c r="D58" s="48" t="n">
        <f aca="false">IF(AND(B58&gt;=5,B58&lt;10),1,IF(AND(B58&gt;=10,B58&lt;15),2,IF(AND(B58&gt;=15,B58&lt;20),3,IF(AND(B58&gt;=20,B58&lt;25),4,IF(AND(B58&gt;=25,B58&lt;30),5,IF(AND(B58&gt;=30,B58&lt;35),6,IF(AND(B58&gt;=35,B58&lt;40),7,0)))))))</f>
        <v>3</v>
      </c>
      <c r="E58" s="48" t="n">
        <f aca="false">IF(AND(C58&gt;=5,C58&lt;10),1,IF(AND(C58&gt;=10,C58&lt;15),2,IF(AND(C58&gt;=15,C58&lt;20),3,IF(AND(C58&gt;=20,C58&lt;25),4,IF(AND(C58&gt;=25,C58&lt;30),5,IF(AND(C58&gt;=30,C58&lt;35),6,IF(AND(C58&gt;=35,C58&lt;40),7,0)))))))</f>
        <v>4</v>
      </c>
      <c r="F58" s="5"/>
      <c r="G58" s="5"/>
      <c r="H58" s="5"/>
      <c r="I58" s="5"/>
    </row>
    <row r="59" customFormat="false" ht="13.8" hidden="false" customHeight="false" outlineLevel="0" collapsed="false">
      <c r="A59" s="47" t="n">
        <v>56</v>
      </c>
      <c r="B59" s="21" t="n">
        <v>19.0653446000099</v>
      </c>
      <c r="C59" s="22" t="n">
        <v>21.7929883598625</v>
      </c>
      <c r="D59" s="48" t="n">
        <f aca="false">IF(AND(B59&gt;=5,B59&lt;10),1,IF(AND(B59&gt;=10,B59&lt;15),2,IF(AND(B59&gt;=15,B59&lt;20),3,IF(AND(B59&gt;=20,B59&lt;25),4,IF(AND(B59&gt;=25,B59&lt;30),5,IF(AND(B59&gt;=30,B59&lt;35),6,IF(AND(B59&gt;=35,B59&lt;40),7,0)))))))</f>
        <v>3</v>
      </c>
      <c r="E59" s="48" t="n">
        <f aca="false">IF(AND(C59&gt;=5,C59&lt;10),1,IF(AND(C59&gt;=10,C59&lt;15),2,IF(AND(C59&gt;=15,C59&lt;20),3,IF(AND(C59&gt;=20,C59&lt;25),4,IF(AND(C59&gt;=25,C59&lt;30),5,IF(AND(C59&gt;=30,C59&lt;35),6,IF(AND(C59&gt;=35,C59&lt;40),7,0)))))))</f>
        <v>4</v>
      </c>
      <c r="F59" s="5"/>
      <c r="G59" s="5"/>
      <c r="H59" s="5"/>
      <c r="I59" s="5"/>
    </row>
    <row r="60" customFormat="false" ht="13.8" hidden="false" customHeight="false" outlineLevel="0" collapsed="false">
      <c r="A60" s="47" t="n">
        <v>57</v>
      </c>
      <c r="B60" s="21" t="n">
        <v>19.0995744812681</v>
      </c>
      <c r="C60" s="21" t="n">
        <v>21.8294312960598</v>
      </c>
      <c r="D60" s="48" t="n">
        <f aca="false">IF(AND(B60&gt;=5,B60&lt;10),1,IF(AND(B60&gt;=10,B60&lt;15),2,IF(AND(B60&gt;=15,B60&lt;20),3,IF(AND(B60&gt;=20,B60&lt;25),4,IF(AND(B60&gt;=25,B60&lt;30),5,IF(AND(B60&gt;=30,B60&lt;35),6,IF(AND(B60&gt;=35,B60&lt;40),7,0)))))))</f>
        <v>3</v>
      </c>
      <c r="E60" s="48" t="n">
        <f aca="false">IF(AND(C60&gt;=5,C60&lt;10),1,IF(AND(C60&gt;=10,C60&lt;15),2,IF(AND(C60&gt;=15,C60&lt;20),3,IF(AND(C60&gt;=20,C60&lt;25),4,IF(AND(C60&gt;=25,C60&lt;30),5,IF(AND(C60&gt;=30,C60&lt;35),6,IF(AND(C60&gt;=35,C60&lt;40),7,0)))))))</f>
        <v>4</v>
      </c>
      <c r="F60" s="5"/>
      <c r="G60" s="5"/>
      <c r="H60" s="5"/>
      <c r="I60" s="5"/>
    </row>
    <row r="61" customFormat="false" ht="13.8" hidden="false" customHeight="false" outlineLevel="0" collapsed="false">
      <c r="A61" s="47" t="n">
        <v>58</v>
      </c>
      <c r="B61" s="21" t="n">
        <v>19.4192105241696</v>
      </c>
      <c r="C61" s="22" t="n">
        <v>21.8423904124015</v>
      </c>
      <c r="D61" s="48" t="n">
        <f aca="false">IF(AND(B61&gt;=5,B61&lt;10),1,IF(AND(B61&gt;=10,B61&lt;15),2,IF(AND(B61&gt;=15,B61&lt;20),3,IF(AND(B61&gt;=20,B61&lt;25),4,IF(AND(B61&gt;=25,B61&lt;30),5,IF(AND(B61&gt;=30,B61&lt;35),6,IF(AND(B61&gt;=35,B61&lt;40),7,0)))))))</f>
        <v>3</v>
      </c>
      <c r="E61" s="48" t="n">
        <f aca="false">IF(AND(C61&gt;=5,C61&lt;10),1,IF(AND(C61&gt;=10,C61&lt;15),2,IF(AND(C61&gt;=15,C61&lt;20),3,IF(AND(C61&gt;=20,C61&lt;25),4,IF(AND(C61&gt;=25,C61&lt;30),5,IF(AND(C61&gt;=30,C61&lt;35),6,IF(AND(C61&gt;=35,C61&lt;40),7,0)))))))</f>
        <v>4</v>
      </c>
      <c r="F61" s="5"/>
      <c r="G61" s="5"/>
      <c r="H61" s="5"/>
      <c r="I61" s="5"/>
    </row>
    <row r="62" customFormat="false" ht="13.8" hidden="false" customHeight="false" outlineLevel="0" collapsed="false">
      <c r="A62" s="47" t="n">
        <v>59</v>
      </c>
      <c r="B62" s="21" t="n">
        <v>19.5870353411012</v>
      </c>
      <c r="C62" s="22" t="n">
        <v>21.9354772589738</v>
      </c>
      <c r="D62" s="48" t="n">
        <f aca="false">IF(AND(B62&gt;=5,B62&lt;10),1,IF(AND(B62&gt;=10,B62&lt;15),2,IF(AND(B62&gt;=15,B62&lt;20),3,IF(AND(B62&gt;=20,B62&lt;25),4,IF(AND(B62&gt;=25,B62&lt;30),5,IF(AND(B62&gt;=30,B62&lt;35),6,IF(AND(B62&gt;=35,B62&lt;40),7,0)))))))</f>
        <v>3</v>
      </c>
      <c r="E62" s="48" t="n">
        <f aca="false">IF(AND(C62&gt;=5,C62&lt;10),1,IF(AND(C62&gt;=10,C62&lt;15),2,IF(AND(C62&gt;=15,C62&lt;20),3,IF(AND(C62&gt;=20,C62&lt;25),4,IF(AND(C62&gt;=25,C62&lt;30),5,IF(AND(C62&gt;=30,C62&lt;35),6,IF(AND(C62&gt;=35,C62&lt;40),7,0)))))))</f>
        <v>4</v>
      </c>
      <c r="F62" s="5"/>
      <c r="G62" s="5"/>
      <c r="H62" s="5"/>
      <c r="I62" s="5"/>
    </row>
    <row r="63" customFormat="false" ht="13.8" hidden="false" customHeight="false" outlineLevel="0" collapsed="false">
      <c r="A63" s="47" t="n">
        <v>60</v>
      </c>
      <c r="B63" s="21" t="n">
        <v>19.602266492622</v>
      </c>
      <c r="C63" s="22" t="n">
        <v>22.2274459210297</v>
      </c>
      <c r="D63" s="48" t="n">
        <f aca="false">IF(AND(B63&gt;=5,B63&lt;10),1,IF(AND(B63&gt;=10,B63&lt;15),2,IF(AND(B63&gt;=15,B63&lt;20),3,IF(AND(B63&gt;=20,B63&lt;25),4,IF(AND(B63&gt;=25,B63&lt;30),5,IF(AND(B63&gt;=30,B63&lt;35),6,IF(AND(B63&gt;=35,B63&lt;40),7,0)))))))</f>
        <v>3</v>
      </c>
      <c r="E63" s="48" t="n">
        <f aca="false">IF(AND(C63&gt;=5,C63&lt;10),1,IF(AND(C63&gt;=10,C63&lt;15),2,IF(AND(C63&gt;=15,C63&lt;20),3,IF(AND(C63&gt;=20,C63&lt;25),4,IF(AND(C63&gt;=25,C63&lt;30),5,IF(AND(C63&gt;=30,C63&lt;35),6,IF(AND(C63&gt;=35,C63&lt;40),7,0)))))))</f>
        <v>4</v>
      </c>
      <c r="F63" s="5"/>
      <c r="G63" s="5"/>
      <c r="H63" s="5"/>
      <c r="I63" s="5"/>
    </row>
    <row r="64" customFormat="false" ht="13.8" hidden="false" customHeight="false" outlineLevel="0" collapsed="false">
      <c r="A64" s="47" t="n">
        <v>61</v>
      </c>
      <c r="B64" s="21" t="n">
        <v>19.6145296967846</v>
      </c>
      <c r="C64" s="21" t="n">
        <v>22.2616957178718</v>
      </c>
      <c r="D64" s="48" t="n">
        <f aca="false">IF(AND(B64&gt;=5,B64&lt;10),1,IF(AND(B64&gt;=10,B64&lt;15),2,IF(AND(B64&gt;=15,B64&lt;20),3,IF(AND(B64&gt;=20,B64&lt;25),4,IF(AND(B64&gt;=25,B64&lt;30),5,IF(AND(B64&gt;=30,B64&lt;35),6,IF(AND(B64&gt;=35,B64&lt;40),7,0)))))))</f>
        <v>3</v>
      </c>
      <c r="E64" s="48" t="n">
        <f aca="false">IF(AND(C64&gt;=5,C64&lt;10),1,IF(AND(C64&gt;=10,C64&lt;15),2,IF(AND(C64&gt;=15,C64&lt;20),3,IF(AND(C64&gt;=20,C64&lt;25),4,IF(AND(C64&gt;=25,C64&lt;30),5,IF(AND(C64&gt;=30,C64&lt;35),6,IF(AND(C64&gt;=35,C64&lt;40),7,0)))))))</f>
        <v>4</v>
      </c>
      <c r="F64" s="5"/>
      <c r="G64" s="5"/>
      <c r="H64" s="5"/>
      <c r="I64" s="5"/>
    </row>
    <row r="65" customFormat="false" ht="13.8" hidden="false" customHeight="false" outlineLevel="0" collapsed="false">
      <c r="A65" s="47" t="n">
        <v>62</v>
      </c>
      <c r="B65" s="21" t="n">
        <v>19.7871073806969</v>
      </c>
      <c r="C65" s="22" t="n">
        <v>22.7242531491106</v>
      </c>
      <c r="D65" s="48" t="n">
        <f aca="false">IF(AND(B65&gt;=5,B65&lt;10),1,IF(AND(B65&gt;=10,B65&lt;15),2,IF(AND(B65&gt;=15,B65&lt;20),3,IF(AND(B65&gt;=20,B65&lt;25),4,IF(AND(B65&gt;=25,B65&lt;30),5,IF(AND(B65&gt;=30,B65&lt;35),6,IF(AND(B65&gt;=35,B65&lt;40),7,0)))))))</f>
        <v>3</v>
      </c>
      <c r="E65" s="48" t="n">
        <f aca="false">IF(AND(C65&gt;=5,C65&lt;10),1,IF(AND(C65&gt;=10,C65&lt;15),2,IF(AND(C65&gt;=15,C65&lt;20),3,IF(AND(C65&gt;=20,C65&lt;25),4,IF(AND(C65&gt;=25,C65&lt;30),5,IF(AND(C65&gt;=30,C65&lt;35),6,IF(AND(C65&gt;=35,C65&lt;40),7,0)))))))</f>
        <v>4</v>
      </c>
      <c r="F65" s="5"/>
      <c r="G65" s="5"/>
      <c r="H65" s="5"/>
      <c r="I65" s="5"/>
    </row>
    <row r="66" customFormat="false" ht="13.8" hidden="false" customHeight="false" outlineLevel="0" collapsed="false">
      <c r="A66" s="47" t="n">
        <v>63</v>
      </c>
      <c r="B66" s="21" t="n">
        <v>19.8224520136235</v>
      </c>
      <c r="C66" s="21" t="n">
        <v>22.8341710290681</v>
      </c>
      <c r="D66" s="48" t="n">
        <f aca="false">IF(AND(B66&gt;=5,B66&lt;10),1,IF(AND(B66&gt;=10,B66&lt;15),2,IF(AND(B66&gt;=15,B66&lt;20),3,IF(AND(B66&gt;=20,B66&lt;25),4,IF(AND(B66&gt;=25,B66&lt;30),5,IF(AND(B66&gt;=30,B66&lt;35),6,IF(AND(B66&gt;=35,B66&lt;40),7,0)))))))</f>
        <v>3</v>
      </c>
      <c r="E66" s="48" t="n">
        <f aca="false">IF(AND(C66&gt;=5,C66&lt;10),1,IF(AND(C66&gt;=10,C66&lt;15),2,IF(AND(C66&gt;=15,C66&lt;20),3,IF(AND(C66&gt;=20,C66&lt;25),4,IF(AND(C66&gt;=25,C66&lt;30),5,IF(AND(C66&gt;=30,C66&lt;35),6,IF(AND(C66&gt;=35,C66&lt;40),7,0)))))))</f>
        <v>4</v>
      </c>
      <c r="F66" s="5"/>
      <c r="G66" s="5"/>
      <c r="H66" s="5"/>
      <c r="I66" s="5"/>
    </row>
    <row r="67" customFormat="false" ht="13.8" hidden="false" customHeight="false" outlineLevel="0" collapsed="false">
      <c r="A67" s="47" t="n">
        <v>64</v>
      </c>
      <c r="B67" s="21" t="n">
        <v>19.9344500031771</v>
      </c>
      <c r="C67" s="22" t="n">
        <v>22.9679805164882</v>
      </c>
      <c r="D67" s="48" t="n">
        <f aca="false">IF(AND(B67&gt;=5,B67&lt;10),1,IF(AND(B67&gt;=10,B67&lt;15),2,IF(AND(B67&gt;=15,B67&lt;20),3,IF(AND(B67&gt;=20,B67&lt;25),4,IF(AND(B67&gt;=25,B67&lt;30),5,IF(AND(B67&gt;=30,B67&lt;35),6,IF(AND(B67&gt;=35,B67&lt;40),7,0)))))))</f>
        <v>3</v>
      </c>
      <c r="E67" s="48" t="n">
        <f aca="false">IF(AND(C67&gt;=5,C67&lt;10),1,IF(AND(C67&gt;=10,C67&lt;15),2,IF(AND(C67&gt;=15,C67&lt;20),3,IF(AND(C67&gt;=20,C67&lt;25),4,IF(AND(C67&gt;=25,C67&lt;30),5,IF(AND(C67&gt;=30,C67&lt;35),6,IF(AND(C67&gt;=35,C67&lt;40),7,0)))))))</f>
        <v>4</v>
      </c>
      <c r="F67" s="5"/>
      <c r="G67" s="5"/>
      <c r="H67" s="5"/>
      <c r="I67" s="5"/>
    </row>
    <row r="68" customFormat="false" ht="13.8" hidden="false" customHeight="false" outlineLevel="0" collapsed="false">
      <c r="A68" s="47" t="n">
        <v>65</v>
      </c>
      <c r="B68" s="21" t="n">
        <f aca="false">'Id. + dados'!I33</f>
        <v>20.4541170911289</v>
      </c>
      <c r="C68" s="22" t="n">
        <v>22.9790451428223</v>
      </c>
      <c r="D68" s="48" t="n">
        <f aca="false">IF(AND(B68&gt;=5,B68&lt;10),1,IF(AND(B68&gt;=10,B68&lt;15),2,IF(AND(B68&gt;=15,B68&lt;20),3,IF(AND(B68&gt;=20,B68&lt;25),4,IF(AND(B68&gt;=25,B68&lt;30),5,IF(AND(B68&gt;=30,B68&lt;35),6,IF(AND(B68&gt;=35,B68&lt;40),7,0)))))))</f>
        <v>4</v>
      </c>
      <c r="E68" s="48" t="n">
        <f aca="false">IF(AND(C68&gt;=5,C68&lt;10),1,IF(AND(C68&gt;=10,C68&lt;15),2,IF(AND(C68&gt;=15,C68&lt;20),3,IF(AND(C68&gt;=20,C68&lt;25),4,IF(AND(C68&gt;=25,C68&lt;30),5,IF(AND(C68&gt;=30,C68&lt;35),6,IF(AND(C68&gt;=35,C68&lt;40),7,0)))))))</f>
        <v>4</v>
      </c>
      <c r="F68" s="5"/>
      <c r="G68" s="5"/>
      <c r="H68" s="5"/>
      <c r="I68" s="5"/>
    </row>
    <row r="69" customFormat="false" ht="13.8" hidden="false" customHeight="false" outlineLevel="0" collapsed="false">
      <c r="A69" s="47" t="n">
        <v>66</v>
      </c>
      <c r="B69" s="21" t="n">
        <v>20.5073663466125</v>
      </c>
      <c r="C69" s="22" t="n">
        <v>22.9906622922516</v>
      </c>
      <c r="D69" s="48" t="n">
        <f aca="false">IF(AND(B69&gt;=5,B69&lt;10),1,IF(AND(B69&gt;=10,B69&lt;15),2,IF(AND(B69&gt;=15,B69&lt;20),3,IF(AND(B69&gt;=20,B69&lt;25),4,IF(AND(B69&gt;=25,B69&lt;30),5,IF(AND(B69&gt;=30,B69&lt;35),6,IF(AND(B69&gt;=35,B69&lt;40),7,0)))))))</f>
        <v>4</v>
      </c>
      <c r="E69" s="48" t="n">
        <f aca="false">IF(AND(C69&gt;=5,C69&lt;10),1,IF(AND(C69&gt;=10,C69&lt;15),2,IF(AND(C69&gt;=15,C69&lt;20),3,IF(AND(C69&gt;=20,C69&lt;25),4,IF(AND(C69&gt;=25,C69&lt;30),5,IF(AND(C69&gt;=30,C69&lt;35),6,IF(AND(C69&gt;=35,C69&lt;40),7,0)))))))</f>
        <v>4</v>
      </c>
      <c r="F69" s="5"/>
      <c r="G69" s="5"/>
      <c r="H69" s="5"/>
      <c r="I69" s="5"/>
    </row>
    <row r="70" customFormat="false" ht="13.8" hidden="false" customHeight="false" outlineLevel="0" collapsed="false">
      <c r="A70" s="47" t="n">
        <v>67</v>
      </c>
      <c r="B70" s="21" t="n">
        <v>20.7561024396987</v>
      </c>
      <c r="C70" s="22" t="n">
        <v>23.1256586184177</v>
      </c>
      <c r="D70" s="48" t="n">
        <f aca="false">IF(AND(B70&gt;=5,B70&lt;10),1,IF(AND(B70&gt;=10,B70&lt;15),2,IF(AND(B70&gt;=15,B70&lt;20),3,IF(AND(B70&gt;=20,B70&lt;25),4,IF(AND(B70&gt;=25,B70&lt;30),5,IF(AND(B70&gt;=30,B70&lt;35),6,IF(AND(B70&gt;=35,B70&lt;40),7,0)))))))</f>
        <v>4</v>
      </c>
      <c r="E70" s="48" t="n">
        <f aca="false">IF(AND(C70&gt;=5,C70&lt;10),1,IF(AND(C70&gt;=10,C70&lt;15),2,IF(AND(C70&gt;=15,C70&lt;20),3,IF(AND(C70&gt;=20,C70&lt;25),4,IF(AND(C70&gt;=25,C70&lt;30),5,IF(AND(C70&gt;=30,C70&lt;35),6,IF(AND(C70&gt;=35,C70&lt;40),7,0)))))))</f>
        <v>4</v>
      </c>
      <c r="F70" s="5"/>
      <c r="G70" s="5"/>
      <c r="H70" s="5"/>
      <c r="I70" s="5"/>
    </row>
    <row r="71" customFormat="false" ht="13.8" hidden="false" customHeight="false" outlineLevel="0" collapsed="false">
      <c r="A71" s="47" t="n">
        <v>68</v>
      </c>
      <c r="B71" s="21" t="n">
        <v>20.8981903342811</v>
      </c>
      <c r="C71" s="22" t="n">
        <v>23.1472685943855</v>
      </c>
      <c r="D71" s="48" t="n">
        <f aca="false">IF(AND(B71&gt;=5,B71&lt;10),1,IF(AND(B71&gt;=10,B71&lt;15),2,IF(AND(B71&gt;=15,B71&lt;20),3,IF(AND(B71&gt;=20,B71&lt;25),4,IF(AND(B71&gt;=25,B71&lt;30),5,IF(AND(B71&gt;=30,B71&lt;35),6,IF(AND(B71&gt;=35,B71&lt;40),7,0)))))))</f>
        <v>4</v>
      </c>
      <c r="E71" s="48" t="n">
        <f aca="false">IF(AND(C71&gt;=5,C71&lt;10),1,IF(AND(C71&gt;=10,C71&lt;15),2,IF(AND(C71&gt;=15,C71&lt;20),3,IF(AND(C71&gt;=20,C71&lt;25),4,IF(AND(C71&gt;=25,C71&lt;30),5,IF(AND(C71&gt;=30,C71&lt;35),6,IF(AND(C71&gt;=35,C71&lt;40),7,0)))))))</f>
        <v>4</v>
      </c>
      <c r="F71" s="5"/>
      <c r="G71" s="5"/>
      <c r="H71" s="5"/>
      <c r="I71" s="5"/>
    </row>
    <row r="72" customFormat="false" ht="13.8" hidden="false" customHeight="false" outlineLevel="0" collapsed="false">
      <c r="A72" s="47" t="n">
        <v>69</v>
      </c>
      <c r="B72" s="21" t="n">
        <v>20.9606739590139</v>
      </c>
      <c r="C72" s="22" t="n">
        <v>23.1968106663135</v>
      </c>
      <c r="D72" s="48" t="n">
        <f aca="false">IF(AND(B72&gt;=5,B72&lt;10),1,IF(AND(B72&gt;=10,B72&lt;15),2,IF(AND(B72&gt;=15,B72&lt;20),3,IF(AND(B72&gt;=20,B72&lt;25),4,IF(AND(B72&gt;=25,B72&lt;30),5,IF(AND(B72&gt;=30,B72&lt;35),6,IF(AND(B72&gt;=35,B72&lt;40),7,0)))))))</f>
        <v>4</v>
      </c>
      <c r="E72" s="48" t="n">
        <f aca="false">IF(AND(C72&gt;=5,C72&lt;10),1,IF(AND(C72&gt;=10,C72&lt;15),2,IF(AND(C72&gt;=15,C72&lt;20),3,IF(AND(C72&gt;=20,C72&lt;25),4,IF(AND(C72&gt;=25,C72&lt;30),5,IF(AND(C72&gt;=30,C72&lt;35),6,IF(AND(C72&gt;=35,C72&lt;40),7,0)))))))</f>
        <v>4</v>
      </c>
      <c r="F72" s="5"/>
      <c r="G72" s="5"/>
      <c r="H72" s="5"/>
      <c r="I72" s="5"/>
    </row>
    <row r="73" customFormat="false" ht="13.8" hidden="false" customHeight="false" outlineLevel="0" collapsed="false">
      <c r="A73" s="47" t="n">
        <v>70</v>
      </c>
      <c r="B73" s="21" t="n">
        <v>21.0346690038809</v>
      </c>
      <c r="C73" s="22" t="n">
        <v>23.325954618682</v>
      </c>
      <c r="D73" s="48" t="n">
        <f aca="false">IF(AND(B73&gt;=5,B73&lt;10),1,IF(AND(B73&gt;=10,B73&lt;15),2,IF(AND(B73&gt;=15,B73&lt;20),3,IF(AND(B73&gt;=20,B73&lt;25),4,IF(AND(B73&gt;=25,B73&lt;30),5,IF(AND(B73&gt;=30,B73&lt;35),6,IF(AND(B73&gt;=35,B73&lt;40),7,0)))))))</f>
        <v>4</v>
      </c>
      <c r="E73" s="48" t="n">
        <f aca="false">IF(AND(C73&gt;=5,C73&lt;10),1,IF(AND(C73&gt;=10,C73&lt;15),2,IF(AND(C73&gt;=15,C73&lt;20),3,IF(AND(C73&gt;=20,C73&lt;25),4,IF(AND(C73&gt;=25,C73&lt;30),5,IF(AND(C73&gt;=30,C73&lt;35),6,IF(AND(C73&gt;=35,C73&lt;40),7,0)))))))</f>
        <v>4</v>
      </c>
      <c r="F73" s="5"/>
      <c r="G73" s="5"/>
      <c r="H73" s="5"/>
      <c r="I73" s="5"/>
    </row>
    <row r="74" customFormat="false" ht="13.8" hidden="false" customHeight="false" outlineLevel="0" collapsed="false">
      <c r="A74" s="47" t="n">
        <v>71</v>
      </c>
      <c r="B74" s="21" t="n">
        <v>21.543121004934</v>
      </c>
      <c r="C74" s="22" t="n">
        <v>23.3861229996192</v>
      </c>
      <c r="D74" s="48" t="n">
        <f aca="false">IF(AND(B74&gt;=5,B74&lt;10),1,IF(AND(B74&gt;=10,B74&lt;15),2,IF(AND(B74&gt;=15,B74&lt;20),3,IF(AND(B74&gt;=20,B74&lt;25),4,IF(AND(B74&gt;=25,B74&lt;30),5,IF(AND(B74&gt;=30,B74&lt;35),6,IF(AND(B74&gt;=35,B74&lt;40),7,0)))))))</f>
        <v>4</v>
      </c>
      <c r="E74" s="48" t="n">
        <f aca="false">IF(AND(C74&gt;=5,C74&lt;10),1,IF(AND(C74&gt;=10,C74&lt;15),2,IF(AND(C74&gt;=15,C74&lt;20),3,IF(AND(C74&gt;=20,C74&lt;25),4,IF(AND(C74&gt;=25,C74&lt;30),5,IF(AND(C74&gt;=30,C74&lt;35),6,IF(AND(C74&gt;=35,C74&lt;40),7,0)))))))</f>
        <v>4</v>
      </c>
      <c r="F74" s="5"/>
      <c r="G74" s="5"/>
      <c r="H74" s="5"/>
      <c r="I74" s="5"/>
    </row>
    <row r="75" customFormat="false" ht="13.8" hidden="false" customHeight="false" outlineLevel="0" collapsed="false">
      <c r="A75" s="47" t="n">
        <v>72</v>
      </c>
      <c r="B75" s="21" t="n">
        <v>22.1107253388887</v>
      </c>
      <c r="C75" s="22" t="n">
        <v>23.5530658586081</v>
      </c>
      <c r="D75" s="48" t="n">
        <f aca="false">IF(AND(B75&gt;=5,B75&lt;10),1,IF(AND(B75&gt;=10,B75&lt;15),2,IF(AND(B75&gt;=15,B75&lt;20),3,IF(AND(B75&gt;=20,B75&lt;25),4,IF(AND(B75&gt;=25,B75&lt;30),5,IF(AND(B75&gt;=30,B75&lt;35),6,IF(AND(B75&gt;=35,B75&lt;40),7,0)))))))</f>
        <v>4</v>
      </c>
      <c r="E75" s="48" t="n">
        <f aca="false">IF(AND(C75&gt;=5,C75&lt;10),1,IF(AND(C75&gt;=10,C75&lt;15),2,IF(AND(C75&gt;=15,C75&lt;20),3,IF(AND(C75&gt;=20,C75&lt;25),4,IF(AND(C75&gt;=25,C75&lt;30),5,IF(AND(C75&gt;=30,C75&lt;35),6,IF(AND(C75&gt;=35,C75&lt;40),7,0)))))))</f>
        <v>4</v>
      </c>
      <c r="F75" s="5"/>
      <c r="G75" s="5"/>
      <c r="H75" s="5"/>
      <c r="I75" s="5"/>
    </row>
    <row r="76" customFormat="false" ht="13.8" hidden="false" customHeight="false" outlineLevel="0" collapsed="false">
      <c r="A76" s="47" t="n">
        <v>73</v>
      </c>
      <c r="B76" s="21" t="n">
        <v>22.2502612167712</v>
      </c>
      <c r="C76" s="22" t="n">
        <v>23.5917504217617</v>
      </c>
      <c r="D76" s="48" t="n">
        <f aca="false">IF(AND(B76&gt;=5,B76&lt;10),1,IF(AND(B76&gt;=10,B76&lt;15),2,IF(AND(B76&gt;=15,B76&lt;20),3,IF(AND(B76&gt;=20,B76&lt;25),4,IF(AND(B76&gt;=25,B76&lt;30),5,IF(AND(B76&gt;=30,B76&lt;35),6,IF(AND(B76&gt;=35,B76&lt;40),7,0)))))))</f>
        <v>4</v>
      </c>
      <c r="E76" s="48" t="n">
        <f aca="false">IF(AND(C76&gt;=5,C76&lt;10),1,IF(AND(C76&gt;=10,C76&lt;15),2,IF(AND(C76&gt;=15,C76&lt;20),3,IF(AND(C76&gt;=20,C76&lt;25),4,IF(AND(C76&gt;=25,C76&lt;30),5,IF(AND(C76&gt;=30,C76&lt;35),6,IF(AND(C76&gt;=35,C76&lt;40),7,0)))))))</f>
        <v>4</v>
      </c>
      <c r="F76" s="5"/>
      <c r="G76" s="5"/>
      <c r="H76" s="5"/>
      <c r="I76" s="5"/>
    </row>
    <row r="77" customFormat="false" ht="13.8" hidden="false" customHeight="false" outlineLevel="0" collapsed="false">
      <c r="A77" s="47" t="n">
        <v>74</v>
      </c>
      <c r="B77" s="21" t="n">
        <v>22.3237902448057</v>
      </c>
      <c r="C77" s="22" t="n">
        <v>23.5960766122803</v>
      </c>
      <c r="D77" s="48" t="n">
        <f aca="false">IF(AND(B77&gt;=5,B77&lt;10),1,IF(AND(B77&gt;=10,B77&lt;15),2,IF(AND(B77&gt;=15,B77&lt;20),3,IF(AND(B77&gt;=20,B77&lt;25),4,IF(AND(B77&gt;=25,B77&lt;30),5,IF(AND(B77&gt;=30,B77&lt;35),6,IF(AND(B77&gt;=35,B77&lt;40),7,0)))))))</f>
        <v>4</v>
      </c>
      <c r="E77" s="48" t="n">
        <f aca="false">IF(AND(C77&gt;=5,C77&lt;10),1,IF(AND(C77&gt;=10,C77&lt;15),2,IF(AND(C77&gt;=15,C77&lt;20),3,IF(AND(C77&gt;=20,C77&lt;25),4,IF(AND(C77&gt;=25,C77&lt;30),5,IF(AND(C77&gt;=30,C77&lt;35),6,IF(AND(C77&gt;=35,C77&lt;40),7,0)))))))</f>
        <v>4</v>
      </c>
      <c r="F77" s="5"/>
      <c r="G77" s="5"/>
      <c r="H77" s="5"/>
      <c r="I77" s="5"/>
    </row>
    <row r="78" customFormat="false" ht="13.8" hidden="false" customHeight="false" outlineLevel="0" collapsed="false">
      <c r="A78" s="47" t="n">
        <v>75</v>
      </c>
      <c r="B78" s="21" t="n">
        <v>22.352662102765</v>
      </c>
      <c r="C78" s="22" t="n">
        <v>23.6028882206347</v>
      </c>
      <c r="D78" s="48" t="n">
        <f aca="false">IF(AND(B78&gt;=5,B78&lt;10),1,IF(AND(B78&gt;=10,B78&lt;15),2,IF(AND(B78&gt;=15,B78&lt;20),3,IF(AND(B78&gt;=20,B78&lt;25),4,IF(AND(B78&gt;=25,B78&lt;30),5,IF(AND(B78&gt;=30,B78&lt;35),6,IF(AND(B78&gt;=35,B78&lt;40),7,0)))))))</f>
        <v>4</v>
      </c>
      <c r="E78" s="48" t="n">
        <f aca="false">IF(AND(C78&gt;=5,C78&lt;10),1,IF(AND(C78&gt;=10,C78&lt;15),2,IF(AND(C78&gt;=15,C78&lt;20),3,IF(AND(C78&gt;=20,C78&lt;25),4,IF(AND(C78&gt;=25,C78&lt;30),5,IF(AND(C78&gt;=30,C78&lt;35),6,IF(AND(C78&gt;=35,C78&lt;40),7,0)))))))</f>
        <v>4</v>
      </c>
      <c r="F78" s="5"/>
      <c r="G78" s="5"/>
      <c r="H78" s="5"/>
      <c r="I78" s="5"/>
    </row>
    <row r="79" customFormat="false" ht="13.8" hidden="false" customHeight="false" outlineLevel="0" collapsed="false">
      <c r="A79" s="47" t="n">
        <v>76</v>
      </c>
      <c r="B79" s="21" t="n">
        <v>22.6245920936993</v>
      </c>
      <c r="C79" s="22" t="n">
        <v>23.6324304323861</v>
      </c>
      <c r="D79" s="48" t="n">
        <f aca="false">IF(AND(B79&gt;=5,B79&lt;10),1,IF(AND(B79&gt;=10,B79&lt;15),2,IF(AND(B79&gt;=15,B79&lt;20),3,IF(AND(B79&gt;=20,B79&lt;25),4,IF(AND(B79&gt;=25,B79&lt;30),5,IF(AND(B79&gt;=30,B79&lt;35),6,IF(AND(B79&gt;=35,B79&lt;40),7,0)))))))</f>
        <v>4</v>
      </c>
      <c r="E79" s="48" t="n">
        <f aca="false">IF(AND(C79&gt;=5,C79&lt;10),1,IF(AND(C79&gt;=10,C79&lt;15),2,IF(AND(C79&gt;=15,C79&lt;20),3,IF(AND(C79&gt;=20,C79&lt;25),4,IF(AND(C79&gt;=25,C79&lt;30),5,IF(AND(C79&gt;=30,C79&lt;35),6,IF(AND(C79&gt;=35,C79&lt;40),7,0)))))))</f>
        <v>4</v>
      </c>
      <c r="F79" s="5"/>
      <c r="G79" s="5"/>
      <c r="H79" s="5"/>
      <c r="I79" s="5"/>
    </row>
    <row r="80" customFormat="false" ht="13.8" hidden="false" customHeight="false" outlineLevel="0" collapsed="false">
      <c r="A80" s="47" t="n">
        <v>77</v>
      </c>
      <c r="B80" s="21" t="n">
        <v>22.888881511867</v>
      </c>
      <c r="C80" s="22" t="n">
        <v>23.7904795831062</v>
      </c>
      <c r="D80" s="48" t="n">
        <f aca="false">IF(AND(B80&gt;=5,B80&lt;10),1,IF(AND(B80&gt;=10,B80&lt;15),2,IF(AND(B80&gt;=15,B80&lt;20),3,IF(AND(B80&gt;=20,B80&lt;25),4,IF(AND(B80&gt;=25,B80&lt;30),5,IF(AND(B80&gt;=30,B80&lt;35),6,IF(AND(B80&gt;=35,B80&lt;40),7,0)))))))</f>
        <v>4</v>
      </c>
      <c r="E80" s="48" t="n">
        <f aca="false">IF(AND(C80&gt;=5,C80&lt;10),1,IF(AND(C80&gt;=10,C80&lt;15),2,IF(AND(C80&gt;=15,C80&lt;20),3,IF(AND(C80&gt;=20,C80&lt;25),4,IF(AND(C80&gt;=25,C80&lt;30),5,IF(AND(C80&gt;=30,C80&lt;35),6,IF(AND(C80&gt;=35,C80&lt;40),7,0)))))))</f>
        <v>4</v>
      </c>
      <c r="F80" s="5"/>
      <c r="G80" s="5"/>
      <c r="H80" s="5"/>
      <c r="I80" s="5"/>
    </row>
    <row r="81" customFormat="false" ht="13.8" hidden="false" customHeight="false" outlineLevel="0" collapsed="false">
      <c r="A81" s="47" t="n">
        <v>78</v>
      </c>
      <c r="B81" s="21" t="n">
        <v>22.9025499632697</v>
      </c>
      <c r="C81" s="22" t="n">
        <v>23.8950136370109</v>
      </c>
      <c r="D81" s="48" t="n">
        <f aca="false">IF(AND(B81&gt;=5,B81&lt;10),1,IF(AND(B81&gt;=10,B81&lt;15),2,IF(AND(B81&gt;=15,B81&lt;20),3,IF(AND(B81&gt;=20,B81&lt;25),4,IF(AND(B81&gt;=25,B81&lt;30),5,IF(AND(B81&gt;=30,B81&lt;35),6,IF(AND(B81&gt;=35,B81&lt;40),7,0)))))))</f>
        <v>4</v>
      </c>
      <c r="E81" s="48" t="n">
        <f aca="false">IF(AND(C81&gt;=5,C81&lt;10),1,IF(AND(C81&gt;=10,C81&lt;15),2,IF(AND(C81&gt;=15,C81&lt;20),3,IF(AND(C81&gt;=20,C81&lt;25),4,IF(AND(C81&gt;=25,C81&lt;30),5,IF(AND(C81&gt;=30,C81&lt;35),6,IF(AND(C81&gt;=35,C81&lt;40),7,0)))))))</f>
        <v>4</v>
      </c>
      <c r="F81" s="5"/>
      <c r="G81" s="5"/>
      <c r="H81" s="5"/>
      <c r="I81" s="5"/>
    </row>
    <row r="82" customFormat="false" ht="13.8" hidden="false" customHeight="false" outlineLevel="0" collapsed="false">
      <c r="A82" s="47" t="n">
        <v>79</v>
      </c>
      <c r="B82" s="21" t="n">
        <v>22.9417840216357</v>
      </c>
      <c r="C82" s="22" t="n">
        <v>23.9593826127115</v>
      </c>
      <c r="D82" s="48" t="n">
        <f aca="false">IF(AND(B82&gt;=5,B82&lt;10),1,IF(AND(B82&gt;=10,B82&lt;15),2,IF(AND(B82&gt;=15,B82&lt;20),3,IF(AND(B82&gt;=20,B82&lt;25),4,IF(AND(B82&gt;=25,B82&lt;30),5,IF(AND(B82&gt;=30,B82&lt;35),6,IF(AND(B82&gt;=35,B82&lt;40),7,0)))))))</f>
        <v>4</v>
      </c>
      <c r="E82" s="48" t="n">
        <f aca="false">IF(AND(C82&gt;=5,C82&lt;10),1,IF(AND(C82&gt;=10,C82&lt;15),2,IF(AND(C82&gt;=15,C82&lt;20),3,IF(AND(C82&gt;=20,C82&lt;25),4,IF(AND(C82&gt;=25,C82&lt;30),5,IF(AND(C82&gt;=30,C82&lt;35),6,IF(AND(C82&gt;=35,C82&lt;40),7,0)))))))</f>
        <v>4</v>
      </c>
      <c r="F82" s="5"/>
      <c r="G82" s="5"/>
      <c r="H82" s="5"/>
      <c r="I82" s="5"/>
    </row>
    <row r="83" customFormat="false" ht="13.8" hidden="false" customHeight="false" outlineLevel="0" collapsed="false">
      <c r="A83" s="47" t="n">
        <v>80</v>
      </c>
      <c r="B83" s="21" t="n">
        <v>22.9889726449734</v>
      </c>
      <c r="C83" s="22" t="n">
        <v>23.9724774822279</v>
      </c>
      <c r="D83" s="48" t="n">
        <f aca="false">IF(AND(B83&gt;=5,B83&lt;10),1,IF(AND(B83&gt;=10,B83&lt;15),2,IF(AND(B83&gt;=15,B83&lt;20),3,IF(AND(B83&gt;=20,B83&lt;25),4,IF(AND(B83&gt;=25,B83&lt;30),5,IF(AND(B83&gt;=30,B83&lt;35),6,IF(AND(B83&gt;=35,B83&lt;40),7,0)))))))</f>
        <v>4</v>
      </c>
      <c r="E83" s="48" t="n">
        <f aca="false">IF(AND(C83&gt;=5,C83&lt;10),1,IF(AND(C83&gt;=10,C83&lt;15),2,IF(AND(C83&gt;=15,C83&lt;20),3,IF(AND(C83&gt;=20,C83&lt;25),4,IF(AND(C83&gt;=25,C83&lt;30),5,IF(AND(C83&gt;=30,C83&lt;35),6,IF(AND(C83&gt;=35,C83&lt;40),7,0)))))))</f>
        <v>4</v>
      </c>
      <c r="F83" s="5"/>
      <c r="G83" s="5"/>
      <c r="H83" s="5"/>
      <c r="I83" s="5"/>
    </row>
    <row r="84" customFormat="false" ht="13.8" hidden="false" customHeight="false" outlineLevel="0" collapsed="false">
      <c r="A84" s="47" t="n">
        <v>81</v>
      </c>
      <c r="B84" s="21" t="n">
        <v>23.4586118277732</v>
      </c>
      <c r="C84" s="22" t="n">
        <v>24.2103758057641</v>
      </c>
      <c r="D84" s="48" t="n">
        <f aca="false">IF(AND(B84&gt;=5,B84&lt;10),1,IF(AND(B84&gt;=10,B84&lt;15),2,IF(AND(B84&gt;=15,B84&lt;20),3,IF(AND(B84&gt;=20,B84&lt;25),4,IF(AND(B84&gt;=25,B84&lt;30),5,IF(AND(B84&gt;=30,B84&lt;35),6,IF(AND(B84&gt;=35,B84&lt;40),7,0)))))))</f>
        <v>4</v>
      </c>
      <c r="E84" s="48" t="n">
        <f aca="false">IF(AND(C84&gt;=5,C84&lt;10),1,IF(AND(C84&gt;=10,C84&lt;15),2,IF(AND(C84&gt;=15,C84&lt;20),3,IF(AND(C84&gt;=20,C84&lt;25),4,IF(AND(C84&gt;=25,C84&lt;30),5,IF(AND(C84&gt;=30,C84&lt;35),6,IF(AND(C84&gt;=35,C84&lt;40),7,0)))))))</f>
        <v>4</v>
      </c>
      <c r="F84" s="5"/>
      <c r="G84" s="5"/>
      <c r="H84" s="5"/>
      <c r="I84" s="5"/>
    </row>
    <row r="85" customFormat="false" ht="13.8" hidden="false" customHeight="false" outlineLevel="0" collapsed="false">
      <c r="A85" s="47" t="n">
        <v>82</v>
      </c>
      <c r="B85" s="21" t="n">
        <v>23.866529460217</v>
      </c>
      <c r="C85" s="22" t="n">
        <v>24.217081104091</v>
      </c>
      <c r="D85" s="48" t="n">
        <f aca="false">IF(AND(B85&gt;=5,B85&lt;10),1,IF(AND(B85&gt;=10,B85&lt;15),2,IF(AND(B85&gt;=15,B85&lt;20),3,IF(AND(B85&gt;=20,B85&lt;25),4,IF(AND(B85&gt;=25,B85&lt;30),5,IF(AND(B85&gt;=30,B85&lt;35),6,IF(AND(B85&gt;=35,B85&lt;40),7,0)))))))</f>
        <v>4</v>
      </c>
      <c r="E85" s="48" t="n">
        <f aca="false">IF(AND(C85&gt;=5,C85&lt;10),1,IF(AND(C85&gt;=10,C85&lt;15),2,IF(AND(C85&gt;=15,C85&lt;20),3,IF(AND(C85&gt;=20,C85&lt;25),4,IF(AND(C85&gt;=25,C85&lt;30),5,IF(AND(C85&gt;=30,C85&lt;35),6,IF(AND(C85&gt;=35,C85&lt;40),7,0)))))))</f>
        <v>4</v>
      </c>
      <c r="F85" s="5"/>
      <c r="G85" s="5"/>
      <c r="H85" s="5"/>
      <c r="I85" s="5"/>
    </row>
    <row r="86" customFormat="false" ht="13.8" hidden="false" customHeight="false" outlineLevel="0" collapsed="false">
      <c r="A86" s="47" t="n">
        <v>83</v>
      </c>
      <c r="B86" s="21" t="n">
        <v>24.3690523621891</v>
      </c>
      <c r="C86" s="21" t="n">
        <v>24.2674553738338</v>
      </c>
      <c r="D86" s="48" t="n">
        <f aca="false">IF(AND(B86&gt;=5,B86&lt;10),1,IF(AND(B86&gt;=10,B86&lt;15),2,IF(AND(B86&gt;=15,B86&lt;20),3,IF(AND(B86&gt;=20,B86&lt;25),4,IF(AND(B86&gt;=25,B86&lt;30),5,IF(AND(B86&gt;=30,B86&lt;35),6,IF(AND(B86&gt;=35,B86&lt;40),7,0)))))))</f>
        <v>4</v>
      </c>
      <c r="E86" s="48" t="n">
        <f aca="false">IF(AND(C86&gt;=5,C86&lt;10),1,IF(AND(C86&gt;=10,C86&lt;15),2,IF(AND(C86&gt;=15,C86&lt;20),3,IF(AND(C86&gt;=20,C86&lt;25),4,IF(AND(C86&gt;=25,C86&lt;30),5,IF(AND(C86&gt;=30,C86&lt;35),6,IF(AND(C86&gt;=35,C86&lt;40),7,0)))))))</f>
        <v>4</v>
      </c>
      <c r="F86" s="5"/>
      <c r="G86" s="5"/>
      <c r="H86" s="5"/>
      <c r="I86" s="5"/>
    </row>
    <row r="87" customFormat="false" ht="13.8" hidden="false" customHeight="false" outlineLevel="0" collapsed="false">
      <c r="A87" s="47" t="n">
        <v>84</v>
      </c>
      <c r="B87" s="21" t="n">
        <v>24.3745378830801</v>
      </c>
      <c r="C87" s="22" t="n">
        <v>24.356034598681</v>
      </c>
      <c r="D87" s="48" t="n">
        <f aca="false">IF(AND(B87&gt;=5,B87&lt;10),1,IF(AND(B87&gt;=10,B87&lt;15),2,IF(AND(B87&gt;=15,B87&lt;20),3,IF(AND(B87&gt;=20,B87&lt;25),4,IF(AND(B87&gt;=25,B87&lt;30),5,IF(AND(B87&gt;=30,B87&lt;35),6,IF(AND(B87&gt;=35,B87&lt;40),7,0)))))))</f>
        <v>4</v>
      </c>
      <c r="E87" s="48" t="n">
        <f aca="false">IF(AND(C87&gt;=5,C87&lt;10),1,IF(AND(C87&gt;=10,C87&lt;15),2,IF(AND(C87&gt;=15,C87&lt;20),3,IF(AND(C87&gt;=20,C87&lt;25),4,IF(AND(C87&gt;=25,C87&lt;30),5,IF(AND(C87&gt;=30,C87&lt;35),6,IF(AND(C87&gt;=35,C87&lt;40),7,0)))))))</f>
        <v>4</v>
      </c>
      <c r="F87" s="5"/>
      <c r="G87" s="5"/>
      <c r="H87" s="5"/>
      <c r="I87" s="5"/>
    </row>
    <row r="88" customFormat="false" ht="13.8" hidden="false" customHeight="false" outlineLevel="0" collapsed="false">
      <c r="A88" s="47" t="n">
        <v>85</v>
      </c>
      <c r="B88" s="21" t="n">
        <v>24.4017244265128</v>
      </c>
      <c r="C88" s="22" t="n">
        <v>24.4840274087666</v>
      </c>
      <c r="D88" s="48" t="n">
        <f aca="false">IF(AND(B88&gt;=5,B88&lt;10),1,IF(AND(B88&gt;=10,B88&lt;15),2,IF(AND(B88&gt;=15,B88&lt;20),3,IF(AND(B88&gt;=20,B88&lt;25),4,IF(AND(B88&gt;=25,B88&lt;30),5,IF(AND(B88&gt;=30,B88&lt;35),6,IF(AND(B88&gt;=35,B88&lt;40),7,0)))))))</f>
        <v>4</v>
      </c>
      <c r="E88" s="48" t="n">
        <f aca="false">IF(AND(C88&gt;=5,C88&lt;10),1,IF(AND(C88&gt;=10,C88&lt;15),2,IF(AND(C88&gt;=15,C88&lt;20),3,IF(AND(C88&gt;=20,C88&lt;25),4,IF(AND(C88&gt;=25,C88&lt;30),5,IF(AND(C88&gt;=30,C88&lt;35),6,IF(AND(C88&gt;=35,C88&lt;40),7,0)))))))</f>
        <v>4</v>
      </c>
      <c r="F88" s="5"/>
      <c r="G88" s="5"/>
      <c r="H88" s="5"/>
      <c r="I88" s="5"/>
    </row>
    <row r="89" customFormat="false" ht="13.8" hidden="false" customHeight="false" outlineLevel="0" collapsed="false">
      <c r="A89" s="47" t="n">
        <v>86</v>
      </c>
      <c r="B89" s="21" t="n">
        <v>24.6507951571359</v>
      </c>
      <c r="C89" s="22" t="n">
        <v>24.6974765506598</v>
      </c>
      <c r="D89" s="48" t="n">
        <f aca="false">IF(AND(B89&gt;=5,B89&lt;10),1,IF(AND(B89&gt;=10,B89&lt;15),2,IF(AND(B89&gt;=15,B89&lt;20),3,IF(AND(B89&gt;=20,B89&lt;25),4,IF(AND(B89&gt;=25,B89&lt;30),5,IF(AND(B89&gt;=30,B89&lt;35),6,IF(AND(B89&gt;=35,B89&lt;40),7,0)))))))</f>
        <v>4</v>
      </c>
      <c r="E89" s="48" t="n">
        <f aca="false">IF(AND(C89&gt;=5,C89&lt;10),1,IF(AND(C89&gt;=10,C89&lt;15),2,IF(AND(C89&gt;=15,C89&lt;20),3,IF(AND(C89&gt;=20,C89&lt;25),4,IF(AND(C89&gt;=25,C89&lt;30),5,IF(AND(C89&gt;=30,C89&lt;35),6,IF(AND(C89&gt;=35,C89&lt;40),7,0)))))))</f>
        <v>4</v>
      </c>
      <c r="F89" s="5"/>
      <c r="G89" s="5"/>
      <c r="H89" s="5"/>
      <c r="I89" s="5"/>
    </row>
    <row r="90" customFormat="false" ht="13.8" hidden="false" customHeight="false" outlineLevel="0" collapsed="false">
      <c r="A90" s="47" t="n">
        <v>87</v>
      </c>
      <c r="B90" s="21" t="n">
        <v>24.7335986449215</v>
      </c>
      <c r="C90" s="22" t="n">
        <v>24.7249338673127</v>
      </c>
      <c r="D90" s="48" t="n">
        <f aca="false">IF(AND(B90&gt;=5,B90&lt;10),1,IF(AND(B90&gt;=10,B90&lt;15),2,IF(AND(B90&gt;=15,B90&lt;20),3,IF(AND(B90&gt;=20,B90&lt;25),4,IF(AND(B90&gt;=25,B90&lt;30),5,IF(AND(B90&gt;=30,B90&lt;35),6,IF(AND(B90&gt;=35,B90&lt;40),7,0)))))))</f>
        <v>4</v>
      </c>
      <c r="E90" s="48" t="n">
        <f aca="false">IF(AND(C90&gt;=5,C90&lt;10),1,IF(AND(C90&gt;=10,C90&lt;15),2,IF(AND(C90&gt;=15,C90&lt;20),3,IF(AND(C90&gt;=20,C90&lt;25),4,IF(AND(C90&gt;=25,C90&lt;30),5,IF(AND(C90&gt;=30,C90&lt;35),6,IF(AND(C90&gt;=35,C90&lt;40),7,0)))))))</f>
        <v>4</v>
      </c>
      <c r="F90" s="5"/>
      <c r="G90" s="5"/>
      <c r="H90" s="5"/>
      <c r="I90" s="5"/>
    </row>
    <row r="91" customFormat="false" ht="13.8" hidden="false" customHeight="false" outlineLevel="0" collapsed="false">
      <c r="A91" s="47" t="n">
        <v>88</v>
      </c>
      <c r="B91" s="21" t="n">
        <v>24.8622216638804</v>
      </c>
      <c r="C91" s="21" t="n">
        <v>24.9618610452802</v>
      </c>
      <c r="D91" s="48" t="n">
        <f aca="false">IF(AND(B91&gt;=5,B91&lt;10),1,IF(AND(B91&gt;=10,B91&lt;15),2,IF(AND(B91&gt;=15,B91&lt;20),3,IF(AND(B91&gt;=20,B91&lt;25),4,IF(AND(B91&gt;=25,B91&lt;30),5,IF(AND(B91&gt;=30,B91&lt;35),6,IF(AND(B91&gt;=35,B91&lt;40),7,0)))))))</f>
        <v>4</v>
      </c>
      <c r="E91" s="48" t="n">
        <f aca="false">IF(AND(C91&gt;=5,C91&lt;10),1,IF(AND(C91&gt;=10,C91&lt;15),2,IF(AND(C91&gt;=15,C91&lt;20),3,IF(AND(C91&gt;=20,C91&lt;25),4,IF(AND(C91&gt;=25,C91&lt;30),5,IF(AND(C91&gt;=30,C91&lt;35),6,IF(AND(C91&gt;=35,C91&lt;40),7,0)))))))</f>
        <v>4</v>
      </c>
      <c r="F91" s="5"/>
      <c r="G91" s="5"/>
      <c r="H91" s="5"/>
      <c r="I91" s="5"/>
    </row>
    <row r="92" customFormat="false" ht="13.8" hidden="false" customHeight="false" outlineLevel="0" collapsed="false">
      <c r="A92" s="47" t="n">
        <v>89</v>
      </c>
      <c r="B92" s="21" t="n">
        <v>24.9414726922142</v>
      </c>
      <c r="C92" s="22" t="n">
        <v>25.0223250255871</v>
      </c>
      <c r="D92" s="48" t="n">
        <f aca="false">IF(AND(B92&gt;=5,B92&lt;10),1,IF(AND(B92&gt;=10,B92&lt;15),2,IF(AND(B92&gt;=15,B92&lt;20),3,IF(AND(B92&gt;=20,B92&lt;25),4,IF(AND(B92&gt;=25,B92&lt;30),5,IF(AND(B92&gt;=30,B92&lt;35),6,IF(AND(B92&gt;=35,B92&lt;40),7,0)))))))</f>
        <v>4</v>
      </c>
      <c r="E92" s="48" t="n">
        <f aca="false">IF(AND(C92&gt;=5,C92&lt;10),1,IF(AND(C92&gt;=10,C92&lt;15),2,IF(AND(C92&gt;=15,C92&lt;20),3,IF(AND(C92&gt;=20,C92&lt;25),4,IF(AND(C92&gt;=25,C92&lt;30),5,IF(AND(C92&gt;=30,C92&lt;35),6,IF(AND(C92&gt;=35,C92&lt;40),7,0)))))))</f>
        <v>5</v>
      </c>
      <c r="F92" s="5"/>
      <c r="G92" s="5"/>
      <c r="H92" s="5"/>
      <c r="I92" s="5"/>
    </row>
    <row r="93" customFormat="false" ht="13.8" hidden="false" customHeight="false" outlineLevel="0" collapsed="false">
      <c r="A93" s="47" t="n">
        <v>90</v>
      </c>
      <c r="B93" s="21" t="n">
        <v>25.2442020240066</v>
      </c>
      <c r="C93" s="22" t="n">
        <v>25.4589080782287</v>
      </c>
      <c r="D93" s="48" t="n">
        <f aca="false">IF(AND(B93&gt;=5,B93&lt;10),1,IF(AND(B93&gt;=10,B93&lt;15),2,IF(AND(B93&gt;=15,B93&lt;20),3,IF(AND(B93&gt;=20,B93&lt;25),4,IF(AND(B93&gt;=25,B93&lt;30),5,IF(AND(B93&gt;=30,B93&lt;35),6,IF(AND(B93&gt;=35,B93&lt;40),7,0)))))))</f>
        <v>5</v>
      </c>
      <c r="E93" s="48" t="n">
        <f aca="false">IF(AND(C93&gt;=5,C93&lt;10),1,IF(AND(C93&gt;=10,C93&lt;15),2,IF(AND(C93&gt;=15,C93&lt;20),3,IF(AND(C93&gt;=20,C93&lt;25),4,IF(AND(C93&gt;=25,C93&lt;30),5,IF(AND(C93&gt;=30,C93&lt;35),6,IF(AND(C93&gt;=35,C93&lt;40),7,0)))))))</f>
        <v>5</v>
      </c>
      <c r="F93" s="5"/>
      <c r="G93" s="5"/>
      <c r="H93" s="5"/>
      <c r="I93" s="5"/>
    </row>
    <row r="94" customFormat="false" ht="13.8" hidden="false" customHeight="false" outlineLevel="0" collapsed="false">
      <c r="A94" s="47" t="n">
        <v>91</v>
      </c>
      <c r="B94" s="21" t="n">
        <v>25.2767896883564</v>
      </c>
      <c r="C94" s="21" t="n">
        <v>25.4867108634249</v>
      </c>
      <c r="D94" s="48" t="n">
        <f aca="false">IF(AND(B94&gt;=5,B94&lt;10),1,IF(AND(B94&gt;=10,B94&lt;15),2,IF(AND(B94&gt;=15,B94&lt;20),3,IF(AND(B94&gt;=20,B94&lt;25),4,IF(AND(B94&gt;=25,B94&lt;30),5,IF(AND(B94&gt;=30,B94&lt;35),6,IF(AND(B94&gt;=35,B94&lt;40),7,0)))))))</f>
        <v>5</v>
      </c>
      <c r="E94" s="48" t="n">
        <f aca="false">IF(AND(C94&gt;=5,C94&lt;10),1,IF(AND(C94&gt;=10,C94&lt;15),2,IF(AND(C94&gt;=15,C94&lt;20),3,IF(AND(C94&gt;=20,C94&lt;25),4,IF(AND(C94&gt;=25,C94&lt;30),5,IF(AND(C94&gt;=30,C94&lt;35),6,IF(AND(C94&gt;=35,C94&lt;40),7,0)))))))</f>
        <v>5</v>
      </c>
      <c r="F94" s="5"/>
      <c r="G94" s="5"/>
      <c r="H94" s="5"/>
      <c r="I94" s="5"/>
    </row>
    <row r="95" customFormat="false" ht="13.8" hidden="false" customHeight="false" outlineLevel="0" collapsed="false">
      <c r="A95" s="47" t="n">
        <v>92</v>
      </c>
      <c r="B95" s="21" t="n">
        <v>25.2936598097273</v>
      </c>
      <c r="C95" s="22" t="n">
        <v>25.5487279908943</v>
      </c>
      <c r="D95" s="48" t="n">
        <f aca="false">IF(AND(B95&gt;=5,B95&lt;10),1,IF(AND(B95&gt;=10,B95&lt;15),2,IF(AND(B95&gt;=15,B95&lt;20),3,IF(AND(B95&gt;=20,B95&lt;25),4,IF(AND(B95&gt;=25,B95&lt;30),5,IF(AND(B95&gt;=30,B95&lt;35),6,IF(AND(B95&gt;=35,B95&lt;40),7,0)))))))</f>
        <v>5</v>
      </c>
      <c r="E95" s="48" t="n">
        <f aca="false">IF(AND(C95&gt;=5,C95&lt;10),1,IF(AND(C95&gt;=10,C95&lt;15),2,IF(AND(C95&gt;=15,C95&lt;20),3,IF(AND(C95&gt;=20,C95&lt;25),4,IF(AND(C95&gt;=25,C95&lt;30),5,IF(AND(C95&gt;=30,C95&lt;35),6,IF(AND(C95&gt;=35,C95&lt;40),7,0)))))))</f>
        <v>5</v>
      </c>
      <c r="F95" s="5"/>
      <c r="G95" s="5"/>
      <c r="H95" s="5"/>
      <c r="I95" s="5"/>
    </row>
    <row r="96" customFormat="false" ht="13.8" hidden="false" customHeight="false" outlineLevel="0" collapsed="false">
      <c r="A96" s="47" t="n">
        <v>93</v>
      </c>
      <c r="B96" s="21" t="n">
        <v>25.5126975468099</v>
      </c>
      <c r="C96" s="22" t="n">
        <v>25.5556810932267</v>
      </c>
      <c r="D96" s="48" t="n">
        <f aca="false">IF(AND(B96&gt;=5,B96&lt;10),1,IF(AND(B96&gt;=10,B96&lt;15),2,IF(AND(B96&gt;=15,B96&lt;20),3,IF(AND(B96&gt;=20,B96&lt;25),4,IF(AND(B96&gt;=25,B96&lt;30),5,IF(AND(B96&gt;=30,B96&lt;35),6,IF(AND(B96&gt;=35,B96&lt;40),7,0)))))))</f>
        <v>5</v>
      </c>
      <c r="E96" s="48" t="n">
        <f aca="false">IF(AND(C96&gt;=5,C96&lt;10),1,IF(AND(C96&gt;=10,C96&lt;15),2,IF(AND(C96&gt;=15,C96&lt;20),3,IF(AND(C96&gt;=20,C96&lt;25),4,IF(AND(C96&gt;=25,C96&lt;30),5,IF(AND(C96&gt;=30,C96&lt;35),6,IF(AND(C96&gt;=35,C96&lt;40),7,0)))))))</f>
        <v>5</v>
      </c>
      <c r="F96" s="5"/>
      <c r="G96" s="5"/>
      <c r="H96" s="5"/>
      <c r="I96" s="5"/>
    </row>
    <row r="97" customFormat="false" ht="13.8" hidden="false" customHeight="false" outlineLevel="0" collapsed="false">
      <c r="A97" s="47" t="n">
        <v>94</v>
      </c>
      <c r="B97" s="21" t="n">
        <v>25.577991152309</v>
      </c>
      <c r="C97" s="22" t="n">
        <v>25.6296151955277</v>
      </c>
      <c r="D97" s="48" t="n">
        <f aca="false">IF(AND(B97&gt;=5,B97&lt;10),1,IF(AND(B97&gt;=10,B97&lt;15),2,IF(AND(B97&gt;=15,B97&lt;20),3,IF(AND(B97&gt;=20,B97&lt;25),4,IF(AND(B97&gt;=25,B97&lt;30),5,IF(AND(B97&gt;=30,B97&lt;35),6,IF(AND(B97&gt;=35,B97&lt;40),7,0)))))))</f>
        <v>5</v>
      </c>
      <c r="E97" s="48" t="n">
        <f aca="false">IF(AND(C97&gt;=5,C97&lt;10),1,IF(AND(C97&gt;=10,C97&lt;15),2,IF(AND(C97&gt;=15,C97&lt;20),3,IF(AND(C97&gt;=20,C97&lt;25),4,IF(AND(C97&gt;=25,C97&lt;30),5,IF(AND(C97&gt;=30,C97&lt;35),6,IF(AND(C97&gt;=35,C97&lt;40),7,0)))))))</f>
        <v>5</v>
      </c>
      <c r="F97" s="5"/>
      <c r="G97" s="5"/>
      <c r="H97" s="5"/>
      <c r="I97" s="5"/>
    </row>
    <row r="98" customFormat="false" ht="13.8" hidden="false" customHeight="false" outlineLevel="0" collapsed="false">
      <c r="A98" s="47" t="n">
        <v>95</v>
      </c>
      <c r="B98" s="21" t="n">
        <v>25.711579710466</v>
      </c>
      <c r="C98" s="21" t="n">
        <v>25.9293200232304</v>
      </c>
      <c r="D98" s="48" t="n">
        <f aca="false">IF(AND(B98&gt;=5,B98&lt;10),1,IF(AND(B98&gt;=10,B98&lt;15),2,IF(AND(B98&gt;=15,B98&lt;20),3,IF(AND(B98&gt;=20,B98&lt;25),4,IF(AND(B98&gt;=25,B98&lt;30),5,IF(AND(B98&gt;=30,B98&lt;35),6,IF(AND(B98&gt;=35,B98&lt;40),7,0)))))))</f>
        <v>5</v>
      </c>
      <c r="E98" s="48" t="n">
        <f aca="false">IF(AND(C98&gt;=5,C98&lt;10),1,IF(AND(C98&gt;=10,C98&lt;15),2,IF(AND(C98&gt;=15,C98&lt;20),3,IF(AND(C98&gt;=20,C98&lt;25),4,IF(AND(C98&gt;=25,C98&lt;30),5,IF(AND(C98&gt;=30,C98&lt;35),6,IF(AND(C98&gt;=35,C98&lt;40),7,0)))))))</f>
        <v>5</v>
      </c>
      <c r="F98" s="5"/>
      <c r="G98" s="5"/>
      <c r="H98" s="5"/>
      <c r="I98" s="5"/>
    </row>
    <row r="99" customFormat="false" ht="13.8" hidden="false" customHeight="false" outlineLevel="0" collapsed="false">
      <c r="A99" s="47" t="n">
        <v>96</v>
      </c>
      <c r="B99" s="21" t="n">
        <v>25.8834013504075</v>
      </c>
      <c r="C99" s="21" t="n">
        <v>25.9543998104597</v>
      </c>
      <c r="D99" s="48" t="n">
        <f aca="false">IF(AND(B99&gt;=5,B99&lt;10),1,IF(AND(B99&gt;=10,B99&lt;15),2,IF(AND(B99&gt;=15,B99&lt;20),3,IF(AND(B99&gt;=20,B99&lt;25),4,IF(AND(B99&gt;=25,B99&lt;30),5,IF(AND(B99&gt;=30,B99&lt;35),6,IF(AND(B99&gt;=35,B99&lt;40),7,0)))))))</f>
        <v>5</v>
      </c>
      <c r="E99" s="48" t="n">
        <f aca="false">IF(AND(C99&gt;=5,C99&lt;10),1,IF(AND(C99&gt;=10,C99&lt;15),2,IF(AND(C99&gt;=15,C99&lt;20),3,IF(AND(C99&gt;=20,C99&lt;25),4,IF(AND(C99&gt;=25,C99&lt;30),5,IF(AND(C99&gt;=30,C99&lt;35),6,IF(AND(C99&gt;=35,C99&lt;40),7,0)))))))</f>
        <v>5</v>
      </c>
      <c r="F99" s="5"/>
      <c r="G99" s="5"/>
      <c r="H99" s="5"/>
      <c r="I99" s="5"/>
    </row>
    <row r="100" customFormat="false" ht="13.8" hidden="false" customHeight="false" outlineLevel="0" collapsed="false">
      <c r="A100" s="47" t="n">
        <v>97</v>
      </c>
      <c r="B100" s="21" t="n">
        <v>25.9207283989322</v>
      </c>
      <c r="C100" s="22" t="n">
        <v>26.6462176092411</v>
      </c>
      <c r="D100" s="48" t="n">
        <f aca="false">IF(AND(B100&gt;=5,B100&lt;10),1,IF(AND(B100&gt;=10,B100&lt;15),2,IF(AND(B100&gt;=15,B100&lt;20),3,IF(AND(B100&gt;=20,B100&lt;25),4,IF(AND(B100&gt;=25,B100&lt;30),5,IF(AND(B100&gt;=30,B100&lt;35),6,IF(AND(B100&gt;=35,B100&lt;40),7,0)))))))</f>
        <v>5</v>
      </c>
      <c r="E100" s="48" t="n">
        <f aca="false">IF(AND(C100&gt;=5,C100&lt;10),1,IF(AND(C100&gt;=10,C100&lt;15),2,IF(AND(C100&gt;=15,C100&lt;20),3,IF(AND(C100&gt;=20,C100&lt;25),4,IF(AND(C100&gt;=25,C100&lt;30),5,IF(AND(C100&gt;=30,C100&lt;35),6,IF(AND(C100&gt;=35,C100&lt;40),7,0)))))))</f>
        <v>5</v>
      </c>
      <c r="F100" s="5"/>
      <c r="G100" s="5"/>
      <c r="H100" s="5"/>
      <c r="I100" s="5"/>
    </row>
    <row r="101" customFormat="false" ht="13.8" hidden="false" customHeight="false" outlineLevel="0" collapsed="false">
      <c r="A101" s="47" t="n">
        <v>98</v>
      </c>
      <c r="B101" s="21" t="n">
        <v>26.0074711135047</v>
      </c>
      <c r="C101" s="22" t="n">
        <v>26.742277100351</v>
      </c>
      <c r="D101" s="48" t="n">
        <f aca="false">IF(AND(B101&gt;=5,B101&lt;10),1,IF(AND(B101&gt;=10,B101&lt;15),2,IF(AND(B101&gt;=15,B101&lt;20),3,IF(AND(B101&gt;=20,B101&lt;25),4,IF(AND(B101&gt;=25,B101&lt;30),5,IF(AND(B101&gt;=30,B101&lt;35),6,IF(AND(B101&gt;=35,B101&lt;40),7,0)))))))</f>
        <v>5</v>
      </c>
      <c r="E101" s="48" t="n">
        <f aca="false">IF(AND(C101&gt;=5,C101&lt;10),1,IF(AND(C101&gt;=10,C101&lt;15),2,IF(AND(C101&gt;=15,C101&lt;20),3,IF(AND(C101&gt;=20,C101&lt;25),4,IF(AND(C101&gt;=25,C101&lt;30),5,IF(AND(C101&gt;=30,C101&lt;35),6,IF(AND(C101&gt;=35,C101&lt;40),7,0)))))))</f>
        <v>5</v>
      </c>
      <c r="F101" s="5"/>
      <c r="G101" s="5"/>
      <c r="H101" s="5"/>
      <c r="I101" s="5"/>
    </row>
    <row r="102" customFormat="false" ht="13.8" hidden="false" customHeight="false" outlineLevel="0" collapsed="false">
      <c r="A102" s="47" t="n">
        <v>99</v>
      </c>
      <c r="B102" s="21" t="n">
        <v>26.1981123436647</v>
      </c>
      <c r="C102" s="22" t="n">
        <f aca="false">'Id. + dados'!J33</f>
        <v>26.8589018765824</v>
      </c>
      <c r="D102" s="48" t="n">
        <f aca="false">IF(AND(B102&gt;=5,B102&lt;10),1,IF(AND(B102&gt;=10,B102&lt;15),2,IF(AND(B102&gt;=15,B102&lt;20),3,IF(AND(B102&gt;=20,B102&lt;25),4,IF(AND(B102&gt;=25,B102&lt;30),5,IF(AND(B102&gt;=30,B102&lt;35),6,IF(AND(B102&gt;=35,B102&lt;40),7,0)))))))</f>
        <v>5</v>
      </c>
      <c r="E102" s="48" t="n">
        <f aca="false">IF(AND(C102&gt;=5,C102&lt;10),1,IF(AND(C102&gt;=10,C102&lt;15),2,IF(AND(C102&gt;=15,C102&lt;20),3,IF(AND(C102&gt;=20,C102&lt;25),4,IF(AND(C102&gt;=25,C102&lt;30),5,IF(AND(C102&gt;=30,C102&lt;35),6,IF(AND(C102&gt;=35,C102&lt;40),7,0)))))))</f>
        <v>5</v>
      </c>
      <c r="F102" s="5"/>
      <c r="G102" s="5"/>
      <c r="H102" s="5"/>
      <c r="I102" s="5"/>
    </row>
    <row r="103" customFormat="false" ht="13.8" hidden="false" customHeight="false" outlineLevel="0" collapsed="false">
      <c r="A103" s="47" t="n">
        <v>100</v>
      </c>
      <c r="B103" s="21" t="n">
        <v>26.7510271564838</v>
      </c>
      <c r="C103" s="22" t="n">
        <v>26.9741840048766</v>
      </c>
      <c r="D103" s="48" t="n">
        <f aca="false">IF(AND(B103&gt;=5,B103&lt;10),1,IF(AND(B103&gt;=10,B103&lt;15),2,IF(AND(B103&gt;=15,B103&lt;20),3,IF(AND(B103&gt;=20,B103&lt;25),4,IF(AND(B103&gt;=25,B103&lt;30),5,IF(AND(B103&gt;=30,B103&lt;35),6,IF(AND(B103&gt;=35,B103&lt;40),7,0)))))))</f>
        <v>5</v>
      </c>
      <c r="E103" s="48" t="n">
        <f aca="false">IF(AND(C103&gt;=5,C103&lt;10),1,IF(AND(C103&gt;=10,C103&lt;15),2,IF(AND(C103&gt;=15,C103&lt;20),3,IF(AND(C103&gt;=20,C103&lt;25),4,IF(AND(C103&gt;=25,C103&lt;30),5,IF(AND(C103&gt;=30,C103&lt;35),6,IF(AND(C103&gt;=35,C103&lt;40),7,0)))))))</f>
        <v>5</v>
      </c>
      <c r="F103" s="5"/>
      <c r="G103" s="5"/>
      <c r="H103" s="5"/>
      <c r="I103" s="5"/>
    </row>
    <row r="104" customFormat="false" ht="13.8" hidden="false" customHeight="false" outlineLevel="0" collapsed="false">
      <c r="A104" s="47" t="n">
        <v>101</v>
      </c>
      <c r="B104" s="21" t="n">
        <v>26.7886635108206</v>
      </c>
      <c r="C104" s="21" t="n">
        <v>27.3007826484433</v>
      </c>
      <c r="D104" s="48" t="n">
        <f aca="false">IF(AND(B104&gt;=5,B104&lt;10),1,IF(AND(B104&gt;=10,B104&lt;15),2,IF(AND(B104&gt;=15,B104&lt;20),3,IF(AND(B104&gt;=20,B104&lt;25),4,IF(AND(B104&gt;=25,B104&lt;30),5,IF(AND(B104&gt;=30,B104&lt;35),6,IF(AND(B104&gt;=35,B104&lt;40),7,0)))))))</f>
        <v>5</v>
      </c>
      <c r="E104" s="48" t="n">
        <f aca="false">IF(AND(C104&gt;=5,C104&lt;10),1,IF(AND(C104&gt;=10,C104&lt;15),2,IF(AND(C104&gt;=15,C104&lt;20),3,IF(AND(C104&gt;=20,C104&lt;25),4,IF(AND(C104&gt;=25,C104&lt;30),5,IF(AND(C104&gt;=30,C104&lt;35),6,IF(AND(C104&gt;=35,C104&lt;40),7,0)))))))</f>
        <v>5</v>
      </c>
      <c r="F104" s="5"/>
      <c r="G104" s="5"/>
      <c r="H104" s="5"/>
      <c r="I104" s="5"/>
    </row>
    <row r="105" customFormat="false" ht="13.8" hidden="false" customHeight="false" outlineLevel="0" collapsed="false">
      <c r="A105" s="47" t="n">
        <v>102</v>
      </c>
      <c r="B105" s="21" t="n">
        <v>26.8204938324937</v>
      </c>
      <c r="C105" s="21" t="n">
        <v>27.6364973634588</v>
      </c>
      <c r="D105" s="48" t="n">
        <f aca="false">IF(AND(B105&gt;=5,B105&lt;10),1,IF(AND(B105&gt;=10,B105&lt;15),2,IF(AND(B105&gt;=15,B105&lt;20),3,IF(AND(B105&gt;=20,B105&lt;25),4,IF(AND(B105&gt;=25,B105&lt;30),5,IF(AND(B105&gt;=30,B105&lt;35),6,IF(AND(B105&gt;=35,B105&lt;40),7,0)))))))</f>
        <v>5</v>
      </c>
      <c r="E105" s="48" t="n">
        <f aca="false">IF(AND(C105&gt;=5,C105&lt;10),1,IF(AND(C105&gt;=10,C105&lt;15),2,IF(AND(C105&gt;=15,C105&lt;20),3,IF(AND(C105&gt;=20,C105&lt;25),4,IF(AND(C105&gt;=25,C105&lt;30),5,IF(AND(C105&gt;=30,C105&lt;35),6,IF(AND(C105&gt;=35,C105&lt;40),7,0)))))))</f>
        <v>5</v>
      </c>
      <c r="F105" s="5"/>
      <c r="G105" s="5"/>
      <c r="H105" s="5"/>
      <c r="I105" s="5"/>
    </row>
    <row r="106" customFormat="false" ht="13.8" hidden="false" customHeight="false" outlineLevel="0" collapsed="false">
      <c r="A106" s="47" t="n">
        <v>103</v>
      </c>
      <c r="B106" s="21" t="n">
        <v>26.8477093104273</v>
      </c>
      <c r="C106" s="22" t="n">
        <v>27.9845596175178</v>
      </c>
      <c r="D106" s="48" t="n">
        <f aca="false">IF(AND(B106&gt;=5,B106&lt;10),1,IF(AND(B106&gt;=10,B106&lt;15),2,IF(AND(B106&gt;=15,B106&lt;20),3,IF(AND(B106&gt;=20,B106&lt;25),4,IF(AND(B106&gt;=25,B106&lt;30),5,IF(AND(B106&gt;=30,B106&lt;35),6,IF(AND(B106&gt;=35,B106&lt;40),7,0)))))))</f>
        <v>5</v>
      </c>
      <c r="E106" s="48" t="n">
        <f aca="false">IF(AND(C106&gt;=5,C106&lt;10),1,IF(AND(C106&gt;=10,C106&lt;15),2,IF(AND(C106&gt;=15,C106&lt;20),3,IF(AND(C106&gt;=20,C106&lt;25),4,IF(AND(C106&gt;=25,C106&lt;30),5,IF(AND(C106&gt;=30,C106&lt;35),6,IF(AND(C106&gt;=35,C106&lt;40),7,0)))))))</f>
        <v>5</v>
      </c>
      <c r="F106" s="5"/>
      <c r="G106" s="5"/>
      <c r="H106" s="5"/>
      <c r="I106" s="5"/>
    </row>
    <row r="107" customFormat="false" ht="13.8" hidden="false" customHeight="false" outlineLevel="0" collapsed="false">
      <c r="A107" s="47" t="n">
        <v>104</v>
      </c>
      <c r="B107" s="21" t="n">
        <v>27.040146943963</v>
      </c>
      <c r="C107" s="22" t="n">
        <v>28.0820834084688</v>
      </c>
      <c r="D107" s="48" t="n">
        <f aca="false">IF(AND(B107&gt;=5,B107&lt;10),1,IF(AND(B107&gt;=10,B107&lt;15),2,IF(AND(B107&gt;=15,B107&lt;20),3,IF(AND(B107&gt;=20,B107&lt;25),4,IF(AND(B107&gt;=25,B107&lt;30),5,IF(AND(B107&gt;=30,B107&lt;35),6,IF(AND(B107&gt;=35,B107&lt;40),7,0)))))))</f>
        <v>5</v>
      </c>
      <c r="E107" s="48" t="n">
        <f aca="false">IF(AND(C107&gt;=5,C107&lt;10),1,IF(AND(C107&gt;=10,C107&lt;15),2,IF(AND(C107&gt;=15,C107&lt;20),3,IF(AND(C107&gt;=20,C107&lt;25),4,IF(AND(C107&gt;=25,C107&lt;30),5,IF(AND(C107&gt;=30,C107&lt;35),6,IF(AND(C107&gt;=35,C107&lt;40),7,0)))))))</f>
        <v>5</v>
      </c>
      <c r="F107" s="5"/>
      <c r="G107" s="5"/>
      <c r="H107" s="5"/>
      <c r="I107" s="5"/>
    </row>
    <row r="108" customFormat="false" ht="13.8" hidden="false" customHeight="false" outlineLevel="0" collapsed="false">
      <c r="A108" s="47" t="n">
        <v>105</v>
      </c>
      <c r="B108" s="21" t="n">
        <v>27.0937495586853</v>
      </c>
      <c r="C108" s="22" t="n">
        <v>28.4205144387094</v>
      </c>
      <c r="D108" s="48" t="n">
        <f aca="false">IF(AND(B108&gt;=5,B108&lt;10),1,IF(AND(B108&gt;=10,B108&lt;15),2,IF(AND(B108&gt;=15,B108&lt;20),3,IF(AND(B108&gt;=20,B108&lt;25),4,IF(AND(B108&gt;=25,B108&lt;30),5,IF(AND(B108&gt;=30,B108&lt;35),6,IF(AND(B108&gt;=35,B108&lt;40),7,0)))))))</f>
        <v>5</v>
      </c>
      <c r="E108" s="48" t="n">
        <f aca="false">IF(AND(C108&gt;=5,C108&lt;10),1,IF(AND(C108&gt;=10,C108&lt;15),2,IF(AND(C108&gt;=15,C108&lt;20),3,IF(AND(C108&gt;=20,C108&lt;25),4,IF(AND(C108&gt;=25,C108&lt;30),5,IF(AND(C108&gt;=30,C108&lt;35),6,IF(AND(C108&gt;=35,C108&lt;40),7,0)))))))</f>
        <v>5</v>
      </c>
      <c r="F108" s="5"/>
      <c r="G108" s="5"/>
      <c r="H108" s="5"/>
      <c r="I108" s="5"/>
    </row>
    <row r="109" customFormat="false" ht="13.8" hidden="false" customHeight="false" outlineLevel="0" collapsed="false">
      <c r="A109" s="47" t="n">
        <v>106</v>
      </c>
      <c r="B109" s="21" t="n">
        <v>27.1958572145996</v>
      </c>
      <c r="C109" s="22" t="n">
        <v>28.4909116498813</v>
      </c>
      <c r="D109" s="48" t="n">
        <f aca="false">IF(AND(B109&gt;=5,B109&lt;10),1,IF(AND(B109&gt;=10,B109&lt;15),2,IF(AND(B109&gt;=15,B109&lt;20),3,IF(AND(B109&gt;=20,B109&lt;25),4,IF(AND(B109&gt;=25,B109&lt;30),5,IF(AND(B109&gt;=30,B109&lt;35),6,IF(AND(B109&gt;=35,B109&lt;40),7,0)))))))</f>
        <v>5</v>
      </c>
      <c r="E109" s="48" t="n">
        <f aca="false">IF(AND(C109&gt;=5,C109&lt;10),1,IF(AND(C109&gt;=10,C109&lt;15),2,IF(AND(C109&gt;=15,C109&lt;20),3,IF(AND(C109&gt;=20,C109&lt;25),4,IF(AND(C109&gt;=25,C109&lt;30),5,IF(AND(C109&gt;=30,C109&lt;35),6,IF(AND(C109&gt;=35,C109&lt;40),7,0)))))))</f>
        <v>5</v>
      </c>
      <c r="F109" s="5"/>
      <c r="G109" s="5"/>
      <c r="H109" s="5"/>
      <c r="I109" s="5"/>
    </row>
    <row r="110" customFormat="false" ht="13.8" hidden="false" customHeight="false" outlineLevel="0" collapsed="false">
      <c r="A110" s="47" t="n">
        <v>107</v>
      </c>
      <c r="B110" s="21" t="n">
        <v>27.7145448181001</v>
      </c>
      <c r="C110" s="22" t="n">
        <v>28.778283708654</v>
      </c>
      <c r="D110" s="48" t="n">
        <f aca="false">IF(AND(B110&gt;=5,B110&lt;10),1,IF(AND(B110&gt;=10,B110&lt;15),2,IF(AND(B110&gt;=15,B110&lt;20),3,IF(AND(B110&gt;=20,B110&lt;25),4,IF(AND(B110&gt;=25,B110&lt;30),5,IF(AND(B110&gt;=30,B110&lt;35),6,IF(AND(B110&gt;=35,B110&lt;40),7,0)))))))</f>
        <v>5</v>
      </c>
      <c r="E110" s="48" t="n">
        <f aca="false">IF(AND(C110&gt;=5,C110&lt;10),1,IF(AND(C110&gt;=10,C110&lt;15),2,IF(AND(C110&gt;=15,C110&lt;20),3,IF(AND(C110&gt;=20,C110&lt;25),4,IF(AND(C110&gt;=25,C110&lt;30),5,IF(AND(C110&gt;=30,C110&lt;35),6,IF(AND(C110&gt;=35,C110&lt;40),7,0)))))))</f>
        <v>5</v>
      </c>
      <c r="F110" s="5"/>
      <c r="G110" s="5"/>
      <c r="H110" s="5"/>
      <c r="I110" s="5"/>
    </row>
    <row r="111" customFormat="false" ht="13.8" hidden="false" customHeight="false" outlineLevel="0" collapsed="false">
      <c r="A111" s="47" t="n">
        <v>108</v>
      </c>
      <c r="B111" s="21" t="n">
        <v>27.7573413629708</v>
      </c>
      <c r="C111" s="21" t="n">
        <v>28.896657614569</v>
      </c>
      <c r="D111" s="48" t="n">
        <f aca="false">IF(AND(B111&gt;=5,B111&lt;10),1,IF(AND(B111&gt;=10,B111&lt;15),2,IF(AND(B111&gt;=15,B111&lt;20),3,IF(AND(B111&gt;=20,B111&lt;25),4,IF(AND(B111&gt;=25,B111&lt;30),5,IF(AND(B111&gt;=30,B111&lt;35),6,IF(AND(B111&gt;=35,B111&lt;40),7,0)))))))</f>
        <v>5</v>
      </c>
      <c r="E111" s="48" t="n">
        <f aca="false">IF(AND(C111&gt;=5,C111&lt;10),1,IF(AND(C111&gt;=10,C111&lt;15),2,IF(AND(C111&gt;=15,C111&lt;20),3,IF(AND(C111&gt;=20,C111&lt;25),4,IF(AND(C111&gt;=25,C111&lt;30),5,IF(AND(C111&gt;=30,C111&lt;35),6,IF(AND(C111&gt;=35,C111&lt;40),7,0)))))))</f>
        <v>5</v>
      </c>
      <c r="F111" s="5"/>
      <c r="G111" s="5"/>
      <c r="H111" s="5"/>
      <c r="I111" s="5"/>
    </row>
    <row r="112" customFormat="false" ht="13.8" hidden="false" customHeight="false" outlineLevel="0" collapsed="false">
      <c r="A112" s="47" t="n">
        <v>109</v>
      </c>
      <c r="B112" s="21" t="n">
        <v>28.1274327680599</v>
      </c>
      <c r="C112" s="22" t="n">
        <v>28.9734317333644</v>
      </c>
      <c r="D112" s="48" t="n">
        <f aca="false">IF(AND(B112&gt;=5,B112&lt;10),1,IF(AND(B112&gt;=10,B112&lt;15),2,IF(AND(B112&gt;=15,B112&lt;20),3,IF(AND(B112&gt;=20,B112&lt;25),4,IF(AND(B112&gt;=25,B112&lt;30),5,IF(AND(B112&gt;=30,B112&lt;35),6,IF(AND(B112&gt;=35,B112&lt;40),7,0)))))))</f>
        <v>5</v>
      </c>
      <c r="E112" s="48" t="n">
        <f aca="false">IF(AND(C112&gt;=5,C112&lt;10),1,IF(AND(C112&gt;=10,C112&lt;15),2,IF(AND(C112&gt;=15,C112&lt;20),3,IF(AND(C112&gt;=20,C112&lt;25),4,IF(AND(C112&gt;=25,C112&lt;30),5,IF(AND(C112&gt;=30,C112&lt;35),6,IF(AND(C112&gt;=35,C112&lt;40),7,0)))))))</f>
        <v>5</v>
      </c>
      <c r="F112" s="5"/>
      <c r="G112" s="5"/>
      <c r="H112" s="5"/>
      <c r="I112" s="5"/>
    </row>
    <row r="113" customFormat="false" ht="13.8" hidden="false" customHeight="false" outlineLevel="0" collapsed="false">
      <c r="A113" s="47" t="n">
        <v>110</v>
      </c>
      <c r="B113" s="21" t="n">
        <v>28.1542935731826</v>
      </c>
      <c r="C113" s="22" t="n">
        <v>29.0065951065661</v>
      </c>
      <c r="D113" s="48" t="n">
        <f aca="false">IF(AND(B113&gt;=5,B113&lt;10),1,IF(AND(B113&gt;=10,B113&lt;15),2,IF(AND(B113&gt;=15,B113&lt;20),3,IF(AND(B113&gt;=20,B113&lt;25),4,IF(AND(B113&gt;=25,B113&lt;30),5,IF(AND(B113&gt;=30,B113&lt;35),6,IF(AND(B113&gt;=35,B113&lt;40),7,0)))))))</f>
        <v>5</v>
      </c>
      <c r="E113" s="48" t="n">
        <f aca="false">IF(AND(C113&gt;=5,C113&lt;10),1,IF(AND(C113&gt;=10,C113&lt;15),2,IF(AND(C113&gt;=15,C113&lt;20),3,IF(AND(C113&gt;=20,C113&lt;25),4,IF(AND(C113&gt;=25,C113&lt;30),5,IF(AND(C113&gt;=30,C113&lt;35),6,IF(AND(C113&gt;=35,C113&lt;40),7,0)))))))</f>
        <v>5</v>
      </c>
      <c r="F113" s="5"/>
      <c r="G113" s="5"/>
      <c r="H113" s="5"/>
      <c r="I113" s="5"/>
    </row>
    <row r="114" customFormat="false" ht="13.8" hidden="false" customHeight="false" outlineLevel="0" collapsed="false">
      <c r="A114" s="47" t="n">
        <v>111</v>
      </c>
      <c r="B114" s="21" t="n">
        <v>28.6809912276777</v>
      </c>
      <c r="C114" s="22" t="n">
        <v>30.7537543904195</v>
      </c>
      <c r="D114" s="48" t="n">
        <f aca="false">IF(AND(B114&gt;=5,B114&lt;10),1,IF(AND(B114&gt;=10,B114&lt;15),2,IF(AND(B114&gt;=15,B114&lt;20),3,IF(AND(B114&gt;=20,B114&lt;25),4,IF(AND(B114&gt;=25,B114&lt;30),5,IF(AND(B114&gt;=30,B114&lt;35),6,IF(AND(B114&gt;=35,B114&lt;40),7,0)))))))</f>
        <v>5</v>
      </c>
      <c r="E114" s="48" t="n">
        <f aca="false">IF(AND(C114&gt;=5,C114&lt;10),1,IF(AND(C114&gt;=10,C114&lt;15),2,IF(AND(C114&gt;=15,C114&lt;20),3,IF(AND(C114&gt;=20,C114&lt;25),4,IF(AND(C114&gt;=25,C114&lt;30),5,IF(AND(C114&gt;=30,C114&lt;35),6,IF(AND(C114&gt;=35,C114&lt;40),7,0)))))))</f>
        <v>6</v>
      </c>
      <c r="F114" s="5"/>
      <c r="G114" s="5"/>
      <c r="H114" s="5"/>
      <c r="I114" s="5"/>
    </row>
    <row r="115" customFormat="false" ht="13.8" hidden="false" customHeight="false" outlineLevel="0" collapsed="false">
      <c r="A115" s="47" t="n">
        <v>112</v>
      </c>
      <c r="B115" s="21" t="n">
        <v>29.5261638079995</v>
      </c>
      <c r="C115" s="22" t="n">
        <v>30.8260812098964</v>
      </c>
      <c r="D115" s="48" t="n">
        <f aca="false">IF(AND(B115&gt;=5,B115&lt;10),1,IF(AND(B115&gt;=10,B115&lt;15),2,IF(AND(B115&gt;=15,B115&lt;20),3,IF(AND(B115&gt;=20,B115&lt;25),4,IF(AND(B115&gt;=25,B115&lt;30),5,IF(AND(B115&gt;=30,B115&lt;35),6,IF(AND(B115&gt;=35,B115&lt;40),7,0)))))))</f>
        <v>5</v>
      </c>
      <c r="E115" s="48" t="n">
        <f aca="false">IF(AND(C115&gt;=5,C115&lt;10),1,IF(AND(C115&gt;=10,C115&lt;15),2,IF(AND(C115&gt;=15,C115&lt;20),3,IF(AND(C115&gt;=20,C115&lt;25),4,IF(AND(C115&gt;=25,C115&lt;30),5,IF(AND(C115&gt;=30,C115&lt;35),6,IF(AND(C115&gt;=35,C115&lt;40),7,0)))))))</f>
        <v>6</v>
      </c>
      <c r="F115" s="5"/>
      <c r="G115" s="5"/>
      <c r="H115" s="5"/>
      <c r="I115" s="5"/>
    </row>
    <row r="116" customFormat="false" ht="13.8" hidden="false" customHeight="false" outlineLevel="0" collapsed="false">
      <c r="A116" s="47" t="n">
        <v>113</v>
      </c>
      <c r="B116" s="21" t="n">
        <v>29.7492790244363</v>
      </c>
      <c r="C116" s="22" t="n">
        <v>30.8562884455421</v>
      </c>
      <c r="D116" s="48" t="n">
        <f aca="false">IF(AND(B116&gt;=5,B116&lt;10),1,IF(AND(B116&gt;=10,B116&lt;15),2,IF(AND(B116&gt;=15,B116&lt;20),3,IF(AND(B116&gt;=20,B116&lt;25),4,IF(AND(B116&gt;=25,B116&lt;30),5,IF(AND(B116&gt;=30,B116&lt;35),6,IF(AND(B116&gt;=35,B116&lt;40),7,0)))))))</f>
        <v>5</v>
      </c>
      <c r="E116" s="48" t="n">
        <f aca="false">IF(AND(C116&gt;=5,C116&lt;10),1,IF(AND(C116&gt;=10,C116&lt;15),2,IF(AND(C116&gt;=15,C116&lt;20),3,IF(AND(C116&gt;=20,C116&lt;25),4,IF(AND(C116&gt;=25,C116&lt;30),5,IF(AND(C116&gt;=30,C116&lt;35),6,IF(AND(C116&gt;=35,C116&lt;40),7,0)))))))</f>
        <v>6</v>
      </c>
      <c r="F116" s="5"/>
      <c r="G116" s="5"/>
      <c r="H116" s="5"/>
      <c r="I116" s="5"/>
    </row>
    <row r="117" customFormat="false" ht="13.8" hidden="false" customHeight="false" outlineLevel="0" collapsed="false">
      <c r="A117" s="47" t="n">
        <v>114</v>
      </c>
      <c r="B117" s="21" t="n">
        <v>29.757212981235</v>
      </c>
      <c r="C117" s="22" t="n">
        <v>31.1042521780107</v>
      </c>
      <c r="D117" s="48" t="n">
        <f aca="false">IF(AND(B117&gt;=5,B117&lt;10),1,IF(AND(B117&gt;=10,B117&lt;15),2,IF(AND(B117&gt;=15,B117&lt;20),3,IF(AND(B117&gt;=20,B117&lt;25),4,IF(AND(B117&gt;=25,B117&lt;30),5,IF(AND(B117&gt;=30,B117&lt;35),6,IF(AND(B117&gt;=35,B117&lt;40),7,0)))))))</f>
        <v>5</v>
      </c>
      <c r="E117" s="48" t="n">
        <f aca="false">IF(AND(C117&gt;=5,C117&lt;10),1,IF(AND(C117&gt;=10,C117&lt;15),2,IF(AND(C117&gt;=15,C117&lt;20),3,IF(AND(C117&gt;=20,C117&lt;25),4,IF(AND(C117&gt;=25,C117&lt;30),5,IF(AND(C117&gt;=30,C117&lt;35),6,IF(AND(C117&gt;=35,C117&lt;40),7,0)))))))</f>
        <v>6</v>
      </c>
      <c r="F117" s="5"/>
      <c r="G117" s="5"/>
      <c r="H117" s="5"/>
      <c r="I117" s="5"/>
    </row>
    <row r="118" customFormat="false" ht="13.8" hidden="false" customHeight="false" outlineLevel="0" collapsed="false">
      <c r="A118" s="47" t="n">
        <v>115</v>
      </c>
      <c r="B118" s="21" t="n">
        <v>29.8873544461744</v>
      </c>
      <c r="C118" s="22" t="n">
        <v>31.3493723261756</v>
      </c>
      <c r="D118" s="48" t="n">
        <f aca="false">IF(AND(B118&gt;=5,B118&lt;10),1,IF(AND(B118&gt;=10,B118&lt;15),2,IF(AND(B118&gt;=15,B118&lt;20),3,IF(AND(B118&gt;=20,B118&lt;25),4,IF(AND(B118&gt;=25,B118&lt;30),5,IF(AND(B118&gt;=30,B118&lt;35),6,IF(AND(B118&gt;=35,B118&lt;40),7,0)))))))</f>
        <v>5</v>
      </c>
      <c r="E118" s="48" t="n">
        <f aca="false">IF(AND(C118&gt;=5,C118&lt;10),1,IF(AND(C118&gt;=10,C118&lt;15),2,IF(AND(C118&gt;=15,C118&lt;20),3,IF(AND(C118&gt;=20,C118&lt;25),4,IF(AND(C118&gt;=25,C118&lt;30),5,IF(AND(C118&gt;=30,C118&lt;35),6,IF(AND(C118&gt;=35,C118&lt;40),7,0)))))))</f>
        <v>6</v>
      </c>
      <c r="F118" s="5"/>
      <c r="G118" s="5"/>
      <c r="H118" s="5"/>
      <c r="I118" s="5"/>
    </row>
    <row r="119" customFormat="false" ht="13.8" hidden="false" customHeight="false" outlineLevel="0" collapsed="false">
      <c r="A119" s="47" t="n">
        <v>116</v>
      </c>
      <c r="B119" s="21" t="n">
        <v>30.6053737928145</v>
      </c>
      <c r="C119" s="22" t="n">
        <v>31.4267541543072</v>
      </c>
      <c r="D119" s="48" t="n">
        <f aca="false">IF(AND(B119&gt;=5,B119&lt;10),1,IF(AND(B119&gt;=10,B119&lt;15),2,IF(AND(B119&gt;=15,B119&lt;20),3,IF(AND(B119&gt;=20,B119&lt;25),4,IF(AND(B119&gt;=25,B119&lt;30),5,IF(AND(B119&gt;=30,B119&lt;35),6,IF(AND(B119&gt;=35,B119&lt;40),7,0)))))))</f>
        <v>6</v>
      </c>
      <c r="E119" s="48" t="n">
        <f aca="false">IF(AND(C119&gt;=5,C119&lt;10),1,IF(AND(C119&gt;=10,C119&lt;15),2,IF(AND(C119&gt;=15,C119&lt;20),3,IF(AND(C119&gt;=20,C119&lt;25),4,IF(AND(C119&gt;=25,C119&lt;30),5,IF(AND(C119&gt;=30,C119&lt;35),6,IF(AND(C119&gt;=35,C119&lt;40),7,0)))))))</f>
        <v>6</v>
      </c>
      <c r="F119" s="5"/>
      <c r="G119" s="5"/>
      <c r="H119" s="5"/>
      <c r="I119" s="5"/>
    </row>
    <row r="120" customFormat="false" ht="13.8" hidden="false" customHeight="false" outlineLevel="0" collapsed="false">
      <c r="A120" s="47" t="n">
        <v>117</v>
      </c>
      <c r="B120" s="21" t="n">
        <v>31.5270062676828</v>
      </c>
      <c r="C120" s="21" t="n">
        <v>33.7845317081361</v>
      </c>
      <c r="D120" s="48" t="n">
        <f aca="false">IF(AND(B120&gt;=5,B120&lt;10),1,IF(AND(B120&gt;=10,B120&lt;15),2,IF(AND(B120&gt;=15,B120&lt;20),3,IF(AND(B120&gt;=20,B120&lt;25),4,IF(AND(B120&gt;=25,B120&lt;30),5,IF(AND(B120&gt;=30,B120&lt;35),6,IF(AND(B120&gt;=35,B120&lt;40),7,0)))))))</f>
        <v>6</v>
      </c>
      <c r="E120" s="48" t="n">
        <f aca="false">IF(AND(C120&gt;=5,C120&lt;10),1,IF(AND(C120&gt;=10,C120&lt;15),2,IF(AND(C120&gt;=15,C120&lt;20),3,IF(AND(C120&gt;=20,C120&lt;25),4,IF(AND(C120&gt;=25,C120&lt;30),5,IF(AND(C120&gt;=30,C120&lt;35),6,IF(AND(C120&gt;=35,C120&lt;40),7,0)))))))</f>
        <v>6</v>
      </c>
      <c r="F120" s="5"/>
      <c r="G120" s="5"/>
      <c r="H120" s="5"/>
      <c r="I120" s="5"/>
    </row>
    <row r="121" customFormat="false" ht="13.8" hidden="false" customHeight="false" outlineLevel="0" collapsed="false">
      <c r="A121" s="47" t="n">
        <v>118</v>
      </c>
      <c r="B121" s="21" t="n">
        <v>32.5490933758104</v>
      </c>
      <c r="C121" s="22" t="n">
        <v>34.8441953342618</v>
      </c>
      <c r="D121" s="48" t="n">
        <f aca="false">IF(AND(B121&gt;=5,B121&lt;10),1,IF(AND(B121&gt;=10,B121&lt;15),2,IF(AND(B121&gt;=15,B121&lt;20),3,IF(AND(B121&gt;=20,B121&lt;25),4,IF(AND(B121&gt;=25,B121&lt;30),5,IF(AND(B121&gt;=30,B121&lt;35),6,IF(AND(B121&gt;=35,B121&lt;40),7,0)))))))</f>
        <v>6</v>
      </c>
      <c r="E121" s="48" t="n">
        <f aca="false">IF(AND(C121&gt;=5,C121&lt;10),1,IF(AND(C121&gt;=10,C121&lt;15),2,IF(AND(C121&gt;=15,C121&lt;20),3,IF(AND(C121&gt;=20,C121&lt;25),4,IF(AND(C121&gt;=25,C121&lt;30),5,IF(AND(C121&gt;=30,C121&lt;35),6,IF(AND(C121&gt;=35,C121&lt;40),7,0)))))))</f>
        <v>6</v>
      </c>
      <c r="F121" s="5"/>
      <c r="G121" s="5"/>
      <c r="H121" s="5"/>
      <c r="I121" s="5"/>
    </row>
    <row r="122" customFormat="false" ht="13.8" hidden="false" customHeight="false" outlineLevel="0" collapsed="false">
      <c r="A122" s="47" t="n">
        <v>119</v>
      </c>
      <c r="B122" s="21" t="n">
        <v>32.6421653311922</v>
      </c>
      <c r="C122" s="22" t="n">
        <v>35.6083643815148</v>
      </c>
      <c r="D122" s="48" t="n">
        <f aca="false">IF(AND(B122&gt;=5,B122&lt;10),1,IF(AND(B122&gt;=10,B122&lt;15),2,IF(AND(B122&gt;=15,B122&lt;20),3,IF(AND(B122&gt;=20,B122&lt;25),4,IF(AND(B122&gt;=25,B122&lt;30),5,IF(AND(B122&gt;=30,B122&lt;35),6,IF(AND(B122&gt;=35,B122&lt;40),7,0)))))))</f>
        <v>6</v>
      </c>
      <c r="E122" s="48" t="n">
        <f aca="false">IF(AND(C122&gt;=5,C122&lt;10),1,IF(AND(C122&gt;=10,C122&lt;15),2,IF(AND(C122&gt;=15,C122&lt;20),3,IF(AND(C122&gt;=20,C122&lt;25),4,IF(AND(C122&gt;=25,C122&lt;30),5,IF(AND(C122&gt;=30,C122&lt;35),6,IF(AND(C122&gt;=35,C122&lt;40),7,0)))))))</f>
        <v>7</v>
      </c>
      <c r="F122" s="5"/>
      <c r="G122" s="5"/>
      <c r="H122" s="5"/>
      <c r="I122" s="5"/>
    </row>
    <row r="123" customFormat="false" ht="13.8" hidden="false" customHeight="false" outlineLevel="0" collapsed="false">
      <c r="A123" s="47" t="n">
        <v>120</v>
      </c>
      <c r="B123" s="21" t="n">
        <v>34.7027117276871</v>
      </c>
      <c r="C123" s="22" t="n">
        <v>38.5792804153899</v>
      </c>
      <c r="D123" s="48" t="n">
        <f aca="false">IF(AND(B123&gt;=5,B123&lt;10),1,IF(AND(B123&gt;=10,B123&lt;15),2,IF(AND(B123&gt;=15,B123&lt;20),3,IF(AND(B123&gt;=20,B123&lt;25),4,IF(AND(B123&gt;=25,B123&lt;30),5,IF(AND(B123&gt;=30,B123&lt;35),6,IF(AND(B123&gt;=35,B123&lt;40),7,0)))))))</f>
        <v>6</v>
      </c>
      <c r="E123" s="48" t="n">
        <f aca="false">IF(AND(C123&gt;=5,C123&lt;10),1,IF(AND(C123&gt;=10,C123&lt;15),2,IF(AND(C123&gt;=15,C123&lt;20),3,IF(AND(C123&gt;=20,C123&lt;25),4,IF(AND(C123&gt;=25,C123&lt;30),5,IF(AND(C123&gt;=30,C123&lt;35),6,IF(AND(C123&gt;=35,C123&lt;40),7,0)))))))</f>
        <v>7</v>
      </c>
      <c r="F123" s="5"/>
      <c r="G123" s="5"/>
      <c r="H123" s="5"/>
      <c r="I123" s="5"/>
    </row>
    <row r="124" customFormat="false" ht="13.8" hidden="false" customHeight="false" outlineLevel="0" collapsed="false">
      <c r="B124" s="0" t="s">
        <v>49</v>
      </c>
      <c r="D124" s="5"/>
      <c r="E124" s="5"/>
      <c r="F124" s="5"/>
      <c r="G124" s="5"/>
      <c r="H124" s="5"/>
      <c r="I124" s="5"/>
    </row>
    <row r="125" customFormat="false" ht="13.8" hidden="false" customHeight="false" outlineLevel="0" collapsed="false">
      <c r="B125" s="46" t="n">
        <f aca="false">SUM($B$4:$B$123)</f>
        <v>2375.71364067819</v>
      </c>
      <c r="C125" s="46" t="n">
        <f aca="false">SUM($C$4:$C$123)</f>
        <v>2607.7550837944</v>
      </c>
    </row>
    <row r="127" customFormat="false" ht="13.8" hidden="false" customHeight="false" outlineLevel="0" collapsed="false">
      <c r="B127" s="0" t="s">
        <v>50</v>
      </c>
    </row>
    <row r="128" customFormat="false" ht="13.8" hidden="false" customHeight="false" outlineLevel="0" collapsed="false">
      <c r="B128" s="46" t="n">
        <f aca="false">AVERAGE($B$7:$B$123)</f>
        <v>20.321611056374</v>
      </c>
      <c r="C128" s="46" t="n">
        <f aca="false">AVERAGE(C4:C123)</f>
        <v>21.7312923649534</v>
      </c>
    </row>
    <row r="130" customFormat="false" ht="13.8" hidden="false" customHeight="false" outlineLevel="0" collapsed="false">
      <c r="B130" s="0" t="s">
        <v>51</v>
      </c>
    </row>
    <row r="131" customFormat="false" ht="13.8" hidden="false" customHeight="false" outlineLevel="0" collapsed="false">
      <c r="B131" s="46" t="n">
        <f aca="false">STDEV(B7:B123)</f>
        <v>6.13315629238602</v>
      </c>
      <c r="C131" s="46" t="n">
        <f aca="false">STDEV(C4:C123)</f>
        <v>5.90234727385944</v>
      </c>
    </row>
    <row r="136" customFormat="false" ht="13.8" hidden="false" customHeight="false" outlineLevel="0" collapsed="false">
      <c r="B136" s="3" t="s">
        <v>2</v>
      </c>
      <c r="C136" s="3"/>
    </row>
    <row r="137" customFormat="false" ht="13.8" hidden="false" customHeight="false" outlineLevel="0" collapsed="false">
      <c r="B137" s="10" t="s">
        <v>6</v>
      </c>
      <c r="C137" s="10"/>
      <c r="D137" s="41" t="s">
        <v>52</v>
      </c>
      <c r="E137" s="41"/>
    </row>
    <row r="138" customFormat="false" ht="13.8" hidden="false" customHeight="false" outlineLevel="0" collapsed="false">
      <c r="B138" s="15" t="s">
        <v>9</v>
      </c>
      <c r="C138" s="15" t="s">
        <v>10</v>
      </c>
      <c r="D138" s="41" t="s">
        <v>9</v>
      </c>
      <c r="E138" s="41" t="s">
        <v>10</v>
      </c>
    </row>
    <row r="139" customFormat="false" ht="24" hidden="false" customHeight="false" outlineLevel="0" collapsed="false">
      <c r="B139" s="19" t="n">
        <v>3</v>
      </c>
      <c r="C139" s="19" t="n">
        <v>3</v>
      </c>
      <c r="D139" s="46" t="n">
        <f aca="false">IF(B139 &lt;&gt; B138,COUNTIF($B$139:$B$228,B139),"")</f>
        <v>6</v>
      </c>
      <c r="E139" s="46" t="n">
        <f aca="false">IF(C139 &lt;&gt; C138,COUNTIF($C$139:$C$228,C139),"")</f>
        <v>3</v>
      </c>
      <c r="J139" s="51" t="s">
        <v>53</v>
      </c>
      <c r="K139" s="0" t="s">
        <v>27</v>
      </c>
      <c r="L139" s="0" t="s">
        <v>54</v>
      </c>
    </row>
    <row r="140" customFormat="false" ht="13.8" hidden="false" customHeight="false" outlineLevel="0" collapsed="false">
      <c r="B140" s="19" t="n">
        <v>3</v>
      </c>
      <c r="C140" s="19" t="n">
        <v>3</v>
      </c>
      <c r="D140" s="46" t="str">
        <f aca="false">IF(B140 &lt;&gt; B139,COUNTIF($B$139:$B$228,B140),"")</f>
        <v/>
      </c>
      <c r="E140" s="46" t="str">
        <f aca="false">IF(C140 &lt;&gt; C139,COUNTIF($C$139:$C$228,C140),"")</f>
        <v/>
      </c>
      <c r="J140" s="0" t="n">
        <v>3</v>
      </c>
    </row>
    <row r="141" customFormat="false" ht="13.8" hidden="false" customHeight="false" outlineLevel="0" collapsed="false">
      <c r="B141" s="19" t="n">
        <v>3</v>
      </c>
      <c r="C141" s="19" t="n">
        <v>3</v>
      </c>
      <c r="D141" s="46" t="str">
        <f aca="false">IF(B141 &lt;&gt; B140,COUNTIF($B$139:$B$228,B141),"")</f>
        <v/>
      </c>
      <c r="E141" s="46" t="str">
        <f aca="false">IF(C141 &lt;&gt; C140,COUNTIF($C$139:$C$228,C141),"")</f>
        <v/>
      </c>
      <c r="J141" s="0" t="n">
        <v>4</v>
      </c>
    </row>
    <row r="142" customFormat="false" ht="13.8" hidden="false" customHeight="false" outlineLevel="0" collapsed="false">
      <c r="B142" s="19" t="n">
        <v>3</v>
      </c>
      <c r="C142" s="19" t="n">
        <v>4</v>
      </c>
      <c r="D142" s="46" t="str">
        <f aca="false">IF(B142 &lt;&gt; B141,COUNTIF($B$139:$B$228,B142),"")</f>
        <v/>
      </c>
      <c r="E142" s="46" t="n">
        <f aca="false">IF(C142 &lt;&gt; C141,COUNTIF($C$139:$C$228,C142),"")</f>
        <v>6</v>
      </c>
      <c r="J142" s="0" t="n">
        <v>5</v>
      </c>
    </row>
    <row r="143" customFormat="false" ht="13.8" hidden="false" customHeight="false" outlineLevel="0" collapsed="false">
      <c r="B143" s="19" t="n">
        <v>3</v>
      </c>
      <c r="C143" s="19" t="n">
        <v>4</v>
      </c>
      <c r="D143" s="46" t="str">
        <f aca="false">IF(B143 &lt;&gt; B142,COUNTIF($B$139:$B$228,B143),"")</f>
        <v/>
      </c>
      <c r="E143" s="46" t="str">
        <f aca="false">IF(C143 &lt;&gt; C142,COUNTIF($C$139:$C$228,C143),"")</f>
        <v/>
      </c>
      <c r="J143" s="0" t="n">
        <v>6</v>
      </c>
    </row>
    <row r="144" customFormat="false" ht="13.8" hidden="false" customHeight="false" outlineLevel="0" collapsed="false">
      <c r="B144" s="19" t="n">
        <v>3</v>
      </c>
      <c r="C144" s="19" t="n">
        <v>4</v>
      </c>
      <c r="D144" s="46" t="str">
        <f aca="false">IF(B144 &lt;&gt; B143,COUNTIF($B$139:$B$228,B144),"")</f>
        <v/>
      </c>
      <c r="E144" s="46" t="str">
        <f aca="false">IF(C144 &lt;&gt; C143,COUNTIF($C$139:$C$228,C144),"")</f>
        <v/>
      </c>
      <c r="J144" s="0" t="n">
        <v>7</v>
      </c>
    </row>
    <row r="145" customFormat="false" ht="13.8" hidden="false" customHeight="false" outlineLevel="0" collapsed="false">
      <c r="B145" s="19" t="n">
        <v>4</v>
      </c>
      <c r="C145" s="19" t="n">
        <v>4</v>
      </c>
      <c r="D145" s="46" t="n">
        <f aca="false">IF(B145 &lt;&gt; B144,COUNTIF($B$139:$B$228,B145),"")</f>
        <v>8</v>
      </c>
      <c r="E145" s="46" t="str">
        <f aca="false">IF(C145 &lt;&gt; C144,COUNTIF($C$139:$C$228,C145),"")</f>
        <v/>
      </c>
      <c r="J145" s="0" t="n">
        <v>8</v>
      </c>
    </row>
    <row r="146" customFormat="false" ht="13.8" hidden="false" customHeight="false" outlineLevel="0" collapsed="false">
      <c r="B146" s="19" t="n">
        <v>4</v>
      </c>
      <c r="C146" s="19" t="n">
        <v>4</v>
      </c>
      <c r="D146" s="46" t="str">
        <f aca="false">IF(B146 &lt;&gt; B145,COUNTIF($B$139:$B$228,B146),"")</f>
        <v/>
      </c>
      <c r="E146" s="46" t="str">
        <f aca="false">IF(C146 &lt;&gt; C145,COUNTIF($C$139:$C$228,C146),"")</f>
        <v/>
      </c>
      <c r="J146" s="0" t="n">
        <v>9</v>
      </c>
    </row>
    <row r="147" customFormat="false" ht="13.8" hidden="false" customHeight="false" outlineLevel="0" collapsed="false">
      <c r="B147" s="19" t="n">
        <v>4</v>
      </c>
      <c r="C147" s="19" t="n">
        <v>4</v>
      </c>
      <c r="D147" s="46" t="str">
        <f aca="false">IF(B147 &lt;&gt; B146,COUNTIF($B$139:$B$228,B147),"")</f>
        <v/>
      </c>
      <c r="E147" s="46" t="str">
        <f aca="false">IF(C147 &lt;&gt; C146,COUNTIF($C$139:$C$228,C147),"")</f>
        <v/>
      </c>
      <c r="J147" s="0" t="n">
        <v>10</v>
      </c>
    </row>
    <row r="148" customFormat="false" ht="13.8" hidden="false" customHeight="false" outlineLevel="0" collapsed="false">
      <c r="B148" s="19" t="n">
        <v>4</v>
      </c>
      <c r="C148" s="19" t="n">
        <v>5</v>
      </c>
      <c r="D148" s="46" t="str">
        <f aca="false">IF(B148 &lt;&gt; B147,COUNTIF($B$139:$B$228,B148),"")</f>
        <v/>
      </c>
      <c r="E148" s="46" t="n">
        <f aca="false">IF(C148 &lt;&gt; C147,COUNTIF($C$139:$C$228,C148),"")</f>
        <v>13</v>
      </c>
      <c r="J148" s="0" t="n">
        <v>11</v>
      </c>
    </row>
    <row r="149" customFormat="false" ht="13.8" hidden="false" customHeight="false" outlineLevel="0" collapsed="false">
      <c r="B149" s="19" t="n">
        <v>4</v>
      </c>
      <c r="C149" s="19" t="n">
        <v>5</v>
      </c>
      <c r="D149" s="46" t="str">
        <f aca="false">IF(B149 &lt;&gt; B148,COUNTIF($B$139:$B$228,B149),"")</f>
        <v/>
      </c>
      <c r="E149" s="46" t="str">
        <f aca="false">IF(C149 &lt;&gt; C148,COUNTIF($C$139:$C$228,C149),"")</f>
        <v/>
      </c>
      <c r="J149" s="0" t="n">
        <v>12</v>
      </c>
    </row>
    <row r="150" customFormat="false" ht="13.8" hidden="false" customHeight="false" outlineLevel="0" collapsed="false">
      <c r="B150" s="19" t="n">
        <v>4</v>
      </c>
      <c r="C150" s="19" t="n">
        <v>5</v>
      </c>
      <c r="D150" s="46" t="str">
        <f aca="false">IF(B150 &lt;&gt; B149,COUNTIF($B$139:$B$228,B150),"")</f>
        <v/>
      </c>
      <c r="E150" s="46" t="str">
        <f aca="false">IF(C150 &lt;&gt; C149,COUNTIF($C$139:$C$228,C150),"")</f>
        <v/>
      </c>
      <c r="J150" s="0" t="n">
        <v>13</v>
      </c>
    </row>
    <row r="151" customFormat="false" ht="13.8" hidden="false" customHeight="false" outlineLevel="0" collapsed="false">
      <c r="B151" s="19" t="n">
        <v>4</v>
      </c>
      <c r="C151" s="19" t="n">
        <v>5</v>
      </c>
      <c r="D151" s="46" t="str">
        <f aca="false">IF(B151 &lt;&gt; B150,COUNTIF($B$139:$B$228,B151),"")</f>
        <v/>
      </c>
      <c r="E151" s="46" t="str">
        <f aca="false">IF(C151 &lt;&gt; C150,COUNTIF($C$139:$C$228,C151),"")</f>
        <v/>
      </c>
      <c r="J151" s="0" t="n">
        <v>14</v>
      </c>
    </row>
    <row r="152" customFormat="false" ht="13.8" hidden="false" customHeight="false" outlineLevel="0" collapsed="false">
      <c r="B152" s="19" t="n">
        <v>4</v>
      </c>
      <c r="C152" s="19" t="n">
        <v>5</v>
      </c>
      <c r="D152" s="46" t="str">
        <f aca="false">IF(B152 &lt;&gt; B151,COUNTIF($B$139:$B$228,B152),"")</f>
        <v/>
      </c>
      <c r="E152" s="46" t="str">
        <f aca="false">IF(C152 &lt;&gt; C151,COUNTIF($C$139:$C$228,C152),"")</f>
        <v/>
      </c>
      <c r="J152" s="0" t="n">
        <v>15</v>
      </c>
    </row>
    <row r="153" customFormat="false" ht="13.8" hidden="false" customHeight="false" outlineLevel="0" collapsed="false">
      <c r="B153" s="19" t="n">
        <v>5</v>
      </c>
      <c r="C153" s="19" t="n">
        <v>5</v>
      </c>
      <c r="D153" s="46" t="n">
        <f aca="false">IF(B153 &lt;&gt; B152,COUNTIF($B$139:$B$228,B153),"")</f>
        <v>19</v>
      </c>
      <c r="E153" s="46" t="str">
        <f aca="false">IF(C153 &lt;&gt; C152,COUNTIF($C$139:$C$228,C153),"")</f>
        <v/>
      </c>
      <c r="J153" s="0" t="n">
        <v>16</v>
      </c>
    </row>
    <row r="154" customFormat="false" ht="13.8" hidden="false" customHeight="false" outlineLevel="0" collapsed="false">
      <c r="B154" s="19" t="n">
        <v>5</v>
      </c>
      <c r="C154" s="19" t="n">
        <v>5</v>
      </c>
      <c r="D154" s="46" t="str">
        <f aca="false">IF(B154 &lt;&gt; B153,COUNTIF($B$139:$B$228,B154),"")</f>
        <v/>
      </c>
      <c r="E154" s="46" t="str">
        <f aca="false">IF(C154 &lt;&gt; C153,COUNTIF($C$139:$C$228,C154),"")</f>
        <v/>
      </c>
    </row>
    <row r="155" customFormat="false" ht="13.8" hidden="false" customHeight="false" outlineLevel="0" collapsed="false">
      <c r="B155" s="19" t="n">
        <v>5</v>
      </c>
      <c r="C155" s="19" t="n">
        <v>5</v>
      </c>
      <c r="D155" s="46" t="str">
        <f aca="false">IF(B155 &lt;&gt; B154,COUNTIF($B$139:$B$228,B155),"")</f>
        <v/>
      </c>
      <c r="E155" s="46" t="str">
        <f aca="false">IF(C155 &lt;&gt; C154,COUNTIF($C$139:$C$228,C155),"")</f>
        <v/>
      </c>
    </row>
    <row r="156" customFormat="false" ht="13.8" hidden="false" customHeight="false" outlineLevel="0" collapsed="false">
      <c r="B156" s="19" t="n">
        <v>5</v>
      </c>
      <c r="C156" s="19" t="n">
        <v>5</v>
      </c>
      <c r="D156" s="46" t="str">
        <f aca="false">IF(B156 &lt;&gt; B155,COUNTIF($B$139:$B$228,B156),"")</f>
        <v/>
      </c>
      <c r="E156" s="46" t="str">
        <f aca="false">IF(C156 &lt;&gt; C155,COUNTIF($C$139:$C$228,C156),"")</f>
        <v/>
      </c>
    </row>
    <row r="157" customFormat="false" ht="13.8" hidden="false" customHeight="false" outlineLevel="0" collapsed="false">
      <c r="B157" s="19" t="n">
        <v>5</v>
      </c>
      <c r="C157" s="19" t="n">
        <v>5</v>
      </c>
      <c r="D157" s="46" t="str">
        <f aca="false">IF(B157 &lt;&gt; B156,COUNTIF($B$139:$B$228,B157),"")</f>
        <v/>
      </c>
      <c r="E157" s="46" t="str">
        <f aca="false">IF(C157 &lt;&gt; C156,COUNTIF($C$139:$C$228,C157),"")</f>
        <v/>
      </c>
    </row>
    <row r="158" customFormat="false" ht="13.8" hidden="false" customHeight="false" outlineLevel="0" collapsed="false">
      <c r="B158" s="19" t="n">
        <v>5</v>
      </c>
      <c r="C158" s="19" t="n">
        <v>5</v>
      </c>
      <c r="D158" s="46" t="str">
        <f aca="false">IF(B158 &lt;&gt; B157,COUNTIF($B$139:$B$228,B158),"")</f>
        <v/>
      </c>
      <c r="E158" s="46" t="str">
        <f aca="false">IF(C158 &lt;&gt; C157,COUNTIF($C$139:$C$228,C158),"")</f>
        <v/>
      </c>
    </row>
    <row r="159" customFormat="false" ht="13.8" hidden="false" customHeight="false" outlineLevel="0" collapsed="false">
      <c r="B159" s="19" t="n">
        <v>5</v>
      </c>
      <c r="C159" s="19" t="n">
        <v>5</v>
      </c>
      <c r="D159" s="46" t="str">
        <f aca="false">IF(B159 &lt;&gt; B158,COUNTIF($B$139:$B$228,B159),"")</f>
        <v/>
      </c>
      <c r="E159" s="46" t="str">
        <f aca="false">IF(C159 &lt;&gt; C158,COUNTIF($C$139:$C$228,C159),"")</f>
        <v/>
      </c>
    </row>
    <row r="160" customFormat="false" ht="13.8" hidden="false" customHeight="false" outlineLevel="0" collapsed="false">
      <c r="B160" s="19" t="n">
        <v>5</v>
      </c>
      <c r="C160" s="19" t="n">
        <v>5</v>
      </c>
      <c r="D160" s="46" t="str">
        <f aca="false">IF(B160 &lt;&gt; B159,COUNTIF($B$139:$B$228,B160),"")</f>
        <v/>
      </c>
      <c r="E160" s="46" t="str">
        <f aca="false">IF(C160 &lt;&gt; C159,COUNTIF($C$139:$C$228,C160),"")</f>
        <v/>
      </c>
    </row>
    <row r="161" customFormat="false" ht="13.8" hidden="false" customHeight="false" outlineLevel="0" collapsed="false">
      <c r="B161" s="19" t="n">
        <v>5</v>
      </c>
      <c r="C161" s="19" t="n">
        <v>6</v>
      </c>
      <c r="D161" s="46" t="str">
        <f aca="false">IF(B161 &lt;&gt; B160,COUNTIF($B$139:$B$228,B161),"")</f>
        <v/>
      </c>
      <c r="E161" s="46" t="n">
        <f aca="false">IF(C161 &lt;&gt; C160,COUNTIF($C$139:$C$228,C161),"")</f>
        <v>7</v>
      </c>
    </row>
    <row r="162" customFormat="false" ht="13.8" hidden="false" customHeight="false" outlineLevel="0" collapsed="false">
      <c r="B162" s="19" t="n">
        <v>5</v>
      </c>
      <c r="C162" s="19" t="n">
        <v>6</v>
      </c>
      <c r="D162" s="46" t="str">
        <f aca="false">IF(B162 &lt;&gt; B161,COUNTIF($B$139:$B$228,B162),"")</f>
        <v/>
      </c>
      <c r="E162" s="46" t="str">
        <f aca="false">IF(C162 &lt;&gt; C161,COUNTIF($C$139:$C$228,C162),"")</f>
        <v/>
      </c>
    </row>
    <row r="163" customFormat="false" ht="13.8" hidden="false" customHeight="false" outlineLevel="0" collapsed="false">
      <c r="B163" s="19" t="n">
        <v>5</v>
      </c>
      <c r="C163" s="19" t="n">
        <v>6</v>
      </c>
      <c r="D163" s="46" t="str">
        <f aca="false">IF(B163 &lt;&gt; B162,COUNTIF($B$139:$B$228,B163),"")</f>
        <v/>
      </c>
      <c r="E163" s="46" t="str">
        <f aca="false">IF(C163 &lt;&gt; C162,COUNTIF($C$139:$C$228,C163),"")</f>
        <v/>
      </c>
    </row>
    <row r="164" customFormat="false" ht="13.8" hidden="false" customHeight="false" outlineLevel="0" collapsed="false">
      <c r="B164" s="19" t="n">
        <v>5</v>
      </c>
      <c r="C164" s="19" t="n">
        <v>6</v>
      </c>
      <c r="D164" s="46" t="str">
        <f aca="false">IF(B164 &lt;&gt; B163,COUNTIF($B$139:$B$228,B164),"")</f>
        <v/>
      </c>
      <c r="E164" s="46" t="str">
        <f aca="false">IF(C164 &lt;&gt; C163,COUNTIF($C$139:$C$228,C164),"")</f>
        <v/>
      </c>
    </row>
    <row r="165" customFormat="false" ht="13.8" hidden="false" customHeight="false" outlineLevel="0" collapsed="false">
      <c r="B165" s="19" t="n">
        <v>5</v>
      </c>
      <c r="C165" s="19" t="n">
        <v>6</v>
      </c>
      <c r="D165" s="46" t="str">
        <f aca="false">IF(B165 &lt;&gt; B164,COUNTIF($B$139:$B$228,B165),"")</f>
        <v/>
      </c>
      <c r="E165" s="46" t="str">
        <f aca="false">IF(C165 &lt;&gt; C164,COUNTIF($C$139:$C$228,C165),"")</f>
        <v/>
      </c>
    </row>
    <row r="166" customFormat="false" ht="13.8" hidden="false" customHeight="false" outlineLevel="0" collapsed="false">
      <c r="B166" s="19" t="n">
        <v>5</v>
      </c>
      <c r="C166" s="19" t="n">
        <v>6</v>
      </c>
      <c r="D166" s="46" t="str">
        <f aca="false">IF(B166 &lt;&gt; B165,COUNTIF($B$139:$B$228,B166),"")</f>
        <v/>
      </c>
      <c r="E166" s="46" t="str">
        <f aca="false">IF(C166 &lt;&gt; C165,COUNTIF($C$139:$C$228,C166),"")</f>
        <v/>
      </c>
    </row>
    <row r="167" customFormat="false" ht="13.8" hidden="false" customHeight="false" outlineLevel="0" collapsed="false">
      <c r="B167" s="19" t="n">
        <v>5</v>
      </c>
      <c r="C167" s="19" t="n">
        <v>6</v>
      </c>
      <c r="D167" s="46" t="str">
        <f aca="false">IF(B167 &lt;&gt; B166,COUNTIF($B$139:$B$228,B167),"")</f>
        <v/>
      </c>
      <c r="E167" s="46" t="str">
        <f aca="false">IF(C167 &lt;&gt; C166,COUNTIF($C$139:$C$228,C167),"")</f>
        <v/>
      </c>
    </row>
    <row r="168" customFormat="false" ht="13.8" hidden="false" customHeight="false" outlineLevel="0" collapsed="false">
      <c r="B168" s="19" t="n">
        <v>5</v>
      </c>
      <c r="C168" s="19" t="n">
        <v>7</v>
      </c>
      <c r="D168" s="46" t="str">
        <f aca="false">IF(B168 &lt;&gt; B167,COUNTIF($B$139:$B$228,B168),"")</f>
        <v/>
      </c>
      <c r="E168" s="46" t="n">
        <f aca="false">IF(C168 &lt;&gt; C167,COUNTIF($C$139:$C$228,C168),"")</f>
        <v>19</v>
      </c>
    </row>
    <row r="169" customFormat="false" ht="13.8" hidden="false" customHeight="false" outlineLevel="0" collapsed="false">
      <c r="B169" s="19" t="n">
        <v>5</v>
      </c>
      <c r="C169" s="19" t="n">
        <v>7</v>
      </c>
      <c r="D169" s="46" t="str">
        <f aca="false">IF(B169 &lt;&gt; B168,COUNTIF($B$139:$B$228,B169),"")</f>
        <v/>
      </c>
      <c r="E169" s="46" t="str">
        <f aca="false">IF(C169 &lt;&gt; C168,COUNTIF($C$139:$C$228,C169),"")</f>
        <v/>
      </c>
    </row>
    <row r="170" customFormat="false" ht="13.8" hidden="false" customHeight="false" outlineLevel="0" collapsed="false">
      <c r="B170" s="19" t="n">
        <v>5</v>
      </c>
      <c r="C170" s="19" t="n">
        <v>7</v>
      </c>
      <c r="D170" s="46" t="str">
        <f aca="false">IF(B170 &lt;&gt; B169,COUNTIF($B$139:$B$228,B170),"")</f>
        <v/>
      </c>
      <c r="E170" s="46" t="str">
        <f aca="false">IF(C170 &lt;&gt; C169,COUNTIF($C$139:$C$228,C170),"")</f>
        <v/>
      </c>
    </row>
    <row r="171" customFormat="false" ht="13.8" hidden="false" customHeight="false" outlineLevel="0" collapsed="false">
      <c r="B171" s="19" t="n">
        <v>5</v>
      </c>
      <c r="C171" s="19" t="n">
        <v>7</v>
      </c>
      <c r="D171" s="46" t="str">
        <f aca="false">IF(B171 &lt;&gt; B170,COUNTIF($B$139:$B$228,B171),"")</f>
        <v/>
      </c>
      <c r="E171" s="46" t="str">
        <f aca="false">IF(C171 &lt;&gt; C170,COUNTIF($C$139:$C$228,C171),"")</f>
        <v/>
      </c>
    </row>
    <row r="172" customFormat="false" ht="13.8" hidden="false" customHeight="false" outlineLevel="0" collapsed="false">
      <c r="B172" s="19" t="n">
        <v>6</v>
      </c>
      <c r="C172" s="19" t="n">
        <v>7</v>
      </c>
      <c r="D172" s="46" t="n">
        <f aca="false">IF(B172 &lt;&gt; B171,COUNTIF($B$139:$B$228,B172),"")</f>
        <v>15</v>
      </c>
      <c r="E172" s="46" t="str">
        <f aca="false">IF(C172 &lt;&gt; C171,COUNTIF($C$139:$C$228,C172),"")</f>
        <v/>
      </c>
    </row>
    <row r="173" customFormat="false" ht="13.8" hidden="false" customHeight="false" outlineLevel="0" collapsed="false">
      <c r="B173" s="19" t="n">
        <v>6</v>
      </c>
      <c r="C173" s="19" t="n">
        <v>7</v>
      </c>
      <c r="D173" s="46" t="str">
        <f aca="false">IF(B173 &lt;&gt; B172,COUNTIF($B$139:$B$228,B173),"")</f>
        <v/>
      </c>
      <c r="E173" s="46" t="str">
        <f aca="false">IF(C173 &lt;&gt; C172,COUNTIF($C$139:$C$228,C173),"")</f>
        <v/>
      </c>
    </row>
    <row r="174" customFormat="false" ht="13.8" hidden="false" customHeight="false" outlineLevel="0" collapsed="false">
      <c r="B174" s="19" t="n">
        <v>6</v>
      </c>
      <c r="C174" s="19" t="n">
        <v>7</v>
      </c>
      <c r="D174" s="46" t="str">
        <f aca="false">IF(B174 &lt;&gt; B173,COUNTIF($B$139:$B$228,B174),"")</f>
        <v/>
      </c>
      <c r="E174" s="46" t="str">
        <f aca="false">IF(C174 &lt;&gt; C173,COUNTIF($C$139:$C$228,C174),"")</f>
        <v/>
      </c>
    </row>
    <row r="175" customFormat="false" ht="13.8" hidden="false" customHeight="false" outlineLevel="0" collapsed="false">
      <c r="B175" s="19" t="n">
        <v>6</v>
      </c>
      <c r="C175" s="19" t="n">
        <v>7</v>
      </c>
      <c r="D175" s="46" t="str">
        <f aca="false">IF(B175 &lt;&gt; B174,COUNTIF($B$139:$B$228,B175),"")</f>
        <v/>
      </c>
      <c r="E175" s="46" t="str">
        <f aca="false">IF(C175 &lt;&gt; C174,COUNTIF($C$139:$C$228,C175),"")</f>
        <v/>
      </c>
    </row>
    <row r="176" customFormat="false" ht="13.8" hidden="false" customHeight="false" outlineLevel="0" collapsed="false">
      <c r="B176" s="19" t="n">
        <v>6</v>
      </c>
      <c r="C176" s="19" t="n">
        <v>7</v>
      </c>
      <c r="D176" s="46" t="str">
        <f aca="false">IF(B176 &lt;&gt; B175,COUNTIF($B$139:$B$228,B176),"")</f>
        <v/>
      </c>
      <c r="E176" s="46" t="str">
        <f aca="false">IF(C176 &lt;&gt; C175,COUNTIF($C$139:$C$228,C176),"")</f>
        <v/>
      </c>
    </row>
    <row r="177" customFormat="false" ht="13.8" hidden="false" customHeight="false" outlineLevel="0" collapsed="false">
      <c r="B177" s="19" t="n">
        <v>6</v>
      </c>
      <c r="C177" s="19" t="n">
        <v>7</v>
      </c>
      <c r="D177" s="46" t="str">
        <f aca="false">IF(B177 &lt;&gt; B176,COUNTIF($B$139:$B$228,B177),"")</f>
        <v/>
      </c>
      <c r="E177" s="46" t="str">
        <f aca="false">IF(C177 &lt;&gt; C176,COUNTIF($C$139:$C$228,C177),"")</f>
        <v/>
      </c>
    </row>
    <row r="178" customFormat="false" ht="13.8" hidden="false" customHeight="false" outlineLevel="0" collapsed="false">
      <c r="B178" s="19" t="n">
        <v>6</v>
      </c>
      <c r="C178" s="19" t="n">
        <v>7</v>
      </c>
      <c r="D178" s="46" t="str">
        <f aca="false">IF(B178 &lt;&gt; B177,COUNTIF($B$139:$B$228,B178),"")</f>
        <v/>
      </c>
      <c r="E178" s="46" t="str">
        <f aca="false">IF(C178 &lt;&gt; C177,COUNTIF($C$139:$C$228,C178),"")</f>
        <v/>
      </c>
    </row>
    <row r="179" customFormat="false" ht="13.8" hidden="false" customHeight="false" outlineLevel="0" collapsed="false">
      <c r="B179" s="19" t="n">
        <v>6</v>
      </c>
      <c r="C179" s="19" t="n">
        <v>7</v>
      </c>
      <c r="D179" s="46" t="str">
        <f aca="false">IF(B179 &lt;&gt; B178,COUNTIF($B$139:$B$228,B179),"")</f>
        <v/>
      </c>
      <c r="E179" s="46" t="str">
        <f aca="false">IF(C179 &lt;&gt; C178,COUNTIF($C$139:$C$228,C179),"")</f>
        <v/>
      </c>
    </row>
    <row r="180" customFormat="false" ht="13.8" hidden="false" customHeight="false" outlineLevel="0" collapsed="false">
      <c r="B180" s="19" t="n">
        <v>6</v>
      </c>
      <c r="C180" s="19" t="n">
        <v>7</v>
      </c>
      <c r="D180" s="46" t="str">
        <f aca="false">IF(B180 &lt;&gt; B179,COUNTIF($B$139:$B$228,B180),"")</f>
        <v/>
      </c>
      <c r="E180" s="46" t="str">
        <f aca="false">IF(C180 &lt;&gt; C179,COUNTIF($C$139:$C$228,C180),"")</f>
        <v/>
      </c>
    </row>
    <row r="181" customFormat="false" ht="13.8" hidden="false" customHeight="false" outlineLevel="0" collapsed="false">
      <c r="B181" s="19" t="n">
        <v>6</v>
      </c>
      <c r="C181" s="19" t="n">
        <v>7</v>
      </c>
      <c r="D181" s="46" t="str">
        <f aca="false">IF(B181 &lt;&gt; B180,COUNTIF($B$139:$B$228,B181),"")</f>
        <v/>
      </c>
      <c r="E181" s="46" t="str">
        <f aca="false">IF(C181 &lt;&gt; C180,COUNTIF($C$139:$C$228,C181),"")</f>
        <v/>
      </c>
    </row>
    <row r="182" customFormat="false" ht="13.8" hidden="false" customHeight="false" outlineLevel="0" collapsed="false">
      <c r="B182" s="19" t="n">
        <v>6</v>
      </c>
      <c r="C182" s="19" t="n">
        <v>7</v>
      </c>
      <c r="D182" s="46" t="str">
        <f aca="false">IF(B182 &lt;&gt; B181,COUNTIF($B$139:$B$228,B182),"")</f>
        <v/>
      </c>
      <c r="E182" s="46" t="str">
        <f aca="false">IF(C182 &lt;&gt; C181,COUNTIF($C$139:$C$228,C182),"")</f>
        <v/>
      </c>
    </row>
    <row r="183" customFormat="false" ht="13.8" hidden="false" customHeight="false" outlineLevel="0" collapsed="false">
      <c r="B183" s="19" t="n">
        <v>6</v>
      </c>
      <c r="C183" s="19" t="n">
        <v>7</v>
      </c>
      <c r="D183" s="46" t="str">
        <f aca="false">IF(B183 &lt;&gt; B182,COUNTIF($B$139:$B$228,B183),"")</f>
        <v/>
      </c>
      <c r="E183" s="46" t="str">
        <f aca="false">IF(C183 &lt;&gt; C182,COUNTIF($C$139:$C$228,C183),"")</f>
        <v/>
      </c>
    </row>
    <row r="184" customFormat="false" ht="13.8" hidden="false" customHeight="false" outlineLevel="0" collapsed="false">
      <c r="B184" s="19" t="n">
        <v>6</v>
      </c>
      <c r="C184" s="19" t="n">
        <v>7</v>
      </c>
      <c r="D184" s="46" t="str">
        <f aca="false">IF(B184 &lt;&gt; B183,COUNTIF($B$139:$B$228,B184),"")</f>
        <v/>
      </c>
      <c r="E184" s="46" t="str">
        <f aca="false">IF(C184 &lt;&gt; C183,COUNTIF($C$139:$C$228,C184),"")</f>
        <v/>
      </c>
    </row>
    <row r="185" customFormat="false" ht="13.8" hidden="false" customHeight="false" outlineLevel="0" collapsed="false">
      <c r="B185" s="19" t="n">
        <v>6</v>
      </c>
      <c r="C185" s="19" t="n">
        <v>7</v>
      </c>
      <c r="D185" s="46" t="str">
        <f aca="false">IF(B185 &lt;&gt; B184,COUNTIF($B$139:$B$228,B185),"")</f>
        <v/>
      </c>
      <c r="E185" s="46" t="str">
        <f aca="false">IF(C185 &lt;&gt; C184,COUNTIF($C$139:$C$228,C185),"")</f>
        <v/>
      </c>
    </row>
    <row r="186" customFormat="false" ht="13.8" hidden="false" customHeight="false" outlineLevel="0" collapsed="false">
      <c r="B186" s="19" t="n">
        <v>6</v>
      </c>
      <c r="C186" s="19" t="n">
        <v>7</v>
      </c>
      <c r="D186" s="46" t="str">
        <f aca="false">IF(B186 &lt;&gt; B185,COUNTIF($B$139:$B$228,B186),"")</f>
        <v/>
      </c>
      <c r="E186" s="46" t="str">
        <f aca="false">IF(C186 &lt;&gt; C185,COUNTIF($C$139:$C$228,C186),"")</f>
        <v/>
      </c>
    </row>
    <row r="187" customFormat="false" ht="13.8" hidden="false" customHeight="false" outlineLevel="0" collapsed="false">
      <c r="B187" s="19" t="n">
        <v>7</v>
      </c>
      <c r="C187" s="19" t="n">
        <v>8</v>
      </c>
      <c r="D187" s="46" t="n">
        <f aca="false">IF(B187 &lt;&gt; B186,COUNTIF($B$139:$B$228,B187),"")</f>
        <v>13</v>
      </c>
      <c r="E187" s="46" t="n">
        <f aca="false">IF(C187 &lt;&gt; C186,COUNTIF($C$139:$C$228,C187),"")</f>
        <v>15</v>
      </c>
    </row>
    <row r="188" customFormat="false" ht="13.8" hidden="false" customHeight="false" outlineLevel="0" collapsed="false">
      <c r="B188" s="19" t="n">
        <v>7</v>
      </c>
      <c r="C188" s="19" t="n">
        <v>8</v>
      </c>
      <c r="D188" s="46" t="str">
        <f aca="false">IF(B188 &lt;&gt; B187,COUNTIF($B$139:$B$228,B188),"")</f>
        <v/>
      </c>
      <c r="E188" s="46" t="str">
        <f aca="false">IF(C188 &lt;&gt; C187,COUNTIF($C$139:$C$228,C188),"")</f>
        <v/>
      </c>
    </row>
    <row r="189" customFormat="false" ht="13.8" hidden="false" customHeight="false" outlineLevel="0" collapsed="false">
      <c r="B189" s="19" t="n">
        <v>7</v>
      </c>
      <c r="C189" s="19" t="n">
        <v>8</v>
      </c>
      <c r="D189" s="46" t="str">
        <f aca="false">IF(B189 &lt;&gt; B188,COUNTIF($B$139:$B$228,B189),"")</f>
        <v/>
      </c>
      <c r="E189" s="46" t="str">
        <f aca="false">IF(C189 &lt;&gt; C188,COUNTIF($C$139:$C$228,C189),"")</f>
        <v/>
      </c>
    </row>
    <row r="190" customFormat="false" ht="13.8" hidden="false" customHeight="false" outlineLevel="0" collapsed="false">
      <c r="B190" s="19" t="n">
        <v>7</v>
      </c>
      <c r="C190" s="19" t="n">
        <v>8</v>
      </c>
      <c r="D190" s="46" t="str">
        <f aca="false">IF(B190 &lt;&gt; B189,COUNTIF($B$139:$B$228,B190),"")</f>
        <v/>
      </c>
      <c r="E190" s="46" t="str">
        <f aca="false">IF(C190 &lt;&gt; C189,COUNTIF($C$139:$C$228,C190),"")</f>
        <v/>
      </c>
    </row>
    <row r="191" customFormat="false" ht="13.8" hidden="false" customHeight="false" outlineLevel="0" collapsed="false">
      <c r="B191" s="19" t="n">
        <v>7</v>
      </c>
      <c r="C191" s="19" t="n">
        <v>8</v>
      </c>
      <c r="D191" s="46" t="str">
        <f aca="false">IF(B191 &lt;&gt; B190,COUNTIF($B$139:$B$228,B191),"")</f>
        <v/>
      </c>
      <c r="E191" s="46" t="str">
        <f aca="false">IF(C191 &lt;&gt; C190,COUNTIF($C$139:$C$228,C191),"")</f>
        <v/>
      </c>
    </row>
    <row r="192" customFormat="false" ht="13.8" hidden="false" customHeight="false" outlineLevel="0" collapsed="false">
      <c r="B192" s="19" t="n">
        <v>7</v>
      </c>
      <c r="C192" s="19" t="n">
        <v>8</v>
      </c>
      <c r="D192" s="46" t="str">
        <f aca="false">IF(B192 &lt;&gt; B191,COUNTIF($B$139:$B$228,B192),"")</f>
        <v/>
      </c>
      <c r="E192" s="46" t="str">
        <f aca="false">IF(C192 &lt;&gt; C191,COUNTIF($C$139:$C$228,C192),"")</f>
        <v/>
      </c>
    </row>
    <row r="193" customFormat="false" ht="13.8" hidden="false" customHeight="false" outlineLevel="0" collapsed="false">
      <c r="B193" s="19" t="n">
        <v>7</v>
      </c>
      <c r="C193" s="19" t="n">
        <v>8</v>
      </c>
      <c r="D193" s="46" t="str">
        <f aca="false">IF(B193 &lt;&gt; B192,COUNTIF($B$139:$B$228,B193),"")</f>
        <v/>
      </c>
      <c r="E193" s="46" t="str">
        <f aca="false">IF(C193 &lt;&gt; C192,COUNTIF($C$139:$C$228,C193),"")</f>
        <v/>
      </c>
    </row>
    <row r="194" customFormat="false" ht="13.8" hidden="false" customHeight="false" outlineLevel="0" collapsed="false">
      <c r="B194" s="19" t="n">
        <v>7</v>
      </c>
      <c r="C194" s="19" t="n">
        <v>8</v>
      </c>
      <c r="D194" s="46" t="str">
        <f aca="false">IF(B194 &lt;&gt; B193,COUNTIF($B$139:$B$228,B194),"")</f>
        <v/>
      </c>
      <c r="E194" s="46" t="str">
        <f aca="false">IF(C194 &lt;&gt; C193,COUNTIF($C$139:$C$228,C194),"")</f>
        <v/>
      </c>
    </row>
    <row r="195" customFormat="false" ht="13.8" hidden="false" customHeight="false" outlineLevel="0" collapsed="false">
      <c r="B195" s="19" t="n">
        <v>7</v>
      </c>
      <c r="C195" s="19" t="n">
        <v>8</v>
      </c>
      <c r="D195" s="46" t="str">
        <f aca="false">IF(B195 &lt;&gt; B194,COUNTIF($B$139:$B$228,B195),"")</f>
        <v/>
      </c>
      <c r="E195" s="46" t="str">
        <f aca="false">IF(C195 &lt;&gt; C194,COUNTIF($C$139:$C$228,C195),"")</f>
        <v/>
      </c>
    </row>
    <row r="196" customFormat="false" ht="13.8" hidden="false" customHeight="false" outlineLevel="0" collapsed="false">
      <c r="B196" s="19" t="n">
        <v>7</v>
      </c>
      <c r="C196" s="19" t="n">
        <v>8</v>
      </c>
      <c r="D196" s="46" t="str">
        <f aca="false">IF(B196 &lt;&gt; B195,COUNTIF($B$139:$B$228,B196),"")</f>
        <v/>
      </c>
      <c r="E196" s="46" t="str">
        <f aca="false">IF(C196 &lt;&gt; C195,COUNTIF($C$139:$C$228,C196),"")</f>
        <v/>
      </c>
    </row>
    <row r="197" customFormat="false" ht="13.8" hidden="false" customHeight="false" outlineLevel="0" collapsed="false">
      <c r="B197" s="19" t="n">
        <v>7</v>
      </c>
      <c r="C197" s="19" t="n">
        <v>8</v>
      </c>
      <c r="D197" s="46" t="str">
        <f aca="false">IF(B197 &lt;&gt; B196,COUNTIF($B$139:$B$228,B197),"")</f>
        <v/>
      </c>
      <c r="E197" s="46" t="str">
        <f aca="false">IF(C197 &lt;&gt; C196,COUNTIF($C$139:$C$228,C197),"")</f>
        <v/>
      </c>
    </row>
    <row r="198" customFormat="false" ht="13.8" hidden="false" customHeight="false" outlineLevel="0" collapsed="false">
      <c r="B198" s="19" t="n">
        <v>7</v>
      </c>
      <c r="C198" s="19" t="n">
        <v>8</v>
      </c>
      <c r="D198" s="46" t="str">
        <f aca="false">IF(B198 &lt;&gt; B197,COUNTIF($B$139:$B$228,B198),"")</f>
        <v/>
      </c>
      <c r="E198" s="46" t="str">
        <f aca="false">IF(C198 &lt;&gt; C197,COUNTIF($C$139:$C$228,C198),"")</f>
        <v/>
      </c>
    </row>
    <row r="199" customFormat="false" ht="13.8" hidden="false" customHeight="false" outlineLevel="0" collapsed="false">
      <c r="B199" s="19" t="n">
        <v>7</v>
      </c>
      <c r="C199" s="19" t="n">
        <v>8</v>
      </c>
      <c r="D199" s="46" t="str">
        <f aca="false">IF(B199 &lt;&gt; B198,COUNTIF($B$139:$B$228,B199),"")</f>
        <v/>
      </c>
      <c r="E199" s="46" t="str">
        <f aca="false">IF(C199 &lt;&gt; C198,COUNTIF($C$139:$C$228,C199),"")</f>
        <v/>
      </c>
    </row>
    <row r="200" customFormat="false" ht="13.8" hidden="false" customHeight="false" outlineLevel="0" collapsed="false">
      <c r="B200" s="19" t="n">
        <v>8</v>
      </c>
      <c r="C200" s="19" t="n">
        <v>8</v>
      </c>
      <c r="D200" s="46" t="n">
        <f aca="false">IF(B200 &lt;&gt; B199,COUNTIF($B$139:$B$228,B200),"")</f>
        <v>11</v>
      </c>
      <c r="E200" s="46" t="str">
        <f aca="false">IF(C200 &lt;&gt; C199,COUNTIF($C$139:$C$228,C200),"")</f>
        <v/>
      </c>
    </row>
    <row r="201" customFormat="false" ht="13.8" hidden="false" customHeight="false" outlineLevel="0" collapsed="false">
      <c r="B201" s="19" t="n">
        <v>8</v>
      </c>
      <c r="C201" s="19" t="n">
        <v>8</v>
      </c>
      <c r="D201" s="46" t="str">
        <f aca="false">IF(B201 &lt;&gt; B200,COUNTIF($B$139:$B$228,B201),"")</f>
        <v/>
      </c>
      <c r="E201" s="46" t="str">
        <f aca="false">IF(C201 &lt;&gt; C200,COUNTIF($C$139:$C$228,C201),"")</f>
        <v/>
      </c>
    </row>
    <row r="202" customFormat="false" ht="13.8" hidden="false" customHeight="false" outlineLevel="0" collapsed="false">
      <c r="B202" s="19" t="n">
        <v>8</v>
      </c>
      <c r="C202" s="19" t="n">
        <v>9</v>
      </c>
      <c r="D202" s="46" t="str">
        <f aca="false">IF(B202 &lt;&gt; B201,COUNTIF($B$139:$B$228,B202),"")</f>
        <v/>
      </c>
      <c r="E202" s="46" t="n">
        <f aca="false">IF(C202 &lt;&gt; C201,COUNTIF($C$139:$C$228,C202),"")</f>
        <v>8</v>
      </c>
    </row>
    <row r="203" customFormat="false" ht="13.8" hidden="false" customHeight="false" outlineLevel="0" collapsed="false">
      <c r="B203" s="19" t="n">
        <v>8</v>
      </c>
      <c r="C203" s="19" t="n">
        <v>9</v>
      </c>
      <c r="D203" s="46" t="str">
        <f aca="false">IF(B203 &lt;&gt; B202,COUNTIF($B$139:$B$228,B203),"")</f>
        <v/>
      </c>
      <c r="E203" s="46" t="str">
        <f aca="false">IF(C203 &lt;&gt; C202,COUNTIF($C$139:$C$228,C203),"")</f>
        <v/>
      </c>
    </row>
    <row r="204" customFormat="false" ht="13.8" hidden="false" customHeight="false" outlineLevel="0" collapsed="false">
      <c r="B204" s="19" t="n">
        <v>8</v>
      </c>
      <c r="C204" s="19" t="n">
        <v>9</v>
      </c>
      <c r="D204" s="46" t="str">
        <f aca="false">IF(B204 &lt;&gt; B203,COUNTIF($B$139:$B$228,B204),"")</f>
        <v/>
      </c>
      <c r="E204" s="46" t="str">
        <f aca="false">IF(C204 &lt;&gt; C203,COUNTIF($C$139:$C$228,C204),"")</f>
        <v/>
      </c>
    </row>
    <row r="205" customFormat="false" ht="13.8" hidden="false" customHeight="false" outlineLevel="0" collapsed="false">
      <c r="B205" s="19" t="n">
        <v>8</v>
      </c>
      <c r="C205" s="19" t="n">
        <v>9</v>
      </c>
      <c r="D205" s="46" t="str">
        <f aca="false">IF(B205 &lt;&gt; B204,COUNTIF($B$139:$B$228,B205),"")</f>
        <v/>
      </c>
      <c r="E205" s="46" t="str">
        <f aca="false">IF(C205 &lt;&gt; C204,COUNTIF($C$139:$C$228,C205),"")</f>
        <v/>
      </c>
    </row>
    <row r="206" customFormat="false" ht="13.8" hidden="false" customHeight="false" outlineLevel="0" collapsed="false">
      <c r="B206" s="19" t="n">
        <v>8</v>
      </c>
      <c r="C206" s="19" t="n">
        <v>9</v>
      </c>
      <c r="D206" s="46" t="str">
        <f aca="false">IF(B206 &lt;&gt; B205,COUNTIF($B$139:$B$228,B206),"")</f>
        <v/>
      </c>
      <c r="E206" s="46" t="str">
        <f aca="false">IF(C206 &lt;&gt; C205,COUNTIF($C$139:$C$228,C206),"")</f>
        <v/>
      </c>
    </row>
    <row r="207" customFormat="false" ht="13.8" hidden="false" customHeight="false" outlineLevel="0" collapsed="false">
      <c r="B207" s="19" t="n">
        <v>8</v>
      </c>
      <c r="C207" s="19" t="n">
        <v>9</v>
      </c>
      <c r="D207" s="46" t="str">
        <f aca="false">IF(B207 &lt;&gt; B206,COUNTIF($B$139:$B$228,B207),"")</f>
        <v/>
      </c>
      <c r="E207" s="46" t="str">
        <f aca="false">IF(C207 &lt;&gt; C206,COUNTIF($C$139:$C$228,C207),"")</f>
        <v/>
      </c>
    </row>
    <row r="208" customFormat="false" ht="13.8" hidden="false" customHeight="false" outlineLevel="0" collapsed="false">
      <c r="B208" s="19" t="n">
        <v>8</v>
      </c>
      <c r="C208" s="19" t="n">
        <v>9</v>
      </c>
      <c r="D208" s="46" t="str">
        <f aca="false">IF(B208 &lt;&gt; B207,COUNTIF($B$139:$B$228,B208),"")</f>
        <v/>
      </c>
      <c r="E208" s="46" t="str">
        <f aca="false">IF(C208 &lt;&gt; C207,COUNTIF($C$139:$C$228,C208),"")</f>
        <v/>
      </c>
    </row>
    <row r="209" customFormat="false" ht="13.8" hidden="false" customHeight="false" outlineLevel="0" collapsed="false">
      <c r="B209" s="19" t="n">
        <v>8</v>
      </c>
      <c r="C209" s="19" t="n">
        <v>9</v>
      </c>
      <c r="D209" s="46" t="str">
        <f aca="false">IF(B209 &lt;&gt; B208,COUNTIF($B$139:$B$228,B209),"")</f>
        <v/>
      </c>
      <c r="E209" s="46" t="str">
        <f aca="false">IF(C209 &lt;&gt; C208,COUNTIF($C$139:$C$228,C209),"")</f>
        <v/>
      </c>
    </row>
    <row r="210" customFormat="false" ht="13.8" hidden="false" customHeight="false" outlineLevel="0" collapsed="false">
      <c r="B210" s="19" t="n">
        <v>8</v>
      </c>
      <c r="C210" s="19" t="n">
        <v>10</v>
      </c>
      <c r="D210" s="46" t="str">
        <f aca="false">IF(B210 &lt;&gt; B209,COUNTIF($B$139:$B$228,B210),"")</f>
        <v/>
      </c>
      <c r="E210" s="46" t="n">
        <f aca="false">IF(C210 &lt;&gt; C209,COUNTIF($C$139:$C$228,C210),"")</f>
        <v>11</v>
      </c>
    </row>
    <row r="211" customFormat="false" ht="13.8" hidden="false" customHeight="false" outlineLevel="0" collapsed="false">
      <c r="B211" s="19" t="n">
        <v>9</v>
      </c>
      <c r="C211" s="19" t="n">
        <v>10</v>
      </c>
      <c r="D211" s="46" t="n">
        <f aca="false">IF(B211 &lt;&gt; B210,COUNTIF($B$139:$B$228,B211),"")</f>
        <v>6</v>
      </c>
      <c r="E211" s="46" t="str">
        <f aca="false">IF(C211 &lt;&gt; C210,COUNTIF($C$139:$C$228,C211),"")</f>
        <v/>
      </c>
    </row>
    <row r="212" customFormat="false" ht="13.8" hidden="false" customHeight="false" outlineLevel="0" collapsed="false">
      <c r="B212" s="19" t="n">
        <v>9</v>
      </c>
      <c r="C212" s="19" t="n">
        <v>10</v>
      </c>
      <c r="D212" s="46" t="str">
        <f aca="false">IF(B212 &lt;&gt; B211,COUNTIF($B$139:$B$228,B212),"")</f>
        <v/>
      </c>
      <c r="E212" s="46" t="str">
        <f aca="false">IF(C212 &lt;&gt; C211,COUNTIF($C$139:$C$228,C212),"")</f>
        <v/>
      </c>
    </row>
    <row r="213" customFormat="false" ht="13.8" hidden="false" customHeight="false" outlineLevel="0" collapsed="false">
      <c r="B213" s="19" t="n">
        <v>9</v>
      </c>
      <c r="C213" s="19" t="n">
        <v>10</v>
      </c>
      <c r="D213" s="46" t="str">
        <f aca="false">IF(B213 &lt;&gt; B212,COUNTIF($B$139:$B$228,B213),"")</f>
        <v/>
      </c>
      <c r="E213" s="46" t="str">
        <f aca="false">IF(C213 &lt;&gt; C212,COUNTIF($C$139:$C$228,C213),"")</f>
        <v/>
      </c>
    </row>
    <row r="214" customFormat="false" ht="13.8" hidden="false" customHeight="false" outlineLevel="0" collapsed="false">
      <c r="B214" s="19" t="n">
        <v>9</v>
      </c>
      <c r="C214" s="19" t="n">
        <v>10</v>
      </c>
      <c r="D214" s="46" t="str">
        <f aca="false">IF(B214 &lt;&gt; B213,COUNTIF($B$139:$B$228,B214),"")</f>
        <v/>
      </c>
      <c r="E214" s="46" t="str">
        <f aca="false">IF(C214 &lt;&gt; C213,COUNTIF($C$139:$C$228,C214),"")</f>
        <v/>
      </c>
    </row>
    <row r="215" customFormat="false" ht="13.8" hidden="false" customHeight="false" outlineLevel="0" collapsed="false">
      <c r="B215" s="19" t="n">
        <v>9</v>
      </c>
      <c r="C215" s="19" t="n">
        <v>10</v>
      </c>
      <c r="D215" s="46" t="str">
        <f aca="false">IF(B215 &lt;&gt; B214,COUNTIF($B$139:$B$228,B215),"")</f>
        <v/>
      </c>
      <c r="E215" s="46" t="str">
        <f aca="false">IF(C215 &lt;&gt; C214,COUNTIF($C$139:$C$228,C215),"")</f>
        <v/>
      </c>
    </row>
    <row r="216" customFormat="false" ht="13.8" hidden="false" customHeight="false" outlineLevel="0" collapsed="false">
      <c r="B216" s="19" t="n">
        <v>9</v>
      </c>
      <c r="C216" s="19" t="n">
        <v>10</v>
      </c>
      <c r="D216" s="46" t="str">
        <f aca="false">IF(B216 &lt;&gt; B215,COUNTIF($B$139:$B$228,B216),"")</f>
        <v/>
      </c>
      <c r="E216" s="46" t="str">
        <f aca="false">IF(C216 &lt;&gt; C215,COUNTIF($C$139:$C$228,C216),"")</f>
        <v/>
      </c>
    </row>
    <row r="217" customFormat="false" ht="13.8" hidden="false" customHeight="false" outlineLevel="0" collapsed="false">
      <c r="B217" s="19" t="n">
        <v>10</v>
      </c>
      <c r="C217" s="19" t="n">
        <v>10</v>
      </c>
      <c r="D217" s="46" t="n">
        <f aca="false">IF(B217 &lt;&gt; B216,COUNTIF($B$139:$B$228,B217),"")</f>
        <v>5</v>
      </c>
      <c r="E217" s="46" t="str">
        <f aca="false">IF(C217 &lt;&gt; C216,COUNTIF($C$139:$C$228,C217),"")</f>
        <v/>
      </c>
    </row>
    <row r="218" customFormat="false" ht="13.8" hidden="false" customHeight="false" outlineLevel="0" collapsed="false">
      <c r="B218" s="19" t="n">
        <v>10</v>
      </c>
      <c r="C218" s="19" t="n">
        <v>10</v>
      </c>
      <c r="D218" s="46" t="str">
        <f aca="false">IF(B218 &lt;&gt; B217,COUNTIF($B$139:$B$228,B218),"")</f>
        <v/>
      </c>
      <c r="E218" s="46" t="str">
        <f aca="false">IF(C218 &lt;&gt; C217,COUNTIF($C$139:$C$228,C218),"")</f>
        <v/>
      </c>
    </row>
    <row r="219" customFormat="false" ht="13.8" hidden="false" customHeight="false" outlineLevel="0" collapsed="false">
      <c r="B219" s="19" t="n">
        <v>10</v>
      </c>
      <c r="C219" s="19" t="n">
        <v>10</v>
      </c>
      <c r="D219" s="46" t="str">
        <f aca="false">IF(B219 &lt;&gt; B218,COUNTIF($B$139:$B$228,B219),"")</f>
        <v/>
      </c>
      <c r="E219" s="46" t="str">
        <f aca="false">IF(C219 &lt;&gt; C218,COUNTIF($C$139:$C$228,C219),"")</f>
        <v/>
      </c>
    </row>
    <row r="220" customFormat="false" ht="13.8" hidden="false" customHeight="false" outlineLevel="0" collapsed="false">
      <c r="B220" s="19" t="n">
        <v>10</v>
      </c>
      <c r="C220" s="19" t="n">
        <v>10</v>
      </c>
      <c r="D220" s="46" t="str">
        <f aca="false">IF(B220 &lt;&gt; B219,COUNTIF($B$139:$B$228,B220),"")</f>
        <v/>
      </c>
      <c r="E220" s="46" t="str">
        <f aca="false">IF(C220 &lt;&gt; C219,COUNTIF($C$139:$C$228,C220),"")</f>
        <v/>
      </c>
    </row>
    <row r="221" customFormat="false" ht="13.8" hidden="false" customHeight="false" outlineLevel="0" collapsed="false">
      <c r="B221" s="19" t="n">
        <v>10</v>
      </c>
      <c r="C221" s="19" t="n">
        <v>11</v>
      </c>
      <c r="D221" s="46" t="str">
        <f aca="false">IF(B221 &lt;&gt; B220,COUNTIF($B$139:$B$228,B221),"")</f>
        <v/>
      </c>
      <c r="E221" s="46" t="n">
        <f aca="false">IF(C221 &lt;&gt; C220,COUNTIF($C$139:$C$228,C221),"")</f>
        <v>3</v>
      </c>
    </row>
    <row r="222" customFormat="false" ht="13.8" hidden="false" customHeight="false" outlineLevel="0" collapsed="false">
      <c r="B222" s="19" t="n">
        <v>11</v>
      </c>
      <c r="C222" s="19" t="n">
        <v>11</v>
      </c>
      <c r="D222" s="46" t="n">
        <f aca="false">IF(B222 &lt;&gt; B221,COUNTIF($B$139:$B$228,B222),"")</f>
        <v>4</v>
      </c>
      <c r="E222" s="46" t="str">
        <f aca="false">IF(C222 &lt;&gt; C221,COUNTIF($C$139:$C$228,C222),"")</f>
        <v/>
      </c>
    </row>
    <row r="223" customFormat="false" ht="13.8" hidden="false" customHeight="false" outlineLevel="0" collapsed="false">
      <c r="B223" s="19" t="n">
        <v>11</v>
      </c>
      <c r="C223" s="19" t="n">
        <v>11</v>
      </c>
      <c r="D223" s="46" t="str">
        <f aca="false">IF(B223 &lt;&gt; B222,COUNTIF($B$139:$B$228,B223),"")</f>
        <v/>
      </c>
      <c r="E223" s="46" t="str">
        <f aca="false">IF(C223 &lt;&gt; C222,COUNTIF($C$139:$C$228,C223),"")</f>
        <v/>
      </c>
    </row>
    <row r="224" customFormat="false" ht="13.8" hidden="false" customHeight="false" outlineLevel="0" collapsed="false">
      <c r="B224" s="19" t="n">
        <v>11</v>
      </c>
      <c r="C224" s="19" t="n">
        <v>12</v>
      </c>
      <c r="D224" s="46" t="str">
        <f aca="false">IF(B224 &lt;&gt; B223,COUNTIF($B$139:$B$228,B224),"")</f>
        <v/>
      </c>
      <c r="E224" s="46" t="n">
        <f aca="false">IF(C224 &lt;&gt; C223,COUNTIF($C$139:$C$228,C224),"")</f>
        <v>2</v>
      </c>
    </row>
    <row r="225" customFormat="false" ht="13.8" hidden="false" customHeight="false" outlineLevel="0" collapsed="false">
      <c r="B225" s="19" t="n">
        <v>11</v>
      </c>
      <c r="C225" s="19" t="n">
        <v>12</v>
      </c>
      <c r="D225" s="46" t="str">
        <f aca="false">IF(B225 &lt;&gt; B224,COUNTIF($B$139:$B$228,B225),"")</f>
        <v/>
      </c>
      <c r="E225" s="46" t="str">
        <f aca="false">IF(C225 &lt;&gt; C224,COUNTIF($C$139:$C$228,C225),"")</f>
        <v/>
      </c>
    </row>
    <row r="226" customFormat="false" ht="13.8" hidden="false" customHeight="false" outlineLevel="0" collapsed="false">
      <c r="B226" s="19" t="n">
        <v>13</v>
      </c>
      <c r="C226" s="19" t="n">
        <v>13</v>
      </c>
      <c r="D226" s="46" t="n">
        <f aca="false">IF(B226 &lt;&gt; B225,COUNTIF($B$139:$B$228,B226),"")</f>
        <v>2</v>
      </c>
      <c r="E226" s="46" t="n">
        <f aca="false">IF(C226 &lt;&gt; C225,COUNTIF($C$139:$C$228,C226),"")</f>
        <v>1</v>
      </c>
    </row>
    <row r="227" customFormat="false" ht="13.8" hidden="false" customHeight="false" outlineLevel="0" collapsed="false">
      <c r="B227" s="19" t="n">
        <v>13</v>
      </c>
      <c r="C227" s="19" t="n">
        <v>15</v>
      </c>
      <c r="D227" s="46" t="str">
        <f aca="false">IF(B227 &lt;&gt; B226,COUNTIF($B$139:$B$228,B227),"")</f>
        <v/>
      </c>
      <c r="E227" s="46" t="n">
        <f aca="false">IF(C227 &lt;&gt; C226,COUNTIF($C$139:$C$228,C227),"")</f>
        <v>1</v>
      </c>
    </row>
    <row r="228" customFormat="false" ht="13.8" hidden="false" customHeight="false" outlineLevel="0" collapsed="false">
      <c r="B228" s="19" t="n">
        <v>14</v>
      </c>
      <c r="C228" s="19" t="n">
        <v>16</v>
      </c>
      <c r="D228" s="46" t="n">
        <f aca="false">IF(B228 &lt;&gt; B227,COUNTIF($B$139:$B$228,B228),"")</f>
        <v>1</v>
      </c>
      <c r="E228" s="46" t="n">
        <f aca="false">IF(C228 &lt;&gt; C227,COUNTIF($C$139:$C$228,C228),"")</f>
        <v>1</v>
      </c>
    </row>
    <row r="229" customFormat="false" ht="13.8" hidden="false" customHeight="false" outlineLevel="0" collapsed="false">
      <c r="B229" s="0" t="s">
        <v>49</v>
      </c>
    </row>
    <row r="230" customFormat="false" ht="13.8" hidden="false" customHeight="false" outlineLevel="0" collapsed="false">
      <c r="B230" s="46" t="n">
        <f aca="false">SUM(B139:B228)</f>
        <v>602</v>
      </c>
      <c r="C230" s="46" t="n">
        <f aca="false">SUM(C139:C228)</f>
        <v>676</v>
      </c>
    </row>
    <row r="232" customFormat="false" ht="13.8" hidden="false" customHeight="false" outlineLevel="0" collapsed="false">
      <c r="B232" s="0" t="s">
        <v>50</v>
      </c>
    </row>
    <row r="233" customFormat="false" ht="13.8" hidden="false" customHeight="false" outlineLevel="0" collapsed="false">
      <c r="B233" s="46" t="n">
        <f aca="false">AVERAGE(B139:B228)</f>
        <v>6.68888888888889</v>
      </c>
      <c r="C233" s="46" t="n">
        <f aca="false">AVERAGE(C139:C228)</f>
        <v>7.51111111111111</v>
      </c>
    </row>
    <row r="235" customFormat="false" ht="13.8" hidden="false" customHeight="false" outlineLevel="0" collapsed="false">
      <c r="B235" s="0" t="s">
        <v>51</v>
      </c>
    </row>
    <row r="236" customFormat="false" ht="13.8" hidden="false" customHeight="false" outlineLevel="0" collapsed="false">
      <c r="B236" s="46" t="n">
        <f aca="false">STDEV(B139:B228)</f>
        <v>2.40619259339405</v>
      </c>
      <c r="C236" s="46" t="n">
        <f aca="false">STDEV(C139:C228)</f>
        <v>2.51398088201881</v>
      </c>
    </row>
    <row r="1048576" customFormat="false" ht="12.8" hidden="false" customHeight="false" outlineLevel="0" collapsed="false"/>
  </sheetData>
  <mergeCells count="7">
    <mergeCell ref="B1:C1"/>
    <mergeCell ref="H1:H2"/>
    <mergeCell ref="J1:K1"/>
    <mergeCell ref="B2:C2"/>
    <mergeCell ref="M14:N15"/>
    <mergeCell ref="B136:C136"/>
    <mergeCell ref="B137:C1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9.13"/>
  </cols>
  <sheetData>
    <row r="2" customFormat="false" ht="13.8" hidden="false" customHeight="false" outlineLevel="0" collapsed="false">
      <c r="B2" s="11" t="s">
        <v>24</v>
      </c>
      <c r="C2" s="38"/>
      <c r="D2" s="10" t="s">
        <v>6</v>
      </c>
      <c r="E2" s="10"/>
    </row>
    <row r="3" customFormat="false" ht="13.8" hidden="false" customHeight="false" outlineLevel="0" collapsed="false">
      <c r="B3" s="11"/>
      <c r="C3" s="40"/>
      <c r="D3" s="11" t="s">
        <v>55</v>
      </c>
      <c r="E3" s="11" t="s">
        <v>56</v>
      </c>
      <c r="F3" s="0" t="s">
        <v>57</v>
      </c>
      <c r="G3" s="0" t="s">
        <v>58</v>
      </c>
    </row>
    <row r="4" customFormat="false" ht="13.8" hidden="false" customHeight="false" outlineLevel="0" collapsed="false">
      <c r="B4" s="41" t="s">
        <v>37</v>
      </c>
      <c r="C4" s="52" t="n">
        <f aca="false">5+(10-5)/2</f>
        <v>7.5</v>
      </c>
      <c r="D4" s="41" t="n">
        <v>3</v>
      </c>
      <c r="E4" s="41" t="n">
        <v>0</v>
      </c>
    </row>
    <row r="5" customFormat="false" ht="13.8" hidden="false" customHeight="false" outlineLevel="0" collapsed="false">
      <c r="B5" s="41" t="s">
        <v>38</v>
      </c>
      <c r="C5" s="52" t="n">
        <f aca="false">10+(15-10)/2</f>
        <v>12.5</v>
      </c>
      <c r="D5" s="41"/>
      <c r="E5" s="41"/>
    </row>
    <row r="6" customFormat="false" ht="13.8" hidden="false" customHeight="false" outlineLevel="0" collapsed="false">
      <c r="B6" s="41" t="s">
        <v>39</v>
      </c>
      <c r="C6" s="52" t="n">
        <f aca="false">15+(20-15)/2</f>
        <v>17.5</v>
      </c>
      <c r="D6" s="41"/>
      <c r="E6" s="41"/>
    </row>
    <row r="7" customFormat="false" ht="13.8" hidden="false" customHeight="false" outlineLevel="0" collapsed="false">
      <c r="B7" s="41" t="s">
        <v>40</v>
      </c>
      <c r="C7" s="52" t="n">
        <f aca="false">20+(25-20)/2</f>
        <v>22.5</v>
      </c>
      <c r="D7" s="41"/>
      <c r="E7" s="41"/>
    </row>
    <row r="8" customFormat="false" ht="13.8" hidden="false" customHeight="false" outlineLevel="0" collapsed="false">
      <c r="B8" s="41" t="s">
        <v>41</v>
      </c>
      <c r="C8" s="52" t="n">
        <f aca="false">25+(30-25)/2</f>
        <v>27.5</v>
      </c>
      <c r="D8" s="41"/>
      <c r="E8" s="41"/>
    </row>
    <row r="9" customFormat="false" ht="13.8" hidden="false" customHeight="false" outlineLevel="0" collapsed="false">
      <c r="B9" s="41" t="s">
        <v>42</v>
      </c>
      <c r="C9" s="52" t="n">
        <f aca="false">30+(35-30)/2</f>
        <v>32.5</v>
      </c>
      <c r="D9" s="41"/>
      <c r="E9" s="41"/>
    </row>
    <row r="10" customFormat="false" ht="13.8" hidden="false" customHeight="false" outlineLevel="0" collapsed="false">
      <c r="B10" s="41" t="s">
        <v>43</v>
      </c>
      <c r="C10" s="52" t="n">
        <f aca="false">35+(40-35)/2</f>
        <v>37.5</v>
      </c>
      <c r="D10" s="41"/>
      <c r="E10" s="41"/>
    </row>
  </sheetData>
  <mergeCells count="2">
    <mergeCell ref="B2:B3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2018-11-25T17:39:37Z</dcterms:created>
  <dc:creator>hp</dc:creator>
  <dc:description/>
  <dc:language>en-US</dc:language>
  <cp:lastModifiedBy/>
  <dcterms:modified xsi:type="dcterms:W3CDTF">2019-12-06T10:28:32Z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