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E\Desktop\"/>
    </mc:Choice>
  </mc:AlternateContent>
  <bookViews>
    <workbookView xWindow="0" yWindow="0" windowWidth="15360" windowHeight="7650" activeTab="1"/>
  </bookViews>
  <sheets>
    <sheet name="Discreta" sheetId="1" r:id="rId1"/>
    <sheet name="Continu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2" l="1"/>
  <c r="L18" i="2"/>
  <c r="L15" i="2"/>
  <c r="L14" i="2"/>
  <c r="K4" i="2"/>
  <c r="K3" i="2"/>
  <c r="I12" i="2"/>
  <c r="I9" i="2"/>
  <c r="I10" i="2"/>
  <c r="I11" i="2"/>
  <c r="I8" i="2"/>
  <c r="G12" i="2"/>
  <c r="H9" i="2"/>
  <c r="H10" i="2"/>
  <c r="H11" i="2"/>
  <c r="H8" i="2"/>
  <c r="K17" i="1" l="1"/>
  <c r="K16" i="1"/>
  <c r="E19" i="1"/>
  <c r="F16" i="1"/>
  <c r="G14" i="1"/>
  <c r="F14" i="1"/>
  <c r="H7" i="1"/>
  <c r="H8" i="1"/>
  <c r="H9" i="1" s="1"/>
  <c r="H10" i="1" s="1"/>
  <c r="H6" i="1"/>
  <c r="H5" i="1"/>
  <c r="G6" i="1"/>
  <c r="G7" i="1"/>
  <c r="G8" i="1"/>
  <c r="G9" i="1"/>
  <c r="G10" i="1"/>
  <c r="G5" i="1"/>
  <c r="F11" i="1"/>
</calcChain>
</file>

<file path=xl/sharedStrings.xml><?xml version="1.0" encoding="utf-8"?>
<sst xmlns="http://schemas.openxmlformats.org/spreadsheetml/2006/main" count="47" uniqueCount="39">
  <si>
    <t>AG_FAM</t>
  </si>
  <si>
    <t>Tempo</t>
  </si>
  <si>
    <t>EX 1</t>
  </si>
  <si>
    <t>xi</t>
  </si>
  <si>
    <t>ni</t>
  </si>
  <si>
    <t>fi</t>
  </si>
  <si>
    <t>Total</t>
  </si>
  <si>
    <t>Fi</t>
  </si>
  <si>
    <t>Media</t>
  </si>
  <si>
    <t>Moda</t>
  </si>
  <si>
    <t>Mediana</t>
  </si>
  <si>
    <t>a)</t>
  </si>
  <si>
    <t>b)</t>
  </si>
  <si>
    <t>c)</t>
  </si>
  <si>
    <t>d)</t>
  </si>
  <si>
    <t>e)</t>
  </si>
  <si>
    <t>Skew</t>
  </si>
  <si>
    <t>Assimetria positiva</t>
  </si>
  <si>
    <t>Média&gt;Moda&gt;=Mediana</t>
  </si>
  <si>
    <t>Variância</t>
  </si>
  <si>
    <t>Desvio p</t>
  </si>
  <si>
    <t>[5 - 7[</t>
  </si>
  <si>
    <t>[7 - 9[</t>
  </si>
  <si>
    <t>[9 - 11[</t>
  </si>
  <si>
    <t>[11-15]</t>
  </si>
  <si>
    <t>Classe</t>
  </si>
  <si>
    <t>h</t>
  </si>
  <si>
    <t>ni/hi</t>
  </si>
  <si>
    <t>media</t>
  </si>
  <si>
    <t>f)</t>
  </si>
  <si>
    <t>Desvio P</t>
  </si>
  <si>
    <t>g)</t>
  </si>
  <si>
    <t>C. Assim.</t>
  </si>
  <si>
    <t>Assim-positiva</t>
  </si>
  <si>
    <t>C. curtose</t>
  </si>
  <si>
    <t>Mais Achatada</t>
  </si>
  <si>
    <t>d) e e)</t>
  </si>
  <si>
    <t>feitos na aula</t>
  </si>
  <si>
    <t>Variancia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</si>
</sst>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ill="1" applyBorder="1" applyAlignment="1"/>
    <xf numFmtId="0" fontId="0" fillId="0" borderId="3" xfId="0" applyFill="1" applyBorder="1" applyAlignment="1"/>
    <xf numFmtId="16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5" xfId="0" applyBorder="1"/>
    <xf numFmtId="0" fontId="0" fillId="0" borderId="6" xfId="0" applyNumberFormat="1" applyFill="1" applyBorder="1" applyAlignment="1"/>
    <xf numFmtId="0" fontId="0" fillId="0" borderId="6" xfId="0" applyFill="1" applyBorder="1" applyAlignment="1"/>
    <xf numFmtId="0" fontId="0" fillId="0" borderId="7" xfId="0" applyBorder="1"/>
    <xf numFmtId="0" fontId="0" fillId="0" borderId="8" xfId="0" applyBorder="1"/>
    <xf numFmtId="0" fontId="0" fillId="0" borderId="3" xfId="0" applyNumberFormat="1" applyFill="1" applyBorder="1" applyAlignme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NumberFormat="1" applyFill="1" applyBorder="1" applyAlignment="1"/>
    <xf numFmtId="0" fontId="0" fillId="0" borderId="13" xfId="0" applyBorder="1"/>
    <xf numFmtId="0" fontId="0" fillId="0" borderId="4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6" xfId="0" applyBorder="1"/>
    <xf numFmtId="0" fontId="0" fillId="0" borderId="7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Nº de elementos do agregado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Discreta!$E$5:$E$10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Discreta!$F$5:$F$10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2-46D5-9503-88E2D7D1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8185272"/>
        <c:axId val="418184944"/>
      </c:barChart>
      <c:catAx>
        <c:axId val="41818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8184944"/>
        <c:crosses val="autoZero"/>
        <c:auto val="1"/>
        <c:lblAlgn val="ctr"/>
        <c:lblOffset val="100"/>
        <c:noMultiLvlLbl val="0"/>
      </c:catAx>
      <c:valAx>
        <c:axId val="418184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81852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Duração das tarefas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19745188101488"/>
          <c:y val="0.27773966373015252"/>
          <c:w val="0.57064003718285217"/>
          <c:h val="0.4169356305709310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strRef>
              <c:f>Continua!$E$8:$E$11</c:f>
              <c:strCache>
                <c:ptCount val="4"/>
                <c:pt idx="0">
                  <c:v>[5 - 7[</c:v>
                </c:pt>
                <c:pt idx="1">
                  <c:v>[7 - 9[</c:v>
                </c:pt>
                <c:pt idx="2">
                  <c:v>[9 - 11[</c:v>
                </c:pt>
                <c:pt idx="3">
                  <c:v>[11-15]</c:v>
                </c:pt>
              </c:strCache>
            </c:strRef>
          </c:cat>
          <c:val>
            <c:numRef>
              <c:f>Continua!$H$8:$H$11</c:f>
              <c:numCache>
                <c:formatCode>General</c:formatCode>
                <c:ptCount val="4"/>
                <c:pt idx="0">
                  <c:v>2.5</c:v>
                </c:pt>
                <c:pt idx="1">
                  <c:v>6.5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7-4B76-9193-B3CAFFC9B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38099856"/>
        <c:axId val="338100512"/>
      </c:barChart>
      <c:catAx>
        <c:axId val="33809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  <a:r>
                  <a:rPr lang="en-US" baseline="0"/>
                  <a:t> (min)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100512"/>
        <c:crosses val="autoZero"/>
        <c:auto val="1"/>
        <c:lblAlgn val="ctr"/>
        <c:lblOffset val="100"/>
        <c:noMultiLvlLbl val="0"/>
      </c:catAx>
      <c:valAx>
        <c:axId val="338100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ni/hi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8099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</xdr:row>
      <xdr:rowOff>180975</xdr:rowOff>
    </xdr:from>
    <xdr:to>
      <xdr:col>14</xdr:col>
      <xdr:colOff>552450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15</xdr:row>
      <xdr:rowOff>76200</xdr:rowOff>
    </xdr:from>
    <xdr:to>
      <xdr:col>8</xdr:col>
      <xdr:colOff>9525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A20" workbookViewId="0">
      <selection activeCell="B1" sqref="B1:B35"/>
    </sheetView>
  </sheetViews>
  <sheetFormatPr defaultRowHeight="15" x14ac:dyDescent="0.25"/>
  <sheetData>
    <row r="1" spans="1:11" x14ac:dyDescent="0.25">
      <c r="A1" t="s">
        <v>0</v>
      </c>
      <c r="B1" t="s">
        <v>1</v>
      </c>
    </row>
    <row r="2" spans="1:11" x14ac:dyDescent="0.25">
      <c r="A2">
        <v>1</v>
      </c>
      <c r="B2">
        <v>5.1100000000000003</v>
      </c>
      <c r="D2" t="s">
        <v>2</v>
      </c>
    </row>
    <row r="3" spans="1:11" x14ac:dyDescent="0.25">
      <c r="A3">
        <v>1</v>
      </c>
      <c r="B3">
        <v>5.21</v>
      </c>
      <c r="J3" t="s">
        <v>12</v>
      </c>
    </row>
    <row r="4" spans="1:11" x14ac:dyDescent="0.25">
      <c r="A4">
        <v>1</v>
      </c>
      <c r="B4">
        <v>5.62</v>
      </c>
      <c r="D4" t="s">
        <v>11</v>
      </c>
      <c r="E4" s="4" t="s">
        <v>3</v>
      </c>
      <c r="F4" s="4" t="s">
        <v>4</v>
      </c>
      <c r="G4" s="5" t="s">
        <v>5</v>
      </c>
      <c r="H4" s="5" t="s">
        <v>7</v>
      </c>
    </row>
    <row r="5" spans="1:11" x14ac:dyDescent="0.25">
      <c r="A5">
        <v>1</v>
      </c>
      <c r="B5">
        <v>6.77</v>
      </c>
      <c r="E5" s="1">
        <v>1</v>
      </c>
      <c r="F5" s="2">
        <v>4</v>
      </c>
      <c r="G5">
        <f>F5/$F$11</f>
        <v>0.08</v>
      </c>
      <c r="H5">
        <f>G5</f>
        <v>0.08</v>
      </c>
    </row>
    <row r="6" spans="1:11" x14ac:dyDescent="0.25">
      <c r="A6">
        <v>2</v>
      </c>
      <c r="B6">
        <v>6.8</v>
      </c>
      <c r="E6" s="1">
        <v>2</v>
      </c>
      <c r="F6" s="2">
        <v>10</v>
      </c>
      <c r="G6">
        <f t="shared" ref="G6:G10" si="0">F6/$F$11</f>
        <v>0.2</v>
      </c>
      <c r="H6">
        <f>H5+G6</f>
        <v>0.28000000000000003</v>
      </c>
    </row>
    <row r="7" spans="1:11" x14ac:dyDescent="0.25">
      <c r="A7">
        <v>2</v>
      </c>
      <c r="B7">
        <v>7.01</v>
      </c>
      <c r="E7" s="1">
        <v>3</v>
      </c>
      <c r="F7" s="2">
        <v>15</v>
      </c>
      <c r="G7">
        <f t="shared" si="0"/>
        <v>0.3</v>
      </c>
      <c r="H7">
        <f t="shared" ref="H7:H10" si="1">H6+G7</f>
        <v>0.58000000000000007</v>
      </c>
    </row>
    <row r="8" spans="1:11" x14ac:dyDescent="0.25">
      <c r="A8">
        <v>2</v>
      </c>
      <c r="B8">
        <v>7.11</v>
      </c>
      <c r="E8" s="1">
        <v>4</v>
      </c>
      <c r="F8" s="2">
        <v>13</v>
      </c>
      <c r="G8">
        <f t="shared" si="0"/>
        <v>0.26</v>
      </c>
      <c r="H8">
        <f t="shared" si="1"/>
        <v>0.84000000000000008</v>
      </c>
    </row>
    <row r="9" spans="1:11" x14ac:dyDescent="0.25">
      <c r="A9">
        <v>2</v>
      </c>
      <c r="B9">
        <v>7.12</v>
      </c>
      <c r="E9" s="1">
        <v>5</v>
      </c>
      <c r="F9" s="2">
        <v>6</v>
      </c>
      <c r="G9">
        <f t="shared" si="0"/>
        <v>0.12</v>
      </c>
      <c r="H9">
        <f t="shared" si="1"/>
        <v>0.96000000000000008</v>
      </c>
    </row>
    <row r="10" spans="1:11" x14ac:dyDescent="0.25">
      <c r="A10">
        <v>2</v>
      </c>
      <c r="B10">
        <v>7.21</v>
      </c>
      <c r="E10" s="1">
        <v>6</v>
      </c>
      <c r="F10" s="2">
        <v>2</v>
      </c>
      <c r="G10">
        <f t="shared" si="0"/>
        <v>0.04</v>
      </c>
      <c r="H10">
        <f t="shared" si="1"/>
        <v>1</v>
      </c>
    </row>
    <row r="11" spans="1:11" x14ac:dyDescent="0.25">
      <c r="A11">
        <v>2</v>
      </c>
      <c r="B11">
        <v>7.22</v>
      </c>
      <c r="E11" s="6" t="s">
        <v>6</v>
      </c>
      <c r="F11" s="6">
        <f>SUM(F5:F10)</f>
        <v>50</v>
      </c>
      <c r="G11" s="5"/>
      <c r="H11" s="5"/>
    </row>
    <row r="12" spans="1:11" x14ac:dyDescent="0.25">
      <c r="A12">
        <v>2</v>
      </c>
      <c r="B12">
        <v>7.25</v>
      </c>
    </row>
    <row r="13" spans="1:11" x14ac:dyDescent="0.25">
      <c r="A13">
        <v>2</v>
      </c>
      <c r="B13">
        <v>7.25</v>
      </c>
    </row>
    <row r="14" spans="1:11" x14ac:dyDescent="0.25">
      <c r="A14">
        <v>2</v>
      </c>
      <c r="B14">
        <v>7.3</v>
      </c>
      <c r="D14" t="s">
        <v>13</v>
      </c>
      <c r="E14" t="s">
        <v>8</v>
      </c>
      <c r="F14">
        <f>AVERAGE(A2:A51)</f>
        <v>3.26</v>
      </c>
      <c r="G14">
        <f>SUMPRODUCT(E5:E10,F5:F10)/F11</f>
        <v>3.26</v>
      </c>
    </row>
    <row r="15" spans="1:11" x14ac:dyDescent="0.25">
      <c r="A15">
        <v>2</v>
      </c>
      <c r="B15">
        <v>7.51</v>
      </c>
      <c r="E15" t="s">
        <v>9</v>
      </c>
      <c r="F15">
        <v>3</v>
      </c>
    </row>
    <row r="16" spans="1:11" x14ac:dyDescent="0.25">
      <c r="A16">
        <v>3</v>
      </c>
      <c r="B16">
        <v>7.52</v>
      </c>
      <c r="E16" t="s">
        <v>10</v>
      </c>
      <c r="F16">
        <f>MEDIAN(A2:A51)</f>
        <v>3</v>
      </c>
      <c r="I16" t="s">
        <v>14</v>
      </c>
      <c r="J16" t="s">
        <v>19</v>
      </c>
      <c r="K16">
        <f>_xlfn.VAR.S(A2:A51)</f>
        <v>1.5840816326530613</v>
      </c>
    </row>
    <row r="17" spans="1:11" x14ac:dyDescent="0.25">
      <c r="A17">
        <v>3</v>
      </c>
      <c r="B17">
        <v>7.65</v>
      </c>
      <c r="J17" t="s">
        <v>20</v>
      </c>
      <c r="K17">
        <f>SQRT(K16)</f>
        <v>1.2586030480866719</v>
      </c>
    </row>
    <row r="18" spans="1:11" x14ac:dyDescent="0.25">
      <c r="A18">
        <v>3</v>
      </c>
      <c r="B18">
        <v>8.5</v>
      </c>
      <c r="E18" t="s">
        <v>16</v>
      </c>
    </row>
    <row r="19" spans="1:11" x14ac:dyDescent="0.25">
      <c r="A19">
        <v>3</v>
      </c>
      <c r="B19">
        <v>8.57</v>
      </c>
      <c r="D19" t="s">
        <v>15</v>
      </c>
      <c r="E19">
        <f>SKEW(A2:A51)</f>
        <v>0.1234482364841834</v>
      </c>
      <c r="G19" t="s">
        <v>17</v>
      </c>
    </row>
    <row r="20" spans="1:11" x14ac:dyDescent="0.25">
      <c r="A20">
        <v>3</v>
      </c>
      <c r="B20">
        <v>9.11</v>
      </c>
      <c r="E20" t="s">
        <v>18</v>
      </c>
    </row>
    <row r="21" spans="1:11" x14ac:dyDescent="0.25">
      <c r="A21">
        <v>3</v>
      </c>
      <c r="B21">
        <v>9.2100000000000009</v>
      </c>
    </row>
    <row r="22" spans="1:11" x14ac:dyDescent="0.25">
      <c r="A22">
        <v>3</v>
      </c>
      <c r="B22">
        <v>10.1</v>
      </c>
    </row>
    <row r="23" spans="1:11" x14ac:dyDescent="0.25">
      <c r="A23">
        <v>3</v>
      </c>
      <c r="B23">
        <v>10.23</v>
      </c>
    </row>
    <row r="24" spans="1:11" x14ac:dyDescent="0.25">
      <c r="A24">
        <v>3</v>
      </c>
      <c r="B24">
        <v>10.31</v>
      </c>
    </row>
    <row r="25" spans="1:11" x14ac:dyDescent="0.25">
      <c r="A25">
        <v>3</v>
      </c>
      <c r="B25">
        <v>10.46</v>
      </c>
    </row>
    <row r="26" spans="1:11" x14ac:dyDescent="0.25">
      <c r="A26">
        <v>3</v>
      </c>
      <c r="B26">
        <v>10.83</v>
      </c>
    </row>
    <row r="27" spans="1:11" x14ac:dyDescent="0.25">
      <c r="A27">
        <v>3</v>
      </c>
      <c r="B27">
        <v>10.91</v>
      </c>
    </row>
    <row r="28" spans="1:11" x14ac:dyDescent="0.25">
      <c r="A28">
        <v>3</v>
      </c>
      <c r="B28">
        <v>11.03</v>
      </c>
    </row>
    <row r="29" spans="1:11" x14ac:dyDescent="0.25">
      <c r="A29">
        <v>3</v>
      </c>
      <c r="B29">
        <v>11.99</v>
      </c>
    </row>
    <row r="30" spans="1:11" x14ac:dyDescent="0.25">
      <c r="A30">
        <v>3</v>
      </c>
      <c r="B30">
        <v>12.3</v>
      </c>
    </row>
    <row r="31" spans="1:11" x14ac:dyDescent="0.25">
      <c r="A31">
        <v>4</v>
      </c>
      <c r="B31">
        <v>13.4</v>
      </c>
    </row>
    <row r="32" spans="1:11" x14ac:dyDescent="0.25">
      <c r="A32">
        <v>4</v>
      </c>
      <c r="B32">
        <v>14.5</v>
      </c>
    </row>
    <row r="33" spans="1:2" x14ac:dyDescent="0.25">
      <c r="A33">
        <v>4</v>
      </c>
      <c r="B33">
        <v>14.69</v>
      </c>
    </row>
    <row r="34" spans="1:2" x14ac:dyDescent="0.25">
      <c r="A34">
        <v>4</v>
      </c>
      <c r="B34">
        <v>14.89</v>
      </c>
    </row>
    <row r="35" spans="1:2" x14ac:dyDescent="0.25">
      <c r="A35">
        <v>4</v>
      </c>
      <c r="B35">
        <v>14.91</v>
      </c>
    </row>
    <row r="36" spans="1:2" x14ac:dyDescent="0.25">
      <c r="A36">
        <v>4</v>
      </c>
    </row>
    <row r="37" spans="1:2" x14ac:dyDescent="0.25">
      <c r="A37">
        <v>4</v>
      </c>
    </row>
    <row r="38" spans="1:2" x14ac:dyDescent="0.25">
      <c r="A38">
        <v>4</v>
      </c>
    </row>
    <row r="39" spans="1:2" x14ac:dyDescent="0.25">
      <c r="A39">
        <v>4</v>
      </c>
    </row>
    <row r="40" spans="1:2" x14ac:dyDescent="0.25">
      <c r="A40">
        <v>4</v>
      </c>
    </row>
    <row r="41" spans="1:2" x14ac:dyDescent="0.25">
      <c r="A41">
        <v>4</v>
      </c>
    </row>
    <row r="42" spans="1:2" x14ac:dyDescent="0.25">
      <c r="A42">
        <v>4</v>
      </c>
    </row>
    <row r="43" spans="1:2" x14ac:dyDescent="0.25">
      <c r="A43">
        <v>4</v>
      </c>
    </row>
    <row r="44" spans="1:2" x14ac:dyDescent="0.25">
      <c r="A44">
        <v>5</v>
      </c>
    </row>
    <row r="45" spans="1:2" x14ac:dyDescent="0.25">
      <c r="A45">
        <v>5</v>
      </c>
    </row>
    <row r="46" spans="1:2" x14ac:dyDescent="0.25">
      <c r="A46">
        <v>5</v>
      </c>
    </row>
    <row r="47" spans="1:2" x14ac:dyDescent="0.25">
      <c r="A47">
        <v>5</v>
      </c>
    </row>
    <row r="48" spans="1:2" x14ac:dyDescent="0.25">
      <c r="A48">
        <v>5</v>
      </c>
    </row>
    <row r="49" spans="1:1" x14ac:dyDescent="0.25">
      <c r="A49">
        <v>5</v>
      </c>
    </row>
    <row r="50" spans="1:1" x14ac:dyDescent="0.25">
      <c r="A50">
        <v>6</v>
      </c>
    </row>
    <row r="51" spans="1:1" x14ac:dyDescent="0.25">
      <c r="A51">
        <v>6</v>
      </c>
    </row>
  </sheetData>
  <sortState ref="E5:E10">
    <sortCondition ref="E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topLeftCell="A10" workbookViewId="0">
      <selection activeCell="C29" sqref="C29"/>
    </sheetView>
  </sheetViews>
  <sheetFormatPr defaultRowHeight="15" x14ac:dyDescent="0.25"/>
  <sheetData>
    <row r="1" spans="1:12" x14ac:dyDescent="0.25">
      <c r="A1" t="s">
        <v>1</v>
      </c>
    </row>
    <row r="2" spans="1:12" x14ac:dyDescent="0.25">
      <c r="A2">
        <v>5.1100000000000003</v>
      </c>
    </row>
    <row r="3" spans="1:12" x14ac:dyDescent="0.25">
      <c r="A3">
        <v>5.21</v>
      </c>
      <c r="C3" t="s">
        <v>11</v>
      </c>
      <c r="J3" t="s">
        <v>13</v>
      </c>
      <c r="K3">
        <f>AVERAGE(A2:A35)</f>
        <v>9.2823529411764731</v>
      </c>
    </row>
    <row r="4" spans="1:12" x14ac:dyDescent="0.25">
      <c r="A4">
        <v>5.62</v>
      </c>
      <c r="J4" t="s">
        <v>28</v>
      </c>
      <c r="K4">
        <f>SUMPRODUCT(F8:F11, G8:G11)/34</f>
        <v>9.3529411764705888</v>
      </c>
    </row>
    <row r="5" spans="1:12" x14ac:dyDescent="0.25">
      <c r="A5">
        <v>6.77</v>
      </c>
    </row>
    <row r="6" spans="1:12" ht="15.75" thickBot="1" x14ac:dyDescent="0.3">
      <c r="A6">
        <v>6.8</v>
      </c>
      <c r="E6" s="9"/>
      <c r="F6" s="9"/>
      <c r="G6" s="9"/>
    </row>
    <row r="7" spans="1:12" ht="15.75" thickBot="1" x14ac:dyDescent="0.3">
      <c r="A7">
        <v>7.01</v>
      </c>
      <c r="D7" s="10" t="s">
        <v>26</v>
      </c>
      <c r="E7" s="11" t="s">
        <v>25</v>
      </c>
      <c r="F7" s="11" t="s">
        <v>3</v>
      </c>
      <c r="G7" s="12" t="s">
        <v>4</v>
      </c>
      <c r="H7" s="13" t="s">
        <v>27</v>
      </c>
      <c r="I7" s="22" t="s">
        <v>5</v>
      </c>
    </row>
    <row r="8" spans="1:12" x14ac:dyDescent="0.25">
      <c r="A8">
        <v>7.11</v>
      </c>
      <c r="D8" s="14">
        <v>2</v>
      </c>
      <c r="E8" s="15" t="s">
        <v>21</v>
      </c>
      <c r="F8" s="15">
        <v>6</v>
      </c>
      <c r="G8" s="7">
        <v>5</v>
      </c>
      <c r="H8" s="16">
        <f>G8/D8</f>
        <v>2.5</v>
      </c>
      <c r="I8" s="23">
        <f>G8/$G$12</f>
        <v>0.14705882352941177</v>
      </c>
      <c r="J8" t="s">
        <v>36</v>
      </c>
      <c r="K8" t="s">
        <v>37</v>
      </c>
    </row>
    <row r="9" spans="1:12" x14ac:dyDescent="0.25">
      <c r="A9">
        <v>7.12</v>
      </c>
      <c r="D9" s="17">
        <v>2</v>
      </c>
      <c r="E9" s="1" t="s">
        <v>22</v>
      </c>
      <c r="F9" s="1">
        <v>8</v>
      </c>
      <c r="G9" s="2">
        <v>13</v>
      </c>
      <c r="H9" s="18">
        <f t="shared" ref="H9:H11" si="0">G9/D9</f>
        <v>6.5</v>
      </c>
      <c r="I9" s="24">
        <f t="shared" ref="I9:I11" si="1">G9/$G$12</f>
        <v>0.38235294117647056</v>
      </c>
    </row>
    <row r="10" spans="1:12" x14ac:dyDescent="0.25">
      <c r="A10">
        <v>7.21</v>
      </c>
      <c r="D10" s="17">
        <v>2</v>
      </c>
      <c r="E10" s="8" t="s">
        <v>23</v>
      </c>
      <c r="F10" s="1">
        <v>10</v>
      </c>
      <c r="G10" s="2">
        <v>8</v>
      </c>
      <c r="H10" s="18">
        <f t="shared" si="0"/>
        <v>4</v>
      </c>
      <c r="I10" s="24">
        <f t="shared" si="1"/>
        <v>0.23529411764705882</v>
      </c>
    </row>
    <row r="11" spans="1:12" ht="15.75" thickBot="1" x14ac:dyDescent="0.3">
      <c r="A11">
        <v>7.22</v>
      </c>
      <c r="D11" s="19">
        <v>4</v>
      </c>
      <c r="E11" s="20" t="s">
        <v>24</v>
      </c>
      <c r="F11" s="20">
        <v>13</v>
      </c>
      <c r="G11" s="3">
        <v>8</v>
      </c>
      <c r="H11" s="21">
        <f t="shared" si="0"/>
        <v>2</v>
      </c>
      <c r="I11" s="25">
        <f t="shared" si="1"/>
        <v>0.23529411764705882</v>
      </c>
    </row>
    <row r="12" spans="1:12" ht="15.75" thickBot="1" x14ac:dyDescent="0.3">
      <c r="A12">
        <v>7.25</v>
      </c>
      <c r="D12" s="10"/>
      <c r="E12" s="12" t="s">
        <v>6</v>
      </c>
      <c r="F12" s="12"/>
      <c r="G12" s="12">
        <f>SUM(G8:G11)</f>
        <v>34</v>
      </c>
      <c r="H12" s="26"/>
      <c r="I12" s="27">
        <f>SUM(I8:I11)</f>
        <v>1</v>
      </c>
    </row>
    <row r="13" spans="1:12" x14ac:dyDescent="0.25">
      <c r="A13">
        <v>7.25</v>
      </c>
    </row>
    <row r="14" spans="1:12" x14ac:dyDescent="0.25">
      <c r="A14">
        <v>7.3</v>
      </c>
      <c r="C14" t="s">
        <v>12</v>
      </c>
      <c r="J14" t="s">
        <v>29</v>
      </c>
      <c r="K14" t="s">
        <v>38</v>
      </c>
      <c r="L14">
        <f>_xlfn.VAR.S(A2:A35)</f>
        <v>8.1916973262031831</v>
      </c>
    </row>
    <row r="15" spans="1:12" x14ac:dyDescent="0.25">
      <c r="A15">
        <v>7.51</v>
      </c>
      <c r="K15" t="s">
        <v>30</v>
      </c>
      <c r="L15">
        <f>_xlfn.STDEV.S(A2:A35)</f>
        <v>2.8621141357750188</v>
      </c>
    </row>
    <row r="16" spans="1:12" x14ac:dyDescent="0.25">
      <c r="A16">
        <v>7.52</v>
      </c>
    </row>
    <row r="17" spans="1:14" x14ac:dyDescent="0.25">
      <c r="A17">
        <v>7.65</v>
      </c>
    </row>
    <row r="18" spans="1:14" x14ac:dyDescent="0.25">
      <c r="A18">
        <v>8.5</v>
      </c>
      <c r="J18" t="s">
        <v>31</v>
      </c>
      <c r="K18" t="s">
        <v>32</v>
      </c>
      <c r="L18">
        <f>SKEW(A2:A35)</f>
        <v>0.65687587072224685</v>
      </c>
      <c r="N18" t="s">
        <v>33</v>
      </c>
    </row>
    <row r="19" spans="1:14" x14ac:dyDescent="0.25">
      <c r="A19">
        <v>8.57</v>
      </c>
      <c r="K19" t="s">
        <v>34</v>
      </c>
      <c r="L19">
        <f>KURT(A2:A35)</f>
        <v>-0.55302008915798728</v>
      </c>
      <c r="N19" t="s">
        <v>35</v>
      </c>
    </row>
    <row r="20" spans="1:14" x14ac:dyDescent="0.25">
      <c r="A20">
        <v>9.11</v>
      </c>
    </row>
    <row r="21" spans="1:14" x14ac:dyDescent="0.25">
      <c r="A21">
        <v>9.2100000000000009</v>
      </c>
    </row>
    <row r="22" spans="1:14" x14ac:dyDescent="0.25">
      <c r="A22">
        <v>10.1</v>
      </c>
    </row>
    <row r="23" spans="1:14" x14ac:dyDescent="0.25">
      <c r="A23">
        <v>10.23</v>
      </c>
    </row>
    <row r="24" spans="1:14" x14ac:dyDescent="0.25">
      <c r="A24">
        <v>10.31</v>
      </c>
    </row>
    <row r="25" spans="1:14" x14ac:dyDescent="0.25">
      <c r="A25">
        <v>10.46</v>
      </c>
    </row>
    <row r="26" spans="1:14" x14ac:dyDescent="0.25">
      <c r="A26">
        <v>10.83</v>
      </c>
    </row>
    <row r="27" spans="1:14" x14ac:dyDescent="0.25">
      <c r="A27">
        <v>10.91</v>
      </c>
    </row>
    <row r="28" spans="1:14" x14ac:dyDescent="0.25">
      <c r="A28">
        <v>11.03</v>
      </c>
    </row>
    <row r="29" spans="1:14" x14ac:dyDescent="0.25">
      <c r="A29">
        <v>11.99</v>
      </c>
    </row>
    <row r="30" spans="1:14" x14ac:dyDescent="0.25">
      <c r="A30">
        <v>12.3</v>
      </c>
    </row>
    <row r="31" spans="1:14" x14ac:dyDescent="0.25">
      <c r="A31">
        <v>13.4</v>
      </c>
    </row>
    <row r="32" spans="1:14" x14ac:dyDescent="0.25">
      <c r="A32">
        <v>14.5</v>
      </c>
    </row>
    <row r="33" spans="1:1" x14ac:dyDescent="0.25">
      <c r="A33">
        <v>14.69</v>
      </c>
    </row>
    <row r="34" spans="1:1" x14ac:dyDescent="0.25">
      <c r="A34">
        <v>14.89</v>
      </c>
    </row>
    <row r="35" spans="1:1" x14ac:dyDescent="0.25">
      <c r="A35">
        <v>14.91</v>
      </c>
    </row>
  </sheetData>
  <sortState ref="E7:E11">
    <sortCondition ref="E7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Discreta</vt:lpstr>
      <vt:lpstr>Continua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</dc:creator>
  <cp:lastModifiedBy>DEE</cp:lastModifiedBy>
  <dcterms:created xsi:type="dcterms:W3CDTF">2019-11-04T09:10:04Z</dcterms:created>
  <dcterms:modified xsi:type="dcterms:W3CDTF">2019-11-08T11:03:05Z</dcterms:modified>
</cp:coreProperties>
</file>