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activeTab="2"/>
  </bookViews>
  <sheets>
    <sheet name="Toy scenario I and II" sheetId="1" r:id="rId1"/>
    <sheet name="Toy scenario III" sheetId="2" r:id="rId2"/>
    <sheet name="Toy scenario IV" sheetId="3" r:id="rId3"/>
  </sheets>
  <calcPr calcId="125725"/>
</workbook>
</file>

<file path=xl/calcChain.xml><?xml version="1.0" encoding="utf-8"?>
<calcChain xmlns="http://schemas.openxmlformats.org/spreadsheetml/2006/main">
  <c r="S7" i="3"/>
  <c r="J10"/>
  <c r="H10"/>
  <c r="I10" s="1"/>
  <c r="J9"/>
  <c r="H9"/>
  <c r="I9" s="1"/>
  <c r="J8"/>
  <c r="I8"/>
  <c r="H8"/>
  <c r="J7"/>
  <c r="I7"/>
  <c r="H7"/>
  <c r="J6"/>
  <c r="H6"/>
  <c r="I6" s="1"/>
  <c r="J5"/>
  <c r="I5"/>
  <c r="H5"/>
  <c r="J4"/>
  <c r="I4"/>
  <c r="H4"/>
  <c r="S4"/>
  <c r="Q4"/>
  <c r="R4" s="1"/>
  <c r="L11" i="1"/>
  <c r="L10"/>
  <c r="L9"/>
  <c r="L8"/>
  <c r="L7"/>
  <c r="L6"/>
  <c r="L5"/>
  <c r="L4"/>
  <c r="F5"/>
  <c r="F6"/>
  <c r="F7"/>
  <c r="F8"/>
  <c r="F9"/>
  <c r="F10"/>
  <c r="F11"/>
  <c r="F4"/>
  <c r="S10" i="3"/>
  <c r="Q10"/>
  <c r="R10" s="1"/>
  <c r="S9"/>
  <c r="Q9"/>
  <c r="R9" s="1"/>
  <c r="S8"/>
  <c r="Q8"/>
  <c r="R8" s="1"/>
  <c r="Q7"/>
  <c r="R7" s="1"/>
  <c r="S6"/>
  <c r="Q6"/>
  <c r="R6" s="1"/>
  <c r="S5"/>
  <c r="Q5"/>
  <c r="R5" s="1"/>
</calcChain>
</file>

<file path=xl/sharedStrings.xml><?xml version="1.0" encoding="utf-8"?>
<sst xmlns="http://schemas.openxmlformats.org/spreadsheetml/2006/main" count="146" uniqueCount="48">
  <si>
    <t>Policy</t>
  </si>
  <si>
    <t>A</t>
  </si>
  <si>
    <t>B</t>
  </si>
  <si>
    <t>|S|</t>
  </si>
  <si>
    <t>Toy scenario I</t>
  </si>
  <si>
    <t>Toy scenario II</t>
  </si>
  <si>
    <t>Throughput [Mbps]</t>
  </si>
  <si>
    <t>OP</t>
  </si>
  <si>
    <t>AM</t>
  </si>
  <si>
    <t>PU</t>
  </si>
  <si>
    <t>SCB</t>
  </si>
  <si>
    <t>Tool</t>
  </si>
  <si>
    <t>SFCTMN</t>
  </si>
  <si>
    <t>Komondor</t>
  </si>
  <si>
    <t>-</t>
  </si>
  <si>
    <t>WITHOUT PER</t>
  </si>
  <si>
    <t>Prob BO collision</t>
  </si>
  <si>
    <t>Topology</t>
  </si>
  <si>
    <t>pc</t>
  </si>
  <si>
    <t>throughput [Mbps]</t>
  </si>
  <si>
    <t>C</t>
  </si>
  <si>
    <t>T1-noCE</t>
  </si>
  <si>
    <t>T1</t>
  </si>
  <si>
    <t>T2</t>
  </si>
  <si>
    <t>T3</t>
  </si>
  <si>
    <t>T3-noCE</t>
  </si>
  <si>
    <t>T4</t>
  </si>
  <si>
    <t>d_AP_AP [m]</t>
  </si>
  <si>
    <t>d_AP_STA [m]</t>
  </si>
  <si>
    <t>A and C: 1, B: 10</t>
  </si>
  <si>
    <t>Throughput</t>
  </si>
  <si>
    <t>Fairness</t>
  </si>
  <si>
    <t>#</t>
  </si>
  <si>
    <t>Tot</t>
  </si>
  <si>
    <t>JFI</t>
  </si>
  <si>
    <t>Prop fairness</t>
  </si>
  <si>
    <t>Total</t>
  </si>
  <si>
    <t>KOMONDOR</t>
  </si>
  <si>
    <t>SIMULATION</t>
  </si>
  <si>
    <t>'sim_input_nodes_01_op_op_op.csv'</t>
  </si>
  <si>
    <t>(seed</t>
  </si>
  <si>
    <t>1991)</t>
  </si>
  <si>
    <t>'sim_input_nodes_02_am_am_am.csv'</t>
  </si>
  <si>
    <t>'sim_input_nodes_03_am_pu_am.csv'</t>
  </si>
  <si>
    <t>'sim_input_nodes_04_pu_am_pu.csv'</t>
  </si>
  <si>
    <t>'sim_input_nodes_05_pu_pu_pu.csv'</t>
  </si>
  <si>
    <t>'sim_input_nodes_06_am_am_pu.csv'</t>
  </si>
  <si>
    <t>'sim_input_nodes_07_am_pu_pu.csv'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</si>
</sst>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14" sqref="E14"/>
    </sheetView>
  </sheetViews>
  <sheetFormatPr defaultColWidth="9.44140625" defaultRowHeight="14.4"/>
  <cols>
    <col min="1" max="6" width="9.44140625" style="1"/>
    <col min="7" max="8" width="9.44140625" style="2"/>
    <col min="9" max="12" width="9.44140625" style="1"/>
    <col min="13" max="14" width="9.44140625" style="2"/>
    <col min="15" max="16384" width="9.44140625" style="1"/>
  </cols>
  <sheetData>
    <row r="1" spans="1:15">
      <c r="A1" s="34" t="s">
        <v>0</v>
      </c>
      <c r="B1" s="35" t="s">
        <v>11</v>
      </c>
      <c r="C1" s="30" t="s">
        <v>4</v>
      </c>
      <c r="D1" s="31"/>
      <c r="E1" s="31"/>
      <c r="F1" s="31"/>
      <c r="G1" s="31"/>
      <c r="H1" s="32"/>
      <c r="I1" s="30" t="s">
        <v>5</v>
      </c>
      <c r="J1" s="31"/>
      <c r="K1" s="31"/>
      <c r="L1" s="31"/>
      <c r="M1" s="31"/>
      <c r="N1" s="32"/>
    </row>
    <row r="2" spans="1:15">
      <c r="A2" s="34"/>
      <c r="B2" s="35"/>
      <c r="C2" s="37" t="s">
        <v>3</v>
      </c>
      <c r="D2" s="34" t="s">
        <v>6</v>
      </c>
      <c r="E2" s="36"/>
      <c r="F2" s="36"/>
      <c r="G2" s="39" t="s">
        <v>16</v>
      </c>
      <c r="H2" s="40"/>
      <c r="I2" s="37" t="s">
        <v>3</v>
      </c>
      <c r="J2" s="34" t="s">
        <v>6</v>
      </c>
      <c r="K2" s="34"/>
      <c r="L2" s="34"/>
      <c r="M2" s="39" t="s">
        <v>16</v>
      </c>
      <c r="N2" s="40"/>
    </row>
    <row r="3" spans="1:15" ht="15" thickBot="1">
      <c r="A3" s="34"/>
      <c r="B3" s="35"/>
      <c r="C3" s="38"/>
      <c r="D3" s="12" t="s">
        <v>1</v>
      </c>
      <c r="E3" s="12" t="s">
        <v>2</v>
      </c>
      <c r="F3" s="12" t="s">
        <v>36</v>
      </c>
      <c r="G3" s="12" t="s">
        <v>1</v>
      </c>
      <c r="H3" s="13" t="s">
        <v>2</v>
      </c>
      <c r="I3" s="38"/>
      <c r="J3" s="12" t="s">
        <v>1</v>
      </c>
      <c r="K3" s="12" t="s">
        <v>2</v>
      </c>
      <c r="L3" s="12" t="s">
        <v>36</v>
      </c>
      <c r="M3" s="12" t="s">
        <v>1</v>
      </c>
      <c r="N3" s="13" t="s">
        <v>2</v>
      </c>
    </row>
    <row r="4" spans="1:15">
      <c r="A4" s="34" t="s">
        <v>7</v>
      </c>
      <c r="B4" s="6" t="s">
        <v>12</v>
      </c>
      <c r="C4" s="11">
        <v>4</v>
      </c>
      <c r="D4" s="14">
        <v>109.363</v>
      </c>
      <c r="E4" s="14">
        <v>109.363</v>
      </c>
      <c r="F4" s="14">
        <f>SUM(D4:E4)</f>
        <v>218.726</v>
      </c>
      <c r="G4" s="22">
        <v>0</v>
      </c>
      <c r="H4" s="23">
        <v>0</v>
      </c>
      <c r="I4" s="15">
        <v>4</v>
      </c>
      <c r="J4" s="14">
        <v>109.363</v>
      </c>
      <c r="K4" s="14">
        <v>109.363</v>
      </c>
      <c r="L4" s="14">
        <f>SUM(J4:K4)</f>
        <v>218.726</v>
      </c>
      <c r="M4" s="22">
        <v>0</v>
      </c>
      <c r="N4" s="23">
        <v>0</v>
      </c>
    </row>
    <row r="5" spans="1:15" s="4" customFormat="1">
      <c r="A5" s="34"/>
      <c r="B5" s="7" t="s">
        <v>13</v>
      </c>
      <c r="C5" s="9" t="s">
        <v>14</v>
      </c>
      <c r="D5" s="16">
        <v>109.36</v>
      </c>
      <c r="E5" s="16">
        <v>109.36</v>
      </c>
      <c r="F5" s="14">
        <f t="shared" ref="F5:F11" si="0">SUM(D5:E5)</f>
        <v>218.72</v>
      </c>
      <c r="G5" s="24">
        <v>0</v>
      </c>
      <c r="H5" s="25">
        <v>0</v>
      </c>
      <c r="I5" s="17" t="s">
        <v>14</v>
      </c>
      <c r="J5" s="16">
        <v>109.36</v>
      </c>
      <c r="K5" s="16">
        <v>109.36</v>
      </c>
      <c r="L5" s="14">
        <f t="shared" ref="L5:L11" si="1">SUM(J5:K5)</f>
        <v>218.72</v>
      </c>
      <c r="M5" s="24">
        <v>0</v>
      </c>
      <c r="N5" s="25">
        <v>0</v>
      </c>
    </row>
    <row r="6" spans="1:15">
      <c r="A6" s="34" t="s">
        <v>10</v>
      </c>
      <c r="B6" s="6" t="s">
        <v>12</v>
      </c>
      <c r="C6" s="8">
        <v>3</v>
      </c>
      <c r="D6" s="18">
        <v>132.74600000000001</v>
      </c>
      <c r="E6" s="18">
        <v>132.74600000000001</v>
      </c>
      <c r="F6" s="14">
        <f t="shared" si="0"/>
        <v>265.49200000000002</v>
      </c>
      <c r="G6" s="26">
        <v>0</v>
      </c>
      <c r="H6" s="27">
        <v>0</v>
      </c>
      <c r="I6" s="19">
        <v>3</v>
      </c>
      <c r="J6" s="18">
        <v>102.65300000000001</v>
      </c>
      <c r="K6" s="18">
        <v>102.65300000000001</v>
      </c>
      <c r="L6" s="14">
        <f t="shared" si="1"/>
        <v>205.30600000000001</v>
      </c>
      <c r="M6" s="26">
        <v>0</v>
      </c>
      <c r="N6" s="27">
        <v>0</v>
      </c>
    </row>
    <row r="7" spans="1:15" s="4" customFormat="1">
      <c r="A7" s="34"/>
      <c r="B7" s="7" t="s">
        <v>13</v>
      </c>
      <c r="C7" s="9" t="s">
        <v>14</v>
      </c>
      <c r="D7" s="16">
        <v>123.21</v>
      </c>
      <c r="E7" s="16">
        <v>137.09</v>
      </c>
      <c r="F7" s="14">
        <f t="shared" si="0"/>
        <v>260.3</v>
      </c>
      <c r="G7" s="24">
        <v>9.2249999999999999E-2</v>
      </c>
      <c r="H7" s="25">
        <v>8.3741999999999997E-2</v>
      </c>
      <c r="I7" s="17" t="s">
        <v>14</v>
      </c>
      <c r="J7" s="16">
        <v>102.24</v>
      </c>
      <c r="K7" s="16">
        <v>102.24</v>
      </c>
      <c r="L7" s="14">
        <f t="shared" si="1"/>
        <v>204.48</v>
      </c>
      <c r="M7" s="24">
        <v>0.111637</v>
      </c>
      <c r="N7" s="25">
        <v>0.111029</v>
      </c>
    </row>
    <row r="8" spans="1:15">
      <c r="A8" s="34" t="s">
        <v>8</v>
      </c>
      <c r="B8" s="6" t="s">
        <v>12</v>
      </c>
      <c r="C8" s="8">
        <v>5</v>
      </c>
      <c r="D8" s="18">
        <v>206.678</v>
      </c>
      <c r="E8" s="18">
        <v>199.667</v>
      </c>
      <c r="F8" s="14">
        <f t="shared" si="0"/>
        <v>406.34500000000003</v>
      </c>
      <c r="G8" s="26">
        <v>0</v>
      </c>
      <c r="H8" s="27">
        <v>0</v>
      </c>
      <c r="I8" s="19">
        <v>3</v>
      </c>
      <c r="J8" s="18">
        <v>102.65300000000001</v>
      </c>
      <c r="K8" s="18">
        <v>102.65300000000001</v>
      </c>
      <c r="L8" s="14">
        <f t="shared" si="1"/>
        <v>205.30600000000001</v>
      </c>
      <c r="M8" s="26">
        <v>0</v>
      </c>
      <c r="N8" s="27">
        <v>0</v>
      </c>
    </row>
    <row r="9" spans="1:15" s="4" customFormat="1">
      <c r="A9" s="34"/>
      <c r="B9" s="7" t="s">
        <v>13</v>
      </c>
      <c r="C9" s="9" t="s">
        <v>14</v>
      </c>
      <c r="D9" s="16">
        <v>204.7</v>
      </c>
      <c r="E9" s="16">
        <v>201.91</v>
      </c>
      <c r="F9" s="14">
        <f t="shared" si="0"/>
        <v>406.61</v>
      </c>
      <c r="G9" s="24">
        <v>2.8739999999999998E-3</v>
      </c>
      <c r="H9" s="25">
        <v>2.9120000000000001E-3</v>
      </c>
      <c r="I9" s="17" t="s">
        <v>14</v>
      </c>
      <c r="J9" s="16">
        <v>102.24</v>
      </c>
      <c r="K9" s="16">
        <v>102.24</v>
      </c>
      <c r="L9" s="14">
        <f t="shared" si="1"/>
        <v>204.48</v>
      </c>
      <c r="M9" s="24">
        <v>0.111637</v>
      </c>
      <c r="N9" s="25">
        <v>0.111029</v>
      </c>
    </row>
    <row r="10" spans="1:15">
      <c r="A10" s="34" t="s">
        <v>9</v>
      </c>
      <c r="B10" s="6" t="s">
        <v>12</v>
      </c>
      <c r="C10" s="8">
        <v>10</v>
      </c>
      <c r="D10" s="18">
        <v>142.69800000000001</v>
      </c>
      <c r="E10" s="18">
        <v>141.99700000000001</v>
      </c>
      <c r="F10" s="14">
        <f t="shared" si="0"/>
        <v>284.69500000000005</v>
      </c>
      <c r="G10" s="26">
        <v>0</v>
      </c>
      <c r="H10" s="27">
        <v>0</v>
      </c>
      <c r="I10" s="19">
        <v>6</v>
      </c>
      <c r="J10" s="18">
        <v>109.295</v>
      </c>
      <c r="K10" s="18">
        <v>109.295</v>
      </c>
      <c r="L10" s="14">
        <f t="shared" si="1"/>
        <v>218.59</v>
      </c>
      <c r="M10" s="26">
        <v>0</v>
      </c>
      <c r="N10" s="27">
        <v>0</v>
      </c>
    </row>
    <row r="11" spans="1:15" s="4" customFormat="1" ht="15" thickBot="1">
      <c r="A11" s="34"/>
      <c r="B11" s="7" t="s">
        <v>13</v>
      </c>
      <c r="C11" s="10" t="s">
        <v>14</v>
      </c>
      <c r="D11" s="20">
        <v>142.69</v>
      </c>
      <c r="E11" s="20">
        <v>142.01</v>
      </c>
      <c r="F11" s="14">
        <f t="shared" si="0"/>
        <v>284.7</v>
      </c>
      <c r="G11" s="28">
        <v>3.4400000000000001E-4</v>
      </c>
      <c r="H11" s="29">
        <v>3.4600000000000001E-4</v>
      </c>
      <c r="I11" s="21" t="s">
        <v>14</v>
      </c>
      <c r="J11" s="20">
        <v>109.28</v>
      </c>
      <c r="K11" s="20">
        <v>109.27</v>
      </c>
      <c r="L11" s="14">
        <f t="shared" si="1"/>
        <v>218.55</v>
      </c>
      <c r="M11" s="28">
        <v>1.8309999999999999E-3</v>
      </c>
      <c r="N11" s="29">
        <v>1.83E-3</v>
      </c>
    </row>
    <row r="16" spans="1:15">
      <c r="C16" s="33" t="s">
        <v>15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3:15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3:15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3:15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3:15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3:15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</sheetData>
  <mergeCells count="15">
    <mergeCell ref="C1:H1"/>
    <mergeCell ref="C16:O21"/>
    <mergeCell ref="A1:A3"/>
    <mergeCell ref="B1:B3"/>
    <mergeCell ref="A4:A5"/>
    <mergeCell ref="A6:A7"/>
    <mergeCell ref="A8:A9"/>
    <mergeCell ref="A10:A11"/>
    <mergeCell ref="D2:F2"/>
    <mergeCell ref="J2:L2"/>
    <mergeCell ref="C2:C3"/>
    <mergeCell ref="I2:I3"/>
    <mergeCell ref="G2:H2"/>
    <mergeCell ref="M2:N2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K9" sqref="K9"/>
    </sheetView>
  </sheetViews>
  <sheetFormatPr defaultRowHeight="14.4"/>
  <cols>
    <col min="1" max="1" width="8.88671875" style="2"/>
    <col min="2" max="2" width="11.5546875" style="2" bestFit="1" customWidth="1"/>
    <col min="3" max="3" width="14.21875" style="2" bestFit="1" customWidth="1"/>
    <col min="4" max="16384" width="8.88671875" style="2"/>
  </cols>
  <sheetData>
    <row r="1" spans="1:11">
      <c r="A1" s="34" t="s">
        <v>17</v>
      </c>
      <c r="B1" s="34" t="s">
        <v>27</v>
      </c>
      <c r="C1" s="34" t="s">
        <v>28</v>
      </c>
      <c r="D1" s="34" t="s">
        <v>13</v>
      </c>
      <c r="E1" s="34"/>
      <c r="F1" s="34"/>
      <c r="G1" s="34"/>
      <c r="H1" s="34" t="s">
        <v>12</v>
      </c>
      <c r="I1" s="34"/>
      <c r="J1" s="34"/>
      <c r="K1" s="34"/>
    </row>
    <row r="2" spans="1:11">
      <c r="A2" s="34"/>
      <c r="B2" s="34"/>
      <c r="C2" s="34"/>
      <c r="D2" s="34" t="s">
        <v>18</v>
      </c>
      <c r="E2" s="34" t="s">
        <v>19</v>
      </c>
      <c r="F2" s="34"/>
      <c r="G2" s="34"/>
      <c r="H2" s="34" t="s">
        <v>18</v>
      </c>
      <c r="I2" s="34" t="s">
        <v>19</v>
      </c>
      <c r="J2" s="34"/>
      <c r="K2" s="34"/>
    </row>
    <row r="3" spans="1:11">
      <c r="A3" s="34"/>
      <c r="B3" s="34"/>
      <c r="C3" s="34"/>
      <c r="D3" s="34"/>
      <c r="E3" s="5" t="s">
        <v>1</v>
      </c>
      <c r="F3" s="5" t="s">
        <v>2</v>
      </c>
      <c r="G3" s="5" t="s">
        <v>20</v>
      </c>
      <c r="H3" s="34"/>
      <c r="I3" s="5" t="s">
        <v>1</v>
      </c>
      <c r="J3" s="5" t="s">
        <v>2</v>
      </c>
      <c r="K3" s="5" t="s">
        <v>20</v>
      </c>
    </row>
    <row r="4" spans="1:11">
      <c r="A4" s="5" t="s">
        <v>21</v>
      </c>
      <c r="B4" s="5">
        <v>2</v>
      </c>
      <c r="C4" s="5">
        <v>1</v>
      </c>
      <c r="D4" s="5">
        <v>0.22048999999999999</v>
      </c>
      <c r="E4" s="18">
        <v>36.424999999999997</v>
      </c>
      <c r="F4" s="18">
        <v>36.747999999999998</v>
      </c>
      <c r="G4" s="18">
        <v>36.54</v>
      </c>
      <c r="H4" s="5">
        <v>0</v>
      </c>
      <c r="I4" s="18">
        <v>36.689</v>
      </c>
      <c r="J4" s="18">
        <v>36.689</v>
      </c>
      <c r="K4" s="18">
        <v>36.689</v>
      </c>
    </row>
    <row r="5" spans="1:11">
      <c r="A5" s="5" t="s">
        <v>22</v>
      </c>
      <c r="B5" s="5">
        <v>10</v>
      </c>
      <c r="C5" s="5">
        <v>1</v>
      </c>
      <c r="D5" s="5">
        <v>0</v>
      </c>
      <c r="E5" s="18">
        <v>41.459000000000003</v>
      </c>
      <c r="F5" s="18">
        <v>41.308999999999997</v>
      </c>
      <c r="G5" s="18">
        <v>41.53</v>
      </c>
      <c r="H5" s="5">
        <v>0</v>
      </c>
      <c r="I5" s="18">
        <v>36.689</v>
      </c>
      <c r="J5" s="18">
        <v>36.689</v>
      </c>
      <c r="K5" s="18">
        <v>36.689</v>
      </c>
    </row>
    <row r="6" spans="1:11">
      <c r="A6" s="5" t="s">
        <v>23</v>
      </c>
      <c r="B6" s="5">
        <v>20</v>
      </c>
      <c r="C6" s="5">
        <v>1</v>
      </c>
      <c r="D6" s="5">
        <v>0</v>
      </c>
      <c r="E6" s="18">
        <v>107.989</v>
      </c>
      <c r="F6" s="18">
        <v>1.5740000000000001</v>
      </c>
      <c r="G6" s="18">
        <v>107.97799999999999</v>
      </c>
      <c r="H6" s="5">
        <v>0</v>
      </c>
      <c r="I6" s="18">
        <v>108.331</v>
      </c>
      <c r="J6" s="18">
        <v>1.0409999999999999</v>
      </c>
      <c r="K6" s="18">
        <v>108.331</v>
      </c>
    </row>
    <row r="7" spans="1:11">
      <c r="A7" s="5" t="s">
        <v>24</v>
      </c>
      <c r="B7" s="5">
        <v>30</v>
      </c>
      <c r="C7" s="5">
        <v>1</v>
      </c>
      <c r="D7" s="5">
        <v>0</v>
      </c>
      <c r="E7" s="18">
        <v>109.367</v>
      </c>
      <c r="F7" s="18">
        <v>82.942999999999998</v>
      </c>
      <c r="G7" s="18">
        <v>109.361</v>
      </c>
      <c r="H7" s="5">
        <v>0</v>
      </c>
      <c r="I7" s="18">
        <v>109.363</v>
      </c>
      <c r="J7" s="18">
        <v>55.381999999999998</v>
      </c>
      <c r="K7" s="18">
        <v>109.363</v>
      </c>
    </row>
    <row r="8" spans="1:11">
      <c r="A8" s="5" t="s">
        <v>25</v>
      </c>
      <c r="B8" s="5">
        <v>30</v>
      </c>
      <c r="C8" s="5" t="s">
        <v>29</v>
      </c>
      <c r="D8" s="5">
        <v>1.719E-2</v>
      </c>
      <c r="E8" s="18">
        <v>109.36199999999999</v>
      </c>
      <c r="F8" s="18">
        <v>0</v>
      </c>
      <c r="G8" s="18">
        <v>109.363</v>
      </c>
      <c r="H8" s="5">
        <v>0</v>
      </c>
      <c r="I8" s="18">
        <v>109.363</v>
      </c>
      <c r="J8" s="18">
        <v>2E-3</v>
      </c>
      <c r="K8" s="18">
        <v>109.363</v>
      </c>
    </row>
    <row r="9" spans="1:11">
      <c r="A9" s="5" t="s">
        <v>26</v>
      </c>
      <c r="B9" s="5">
        <v>50</v>
      </c>
      <c r="C9" s="5">
        <v>1</v>
      </c>
      <c r="D9" s="5">
        <v>0</v>
      </c>
      <c r="E9" s="18">
        <v>109.36499999999999</v>
      </c>
      <c r="F9" s="18">
        <v>109.36</v>
      </c>
      <c r="G9" s="18">
        <v>109.36199999999999</v>
      </c>
      <c r="H9" s="5">
        <v>0</v>
      </c>
      <c r="I9" s="18">
        <v>109.363</v>
      </c>
      <c r="J9" s="18">
        <v>109.363</v>
      </c>
      <c r="K9" s="18">
        <v>109.363</v>
      </c>
    </row>
  </sheetData>
  <mergeCells count="9">
    <mergeCell ref="A1:A3"/>
    <mergeCell ref="B1:B3"/>
    <mergeCell ref="C1:C3"/>
    <mergeCell ref="E2:G2"/>
    <mergeCell ref="I2:K2"/>
    <mergeCell ref="H1:K1"/>
    <mergeCell ref="D1:G1"/>
    <mergeCell ref="D2:D3"/>
    <mergeCell ref="H2:H3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0"/>
  <sheetViews>
    <sheetView tabSelected="1" zoomScale="130" zoomScaleNormal="130" workbookViewId="0">
      <selection activeCell="A10" sqref="A10:XFD10"/>
    </sheetView>
  </sheetViews>
  <sheetFormatPr defaultRowHeight="14.4"/>
  <cols>
    <col min="1" max="1" width="2" style="46" bestFit="1" customWidth="1"/>
    <col min="2" max="4" width="3.77734375" style="3" bestFit="1" customWidth="1"/>
    <col min="5" max="7" width="8.5546875" style="3" bestFit="1" customWidth="1"/>
    <col min="8" max="8" width="6.5546875" style="3" bestFit="1" customWidth="1"/>
    <col min="9" max="9" width="7.5546875" style="3" bestFit="1" customWidth="1"/>
    <col min="10" max="10" width="11.88671875" style="3" bestFit="1" customWidth="1"/>
    <col min="11" max="13" width="11.88671875" style="3" customWidth="1"/>
    <col min="14" max="16" width="8.5546875" style="3" bestFit="1" customWidth="1"/>
    <col min="17" max="17" width="6.5546875" style="3" bestFit="1" customWidth="1"/>
    <col min="18" max="18" width="7.5546875" style="3" bestFit="1" customWidth="1"/>
    <col min="19" max="19" width="11.88671875" style="3" bestFit="1" customWidth="1"/>
    <col min="20" max="20" width="11.33203125" style="3" bestFit="1" customWidth="1"/>
    <col min="21" max="21" width="11.6640625" style="3" bestFit="1" customWidth="1"/>
    <col min="22" max="22" width="33" style="3" bestFit="1" customWidth="1"/>
    <col min="23" max="23" width="5.33203125" style="3" bestFit="1" customWidth="1"/>
    <col min="24" max="24" width="5.5546875" style="3" bestFit="1" customWidth="1"/>
    <col min="25" max="30" width="8" style="3" bestFit="1" customWidth="1"/>
    <col min="31" max="16384" width="8.88671875" style="3"/>
  </cols>
  <sheetData>
    <row r="1" spans="1:30">
      <c r="A1" s="55" t="s">
        <v>32</v>
      </c>
      <c r="B1" s="61" t="s">
        <v>0</v>
      </c>
      <c r="C1" s="62"/>
      <c r="D1" s="63"/>
      <c r="E1" s="48" t="s">
        <v>12</v>
      </c>
      <c r="F1" s="48"/>
      <c r="G1" s="48"/>
      <c r="H1" s="48"/>
      <c r="I1" s="48"/>
      <c r="J1" s="48"/>
      <c r="K1" s="58" t="s">
        <v>13</v>
      </c>
      <c r="L1" s="59"/>
      <c r="M1" s="59"/>
      <c r="N1" s="59"/>
      <c r="O1" s="59"/>
      <c r="P1" s="59"/>
      <c r="Q1" s="59"/>
      <c r="R1" s="59"/>
      <c r="S1" s="60"/>
    </row>
    <row r="2" spans="1:30">
      <c r="A2" s="56"/>
      <c r="B2" s="64"/>
      <c r="C2" s="65"/>
      <c r="D2" s="66"/>
      <c r="E2" s="48" t="s">
        <v>30</v>
      </c>
      <c r="F2" s="48"/>
      <c r="G2" s="48"/>
      <c r="H2" s="48"/>
      <c r="I2" s="48" t="s">
        <v>31</v>
      </c>
      <c r="J2" s="48"/>
      <c r="K2" s="58" t="s">
        <v>16</v>
      </c>
      <c r="L2" s="59"/>
      <c r="M2" s="60"/>
      <c r="N2" s="48" t="s">
        <v>30</v>
      </c>
      <c r="O2" s="48"/>
      <c r="P2" s="48"/>
      <c r="Q2" s="48"/>
      <c r="R2" s="48" t="s">
        <v>31</v>
      </c>
      <c r="S2" s="48"/>
    </row>
    <row r="3" spans="1:30">
      <c r="A3" s="57"/>
      <c r="B3" s="41" t="s">
        <v>1</v>
      </c>
      <c r="C3" s="41" t="s">
        <v>2</v>
      </c>
      <c r="D3" s="41" t="s">
        <v>20</v>
      </c>
      <c r="E3" s="41" t="s">
        <v>1</v>
      </c>
      <c r="F3" s="41" t="s">
        <v>2</v>
      </c>
      <c r="G3" s="41" t="s">
        <v>20</v>
      </c>
      <c r="H3" s="41" t="s">
        <v>33</v>
      </c>
      <c r="I3" s="41" t="s">
        <v>34</v>
      </c>
      <c r="J3" s="49" t="s">
        <v>35</v>
      </c>
      <c r="K3" s="41" t="s">
        <v>1</v>
      </c>
      <c r="L3" s="41" t="s">
        <v>2</v>
      </c>
      <c r="M3" s="41" t="s">
        <v>20</v>
      </c>
      <c r="N3" s="41" t="s">
        <v>1</v>
      </c>
      <c r="O3" s="41" t="s">
        <v>2</v>
      </c>
      <c r="P3" s="41" t="s">
        <v>20</v>
      </c>
      <c r="Q3" s="41" t="s">
        <v>33</v>
      </c>
      <c r="R3" s="41" t="s">
        <v>34</v>
      </c>
      <c r="S3" s="49" t="s">
        <v>35</v>
      </c>
    </row>
    <row r="4" spans="1:30">
      <c r="A4" s="41">
        <v>1</v>
      </c>
      <c r="B4" s="47" t="s">
        <v>7</v>
      </c>
      <c r="C4" s="47" t="s">
        <v>7</v>
      </c>
      <c r="D4" s="47" t="s">
        <v>7</v>
      </c>
      <c r="E4" s="50">
        <v>109.363</v>
      </c>
      <c r="F4" s="50">
        <v>109.363</v>
      </c>
      <c r="G4" s="50">
        <v>109.363</v>
      </c>
      <c r="H4" s="50">
        <f>SUM(E4:G4)</f>
        <v>328.089</v>
      </c>
      <c r="I4" s="51">
        <f>(H4^2) /  (3 * (E4^2 + F4^2 + G4^2))</f>
        <v>1</v>
      </c>
      <c r="J4" s="51">
        <f>LOG(E4)+LOG(F4)+LOG(G4)</f>
        <v>6.1166112453223693</v>
      </c>
      <c r="K4" s="5">
        <v>0</v>
      </c>
      <c r="L4" s="5">
        <v>0</v>
      </c>
      <c r="M4" s="5">
        <v>0</v>
      </c>
      <c r="N4" s="18">
        <v>109.36199999999999</v>
      </c>
      <c r="O4" s="18">
        <v>109.366</v>
      </c>
      <c r="P4" s="18">
        <v>109.36199999999999</v>
      </c>
      <c r="Q4" s="50">
        <f>SUM(N4:P4)</f>
        <v>328.09000000000003</v>
      </c>
      <c r="R4" s="51">
        <f>(Q4^2) /  (3 * (N4^2 + O4^2 + P4^2))</f>
        <v>0.99999999970272135</v>
      </c>
      <c r="S4" s="51">
        <f>LOG(N4)+LOG(O4)+LOG(P4)</f>
        <v>6.1166152162507545</v>
      </c>
    </row>
    <row r="5" spans="1:30">
      <c r="A5" s="41">
        <v>2</v>
      </c>
      <c r="B5" s="5" t="s">
        <v>8</v>
      </c>
      <c r="C5" s="5" t="s">
        <v>8</v>
      </c>
      <c r="D5" s="5" t="s">
        <v>8</v>
      </c>
      <c r="E5" s="18">
        <v>199.959</v>
      </c>
      <c r="F5" s="18">
        <v>3.5760000000000001</v>
      </c>
      <c r="G5" s="18">
        <v>199.959</v>
      </c>
      <c r="H5" s="52">
        <f>SUM(E5:G5)</f>
        <v>403.49400000000003</v>
      </c>
      <c r="I5" s="51">
        <f>(H5^2) /  (3 * (E5^2 + F5^2 + G5^2))</f>
        <v>0.67853390879179187</v>
      </c>
      <c r="J5" s="51">
        <f>LOG(E5)+LOG(F5)+LOG(G5)</f>
        <v>5.1552794224605414</v>
      </c>
      <c r="K5" s="5">
        <v>1.7099999999999999E-3</v>
      </c>
      <c r="L5" s="5">
        <v>0.19539000000000001</v>
      </c>
      <c r="M5" s="5">
        <v>1.65E-3</v>
      </c>
      <c r="N5" s="18">
        <v>200.88800000000001</v>
      </c>
      <c r="O5" s="18">
        <v>2.6030000000000002</v>
      </c>
      <c r="P5" s="18">
        <v>200.899</v>
      </c>
      <c r="Q5" s="52">
        <f>SUM(N5:P5)</f>
        <v>404.39</v>
      </c>
      <c r="R5" s="51">
        <f>(Q5^2) /  (3 * (N5^2 + O5^2 + P5^2))</f>
        <v>0.67527603838815475</v>
      </c>
      <c r="S5" s="51">
        <f>LOG(N5)+LOG(O5)+LOG(P5)</f>
        <v>5.0214059381463141</v>
      </c>
    </row>
    <row r="6" spans="1:30">
      <c r="A6" s="41">
        <v>3</v>
      </c>
      <c r="B6" s="5" t="s">
        <v>8</v>
      </c>
      <c r="C6" s="5" t="s">
        <v>9</v>
      </c>
      <c r="D6" s="5" t="s">
        <v>8</v>
      </c>
      <c r="E6" s="18">
        <v>149.40899999999999</v>
      </c>
      <c r="F6" s="18">
        <v>62.454000000000001</v>
      </c>
      <c r="G6" s="18">
        <v>149.40899999999999</v>
      </c>
      <c r="H6" s="18">
        <f>SUM(E6:G6)</f>
        <v>361.27199999999999</v>
      </c>
      <c r="I6" s="51">
        <f>(H6^2) /  (3 * (E6^2 + F6^2 + G6^2))</f>
        <v>0.89616613151898117</v>
      </c>
      <c r="J6" s="53">
        <f t="shared" ref="J6:J10" si="0">LOG(E6)+LOG(F6)+LOG(G6)</f>
        <v>6.1443137769390095</v>
      </c>
      <c r="K6" s="5">
        <v>8.8000000000000003E-4</v>
      </c>
      <c r="L6" s="5">
        <v>2.179E-2</v>
      </c>
      <c r="M6" s="5">
        <v>9.6000000000000002E-4</v>
      </c>
      <c r="N6" s="18">
        <v>190.398</v>
      </c>
      <c r="O6" s="18">
        <v>15.032</v>
      </c>
      <c r="P6" s="18">
        <v>190.39599999999999</v>
      </c>
      <c r="Q6" s="18">
        <f>SUM(N6:P6)</f>
        <v>395.82600000000002</v>
      </c>
      <c r="R6" s="51">
        <f>(Q6^2) /  (3 * (N6^2 + O6^2 + P6^2))</f>
        <v>0.71810137483759717</v>
      </c>
      <c r="S6" s="53">
        <f t="shared" ref="S6:S10" si="1">LOG(N6)+LOG(O6)+LOG(P6)</f>
        <v>5.7363369693191011</v>
      </c>
    </row>
    <row r="7" spans="1:30">
      <c r="A7" s="41">
        <v>4</v>
      </c>
      <c r="B7" s="5" t="s">
        <v>9</v>
      </c>
      <c r="C7" s="5" t="s">
        <v>8</v>
      </c>
      <c r="D7" s="5" t="s">
        <v>9</v>
      </c>
      <c r="E7" s="18">
        <v>109.843</v>
      </c>
      <c r="F7" s="18">
        <v>108.438</v>
      </c>
      <c r="G7" s="18">
        <v>109.843</v>
      </c>
      <c r="H7" s="18">
        <f t="shared" ref="H7:H10" si="2">SUM(E7:G7)</f>
        <v>328.12400000000002</v>
      </c>
      <c r="I7" s="53">
        <f>(H7^2) /  (3 * (E7^2 + F7^2 + G7^2))</f>
        <v>0.99996333170432372</v>
      </c>
      <c r="J7" s="51">
        <f t="shared" si="0"/>
        <v>6.1167262704068985</v>
      </c>
      <c r="K7" s="5">
        <v>6.2E-4</v>
      </c>
      <c r="L7" s="5">
        <v>1.3799999999999999E-3</v>
      </c>
      <c r="M7" s="5">
        <v>7.6000000000000004E-4</v>
      </c>
      <c r="N7" s="18">
        <v>109.658</v>
      </c>
      <c r="O7" s="18">
        <v>108.752</v>
      </c>
      <c r="P7" s="18">
        <v>109.694</v>
      </c>
      <c r="Q7" s="18">
        <f t="shared" ref="Q7:Q10" si="3">SUM(N7:P7)</f>
        <v>328.10399999999998</v>
      </c>
      <c r="R7" s="53">
        <f>(Q7^2) /  (3 * (N7^2 + O7^2 + P7^2))</f>
        <v>0.99998412045177787</v>
      </c>
      <c r="S7" s="51">
        <f t="shared" si="1"/>
        <v>6.1166604466605037</v>
      </c>
    </row>
    <row r="8" spans="1:30">
      <c r="A8" s="41">
        <v>5</v>
      </c>
      <c r="B8" s="5" t="s">
        <v>9</v>
      </c>
      <c r="C8" s="5" t="s">
        <v>9</v>
      </c>
      <c r="D8" s="5" t="s">
        <v>9</v>
      </c>
      <c r="E8" s="18">
        <v>109.848</v>
      </c>
      <c r="F8" s="18">
        <v>108.438</v>
      </c>
      <c r="G8" s="18">
        <v>109.848</v>
      </c>
      <c r="H8" s="18">
        <f t="shared" si="2"/>
        <v>328.13400000000001</v>
      </c>
      <c r="I8" s="53">
        <f>(H8^2) /  (3 * (E8^2 + F8^2 + G8^2))</f>
        <v>0.99996307251605909</v>
      </c>
      <c r="J8" s="51">
        <f t="shared" si="0"/>
        <v>6.1167658072547422</v>
      </c>
      <c r="K8" s="5">
        <v>8.3000000000000001E-4</v>
      </c>
      <c r="L8" s="5">
        <v>1.5499999999999999E-3</v>
      </c>
      <c r="M8" s="5">
        <v>6.9999999999999999E-4</v>
      </c>
      <c r="N8" s="18">
        <v>109.767</v>
      </c>
      <c r="O8" s="18">
        <v>108.59099999999999</v>
      </c>
      <c r="P8" s="18">
        <v>109.76</v>
      </c>
      <c r="Q8" s="18">
        <f t="shared" si="3"/>
        <v>328.11799999999999</v>
      </c>
      <c r="R8" s="53">
        <f>(Q8^2) /  (3 * (N8^2 + O8^2 + P8^2))</f>
        <v>0.99997446145768421</v>
      </c>
      <c r="S8" s="51">
        <f t="shared" si="1"/>
        <v>6.1167097257003356</v>
      </c>
    </row>
    <row r="9" spans="1:30" s="45" customFormat="1">
      <c r="A9" s="49">
        <v>6</v>
      </c>
      <c r="B9" s="42" t="s">
        <v>8</v>
      </c>
      <c r="C9" s="42" t="s">
        <v>8</v>
      </c>
      <c r="D9" s="42" t="s">
        <v>9</v>
      </c>
      <c r="E9" s="43">
        <v>111.309</v>
      </c>
      <c r="F9" s="43">
        <v>106.907</v>
      </c>
      <c r="G9" s="43">
        <v>110.333</v>
      </c>
      <c r="H9" s="43">
        <f t="shared" si="2"/>
        <v>328.54899999999998</v>
      </c>
      <c r="I9" s="54">
        <f t="shared" ref="I9:I10" si="4">(H9^2) /  (3 * (E9^2 + F9^2 + G9^2))</f>
        <v>0.99970301267292183</v>
      </c>
      <c r="J9" s="51">
        <f t="shared" si="0"/>
        <v>6.1182418506974123</v>
      </c>
      <c r="K9" s="5">
        <v>3.0000000000000001E-3</v>
      </c>
      <c r="L9" s="5">
        <v>3.1199999999999999E-3</v>
      </c>
      <c r="M9" s="5">
        <v>5.0000000000000002E-5</v>
      </c>
      <c r="N9" s="18">
        <v>110.41200000000001</v>
      </c>
      <c r="O9" s="18">
        <v>108.11499999999999</v>
      </c>
      <c r="P9" s="18">
        <v>109.761</v>
      </c>
      <c r="Q9" s="43">
        <f t="shared" si="3"/>
        <v>328.28800000000001</v>
      </c>
      <c r="R9" s="54">
        <f t="shared" ref="R9:R10" si="5">(Q9^2) /  (3 * (N9^2 + O9^2 + P9^2))</f>
        <v>0.99992197796263094</v>
      </c>
      <c r="S9" s="51">
        <f t="shared" si="1"/>
        <v>6.1173502845107457</v>
      </c>
      <c r="T9" s="44"/>
    </row>
    <row r="10" spans="1:30" s="45" customFormat="1">
      <c r="A10" s="49">
        <v>7</v>
      </c>
      <c r="B10" s="42" t="s">
        <v>8</v>
      </c>
      <c r="C10" s="42" t="s">
        <v>9</v>
      </c>
      <c r="D10" s="42" t="s">
        <v>9</v>
      </c>
      <c r="E10" s="43">
        <v>111.28700000000001</v>
      </c>
      <c r="F10" s="43">
        <v>106.938</v>
      </c>
      <c r="G10" s="43">
        <v>110.33199999999999</v>
      </c>
      <c r="H10" s="43">
        <f t="shared" si="2"/>
        <v>328.55700000000002</v>
      </c>
      <c r="I10" s="54">
        <f t="shared" si="4"/>
        <v>0.99970971700330236</v>
      </c>
      <c r="J10" s="51">
        <f t="shared" si="0"/>
        <v>6.1182779833848739</v>
      </c>
      <c r="K10" s="5">
        <v>2.49E-3</v>
      </c>
      <c r="L10" s="5">
        <v>2.5799999999999998E-3</v>
      </c>
      <c r="M10" s="5">
        <v>4.0000000000000003E-5</v>
      </c>
      <c r="N10" s="18">
        <v>110.35899999999999</v>
      </c>
      <c r="O10" s="18">
        <v>108.18300000000001</v>
      </c>
      <c r="P10" s="18">
        <v>109.752</v>
      </c>
      <c r="Q10" s="43">
        <f t="shared" si="3"/>
        <v>328.29399999999998</v>
      </c>
      <c r="R10" s="54">
        <f t="shared" si="5"/>
        <v>0.99992981194045949</v>
      </c>
      <c r="S10" s="51">
        <f t="shared" si="1"/>
        <v>6.1173792202308528</v>
      </c>
      <c r="T10" s="44"/>
    </row>
    <row r="14" spans="1:30">
      <c r="T14" s="3" t="s">
        <v>37</v>
      </c>
      <c r="U14" s="3" t="s">
        <v>38</v>
      </c>
      <c r="V14" s="3" t="s">
        <v>39</v>
      </c>
      <c r="W14" s="3" t="s">
        <v>40</v>
      </c>
      <c r="X14" s="3" t="s">
        <v>41</v>
      </c>
      <c r="Y14" s="3">
        <v>0</v>
      </c>
      <c r="Z14" s="3">
        <v>0</v>
      </c>
      <c r="AA14" s="3">
        <v>0</v>
      </c>
      <c r="AB14" s="3">
        <v>109.36199999999999</v>
      </c>
      <c r="AC14" s="3">
        <v>109.366</v>
      </c>
      <c r="AD14" s="3">
        <v>109.36199999999999</v>
      </c>
    </row>
    <row r="15" spans="1:30">
      <c r="T15" s="3" t="s">
        <v>37</v>
      </c>
      <c r="U15" s="3" t="s">
        <v>38</v>
      </c>
      <c r="V15" s="3" t="s">
        <v>42</v>
      </c>
      <c r="W15" s="3" t="s">
        <v>40</v>
      </c>
      <c r="X15" s="3" t="s">
        <v>41</v>
      </c>
      <c r="Y15" s="3">
        <v>1.7099999999999999E-3</v>
      </c>
      <c r="Z15" s="3">
        <v>0.19539000000000001</v>
      </c>
      <c r="AA15" s="3">
        <v>1.65E-3</v>
      </c>
      <c r="AB15" s="3">
        <v>200.88800000000001</v>
      </c>
      <c r="AC15" s="3">
        <v>2.6030000000000002</v>
      </c>
      <c r="AD15" s="3">
        <v>200.899</v>
      </c>
    </row>
    <row r="16" spans="1:30">
      <c r="T16" s="3" t="s">
        <v>37</v>
      </c>
      <c r="U16" s="3" t="s">
        <v>38</v>
      </c>
      <c r="V16" s="3" t="s">
        <v>43</v>
      </c>
      <c r="W16" s="3" t="s">
        <v>40</v>
      </c>
      <c r="X16" s="3" t="s">
        <v>41</v>
      </c>
      <c r="Y16" s="3">
        <v>8.8000000000000003E-4</v>
      </c>
      <c r="Z16" s="3">
        <v>2.179E-2</v>
      </c>
      <c r="AA16" s="3">
        <v>9.6000000000000002E-4</v>
      </c>
      <c r="AB16" s="3">
        <v>190.398</v>
      </c>
      <c r="AC16" s="3">
        <v>15.032</v>
      </c>
      <c r="AD16" s="3">
        <v>190.39599999999999</v>
      </c>
    </row>
    <row r="17" spans="20:30">
      <c r="T17" s="3" t="s">
        <v>37</v>
      </c>
      <c r="U17" s="3" t="s">
        <v>38</v>
      </c>
      <c r="V17" s="3" t="s">
        <v>44</v>
      </c>
      <c r="W17" s="3" t="s">
        <v>40</v>
      </c>
      <c r="X17" s="3" t="s">
        <v>41</v>
      </c>
      <c r="Y17" s="3">
        <v>6.2E-4</v>
      </c>
      <c r="Z17" s="3">
        <v>1.3799999999999999E-3</v>
      </c>
      <c r="AA17" s="3">
        <v>7.6000000000000004E-4</v>
      </c>
      <c r="AB17" s="3">
        <v>109.658</v>
      </c>
      <c r="AC17" s="3">
        <v>108.752</v>
      </c>
      <c r="AD17" s="3">
        <v>109.694</v>
      </c>
    </row>
    <row r="18" spans="20:30">
      <c r="T18" s="3" t="s">
        <v>37</v>
      </c>
      <c r="U18" s="3" t="s">
        <v>38</v>
      </c>
      <c r="V18" s="3" t="s">
        <v>45</v>
      </c>
      <c r="W18" s="3" t="s">
        <v>40</v>
      </c>
      <c r="X18" s="3" t="s">
        <v>41</v>
      </c>
      <c r="Y18" s="3">
        <v>8.3000000000000001E-4</v>
      </c>
      <c r="Z18" s="3">
        <v>1.5499999999999999E-3</v>
      </c>
      <c r="AA18" s="3">
        <v>6.9999999999999999E-4</v>
      </c>
      <c r="AB18" s="3">
        <v>109.767</v>
      </c>
      <c r="AC18" s="3">
        <v>108.59099999999999</v>
      </c>
      <c r="AD18" s="3">
        <v>109.76</v>
      </c>
    </row>
    <row r="19" spans="20:30">
      <c r="T19" s="3" t="s">
        <v>37</v>
      </c>
      <c r="U19" s="3" t="s">
        <v>38</v>
      </c>
      <c r="V19" s="3" t="s">
        <v>46</v>
      </c>
      <c r="W19" s="3" t="s">
        <v>40</v>
      </c>
      <c r="X19" s="3" t="s">
        <v>41</v>
      </c>
      <c r="Y19" s="3">
        <v>3.0000000000000001E-3</v>
      </c>
      <c r="Z19" s="3">
        <v>3.1199999999999999E-3</v>
      </c>
      <c r="AA19" s="3">
        <v>5.0000000000000002E-5</v>
      </c>
      <c r="AB19" s="3">
        <v>110.41200000000001</v>
      </c>
      <c r="AC19" s="3">
        <v>108.11499999999999</v>
      </c>
      <c r="AD19" s="3">
        <v>109.761</v>
      </c>
    </row>
    <row r="20" spans="20:30">
      <c r="T20" s="3" t="s">
        <v>37</v>
      </c>
      <c r="U20" s="3" t="s">
        <v>38</v>
      </c>
      <c r="V20" s="3" t="s">
        <v>47</v>
      </c>
      <c r="W20" s="3" t="s">
        <v>40</v>
      </c>
      <c r="X20" s="3" t="s">
        <v>41</v>
      </c>
      <c r="Y20" s="3">
        <v>2.49E-3</v>
      </c>
      <c r="Z20" s="3">
        <v>2.5799999999999998E-3</v>
      </c>
      <c r="AA20" s="3">
        <v>4.0000000000000003E-5</v>
      </c>
      <c r="AB20" s="3">
        <v>110.35899999999999</v>
      </c>
      <c r="AC20" s="3">
        <v>108.18300000000001</v>
      </c>
      <c r="AD20" s="3">
        <v>109.752</v>
      </c>
    </row>
  </sheetData>
  <mergeCells count="9">
    <mergeCell ref="A1:A3"/>
    <mergeCell ref="B1:D2"/>
    <mergeCell ref="K2:M2"/>
    <mergeCell ref="K1:S1"/>
    <mergeCell ref="N2:Q2"/>
    <mergeCell ref="R2:S2"/>
    <mergeCell ref="E2:H2"/>
    <mergeCell ref="I2:J2"/>
    <mergeCell ref="E1:J1"/>
  </mergeCells>
  <pageMargins left="0.7" right="0.7" top="0.75" bottom="0.75" header="0.3" footer="0.3"/>
  <pageSetup paperSize="327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 scenario I and II</vt:lpstr>
      <vt:lpstr>Toy scenario III</vt:lpstr>
      <vt:lpstr>Toy scenario IV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2018-07-04T15:30:38Z</dcterms:created>
  <dcterms:modified xsi:type="dcterms:W3CDTF">2018-07-05T12:06:35Z</dcterms:modified>
</cp:coreProperties>
</file>