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75" windowWidth="20115" windowHeight="8520"/>
  </bookViews>
  <sheets>
    <sheet name="Plan1" sheetId="1" r:id="rId1"/>
    <sheet name="NCM" sheetId="2" r:id="rId2"/>
    <sheet name="Plan3" sheetId="3" r:id="rId3"/>
  </sheets>
  <calcPr calcId="125725"/>
</workbook>
</file>

<file path=xl/calcChain.xml><?xml version="1.0" encoding="utf-8"?>
<calcChain xmlns="http://schemas.openxmlformats.org/spreadsheetml/2006/main">
  <c r="J3" i="2"/>
  <c r="J4"/>
  <c r="J5"/>
  <c r="J6"/>
  <c r="J7"/>
  <c r="J8"/>
  <c r="J9"/>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J69"/>
  <c r="J70"/>
  <c r="J71"/>
  <c r="J72"/>
  <c r="J73"/>
  <c r="J74"/>
  <c r="J75"/>
  <c r="J76"/>
  <c r="J77"/>
  <c r="J78"/>
  <c r="J79"/>
  <c r="J80"/>
  <c r="J81"/>
  <c r="J82"/>
  <c r="J83"/>
  <c r="J84"/>
  <c r="J85"/>
  <c r="J86"/>
  <c r="J87"/>
  <c r="J88"/>
  <c r="J89"/>
  <c r="J90"/>
  <c r="J91"/>
  <c r="J92"/>
  <c r="J93"/>
  <c r="J94"/>
  <c r="J95"/>
  <c r="J96"/>
  <c r="J97"/>
  <c r="J98"/>
  <c r="J99"/>
  <c r="J100"/>
  <c r="J101"/>
  <c r="J102"/>
  <c r="J103"/>
  <c r="J104"/>
  <c r="J105"/>
  <c r="J106"/>
  <c r="J107"/>
  <c r="J108"/>
  <c r="J109"/>
  <c r="J110"/>
  <c r="J111"/>
  <c r="J112"/>
  <c r="J113"/>
  <c r="J114"/>
  <c r="J115"/>
  <c r="J116"/>
  <c r="J117"/>
  <c r="J118"/>
  <c r="J119"/>
  <c r="J120"/>
  <c r="J121"/>
  <c r="J122"/>
  <c r="J123"/>
  <c r="J124"/>
  <c r="J125"/>
  <c r="J126"/>
  <c r="J127"/>
  <c r="J128"/>
  <c r="J129"/>
  <c r="J130"/>
  <c r="J131"/>
  <c r="J132"/>
  <c r="J133"/>
  <c r="J134"/>
  <c r="J135"/>
  <c r="J136"/>
  <c r="J137"/>
  <c r="J138"/>
  <c r="J139"/>
  <c r="J140"/>
  <c r="J141"/>
  <c r="J142"/>
  <c r="J143"/>
  <c r="J144"/>
  <c r="J145"/>
  <c r="J146"/>
  <c r="J147"/>
  <c r="J148"/>
  <c r="J149"/>
  <c r="J150"/>
  <c r="J151"/>
  <c r="J152"/>
  <c r="J153"/>
  <c r="J154"/>
  <c r="J155"/>
  <c r="J156"/>
  <c r="J157"/>
  <c r="J158"/>
  <c r="J159"/>
  <c r="J160"/>
  <c r="J161"/>
  <c r="J162"/>
  <c r="J163"/>
  <c r="J164"/>
  <c r="J165"/>
  <c r="J166"/>
  <c r="J167"/>
  <c r="J168"/>
  <c r="J169"/>
  <c r="J170"/>
  <c r="J171"/>
  <c r="J172"/>
  <c r="J173"/>
  <c r="J174"/>
  <c r="J175"/>
  <c r="J176"/>
  <c r="J177"/>
  <c r="J178"/>
  <c r="J179"/>
  <c r="J180"/>
  <c r="J181"/>
  <c r="J182"/>
  <c r="J183"/>
  <c r="J184"/>
  <c r="J185"/>
  <c r="J186"/>
  <c r="J187"/>
  <c r="J188"/>
  <c r="J189"/>
  <c r="J190"/>
  <c r="J191"/>
  <c r="J192"/>
  <c r="J193"/>
  <c r="J194"/>
  <c r="J195"/>
  <c r="J196"/>
  <c r="J197"/>
  <c r="J198"/>
  <c r="J199"/>
  <c r="J200"/>
  <c r="J201"/>
  <c r="J202"/>
  <c r="J203"/>
  <c r="J204"/>
  <c r="J205"/>
  <c r="J206"/>
  <c r="J207"/>
  <c r="J208"/>
  <c r="J209"/>
  <c r="J210"/>
  <c r="J211"/>
  <c r="J212"/>
  <c r="J213"/>
  <c r="J214"/>
  <c r="J215"/>
  <c r="J216"/>
  <c r="J217"/>
  <c r="J218"/>
  <c r="J219"/>
  <c r="J220"/>
  <c r="J221"/>
  <c r="J222"/>
  <c r="J223"/>
  <c r="J224"/>
  <c r="J225"/>
  <c r="J226"/>
  <c r="J227"/>
  <c r="J228"/>
  <c r="J229"/>
  <c r="J230"/>
  <c r="J231"/>
  <c r="J232"/>
  <c r="J233"/>
  <c r="J234"/>
  <c r="J235"/>
  <c r="J236"/>
  <c r="J237"/>
  <c r="J238"/>
  <c r="J239"/>
  <c r="J240"/>
  <c r="J241"/>
  <c r="J242"/>
  <c r="J243"/>
  <c r="J244"/>
  <c r="J245"/>
  <c r="J246"/>
  <c r="J247"/>
  <c r="J248"/>
  <c r="J2"/>
  <c r="E3"/>
  <c r="E4"/>
  <c r="E5"/>
  <c r="E6"/>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
  <c r="D3"/>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199"/>
  <c r="D200"/>
  <c r="D201"/>
  <c r="D202"/>
  <c r="D203"/>
  <c r="D204"/>
  <c r="D205"/>
  <c r="D206"/>
  <c r="D207"/>
  <c r="D208"/>
  <c r="D209"/>
  <c r="D210"/>
  <c r="D211"/>
  <c r="D212"/>
  <c r="D213"/>
  <c r="D214"/>
  <c r="D215"/>
  <c r="D216"/>
  <c r="D217"/>
  <c r="D218"/>
  <c r="D219"/>
  <c r="D220"/>
  <c r="D221"/>
  <c r="D222"/>
  <c r="D223"/>
  <c r="D224"/>
  <c r="D225"/>
  <c r="D226"/>
  <c r="D227"/>
  <c r="D228"/>
  <c r="D229"/>
  <c r="D230"/>
  <c r="D231"/>
  <c r="D232"/>
  <c r="D233"/>
  <c r="D234"/>
  <c r="D235"/>
  <c r="D236"/>
  <c r="D237"/>
  <c r="D238"/>
  <c r="D239"/>
  <c r="D240"/>
  <c r="D241"/>
  <c r="D242"/>
  <c r="D243"/>
  <c r="D244"/>
  <c r="D245"/>
  <c r="D246"/>
  <c r="D247"/>
  <c r="D248"/>
  <c r="D2"/>
  <c r="C2"/>
  <c r="C3"/>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B2"/>
  <c r="B3"/>
  <c r="B4"/>
  <c r="B5"/>
  <c r="B6"/>
  <c r="B7"/>
  <c r="B8"/>
  <c r="B9"/>
  <c r="B10"/>
  <c r="B11"/>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71"/>
  <c r="B72"/>
  <c r="B73"/>
  <c r="B74"/>
  <c r="B75"/>
  <c r="B76"/>
  <c r="B77"/>
  <c r="B78"/>
  <c r="B79"/>
  <c r="B80"/>
  <c r="B81"/>
  <c r="B82"/>
  <c r="B83"/>
  <c r="B84"/>
  <c r="B85"/>
  <c r="B86"/>
  <c r="B87"/>
  <c r="B88"/>
  <c r="B89"/>
  <c r="B90"/>
  <c r="B91"/>
  <c r="B92"/>
  <c r="B93"/>
  <c r="B94"/>
  <c r="B95"/>
  <c r="B96"/>
  <c r="B97"/>
  <c r="B98"/>
  <c r="B99"/>
  <c r="B100"/>
  <c r="B101"/>
  <c r="B102"/>
  <c r="B103"/>
  <c r="B104"/>
  <c r="B105"/>
  <c r="B106"/>
  <c r="B107"/>
  <c r="B108"/>
  <c r="B109"/>
  <c r="B110"/>
  <c r="B111"/>
  <c r="B112"/>
  <c r="B113"/>
  <c r="B114"/>
  <c r="B115"/>
  <c r="B116"/>
  <c r="B117"/>
  <c r="B118"/>
  <c r="B119"/>
  <c r="B120"/>
  <c r="B121"/>
  <c r="B122"/>
  <c r="B123"/>
  <c r="B124"/>
  <c r="B125"/>
  <c r="B126"/>
  <c r="B127"/>
  <c r="B128"/>
  <c r="B129"/>
  <c r="B130"/>
  <c r="B131"/>
  <c r="B132"/>
  <c r="B133"/>
  <c r="B134"/>
  <c r="B135"/>
  <c r="B136"/>
  <c r="B137"/>
  <c r="B138"/>
  <c r="B139"/>
  <c r="B140"/>
  <c r="B141"/>
  <c r="B142"/>
  <c r="B143"/>
  <c r="B144"/>
  <c r="B145"/>
  <c r="B146"/>
  <c r="B147"/>
  <c r="B148"/>
  <c r="B149"/>
  <c r="B150"/>
  <c r="B151"/>
  <c r="B152"/>
  <c r="B153"/>
  <c r="B154"/>
  <c r="B155"/>
  <c r="B156"/>
  <c r="B157"/>
  <c r="B158"/>
  <c r="B159"/>
  <c r="B160"/>
  <c r="B161"/>
  <c r="B162"/>
  <c r="B163"/>
  <c r="B164"/>
  <c r="B165"/>
  <c r="B166"/>
  <c r="B167"/>
  <c r="B168"/>
  <c r="B169"/>
  <c r="B170"/>
  <c r="B171"/>
  <c r="B172"/>
  <c r="B173"/>
  <c r="B174"/>
  <c r="B175"/>
  <c r="B176"/>
  <c r="B177"/>
  <c r="B178"/>
  <c r="B179"/>
  <c r="B180"/>
  <c r="B181"/>
  <c r="B182"/>
  <c r="B183"/>
  <c r="B184"/>
  <c r="B185"/>
  <c r="B186"/>
  <c r="B187"/>
  <c r="B188"/>
  <c r="B189"/>
  <c r="B190"/>
  <c r="B191"/>
  <c r="B192"/>
  <c r="B193"/>
  <c r="B194"/>
  <c r="B195"/>
  <c r="B196"/>
  <c r="B197"/>
  <c r="B198"/>
  <c r="B199"/>
  <c r="B200"/>
  <c r="B201"/>
  <c r="B202"/>
  <c r="B203"/>
  <c r="B204"/>
  <c r="B205"/>
  <c r="B206"/>
  <c r="B207"/>
  <c r="B208"/>
  <c r="B209"/>
  <c r="B210"/>
  <c r="B211"/>
  <c r="B212"/>
  <c r="B213"/>
  <c r="B214"/>
  <c r="B215"/>
  <c r="B216"/>
  <c r="B217"/>
  <c r="B218"/>
  <c r="B219"/>
  <c r="B220"/>
  <c r="B221"/>
  <c r="B222"/>
  <c r="B223"/>
  <c r="B224"/>
  <c r="B225"/>
  <c r="B226"/>
  <c r="B227"/>
  <c r="B228"/>
  <c r="B229"/>
  <c r="B230"/>
  <c r="B231"/>
  <c r="B232"/>
  <c r="B233"/>
  <c r="B234"/>
  <c r="B235"/>
  <c r="B236"/>
  <c r="B237"/>
  <c r="B238"/>
  <c r="B239"/>
  <c r="B240"/>
  <c r="B241"/>
  <c r="B242"/>
  <c r="B243"/>
  <c r="B244"/>
  <c r="B245"/>
  <c r="B246"/>
  <c r="B247"/>
  <c r="B248"/>
  <c r="I248"/>
  <c r="I247"/>
  <c r="I246"/>
  <c r="I245"/>
  <c r="I244"/>
  <c r="I243"/>
  <c r="I242"/>
  <c r="I241"/>
  <c r="I240"/>
  <c r="I239"/>
  <c r="I238"/>
  <c r="I237"/>
  <c r="I236"/>
  <c r="I235"/>
  <c r="I234"/>
  <c r="I233"/>
  <c r="I232"/>
  <c r="I231"/>
  <c r="I230"/>
  <c r="I229"/>
  <c r="I228"/>
  <c r="I227"/>
  <c r="I226"/>
  <c r="I225"/>
  <c r="I224"/>
  <c r="I223"/>
  <c r="I222"/>
  <c r="I221"/>
  <c r="I220"/>
  <c r="I219"/>
  <c r="I218"/>
  <c r="I217"/>
  <c r="I216"/>
  <c r="I215"/>
  <c r="I214"/>
  <c r="I213"/>
  <c r="I212"/>
  <c r="I211"/>
  <c r="I210"/>
  <c r="I209"/>
  <c r="I208"/>
  <c r="I207"/>
  <c r="I206"/>
  <c r="I205"/>
  <c r="I204"/>
  <c r="I203"/>
  <c r="I202"/>
  <c r="I201"/>
  <c r="I200"/>
  <c r="I199"/>
  <c r="I198"/>
  <c r="I197"/>
  <c r="I196"/>
  <c r="I195"/>
  <c r="I194"/>
  <c r="I193"/>
  <c r="I192"/>
  <c r="I191"/>
  <c r="I190"/>
  <c r="I189"/>
  <c r="I188"/>
  <c r="I187"/>
  <c r="I186"/>
  <c r="I185"/>
  <c r="I184"/>
  <c r="I183"/>
  <c r="I182"/>
  <c r="I181"/>
  <c r="I180"/>
  <c r="I179"/>
  <c r="I178"/>
  <c r="I177"/>
  <c r="I176"/>
  <c r="I175"/>
  <c r="I174"/>
  <c r="I173"/>
  <c r="I172"/>
  <c r="I171"/>
  <c r="I170"/>
  <c r="I169"/>
  <c r="I168"/>
  <c r="I167"/>
  <c r="I166"/>
  <c r="I165"/>
  <c r="I164"/>
  <c r="I163"/>
  <c r="I162"/>
  <c r="I161"/>
  <c r="I160"/>
  <c r="I159"/>
  <c r="I158"/>
  <c r="I157"/>
  <c r="I156"/>
  <c r="I155"/>
  <c r="I154"/>
  <c r="I153"/>
  <c r="I152"/>
  <c r="I151"/>
  <c r="I150"/>
  <c r="I149"/>
  <c r="I148"/>
  <c r="I147"/>
  <c r="I146"/>
  <c r="I145"/>
  <c r="I144"/>
  <c r="I143"/>
  <c r="I142"/>
  <c r="I141"/>
  <c r="I140"/>
  <c r="I139"/>
  <c r="I138"/>
  <c r="I137"/>
  <c r="I136"/>
  <c r="I135"/>
  <c r="I134"/>
  <c r="I133"/>
  <c r="I132"/>
  <c r="I131"/>
  <c r="I130"/>
  <c r="I129"/>
  <c r="I128"/>
  <c r="I127"/>
  <c r="I126"/>
  <c r="I125"/>
  <c r="I124"/>
  <c r="I123"/>
  <c r="I122"/>
  <c r="I121"/>
  <c r="I120"/>
  <c r="I119"/>
  <c r="I118"/>
  <c r="I117"/>
  <c r="I116"/>
  <c r="I115"/>
  <c r="I114"/>
  <c r="I113"/>
  <c r="I112"/>
  <c r="I111"/>
  <c r="I110"/>
  <c r="I109"/>
  <c r="I108"/>
  <c r="I107"/>
  <c r="I106"/>
  <c r="I105"/>
  <c r="I104"/>
  <c r="I103"/>
  <c r="I102"/>
  <c r="I101"/>
  <c r="I100"/>
  <c r="I99"/>
  <c r="I98"/>
  <c r="I97"/>
  <c r="I96"/>
  <c r="I95"/>
  <c r="I94"/>
  <c r="I93"/>
  <c r="I92"/>
  <c r="I91"/>
  <c r="I90"/>
  <c r="I89"/>
  <c r="I88"/>
  <c r="I87"/>
  <c r="I86"/>
  <c r="I85"/>
  <c r="I84"/>
  <c r="I83"/>
  <c r="I82"/>
  <c r="I81"/>
  <c r="I80"/>
  <c r="I79"/>
  <c r="I78"/>
  <c r="I77"/>
  <c r="I76"/>
  <c r="I75"/>
  <c r="I74"/>
  <c r="I73"/>
  <c r="I72"/>
  <c r="I71"/>
  <c r="I70"/>
  <c r="I69"/>
  <c r="I68"/>
  <c r="I67"/>
  <c r="I66"/>
  <c r="I65"/>
  <c r="I64"/>
  <c r="I63"/>
  <c r="I62"/>
  <c r="I61"/>
  <c r="I60"/>
  <c r="I59"/>
  <c r="I58"/>
  <c r="I57"/>
  <c r="I56"/>
  <c r="I55"/>
  <c r="I54"/>
  <c r="I53"/>
  <c r="I52"/>
  <c r="I51"/>
  <c r="I50"/>
  <c r="I49"/>
  <c r="I48"/>
  <c r="I47"/>
  <c r="I46"/>
  <c r="I45"/>
  <c r="I44"/>
  <c r="I43"/>
  <c r="I42"/>
  <c r="I41"/>
  <c r="I40"/>
  <c r="I39"/>
  <c r="I38"/>
  <c r="I37"/>
  <c r="I36"/>
  <c r="I35"/>
  <c r="I34"/>
  <c r="I33"/>
  <c r="I32"/>
  <c r="I31"/>
  <c r="I30"/>
  <c r="I29"/>
  <c r="I28"/>
  <c r="I27"/>
  <c r="I26"/>
  <c r="I25"/>
  <c r="I24"/>
  <c r="I23"/>
  <c r="I22"/>
  <c r="I21"/>
  <c r="I20"/>
  <c r="I19"/>
  <c r="I18"/>
  <c r="I17"/>
  <c r="I16"/>
  <c r="I15"/>
  <c r="I14"/>
  <c r="I13"/>
  <c r="I12"/>
  <c r="I11"/>
  <c r="I10"/>
  <c r="I9"/>
  <c r="I8"/>
  <c r="I7"/>
  <c r="I6"/>
  <c r="I5"/>
  <c r="I4"/>
  <c r="I3"/>
  <c r="I2"/>
</calcChain>
</file>

<file path=xl/sharedStrings.xml><?xml version="1.0" encoding="utf-8"?>
<sst xmlns="http://schemas.openxmlformats.org/spreadsheetml/2006/main" count="687" uniqueCount="354">
  <si>
    <t>cad_itens</t>
  </si>
  <si>
    <t>cod_item</t>
  </si>
  <si>
    <t>descricao</t>
  </si>
  <si>
    <t>cod_filial</t>
  </si>
  <si>
    <t>cod_item_pai</t>
  </si>
  <si>
    <t>codigo_barras</t>
  </si>
  <si>
    <t>serie</t>
  </si>
  <si>
    <t>numero_documento</t>
  </si>
  <si>
    <t>cod_fornecedor</t>
  </si>
  <si>
    <t>cod_grupo_patrimonio</t>
  </si>
  <si>
    <t>data_aquisicao</t>
  </si>
  <si>
    <t>valor_aquisicao</t>
  </si>
  <si>
    <t>taxa_depreciacao_anual</t>
  </si>
  <si>
    <t>quantidade</t>
  </si>
  <si>
    <t>unidade</t>
  </si>
  <si>
    <t>cod_tipo_aquisicao</t>
  </si>
  <si>
    <t>cod_tipo_patrimonio</t>
  </si>
  <si>
    <t>cod_status_patrimonio</t>
  </si>
  <si>
    <t>codigo_patrimonio</t>
  </si>
  <si>
    <t>Alias</t>
  </si>
  <si>
    <t>Plaqueta</t>
  </si>
  <si>
    <t>Tipo</t>
  </si>
  <si>
    <t>Status do patrimonio</t>
  </si>
  <si>
    <t>Descriçaõ do bem</t>
  </si>
  <si>
    <t>Quantidade</t>
  </si>
  <si>
    <t>Unidade</t>
  </si>
  <si>
    <t>Filial</t>
  </si>
  <si>
    <t>Patrimonio agregado a</t>
  </si>
  <si>
    <t>Código de barras</t>
  </si>
  <si>
    <t>numero de série</t>
  </si>
  <si>
    <t>Documento</t>
  </si>
  <si>
    <t>Tipo Documento</t>
  </si>
  <si>
    <t>Fornecedor</t>
  </si>
  <si>
    <t>Grupo de patrimonio</t>
  </si>
  <si>
    <t>Data de aquisição</t>
  </si>
  <si>
    <t>Valor de aquisição</t>
  </si>
  <si>
    <t>Tipo de aquisição</t>
  </si>
  <si>
    <t>Taxa de depreciação anual</t>
  </si>
  <si>
    <t>cad_tipo patrimonio</t>
  </si>
  <si>
    <t>valor_residual</t>
  </si>
  <si>
    <t>Valor residual do bem</t>
  </si>
  <si>
    <t>Descrição</t>
  </si>
  <si>
    <t>cad_status_patrimonio</t>
  </si>
  <si>
    <t>cad_filial</t>
  </si>
  <si>
    <t>filial_pai</t>
  </si>
  <si>
    <t>analitico_sintetico</t>
  </si>
  <si>
    <t>cad_fornecedor</t>
  </si>
  <si>
    <t xml:space="preserve">nome_razao_social </t>
  </si>
  <si>
    <t>cpf_cnpj</t>
  </si>
  <si>
    <t>endereco</t>
  </si>
  <si>
    <t xml:space="preserve">numero </t>
  </si>
  <si>
    <t xml:space="preserve">complemento </t>
  </si>
  <si>
    <t xml:space="preserve">cep </t>
  </si>
  <si>
    <t>bairro</t>
  </si>
  <si>
    <t xml:space="preserve">cidade </t>
  </si>
  <si>
    <t xml:space="preserve">uf </t>
  </si>
  <si>
    <t>email_1</t>
  </si>
  <si>
    <t xml:space="preserve">email_2 </t>
  </si>
  <si>
    <t>telefone_1</t>
  </si>
  <si>
    <t>telefone_2</t>
  </si>
  <si>
    <t>cad_grupo_patrimonio</t>
  </si>
  <si>
    <t>vida_util</t>
  </si>
  <si>
    <t>cad_tipo_aquisicao</t>
  </si>
  <si>
    <t>cad_movimento</t>
  </si>
  <si>
    <t>cod_movimento</t>
  </si>
  <si>
    <t>data</t>
  </si>
  <si>
    <t>valor</t>
  </si>
  <si>
    <t>cod_tipo_movimento</t>
  </si>
  <si>
    <t>cad_tipo_movimento</t>
  </si>
  <si>
    <t>cad_imagens</t>
  </si>
  <si>
    <t>cod_imagem</t>
  </si>
  <si>
    <t>endereco_imagem</t>
  </si>
  <si>
    <t>tipo_imagem</t>
  </si>
  <si>
    <t>data_inclusao</t>
  </si>
  <si>
    <t>tipo</t>
  </si>
  <si>
    <t>INT</t>
  </si>
  <si>
    <t>text</t>
  </si>
  <si>
    <t>cod_tipo_documento</t>
  </si>
  <si>
    <t>cad_tipo_documento</t>
  </si>
  <si>
    <t>date</t>
  </si>
  <si>
    <t>LONGTEXT</t>
  </si>
  <si>
    <t>DECIMAL(10,2)</t>
  </si>
  <si>
    <t>Referência NCM</t>
  </si>
  <si>
    <t>Bens</t>
  </si>
  <si>
    <t>Prazo de vida útil (anos)</t>
  </si>
  <si>
    <t>Taxa anual de depre-ciação</t>
  </si>
  <si>
    <t>ANIMAIS VIVOS</t>
  </si>
  <si>
    <t>ANIMAIS VIVOS DAS ESPÉCIES CAVALAR, ASININA E MUAR</t>
  </si>
  <si>
    <t>ANIMAIS VIVOS DA ESPÉCIE BOVINA</t>
  </si>
  <si>
    <t>ANIMAIS VIVOS DA ESPÉCIE SUÍNA</t>
  </si>
  <si>
    <t>ANIMAIS VIVOS DAS ESPÉCIES OVINA E CAPRINA</t>
  </si>
  <si>
    <t>OBRAS DE PLÁSTICOS</t>
  </si>
  <si>
    <t>ARTIGOS DE TRANSPORTE OU DE EMBALAGEM, DE PLÁSTICOS</t>
  </si>
  <si>
    <t>-Caixas, caixotes, engradados e artigos semelhantes</t>
  </si>
  <si>
    <t>5</t>
  </si>
  <si>
    <t>-Garrafões, garrafas, frascos e artigos semelhantes</t>
  </si>
  <si>
    <t>-Outros vasilhames</t>
  </si>
  <si>
    <t>OUTRAS OBRAS DE PLÁSTICOS E OBRAS DE OUTRAS MATÉRIAS DAS POSIÇÕES 3901 A 3914</t>
  </si>
  <si>
    <t>Correias de transmissão e correias transportadoras</t>
  </si>
  <si>
    <t>Artigos de laboratório ou de farmácia</t>
  </si>
  <si>
    <t>OBRAS DE BORRACHA</t>
  </si>
  <si>
    <t>CORREIAS TRANSPORTADORAS OU DE TRANSMISSÃO, DE BORRACHA VULCANIZADA</t>
  </si>
  <si>
    <t>OBRAS DE COURO</t>
  </si>
  <si>
    <t>Correias transportadoras ou correias de transmissão</t>
  </si>
  <si>
    <t>OBRAS DE MADEIRA</t>
  </si>
  <si>
    <t>CAIXOTES, CAIXAS, ENGRADADOS, BARRICAS E EMBALAGENS SEMELHANTES, DE MADEIRA; CARRETÉIS PARA CABOS, DE MADEIRA; PALETES SIMPLES, PALETES-CAIXAS E OUTROS ESTRADOS PARA CARGA, DE MADEIRA; TAIPAIS DE PALETES, DE MADEIRA</t>
  </si>
  <si>
    <t>BARRIS, CUBAS, BALSAS, DORNAS, SELHAS E OUTRAS OBRAS DE TANOEIRO</t>
  </si>
  <si>
    <t>OUTROS ARTEFATOS TÊXTEIS CONFECCIONADOS</t>
  </si>
  <si>
    <t>CORTINADOS, CORTINAS E ESTORES; SANEFAS E ARTIGOS SEMELHANTES PARA CAMAS PARA USO EM HOTÉIS E HOSPITAIS</t>
  </si>
  <si>
    <t>SACOS DE QUAISQUER DIMENSÕES, PARA EMBALAGEM</t>
  </si>
  <si>
    <t>ENCERADOS E TOLDOS; TENDAS; VELAS PARA EMBARCAÇÕES, PARA PRANCHAS À VELA OU PARA CARROS À VELA; ARTIGOS PARA ACAMPAMENTO</t>
  </si>
  <si>
    <t>PRODUTOS CERÂMICOS</t>
  </si>
  <si>
    <t>APARELHOS E ARTEFATOS PARA USOS QUÍMICOS OU PARA OUTROS USOS TÉCNICOS, DE CERÂMICA; ALGUIDARES, GAMELAS E OUTROS RECIPIENTES SEMELHANTES PARA USOS RURAIS, DE CERÂMICA; BILHAS E OUTRAS VASILHAS PRÓPRIAS PARA TRANSPORTE OU EMBALAGEM, DE CERÂMICA</t>
  </si>
  <si>
    <t>OBRAS DE VIDRO</t>
  </si>
  <si>
    <t>GARRAFÕES, GARRAFAS, FRASCOS, BOIÕES, VASOS, EMBALAGENS TUBULARES, AMPOLAS E OUTROS RECIPIENTES, DE VIDRO, PRÓPRIOS PARA TRANSPORTE OU EMBALAGEM; BOIÕES DE VIDRO PARA CONSERVA</t>
  </si>
  <si>
    <t>OBRAS DE FERRO FUNDIDO, FERRO OU AÇO</t>
  </si>
  <si>
    <t>CONSTRUÇÕES, DE FERRO FUNDIDO, FERRO OU AÇO, EXCETO AS CONSTRUÇÕES PRÉ-FABRICADAS DA POSIÇÃO 9406</t>
  </si>
  <si>
    <t>-Pontes e elementos de pontes</t>
  </si>
  <si>
    <t>-Torres e pórticos</t>
  </si>
  <si>
    <t>RESERVATÓRIOS, TONÉIS, CUBAS E RECIPIENTES SEMELHANTES PARA QUAISQUER MATÉRIAS (EXCETO GASES COMPRIMIDOS OU LIQUEFEITOS), DE FERRO FUNDIDO, FERRO OU AÇO, DE CAPACIDADE SUPERIOR A 300 LITROS, SEM DISPOSITIVOS MECÂNICOS OU TÉRMICOS, MESMO COM REVESTIMENTO INTERIOR OU CALORÍFUGO</t>
  </si>
  <si>
    <t>RECIPIENTES PARA GASES COMPRIMIDOS OU LIQUEFEITOS, DE FERRO FUNDIDO, FERRO OU AÇO</t>
  </si>
  <si>
    <t>AQUECEDORES DE AMBIENTES (FOGÕES DE SALA), CALDEIRAS DE FORNALHA, FOGÕES DE COZINHA (INCLUÍDOS OS QUE POSSAM SER UTILIZADOS ACESSORIAMENTE NO AQUECIMENTO CENTRAL), CHURRASQUEIRAS (GRELHADORES), BRASEIRAS, FOGAREIROS A GÁS, AQUECEDORES DE PRATOS, E APARELHOS NÃO ELÉTRICOS SEMELHANTES, DE USO DOMÉSTICO, DE FERRO FUNDIDO, FERRO OU AÇO</t>
  </si>
  <si>
    <t>RADIADORES PARA AQUECIMENTO CENTRAL, NÃO ELÉTRICOS, DE FERRO FUNDIDO, FERRO OU AÇO; GERADORES E DISTRIBUIDORES DE AR QUENTE (INCLUÍDOS OS DISTRIBUIDORES QUE POSSAM TAMBÉM FUNCIONAR COMO DISTRIBUIDORES DE AR FRIO OU CONDICIONADO), NÃO ELÉTRICOS, MUNIDOS DE VENTILADOR OU FOLE COM MOTOR, DE FERRO FUNDIDO, FERRO OU AÇO</t>
  </si>
  <si>
    <t>obras DE Alumínio</t>
  </si>
  <si>
    <t>CONSTRUÇÕES DE ALUMÍNIO</t>
  </si>
  <si>
    <t>RESERVATÓRIOS, TONÉIS, CUBAS E RECIPIENTES SEMELHANTES PARA QUAISQUER MATÉRIAS (EXCETO GASES COMPRIMIDOS OU LIQUEFEITOS), DE ALUMÍNIO, DE CAPACIDADE SUPERIOR A 300 LITROS, SEM DISPOSITIVOS MECÂNICOS OU TÉRMICOS, MESMO COM REVESTIMENTO INTERIOR OU CALORÍFUGO</t>
  </si>
  <si>
    <t>RECIPIENTES PARA GASES COMPRIMIDOS OU LIQUEFEITOS, DE ALUMÍNIO</t>
  </si>
  <si>
    <t>FERRAMENTAS</t>
  </si>
  <si>
    <t>PÁS, ALVIÕES, PICARETAS, ENXADAS, SACHOS, FORCADOS E FORQUILHAS, ANCINHOS E RASPADEIRAS; MACHADOS, PODÕES E FERRAMENTAS SEMELHANTES COM GUME; TESOURAS DE PODAR DE TODOS OS TIPOS; FOICES E FOICINHAS, FACAS PARA FENO OU PARA PALHA, TESOURAS PARA SEBES, CUNHAS E OUTRAS FERRAMENTAS MANUAIS PARA AGRICULTURA, HORTICULTURA OU SILVICULTURA</t>
  </si>
  <si>
    <t>SERRAS MANUAIS; FOLHAS DE SERRAS DE TODOS OS TIPOS (INCLUÍDAS AS FRESAS-SERRAS E AS FOLHAS NÃO DENTADAS PARA SERRAR)</t>
  </si>
  <si>
    <t>LIMAS, GROSAS, ALICATES (MESMO CORTANTES), TENAZES, PINÇAS, CISALHAS PARA METAIS, CORTA-TUBOS, CORTA-PINOS, SACA-BOCADOS E FERRAMENTAS SEMELHANTES, MANUAIS</t>
  </si>
  <si>
    <t>-Alicates (mesmo cortantes), tenazes, pinças e ferramentas semelhantes</t>
  </si>
  <si>
    <t>-Cisalhas para metais e ferramentas semelhantes</t>
  </si>
  <si>
    <t>-Corta-tubos, corta-pinos, saca-bocados e ferramentas semelhantes</t>
  </si>
  <si>
    <t>CHAVES DE PORCAS, MANUAIS (INCLUÍDAS AS CHAVES DINAMOMÉTRICAS); CHAVES DE CAIXA INTERCAMBIÁVEIS, MESMO COM CABOS</t>
  </si>
  <si>
    <t>FERRAMENTAS MANUAIS (INCLUÍDOS OS CORTA-VIDROS) NÃO ESPECIFICADAS NEM COMPREENDIDAS EM OUTRAS POSIÇÕES, LAMPARINAS OU LÂMPADAS DE SOLDAR (MAÇARICOS) E SEMELHANTES; TORNOS DE APERTAR, SARGENTOS E SEMELHANTES, EXCETO OS ACESSÓRIOS OU PARTES DE MÁQUINAS-FERRAMENTAS; BIGORNAS; FORJAS-PORTÁTEIS; MÓS COM ARMAÇÃO, MANUAIS OU DE PEDAL</t>
  </si>
  <si>
    <t>FERRAMENTAS DE PELO MENOS DUAS DAS POSIÇÕES 8202 A 8205</t>
  </si>
  <si>
    <t>APARELHOS MECÂNICOS DE ACIONAMENTO MANUAL, PESANDO ATÉ 10kg, UTILIZADOS PARA PREPARAR, ACONDICIONAR OU SERVIR ALIMENTOS OU BEBIDAS</t>
  </si>
  <si>
    <t>MÁQUINAS DE TOSQUIAR</t>
  </si>
  <si>
    <t>OBRAS DIVERSAS DE METAIS COMUNS</t>
  </si>
  <si>
    <t>COFRES-FORTES, PORTAS BLINDADAS E COMPARTIMENTOS PARA CASAS-FORTES, COFRES E CAIXAS DE SEGURANÇA E ARTEFATOS SEMELHANTES, DE METAIS COMUNS</t>
  </si>
  <si>
    <t>CLASSIFICADORES, FICHÁRIOS (FICHEIROS*), CAIXAS DE CLASSIFICAÇÃO, PORTA-CÓPIAS, PORTA-CANETAS, PORTA-CARIMBOS E ARTEFATOS SEMELHANTES, DE ESCRITÓRIO, DE METAIS COMUNS, EXCLUÍDOS OS MÓVEIS DE ESCRITÓRIO DA POSIÇÃO 9403</t>
  </si>
  <si>
    <t>REATORES NUCLEARES, CALDEIRAS, MÁQUINAS, APARELHOS E INSTRUMENTOS MECÂNICOS</t>
  </si>
  <si>
    <t>REATORES NUCLEARES; ELEMENTOS COMBUSTÍVEIS (CARTUCHOS) NÃO IRRADIADOS, PARA REATORES NUCLEARES; MÁQUINAS E APARELHOS PARA A SEPARAÇÃO DE ISÓTOPOS</t>
  </si>
  <si>
    <t>CALDEIRAS DE VAPOR (GERADORES DE VAPOR), EXCLUÍDAS AS CALDEIRAS PARA AQUECIMENTO CENTRAL CONCEBIDAS PARA PRODUÇÃO DE ÁGUA QUENTE E VAPOR DE BAIXA PRESSÃO; CALDEIRAS DENOMINADAS "DE ÁGUA SUPERAQUECIDA"</t>
  </si>
  <si>
    <t>CALDEIRAS PARA AQUECIMENTO CENTRAL, EXCETO AS DA POSIÇÃO 8402</t>
  </si>
  <si>
    <t>APARELHOS AUXILIARES PARA CALDEIRAS DAS POSIÇÕES 8402 OU 8403 (POR EXEMPLO: ECONOMIZADORES, SUPERAQUECEDORES, APARELHOS DE LIMPEZA DE TUBOS OU DE RECUPERACAO DE GÁS); CONDENSADORES PARA MÁQUINAS A VAPOR</t>
  </si>
  <si>
    <t>GERADORES DE GÁS DE AR (GÁS POBRE) OU DE GÁS DE ÁGUA, COM OU SEM DEPURADORES; GERADORES DE ACETILENO E GERADORES SEMELHANTES DE GÁS, OPERADOS A ÁGUA, COM OU SEM DEPURADORES</t>
  </si>
  <si>
    <t>TURBINAS A VAPOR</t>
  </si>
  <si>
    <t>MOTORES DE PISTÃO, ALTERNATIVO OU ROTATIVO, DE IGNIÇÃO POR CENTELHA (FAÍSCA) (MOTORES DE EXPLOSÃO)</t>
  </si>
  <si>
    <t>MOTORES DE PISTÃO, DE IGNIÇÃO POR COMPRESSÃO (MOTORES DIESEL OU SEMI-DIESEL)</t>
  </si>
  <si>
    <t>TURBINAS HIDRÁULICAS, RODAS HIDRÁULICAS, E SEUS REGULADORES</t>
  </si>
  <si>
    <t>TURBORREATORES, TURBOPROPULSORES E OUTRAS TURBINAS A GÁS</t>
  </si>
  <si>
    <t>OUTROS MOTORES E MÁQUINAS MOTRIZES</t>
  </si>
  <si>
    <t>BOMBAS PARA LÍQUIDOS, MESMO COM DISPOSITIVO MEDIDOR; ELEVADORES DE LÍQUIDOS</t>
  </si>
  <si>
    <t>BOMBAS DE AR OU DE VÁCUO, COMPRESSORES DE AR OU DE OUTROS GASES E VENTILADORES; COIFAS ASPIRANTES (EXAUSTORES*) PARA EXTRAÇÃO OU RECICLAGEM, COM VENTILADOR INCORPORADO, MESMO FILTRANTES</t>
  </si>
  <si>
    <t>MÁQUINAS E APARELHOS DE AR-CONDICIONADO CONTENDO UM VENTILADOR MOTORIZADO E DISPOSITIVOS PRÓPRIOS PARA MODIFICAR A TEMPERATURA E A UMIDADE, INCLUÍDOS AS MÁQUINAS E APARELHOS EM QUE A UMIDADE NÃO SEJA REGULÁVEL SEPARADAMENTE</t>
  </si>
  <si>
    <t>QUEIMADORES PARA ALIMENTAÇÃO DE FORNALHAS DE COMBUSTÍVEIS LÍQUIDOS, COMBUSTÍVEIS SÓLIDOS PULVERIZADOS OU DE GÁS; FORNALHAS AUTOMÁTICAS, INCLUÍDAS AS ANTEFORNALHAS, GRELHAS MECÂNICAS, DESCARREGADORES MECÂNICOS DE CINZAS E DISPOSITIVOS SEMELHANTES</t>
  </si>
  <si>
    <t>FORNOS INDUSTRIAIS OU DE LABORATÓRIO, INCLUÍDOS OS INCINERADORES, NÃO ELÉTRICOS</t>
  </si>
  <si>
    <t>REFRIGERADORES, CONGELADORES ("FREEZERS") E OUTROS MATERIAIS, MÁQUINAS E APARELHOS PARA A PRODUÇÃO DE FRIO, COM EQUIPAMENTO ELÉTRICO OU OUTRO; BOMBAS DE CALOR, EXCLUÍDAS AS MÁQUINAS E APARELHOS DE AR-CONDICIONADO DA POSIÇÃO 8415</t>
  </si>
  <si>
    <t>APARELHOS E DISPOSITIVOS, MESMO AQUECIDOS ELETRICAMENTE, PARA TRATAMENTO DE MATÉRIAS POR MEIO DE OPERAÇÕES QUE IMPLIQUEM MUDANÇA DE TEMPERATURA, TAIS COMO AQUECIMENTO, COZIMENTO, TORREFAÇÃO, DESTILAÇÃO, RETIFICAÇÃO, ESTERILIZAÇÃO, PASTEURIZAÇÃO, ESTUFAGEM, SECAGEM, EVAPORAÇÃO, VAPORIZAÇÃO, CONDENSAÇÃO OU ARREFECIMENTO, EXCETO OS DE USO DOMÉSTICO; AQUECEDORES DE ÁGUA NÃO ELÉTRICOS, DE AQUECIMENTO INSTANTÂNEO OU DE ACUMULAÇÃO</t>
  </si>
  <si>
    <t>CALANDRAS E LAMINADORES, EXCETO OS DESTINADOS AO TRATAMENTO DE METAIS OU VIDRO, E SEUS CILINDROS</t>
  </si>
  <si>
    <t>CENTRIFUGADORES, INCLUÍDOS OS SECADORES CENTRÍFUGOS; APARELHOS PARA FILTRAR OU DEPURAR LÍQUIDOS OU GASES</t>
  </si>
  <si>
    <t>MÁQUINAS DE LAVAR LOUÇA; MÁQUINAS E APARELHOS PARA LIMPAR OU SECAR GARRAFAS OU OUTROS RECIPIENTES; MÁQUINAS E APARELHOS PARA ENCHER, FECHAR, ARROLHAR OU ROTULAR GARRAFAS, CAIXAS, LATAS, SACOS OU OUTROS RECIPIENTES; MÁQUINAS PARA CAPSULAR GARRAFAS, VASOS, TUBOS E RECIPIENTES SEMELHANTES; OUTRAS MÁQUINAS E APARELHOS PARA EMPACOTAR OU EMBALAR MERCADORIAS (INCLUÍDAS AS MÁQUINAS E APARELHOS PARA EMBALAR COM PELÍCULA TERMO-RETRÁTIL); MÁQUINAS E APARELHOS PARA GASEIFICAR BEBIDAS</t>
  </si>
  <si>
    <t>APARELHOS E INSTRUMENTOS DE PESAGEM, INCLUÍDAS AS BÁSCULAS E BALANÇAS PARA VERIFICAR PEÇAS USINADAS (FABRICADAS*), EXCLUÍDAS AS BALANÇAS SENSÍVEIS A PESOS NÃO SUPERIORES A 5cg; PESOS PARA QUAISQUER BALANÇAS</t>
  </si>
  <si>
    <t>APARELHOS MECÂNICOS (MESMO MANUAIS) PARA PROJETAR, DISPERSAR OU PULVERIZAR LÍQUIDOS OU PÓS; EXTINTORES, MESMO CARREGADOS; PISTOLAS AEROGRÁFICAS E APARELHOS SEMELHANTES; MÁQUINAS E APARELHOS DE JATO DE AREIA, DE JATO DE VAPOR E APARELHOS DE JATO SEMELHANTES</t>
  </si>
  <si>
    <t>TALHAS, CADERNAIS E MOITÕES; GUINCHOS E CABRESTANTES; MACACOS</t>
  </si>
  <si>
    <t>CÁBREAS; GUINDASTES, INCLUÍDOS OS DE CABO; PONTES ROLANTES, PÓRTICOS DE DESCARGA OU DE MOVIMENTAÇÃO, PONTES-GUINDASTES, CARROS-PÓRTICOS E CARROS-GUINDASTES</t>
  </si>
  <si>
    <t>EMPILHADEIRAS; OUTROS VEÍCULOS PARA MOVIMENTAÇÃO DE CARGA E SEMELHANTES, EQUIPADOS COM DISPOSITIVOS DE ELEVAÇÃO</t>
  </si>
  <si>
    <t>OUTRAS MÁQUINAS E APARELHOS DE ELEVAÇÃO, DE CARGA, DE DESCARGA OU DE MOVIMENTAÇÃO (POR EXEMPLO: ELEVADORES OU ASCENSORES, ESCADAS ROLANTES, TRANSPORTADORES, TELEFÉRICOS)</t>
  </si>
  <si>
    <t>"BULLDOZERS", "ANGLEDOZERS", NIVELADORES, RASPO-TRANSPORTADORES ("SCRAPERS"), PÁS MECÂNICAS, ESCAVADORES, CARREGADORAS E PÁS CARREGADORAS, COMPACTADORES E ROLOS OU CILINDROS COMPRESSORES, AUTOPROPULSORES</t>
  </si>
  <si>
    <t>OUTRAS MÁQUINAS E APARELHOS DE TERRAPLENAGEM, NIVELAMENTO, RASPAGEM, ESCAVAÇÃO, COMPACTAÇÃO, EXTRAÇÃO OU PERFURAÇÃO DA TERRA, DE MINERAIS OU MINÉRIOS; BATE-ESTACAS E ARRANCA-ESTACAS; LIMPA-NEVES</t>
  </si>
  <si>
    <t>MÁQUINAS E APARELHOS DE USO AGRÍCOLA, HORTÍCOLA OU FLORESTAL, PARA PREPARAÇÃO OU TRABALHO DO SOLO OU PARA CULTURA; ROLOS PARA GRAMADOS (RELVADOS), OU PARA CAMPOS DE ESPORTE</t>
  </si>
  <si>
    <t>MÁQUINAS E APARELHOS PARA COLHEITA OU DEBULHA DE PRODUTOS AGRÍCOLAS, INCLUÍDAS AS ENFARDADORAS DE PALHA OU FORRAGEM; CORTADORES DE GRAMA (RELVA) E CEIFEIRAS; MÁQUINAS PARA LIMPAR OU SELECIONAR OVOS, FRUTAS OU OUTROS PRODUTOS AGRÍCOLAS, EXCETO AS DA POSIÇÃO 8437</t>
  </si>
  <si>
    <t>MÁQUINAS DE ORDENHAR E MÁQUINAS E APARELHOS PARA A INDÚSTRIA DE LATICÍNIOS</t>
  </si>
  <si>
    <t>PRENSAS, ESMAGADORES E MÁQUINAS E APARELHOS SEMELHANTES, PARA FABRICAÇÃO DE VINHO, SIDRA, SUCO DE FRUTAS OU BEBIDAS SEMELHANTES</t>
  </si>
  <si>
    <t>OUTRAS MÁQUINAS E APARELHOS PARA AGRICULTURA, HORTICULTURA, SILVICULTURA, AVICULTURA OU APICULTURA, INCLUÍDOS OS GERMINADORES EQUIPADOS COM DISPOSITIVOS MECÂNICOS OU TÉRMICOS E AS CHOCADEIRAS E CRIADEIRAS PARA AVICULTURA</t>
  </si>
  <si>
    <t>MÁQUINAS PARA LIMPEZA, SELEÇÃO OU PENEIRAÇÃO DE GRÃOS OU DE PRODUTOS HORTÍCOLAS SECOS; MÁQUINAS E APARELHOS PARA A INDÚSTRIA DE MOAGEM OU TRATAMENTO DE CEREAIS OU DE PRODUTOS HORTÍCOLAS SECOS, EXCETO DOS TIPOS UTILIZADOS EM FAZENDAS</t>
  </si>
  <si>
    <t>MÁQUINAS E APARELHOS NÃO ESPECIFICADOS NEM COMPREENDIDOS EM OUTRAS POSIÇÕES DO PRESENTE CAPÍTULO, PARA PREPARAÇÃO OU FABRICAÇÃO INDUSTRIAIS DE ALIMENTOS OU DE BEBIDAS, EXCETO AS MÁQUINAS E APARELHOS PARA EXTRAÇÃO OU PREPARAÇÃO DE ÓLEOS OU GORDURAS VEGETAIS FIXOS OU DE ÓLEOS OU GORDURAS ANIMAIS</t>
  </si>
  <si>
    <t>MÁQUINAS E APARELHOS PARA FABRICAÇÃO DE PASTA DE MATÉRIAS FIBROSAS CELULÓSICAS OU PARA FABRICAÇÃO OU ACABAMENTO DE PAPEL OU CARTÃO</t>
  </si>
  <si>
    <t>MÁQUINAS E APARELHOS PARA BROCHURA OU ENCADERNAÇÃO, INCLUÍDAS AS MÁQUINAS DE COSTURAR CADERNOS</t>
  </si>
  <si>
    <t>OUTRAS MÁQUINAS E APARELHOS PARA O TRABALHO DA PASTA DE PAPEL, DO PAPEL OU CARTÃO, INCLUÍDAS AS CORTADEIRAS DE TODOS OS TIPOS</t>
  </si>
  <si>
    <t>MÁQUINAS, APARELHOS E MATERIAL (EXCETO AS MÁQUINAS-FERRAMENTAS DAS POSIÇÕES 8456 A 8465), PARA FUNDIR OU COMPOR CARACTERES TIPOGRÁFICOS OU PARA PREPARAÇÃO OU FABRICAÇÃO DE CLICHÊS, BLOCOS, CILINDROS OU OUTROS ELEMENTOS DE IMPRESSÃO; CARACTERES TIPOGRÁFICOS, CLICHÊS, BLOCOS, CILINDROS OU OUTROS ELEMENTOS DE IMPRESSÃO; PEDRAS LITOGRÁFICAS, BLOCOS, PLACAS E CILINDROS, PREPARADOS PARA IMPRESSÃO (POR EXEMPLO: APLAINADOS, GRANULADOS OU POLIDOS)</t>
  </si>
  <si>
    <t>MÁQUINAS E APARELHOS DE IMPRESSÃO, INCLUÍDAS AS MÁQUINAS DE IMPRESSÃO DE JATO DE TINTA, EXCETO AS DA POSIÇÃO 8471; MÁQUINAS AUXILIARES PARA IMPRESSÃO</t>
  </si>
  <si>
    <t>MÁQUINAS PARA EXTRUDAR, ESTIRAR, TEXTURIZAR OU CORTAR MATÉRIAS TÊXTEIS SINTÉTICAS OU ARTIFICIAIS</t>
  </si>
  <si>
    <t>MÁQUINAS PARA PREPARAÇÃO DE MATÉRIAS TÊXTEIS; MÁQUINAS PARA FIAÇÃO, DOBRAGEM OU TORÇÃO, DE MATÉRIAS TÊXTEIS E OUTRAS MÁQUINAS E APARELHOS PARA FABRICAÇÃO DE FIOS TÊXTEIS; MÁQUINAS DE BOBINAR (INCLUÍDAS AS BOBINADEIRAS DE TRAMA) OU DE DOBAR MATÉRIAS TÊXTEIS E MÁQUINAS PARA PREPARAÇÃO DE FIOS TÊXTEIS PARA SUA UTILIZAÇÃO NAS MÁQUINAS DAS POSIÇÕES 8446 OU 8447</t>
  </si>
  <si>
    <t>TEARES PARA TECIDOS</t>
  </si>
  <si>
    <t>TEARES PARA FABRICAR MALHAS, MÁQUINAS DE COSTURA POR ENTRELAÇAMENTO ("COUTURE-TRICOTAGE"), MÁQUINAS PARA FABRICAR GUIPURAS, TULES, RENDAS, BORDADOS, PASSAMANARIAS, GALÕES OU REDES; MÁQUINAS PARA INSERIR TUFOS</t>
  </si>
  <si>
    <t>MÁQUINAS E APARELHOS AUXILIARES PARA AS MÁQUINAS DAS POSIÇÕES 8444, 8445, 8446 OU 8447 (POR EXEMPLO: RATIERAS, MECANISMOS "JACQUARD", QUEBRA-URDIDURAS E QUEBRA-TRAMAS, MECANISMOS TROCA-LANÇADEIRAS)</t>
  </si>
  <si>
    <t>MÁQUINAS E APARELHOS PARA FABRICAÇÃO OU ACABAMENTO DE FELTRO OU DE FALSOS TECIDOS, EM PEÇA OU EM FORMAS DETERMINADAS, INCLUÍDAS AS MÁQUINAS E APARELHOS PARA FABRICAÇÃO DE CHAPÉUS DE FELTRO; FORMAS PARA CHAPÉUS E PARA ARTEFATOS DE USO SEMELHANTE</t>
  </si>
  <si>
    <t>MÁQUINAS DE LAVAR ROUPA, MESMO COM DISPOSITIVOS DE SECAGEM</t>
  </si>
  <si>
    <t>MÁQUINAS E APARELHOS (EXCETO AS MÁQUINAS DA POSIÇÃO 8450) PARA LAVAR, LIMPAR, ESPREMER, SECAR, PASSAR, PRENSAR (INCLUÍDAS AS PRENSAS FIXADORAS), BRANQUEAR, TINGIR, PARA APRESTO E ACABAMENTO, PARA REVESTIR OU IMPREGNAR FIOS, TECIDOS OU OBRAS DE MATÉRIAS TÊXTEIS E MÁQUINAS PARA REVESTIR TECIDOS-BASE OU OUTROS SUPORTES UTILIZADOS NA FABRICAÇÃO DE REVESTIMENTOS PARA PAVIMENTOS, TAIS COMO LINÓLEO; MÁQUINAS PARA ENROLAR, DESENROLAR, DOBRAR, CORTAR OU DENTEAR TECIDOS</t>
  </si>
  <si>
    <t>MÁQUINAS DE COSTURA, EXCETO AS DE COSTURAR CADERNOS DA POSIÇÃO 8440; MÓVEIS, BASES E TAMPAS, PRÓPRIOS PARA MÁQUINAS DE COSTURA; AGULHAS PARA MÁQUINAS DE COSTURA</t>
  </si>
  <si>
    <t>MÁQUINAS E APARELHOS PARA PREPARAR, CURTIR OU TRABALHAR COUROS OU PELES, OU PARA FABRICAR OU CONSERTAR CALÇADOS E OUTRAS OBRAS DE COURO OU DE PELE, EXCETO MÁQUINAS DE COSTURA</t>
  </si>
  <si>
    <t>CONVERSORES, CADINHOS OU COLHERES DE FUNDIÇÃO, LINGOTEIRAS E MÁQUINAS DE VAZAR (MOLDAR), PARA METALURGIA, ACIARIA OU FUNDIÇÃO</t>
  </si>
  <si>
    <t>LAMINADORES DE METAIS E SEUS CILINDROS</t>
  </si>
  <si>
    <t>MÁQUINAS-FERRAMENTAS QUE TRABALHEM POR ELIMINAÇÃO DE QUALQUER MATÉRIA, OPERANDO POR "LASER" OU POR OUTROS FEIXES DE LUZ OU DE FÓTONS, POR ULTRA-SOM, ELETRO-EROSÃO, PROCESSOS ELETROQUÍMICOS, FEIXES DE ELÉTRONS, FEIXES IÔNICOS OU POR JATO DE PLASMA</t>
  </si>
  <si>
    <t>CENTROS DE USINAGEM (CENTROS DE MAQUINAGEM*), MÁQUINAS DE SISTEMA MONOSTÁTICO ("SINGLE STATION") E MÁQUINAS DE ESTAÇÕES MÚLTIPLAS, PARA TRABALHAR METAIS</t>
  </si>
  <si>
    <t>TORNOS (INCLUÍDOS OS CENTROS DE TORNEAMENTO) PARA METAIS.</t>
  </si>
  <si>
    <t>MÁQUINAS-FERRAMENTAS (INCLUÍDAS AS UNIDADES COM CABEÇA DESLIZANTE) PARA FURAR, MANDRILAR, FRESAR OU ROSCAR INTERIOR E EXTERIORMENTE METAIS, POR ELIMINAÇÃO DE MATÉRIA, EXCETO OS TORNOS (INCLUÍDOS OS CENTROS DE TORNEAMENTO) DA POSIÇÃO 8458</t>
  </si>
  <si>
    <t>MÁQUINAS-FERRAMENTAS PARA REBARBAR, AFIAR, AMOLAR, RETIFICAR, BRUNIR, POLIR OU REALIZAR OUTRAS OPERAÇÕES DE ACABAMENTO EM METAIS OU CERAMAIS ("CERMETS") POR MEIO DE MÓS, DE ABRASIVOS OU DE PRODUTOS POLIDORES, EXCETO AS MÁQUINAS DE CORTAR OU ACABAR ENGRENAGENS DA POSIÇÃO 8461</t>
  </si>
  <si>
    <t>MÁQUINAS-FERRAMENTAS PARA APLAINAR, PLAINAS-LIMADORAS, MÁQUINAS-FERRAMENTAS PARA ESCATELAR, BROCHAR, CORTAR OU ACABAR ENGRENAGENS, SERRAR, SECCIONAR E OUTRAS MÁQUINAS-FERRAMENTAS QUE TRABALHEM POR ELIMINAÇÃO DE METAL OU DE CERAMAIS ("CERMETS"), NÃO ESPECIFICADAS NEM COMPREENDIDAS EM OUTRAS POSIÇÕES</t>
  </si>
  <si>
    <t>MÁQUINAS-FERRAMENTAS (INCLUÍDAS AS PRENSAS) PARA FORJAR OU ESTAMPAR, MARTELOS, MARTELOS-PILÕES E MARTINETES, PARA TRABALHAR METAIS; MÁQUINAS-FERRAMENTAS (INCLUÍDAS AS PRENSAS) PARA ENROLAR, ARQUEAR, DOBRAR, ENDIREITAR, APLANAR, CISALHAR, PUNCIONAR OU CHANFRAR METAIS; PRENSAS PARA TRABALHAR METAIS OU CARBONETOS METÁLICOS, NÃO ESPECIFICADAS ACIMA</t>
  </si>
  <si>
    <t>OUTRAS MÁQUINAS-FERRAMENTAS PARA TRABALHAR METAIS OU CERAMAIS ("CERMETS"), QUE TRABALHEM SEM ELIMINAÇÃO DE MATÉRIA</t>
  </si>
  <si>
    <t>MÁQUINAS-FERRAMENTAS PARA TRABALHAR PEDRA, PRODUTOS CERÂMICOS, CONCRETO (BETÃO), FIBROCIMENTO OU MATÉRIAS MINERAIS SEMELHANTES, OU PARA O TRABALHO A FRIO DO VIDRO</t>
  </si>
  <si>
    <t>MÁQUINAS-FERRAMENTAS (INCLUÍDAS AS MÁQUINAS PARA PREGAR, GRAMPEAR, COLAR OU REUNIR POR QUALQUER OUTRO MODO) PARA TRABALHAR MADEIRA, CORTIÇA, OSSO, BORRACHA ENDURECIDA, PLÁSTICOS DUROS OU MATÉRIAS DURAS SEMELHANTES</t>
  </si>
  <si>
    <t>FERRAMENTAS PNEUMÁTICAS, HIDRÁULICAS OU DE MOTOR, NÃO ELÉTRICO, INCORPORADO, DE USO MANUAL</t>
  </si>
  <si>
    <t>MÁQUINAS E APARELHOS PARA SOLDAR, MESMO DE CORTE, EXCETO OS DA POSIÇÃO 8515; MÁQUINAS E APARELHOS A GÁS, PARA TÊMPERA SUPERFICIAL</t>
  </si>
  <si>
    <t>MÁQUINAS DE ESCREVER, EXCETO AS IMPRESSORAS DA POSIÇÃO 8471; MÁQUINAS DE TRATAMENTO DE TEXTOS</t>
  </si>
  <si>
    <t>MÁQUINAS DE CALCULAR QUE PERMITAM GRAVAR, REPRODUZIR E VISUALIZAR INFORMAÇÕES, COM FUNÇÃO DE CÁLCULO INCORPORADA; MÁQUINAS DE CONTABILIDADE, MÁQUINAS DE FRANQUEAR, DE EMITIR BILHETES E MÁQUINAS SEMELHANTES, COM DISPOSITIVO DE CÁLCULO INCORPORADO; CAIXAS REGISTRADORAS</t>
  </si>
  <si>
    <t>--Máquinas eletrônicas de calcular com dispositivo impressor incorporado</t>
  </si>
  <si>
    <t>--Outras máquinas eletrônicas de calcular, exceto de bolso</t>
  </si>
  <si>
    <t>10</t>
  </si>
  <si>
    <t>-Outras máquinas de calcular</t>
  </si>
  <si>
    <t>-Máquinas de contabilidade</t>
  </si>
  <si>
    <t>-Caixas registradoras</t>
  </si>
  <si>
    <t>Máquinas de franquear correspondência</t>
  </si>
  <si>
    <t>MÁQUINAS AUTOMÁTICAS PARA PROCESSAMENTO DE DADOS E SUAS UNIDADES; LEITORES MAGNÉTICOS OU ÓPTICOS, MÁQUINAS PARA REGISTRAR DADOS EM SUPORTE SOB FORMA CODIFICADA, E MÁQUINAS PARA PROCESSAMENTO DESSES DADOS, NÃO ESPECIFICADAS NEM COMPREENDIDAS EM OUTRAS POSIÇÕES</t>
  </si>
  <si>
    <t>OUTRAS MÁQUINAS E APARELHOS DE ESCRITÓRIO [POR EXEMPLO: DUPLICADORES HECTOGRÁFICOS OU A ESTÊNCIL, MÁQUINAS PARA IMPRIMIR ENDEREÇOS, DISTRIBUIDORES AUTOMÁTICOS DE PAPEL-MOEDA, MÁQUINAS PARA SELECIONAR, CONTAR OU EMPACOTAR MOEDAS, APONTADORES (AFIADORES) MECÂNICOS DE LÁPIS, PERFURADORES OU GRAMPEADORES]</t>
  </si>
  <si>
    <t>MÁQUINAS E APARELHOS PARA SELECIONAR, PENEIRAR, SEPARAR, LAVAR, ESMAGAR, MOER, MISTURAR OU AMASSAR TERRAS, PEDRAS, MINÉRIOS OU OUTRAS SUBSTÂNCIAS MINERAIS SÓLIDAS (INCLUÍDOS OS PÓS E PASTAS); MÁQUINAS PARA AGLOMERAR OU MOLDAR COMBUSTÍVEIS MINERAIS SÓLIDOS, PASTAS CERÂMICAS, CIMENTO, GESSO OU OUTRAS MATÉRIAS MINERAIS EM PÓ OU EM PASTA; MÁQUINAS PARA FAZER MOLDES DE AREIA PARA FUNDIÇÃO</t>
  </si>
  <si>
    <t>MÁQUINAS PARA MONTAGEM DE LÂMPADAS, TUBOS OU VÁLVULAS, ELÉTRICOS OU ELETRÔNICOS, OU DE LÂMPADAS DE LUZ RELÂMPAGO ("FLASH"), QUE TENHAM INVÓLUCRO DE VIDRO; MÁQUINAS PARA FABRICAÇÃO OU TRABALHO A QUENTE DO VIDRO OU DAS SUAS OBRAS</t>
  </si>
  <si>
    <t>MÁQUINAS AUTOMÁTICAS DE VENDA DE PRODUTOS (POR EXEMPLO: SELOS, CIGARROS, ALIMENTOS OU BEBIDAS), INCLUÍDAS AS MÁQUINAS DE TROCAR DINHEIRO</t>
  </si>
  <si>
    <t>MÁQUINAS E APARELHOS PARA TRABALHAR BORRACHA OU PLÁSTICOS OU PARA FABRICAÇÃO DE PRODUTOS DESSAS MATÉRIAS, NÃO ESPECIFICADOS NEM COMPREENDIDOS EM OUTRAS POSIÇÕES DESTE CAPÍTULO</t>
  </si>
  <si>
    <t>MÁQUINAS E APARELHOS PARA PREPARAR OU TRANSFORMAR FUMO (TABACO), NÃO ESPECIFICADOS NEM COMPREENDIDOS EM OUTRAS POSIÇÕES DESTE CAPÍTULO</t>
  </si>
  <si>
    <t>MÁQUINAS E APARELHOS MECÂNICOS COM FUNÇÃO PRÓPRIA, NÃO ESPECIFICADOS NEM COMPREENDIDOS EM OUTRAS POSIÇÕES DESTE CAPÍTULO</t>
  </si>
  <si>
    <t>-Máquinas e aparelhos para obras públicas, construção civil ou trabalhos semelhantes</t>
  </si>
  <si>
    <t>4</t>
  </si>
  <si>
    <t>-Máquinas e aparelhos para extração ou preparação de óleos ou gorduras vegetais fixos ou de óleos ou gorduras animais</t>
  </si>
  <si>
    <t>-Prensas para fabricação de painéis de partículas, de fibras de madeira ou de outras matérias lenhosas, e outras máquinas e aparelhos para tratamento de madeira ou de cortiça</t>
  </si>
  <si>
    <t>-Máquinas para fabricação de cordas ou cabos</t>
  </si>
  <si>
    <t>-Robôs industriais, não especificados nem compreendidos em outras posições</t>
  </si>
  <si>
    <t>-Aparelhos de evaporação para arrefecimento do ar</t>
  </si>
  <si>
    <t>-Outras máquinas e aparelhos</t>
  </si>
  <si>
    <t>--Para tratamento de metais, incluídas as bobinadoras para enrolamentos elétricos</t>
  </si>
  <si>
    <t>--Para misturar, amassar, esmagar, moer, separar, peneirar, homogeneizar, emulsionar ou agitar</t>
  </si>
  <si>
    <t>--Outros</t>
  </si>
  <si>
    <t>CAIXAS DE FUNDIÇÃO; PLACAS DE FUNDO PARA MOLDES; MODELOS PARA MOLDES; MOLDES PARA METAIS (EXCETO LINGOTEIRAS), CARBONETOS METÁLICOS, VIDRO, MATÉRIAS MINERAIS, BORRACHA OU PLÁSTICOS</t>
  </si>
  <si>
    <t>MÁQUINAS, APARELHOS E MATERIAIS ELÉTRICOS, APARELHOS DE GRAVAÇÃO OU DE REPRODUÇÃO DE SOM, APARELHOS DE GRAVAÇÃO OU DE REPRODUÇÃO DE IMAGENS E DE SOM EM TELEVISÃO</t>
  </si>
  <si>
    <t>MOTORES E GERADORES, ELÉTRICOS, EXCETO OS GRUPOS ELETROGÊNEOS</t>
  </si>
  <si>
    <t>GRUPOS ELETROGÊNEOS E CONVERSORES ROTATIVOS, ELÉTRICOS</t>
  </si>
  <si>
    <t>TRANSFORMADORES ELÉTRICOS, CONVERSORES ELÉTRICOS ESTÁTICOS (RETIFICADORES, POR EXEMPLO), BOBINAS DE REATÂNCIA E DE AUTO-INDUÇÃO</t>
  </si>
  <si>
    <t>FERRAMENTAS ELETROMECÂNICAS DE MOTOR ELÉTRICO INCORPORADO, DE USO MANUAL</t>
  </si>
  <si>
    <t>APARELHOS OU MÁQUINAS DE TOSQUIAR DE MOTOR ELÉTRICO INCORPORADO</t>
  </si>
  <si>
    <t>FORNOS ELÉTRICOS INDUSTRIAIS OU DE LABORATÓRIO, INCLUÍDOS OS QUE FUNCIONAM POR INDUÇÃO OU POR PERDAS DIELÉTRICAS; OUTROS APARELHOS INDUSTRIAIS OU DE LABORATÓRIO PARA TRATAMENTO TÉRMICO DE MATÉRIAS POR INDUÇÃO OU POR PERDAS DIELÉTRICAS</t>
  </si>
  <si>
    <t>MÁQUINAS E APARELHOS PARA SOLDAR (MESMO DE CORTE) ELÉTRICOS (INCLUÍDOS OS A GÁS AQUECIDO ELETRICAMENTE), A "LASER" OU OUTROS FEIXES DE LUZ OU DE FÓTONS, A ULTRA-SOM, A FEIXES DE ELÉTRONS, A IMPULSOS MAGNÉTICOS OU A JATO DE PLASMA; MÁQUINAS E APARELHOS ELÉTRICOS PARA PROJEÇÃO A QUENTE DE METAIS OU DE CERAMAIS ("CERMETS")</t>
  </si>
  <si>
    <t>APARELHOS ELÉTRICOS PARA AQUECIMENTO DE AMBIENTES, DO SOLO OU PARA USOS SEMELHANTES</t>
  </si>
  <si>
    <t>APARELHOS ELÉTRICOS PARA TELEFONIA OU TELEGRAFIA, POR FIO, INCLUÍDOS OS APARELHOS TELEFÔNICOS POR FIO CONJUGADO COM UM APARELHO TELEFÔNICO PORTÁTIL SEM FIO E OS APARELHOS DE TELECOMUNICAÇÃO POR CORRENTE PORTADORA OU DE TELECOMUNICAÇÃO DIGITAL; VIDEOFONES</t>
  </si>
  <si>
    <t>GRAVADORES DE DADOS DE VÔO</t>
  </si>
  <si>
    <t>APARELHOS VIDEOFÔNICOS DE GRAVAÇÃO OU DE REPRODUÇÃO, MESMO INCORPORANDO UM RECEPTOR DE SINAIS VIDEOFÔNICOS</t>
  </si>
  <si>
    <t>Gravador-reprodutor de fita magnética, sem sintonizador</t>
  </si>
  <si>
    <t>Gravador-reprodutor e editor de imagem e som, em discos, por meio magnético, óptico ou opto-magnético</t>
  </si>
  <si>
    <t>DISCOS, FITAS E OUTROS SUPORTES GRAVADOS, COM EXCLUSÃO DOS PRODUTOS DO CAPÍTULO 37</t>
  </si>
  <si>
    <t>-Discos para sistemas de leitura por raio "laser":</t>
  </si>
  <si>
    <t>3</t>
  </si>
  <si>
    <t>-Fitas magnéticas para reprodução de fenômenos diferentes do som e da imagem</t>
  </si>
  <si>
    <t>-Outras fitas magnéticas</t>
  </si>
  <si>
    <t>-Cartões magnéticos</t>
  </si>
  <si>
    <t>APARELHOS TRANSMISSORES (EMISSORES) PARA RADIOTELEFONIA, RADIOTELEGRAFIA, RADIODIFUSÃO OU TELEVISÃO, MESMO INCORPORANDO UM APARELHO DE RECEPÇÃO OU UM APARELHO DE GRAVAÇÃO OU DE REPRODUÇÃO DE SOM; CÂMERAS DE TELEVISÃO; CÂMERAS DE VÍDEO DE IMAGENS FIXAS E OUTRAS CÂMERAS ("CAMCORDERS")</t>
  </si>
  <si>
    <t>APARELHOS DE RADIODETECÇÃO E DE RADIOSSONDAGEM (RADAR), APARELHOS DE RADIONAVEGAÇÃO E APARELHOS DE RADIOTELECOMANDO</t>
  </si>
  <si>
    <t>APARELHOS RECEPTORES PARA RADIOTELEFONIA, RADIOTELEGRAFIA OU RADIODIFUSÃO, EXCETO DE USO DOMÉSTICO</t>
  </si>
  <si>
    <t>MÁQUINAS E APARELHOS ELÉTRICOS COM FUNÇÃO PRÓPRIA, NÃO ESPECIFICADOS NEM COMPREENDIDOS EM OUTRAS POSIÇÕES DO PRESENTE CAPÍTULO</t>
  </si>
  <si>
    <t>VEÍCULOS E MATERIAL PARA VIAS FÉRREAS OU SEMELHANTES, APARELHOS MECÂNICOS (INCLUÍDOS OS ELETROMECÂNICOS) DE SINALIZAÇÃO PARA VIAS DE COMUNICAÇÃO</t>
  </si>
  <si>
    <t>LOCOMOTIVAS E LOCOTRATORES, DE FONTE EXTERNA DE ELETRICIDADE OU DE ACUMULADORES ELÉTRICOS</t>
  </si>
  <si>
    <t>OUTRAS LOCOMOTIVAS E LOCOTRATORES; TÊNDERES</t>
  </si>
  <si>
    <t>LITORINAS (AUTOMOTORAS), MESMO PARA CIRCULAÇÃO URBANA, EXCETO AS DA POSIÇÃO 8604</t>
  </si>
  <si>
    <t>VEÍCULOS PARA INSPEÇÃO E MANUTENÇÃO DE VIAS FÉRREAS OU SEMELHANTES, MESMO AUTOPROPULSORES (POR EXEMPLO: VAGÕES-OFICINAS, VAGÕES-GUINDASTES, VAGÕES EQUIPADOS COM BATEDORES DE BALASTRO, ALINHADORES DE VIAS, VIATURAS PARA TESTES E DRESINAS)</t>
  </si>
  <si>
    <t>VAGÕES DE PASSAGEIROS, FURGÕES PARA BAGAGEM, VAGÕES-POSTAIS E OUTROS VAGÕES ESPECIAIS, PARA VIAS FÉRREAS OU SEMELHANTES (EXCLUÍDAS AS VIATURAS DA POSIÇÃO 8604)</t>
  </si>
  <si>
    <t>VAGÕES PARA TRANSPORTE DE MERCADORIAS SOBRE VIAS FÉRREAS</t>
  </si>
  <si>
    <t>Aparelhos mecânicos (incluídos os eletromecânicos) de sinalização, de segurança, de controle ou de comando para vias férreas ou semelhantes, rodoviárias ou fluviais, para áreas ou parques de estacionamento, instalações portuárias ou para aeródromos</t>
  </si>
  <si>
    <t>CONTEINERES (CONTENTORES), INCLUÍDOS OS DE TRANSPORTE DE FLUIDOS, ESPECIALMENTE CONCEBIDOS E EQUIPADOS PARA UM OU VÁRIOS MEIOS DE TRANSPORTE</t>
  </si>
  <si>
    <t>TRATORES (EXCETO OS CARROS-TRATORES DA POSIÇÃO 8709)</t>
  </si>
  <si>
    <t>VEÍCULOS AUTOMÓVEIS PARA TRANSPORTE DE 10 PESSOAS OU MAIS, INCLUINDO O MOTORISTA</t>
  </si>
  <si>
    <t>AUTOMÓVEIS DE PASSAGEIROS E OUTROS VEÍCULOS AUTOMÓVEIS PRINCIPALMENTE CONCEBIDOS PARA TRANSPORTE DE PESSOAS (EXCETO OS DA POSIÇÃO 8702), INCLUÍDOS OS VEÍCULOS DE USO MISTO ("STATION WAGONS") E OS AUTOMÓVEIS DE CORRIDA</t>
  </si>
  <si>
    <t>VEÍCULOS AUTOMÓVEIS PARA TRANSPORTE DE MERCADORIAS</t>
  </si>
  <si>
    <t>VEÍCULOS AUTOMÓVEIS PARA USOS ESPECIAIS (POR EXEMPLO: AUTO-SOCORROS, CAMINHÕES-GUINDASTES, VEÍCULOS DE COMBATE A INCÊNDIOS, CAMINHÕES-BETONEIRAS, VEÍCULOS PARA VARRER, VEÍCULOS PARA ESPALHAR, VEÍCULOS-OFICINAS, VEÍCULOS RADIOLÓGICOS), EXCETO OS CONCEBIDOS PRINCIPALMENTE PARA TRANSPORTE DE PESSOAS OU DE MERCADORIAS</t>
  </si>
  <si>
    <t>VEÍCULOS AUTOMÓVEIS SEM DISPOSITIVO DE ELEVAÇÃO, DOS TIPOS UTILIZADOS EM FÁBRICAS, ARMAZÉNS, PORTOS OU AEROPORTOS, PARA TRANSPORTE DE MERCADORIAS A CURTAS DISTÂNCIAS; CARROS-TRATORES DOS TIPOS UTILIZADOS NAS ESTAÇÕES FERROVIÁRIAS</t>
  </si>
  <si>
    <t>MOTOCICLETAS (INCLUÍDOS OS CICLOMOTORES) E OUTROS CICLOS EQUIPADOS COM MOTOR AUXILIAR, MESMO COM CARRO LATERAL; CARROS LATERAIS</t>
  </si>
  <si>
    <t>REBOQUES E SEMI-REBOQUES, PARA QUAISQUER VEÍCULOS; OUTROS VEÍCULOS NÃO AUTOPROPULSORES</t>
  </si>
  <si>
    <t>AERONAVES E APARELHOS ESPACIAIS</t>
  </si>
  <si>
    <t>BALÕES E DIRIGÍVEIS; PLANADORES, ASAS VOADORAS E OUTROS VEÍCULOS AÉREOS, NÃO CONCEBIDOS PARA PROPULSÃO COM MOTOR</t>
  </si>
  <si>
    <t>OUTROS VEÍCULOS AÉREOS (POR EXEMPLO: HELICÓPTEROS, AVIÕES); VEÍCULOS ESPACIAIS (INCLUÍDOS OS SATÉLITES) E SEUS VEÍCULOS DE LANÇAMENTO, E VEÍCULOS SUBORBITAIS</t>
  </si>
  <si>
    <t>PÁRA-QUEDAS (INCLUÍDOS OS PÁRA-QUEDAS DIRIGÍVEIS E OS PARAPENTES) E OS PÁRA-QUEDAS GIRATÓRIOS</t>
  </si>
  <si>
    <t>APARELHOS E DISPOSITIVOS PARA LANÇAMENTO DE VEÍCULOS AÉREOS; APARELHOS E DISPOSITIVOS PARA ATERRISSAGEM DE VEÍCULOS AÉREOS EM PORTA-AVIÕES E APARELHOS E DISPOSITIVOS SEMELHANTES; APARELHOS SIMULADORES DE VÔO EM TERRA</t>
  </si>
  <si>
    <t>EMBARCAÇÕES E ESTRUTURAS FLUTUANTES</t>
  </si>
  <si>
    <t>TRANSATLÂNTICOS, BARCOS DE CRUZEIRO, "FERRY-BOATS", CARGUEIROS, CHATAS E EMBARCAÇÕES SEMELHANTES, PARA O TRANSPORTE DE PESSOAS OU DE MERCADORIAS</t>
  </si>
  <si>
    <t>BARCOS DE PESCA; NAVIOS-FÁBRICAS E OUTRAS EMBARCAÇÕES PARA O TRATAMENTO OU CONSERVAÇÃO DE PRODUTOS DA PESCA</t>
  </si>
  <si>
    <t>IATES E OUTROS BARCOS E EMBARCAÇÕES DE RECREIO OU DE ESPORTE; BARCOS A REMOS E CANOAS</t>
  </si>
  <si>
    <t>-Barcos infláveis</t>
  </si>
  <si>
    <t>-Outros</t>
  </si>
  <si>
    <t>REBOCADORES E BARCOS CONCEBIDOS PARA EMPURRAR OUTRAS EMBARCAÇÕES</t>
  </si>
  <si>
    <t>BARCOS-FARÓIS, BARCOS-BOMBAS, DRAGAS, GUINDASTES FLUTUANTES E OUTRAS EMBARCAÇÕES EM QUE A NAVEGAÇÃO É ACESSÓRIA DA FUNÇÃO PRINCIPAL; DOCAS OU DIQUES FLUTUANTES; PLATAFORMAS DE PERFURAÇÃO OU DE EXPLORAÇÃO, FLUTUANTES OU SUBMERSÍVEIS</t>
  </si>
  <si>
    <t>%</t>
  </si>
  <si>
    <t>OUTRAS EMBARCAÇÕES, INCLUÍDOS OS NAVIOS DE GUERRA E OS BARCOS SALVA-VIDAS, EXCETO OS BARCOS A REMO</t>
  </si>
  <si>
    <t>OUTRAS ESTRUTURAS FLUTUANTES (POR EXEMPLO: BALSAS, RESERVATÓRIOS, CAIXÕES, BÓIAS DE AMARRAÇÃO, BÓIAS DE SINALIZAÇÃO E SEMELHANTES)</t>
  </si>
  <si>
    <t>-Balsas infláveis</t>
  </si>
  <si>
    <t>-Outras</t>
  </si>
  <si>
    <t>INSTRUMENTOS E APARELHOS DE ÓPTICA, FOTOGRAFIA OU CINEMATOGRAFIA, MEDIDA, CONTROLE OU DE PRECISÃO; INSTRUMENTOS E APARELHOS MÉDICO-CIRÚRGICOS</t>
  </si>
  <si>
    <t>BINÓCULOS, LUNETAS, INCLUÍDAS AS ASTRONÔMICAS, TELESCÓPIOS ÓPTICOS, E SUAS ARMAÇÕES; OUTROS INSTRUMENTOS DE ASTRONOMIA E SUAS ARMAÇÕES, EXCETO OS APARELHOS DE RADIOASTRONOMIA</t>
  </si>
  <si>
    <t>APARELHOS FOTOGRÁFICOS; APARELHOS E DISPOSITIVOS, EXCLUÍDAS AS LÂMPADAS E TUBOS, DE LUZ-RELÂMPAGO ("FLASH"), PARA FOTOGRAFIA</t>
  </si>
  <si>
    <t>CÂMERAS E PROJETORES, CINEMATOGRÁFICOS, MESMO COM APARELHOS DE GRAVAÇÃO OU DE REPRODUÇÃO DE SOM INCORPORADOS</t>
  </si>
  <si>
    <t>APARELHOS DE PROJEÇÃO FIXA; APARELHOS FOTOGRÁFICOS, DE AMPLIAÇÃO OU DE REDUÇÃO</t>
  </si>
  <si>
    <t>APARELHOS DE FOTOCÓPIA, POR SISTEMA ÓPTICO OU POR CONTATO, E APARELHOS DE TERMOCÓPIA</t>
  </si>
  <si>
    <t>APARELHOS DOS TIPOS USADOS NOS LABORATÓRIOS FOTOGRÁFICOS OU CINEMATOGRÁFICOS (INCLUÍDOS OS APARELHOS PARA PROJEÇÃO OU EXECUÇÃO DE TRAÇADOS DE CIRCUITOS SOBRE SUPERFÍCIES SENSIBILIZADAS DE MATERIAIS SEMICONDUTORES); NEGATOSCÓPIOS; TELAS PARA PROJEÇÃO</t>
  </si>
  <si>
    <t>MICROSCÓPIOS ÓPTICOS, INCLUÍDOS OS MICROSCÓPIOS PARA FOTOMICROGRAFIA, CINEFOTOMICROGRAFIA OU MICROPROJEÇÃO</t>
  </si>
  <si>
    <t>MICROSCÓPIOS (EXCETO ÓPTICOS) E DIFRATÓGRAFOS</t>
  </si>
  <si>
    <t>INSTRUMENTOS E APARELHOS DE GEODÉSIA, TOPOGRAFIA, AGRIMENSURA, NIVELAMENTO, FOTOGRAMETRIA, HIDROGRAFIA, OCEANOGRAFIA, HIDROLOGIA, METEOROLOGIA OU DE GEOFÍSICA, EXCETO BÚSSOLAS; TELÊMETROS</t>
  </si>
  <si>
    <t>BALANÇAS SENSÍVEIS A PESOS IGUAIS OU INFERIORES A 5cg, COM OU SEM PESOS</t>
  </si>
  <si>
    <t>INSTRUMENTOS DE DESENHO, DE TRAÇADO OU DE CÁLCULO (POR EXEMPLO: MÁQUINAS DE DESENHAR, PANTÓGRAFOS, TRANSFERIDORES, ESTOJOS DE DESENHO, RÉGUAS DE CÁLCULO E DISCOS DE CÁLCULO); INSTRUMENTOS DE MEDIDA DE DISTÂNCIAS DE USO MANUAL (POR EXEMPLO: METROS, MICRÔMETROS, PAQUÍMETROS E CALIBRES), NÃO ESPECIFICADOS NEM COMPREENDIDOS EM OUTRAS POSIÇÕES DO PRESENTE CAPÍTULO</t>
  </si>
  <si>
    <t>INSTRUMENTOS E APARELHOS PARA MEDICINA, CIRURGIA, ODONTOLOGIA E VETERINÁRIA, INCLUÍDOS OS APARELHOS PARA CINTILOGRAFIA E OUTROS APARELHOS ELETROMÉDICOS, BEM COMO OS APARELHOS PARA TESTES VISUAIS</t>
  </si>
  <si>
    <t>-Aparelhos de eletrodiagnóstico (incluídos os aparelhos de exploração funcional e os de verificação de parâmetros fisiológicos)</t>
  </si>
  <si>
    <t>-Aparelhos de raios ultravioleta ou infravermelhos</t>
  </si>
  <si>
    <t>-Outros instrumentos e aparelhos para odontologia</t>
  </si>
  <si>
    <t>--Aparelhos dentários de brocar, mesmo combinados numa base comum com outros equipamentos dentários</t>
  </si>
  <si>
    <t>--Outros instrumentos e aparelhos para odontologia</t>
  </si>
  <si>
    <t>-Outros instrumentos e aparelhos para oftalmologia</t>
  </si>
  <si>
    <t>-Outros instrumentos e aparelhos</t>
  </si>
  <si>
    <t>APARELHOS DE MECANOTERAPIA; APARELHOS DE MASSAGEM; APARELHOS DE PSICOTÉCNICA; APARELHOS DE OZONOTERAPIA, DE OXIGENOTERAPIA, DE AEROSSOLTERAPIA, APARELHOS RESPIRATÓRIOS DE REANIMAÇÃO E OUTROS APARELHOS DE TERAPIA RESPIRATÓRIA</t>
  </si>
  <si>
    <t>OUTROS APARELHOS REPIRATÓRIOS E MÁSCARAS CONTRA GASES, EXCETO AS MÁSCARAS DE PROTEÇÃO DESPROVIDAS DE MECANISMO E DE ELEMENTO FILTRANTE AMOVÍVEL</t>
  </si>
  <si>
    <t>APARELHOS DE RAIOS X E APARELHOS QUE UTILIZEM RADIAÇÕES ALFA, BETA OU GAMA, MESMO PARA USOS MÉDICOS, CIRÚRGICOS, ODONTOLÓGICOS OU VETERINÁRIOS, INCLUÍDOS OS APARELHOS DE RADIOFOTOGRAFIA OU DE RADIOTERAPIA, OS TUBOS DE RAIOS X E OUTROS DISPOSITIVOS GERADORES DE RAIOS X, OS GERADORES DE TENSÃO, AS MESAS DE COMANDO, AS TELAS DE VISUALIZAÇÃO, AS MESAS, POLTRONAS E SUPORTES SEMELHANTES PARA EXAME OU TRATAMENTO</t>
  </si>
  <si>
    <t>MÁQUINAS E APARELHOS PARA ENSAIOS DE DUREZA, TRAÇÃO, COMPRESSÃO, ELASTICIDADE OU DE OUTRAS PROPRIEDADES MECÂNICAS DE MATERIAIS (POR EXEMPLO: METAIS, MADEIRA, TÊXTEIS, PAPEL, PLÁSTICOS)</t>
  </si>
  <si>
    <t>DENSÍMETROS, AREÔMETROS, PESA-LÍQUIDOS E INSTRUMENTOS FLUTUANTES SEMELHANTES, TERMÔMETROS, PIRÔMETROS, BARÔMETROS, HIGRÔMETROS E PSICRÔMETROS, REGISTRADORES OU NÃO, MESMO COMBINADOS ENTRE SI</t>
  </si>
  <si>
    <t>INSTRUMENTOS E APARELHOS PARA MEDIDA OU CONTROLE DA VAZÃO (CAUDAL), DO NÍVEL, DA PRESSÃO OU DE OUTRAS CARACTERÍSTICAS VARIÁVEIS DOS LÍQUIDOS OU GASES [POR EXEMPLO: MEDIDORES DE VAZÃO (CAUDAL), INDICADORES DE NÍVEL, MANÔMETROS, CONTADORES DE CALOR], EXCETO OS INSTRUMENTOS E APARELHOS DAS POSIÇÕES 9014, 9015, 9028 OU 9032</t>
  </si>
  <si>
    <t>INSTRUMENTOS E APARELHOS PARA ANÁLISES FÍSICAS OU QUÍMICAS [POR EXEMPLO: POLARÍMETROS, REFRATÔMETROS, ESPECTRÔMETROS, ANALISADORES DE GASES OU DE FUMAÇA]; INSTRUMENTOS E APARELHOS PARA ENSAIOS DE VISCOSIDADE, POROSIDADE, DILATAÇÃO, TENSÃO SUPERFICIAL OU SEMELHANTES OU PARA MEDIDAS CALORIMÉTRICAS, ACÚSTICAS OU FOTOMÉTRICAS (INCLUÍDOS OS INDICADORES DE TEMPO DE EXPOSIÇÃO); MICRÓTOMOS</t>
  </si>
  <si>
    <t>CONTADORES DE GASES, LÍQUIDOS OU DE ELETRICIDADE, INCLUÍDOS OS APARELHOS PARA SUA AFERIÇÃO</t>
  </si>
  <si>
    <t>OUTROS CONTADORES (POR EXEMPLO: CONTADORES DE VOLTAS, CONTADORES DE PRODUÇÃO, TAXÍMETROS, TOTALIZADORES DE CAMINHO PERCORRIDO, PODÔMETROS); INDICADORES DE VELOCIDADE E TACÔMETROS, EXCETO OS DAS POSIÇÕES 9014 OU 9015; ESTROBOSCÓPIOS</t>
  </si>
  <si>
    <t>OSCILOSCÓPIOS, ANALISADORES DE ESPECTRO E OUTROS INSTRUMENTOS E APARELHOS PARA MEDIDA OU CONTROLE DE GRANDEZAS ELÉTRICAS; INSTRUMENTOS E APARELHOS PARA MEDIDA OU DETECÇÃO DE RADIAÇÕES ALFA, BETA, GAMA, X, CÓSMICAS OU OUTRAS RADIAÇÕES IONIZANTES</t>
  </si>
  <si>
    <t>INSTRUMENTOS, APARELHOS E MÁQUINAS DE MEDIDA OU CONTROLE, NÃO ESPECIFICADOS NEM COMPREENDIDOS EM OUTRAS POSIÇÕES DO PRESENTE CAPÍTULO; PROJETORES DE PERFIS</t>
  </si>
  <si>
    <t>INSTRUMENTOS E APARELHOS PARA REGULAÇÃO OU CONTROLE, AUTOMÁTICOS</t>
  </si>
  <si>
    <t>MÓVEIS; MOBILIÁRIO MÉDICO-CIRÚRGICO; CONSTRUÇÕES PRÉ-FABRICADAS</t>
  </si>
  <si>
    <t>MOBILIÁRIO PARA MEDICINA, CIRURGIA, ODONTOLOGIA OU VETERINÁRIA (POR EXEMPLO: MESAS DE OPERAÇÃO, MESAS DE EXAMES, CAMAS DOTADAS DE MECANISMOS PARA USOS CLÍNICOS, CADEIRAS DE DENTISTA); CADEIRAS PARA SALÕES DE CABELEIREIRO E CADEIRAS SEMELHANTES, COM DISPOSITIVOS DE ORIENTAÇÃO E DE ELEVAÇÃO</t>
  </si>
  <si>
    <t>OUTROS MÓVEIS PARA ESCRITÓRIO</t>
  </si>
  <si>
    <t>CONSTRUÇÕES PRÉ-FABRICADAS</t>
  </si>
  <si>
    <t>ARTIGOS PARA DIVERTIMENTO OU PARA ESPORTE</t>
  </si>
  <si>
    <t>ARTIGOS E EQUIPAMENTOS PARA CULTURA FÍSICA E GINÁSTICA; PISCINAS</t>
  </si>
  <si>
    <t>CARROSSÉIS, BALANÇOS, INSTALAÇÕES DE TIRO-AO-ALVO E OUTRAS DIVERSÕES DE PARQUES E FEIRAS; CIRCOS, COLEÇÕES DE ANIMAIS E TEATROS AMBULANTES</t>
  </si>
  <si>
    <t>TAPETES E OUTROS REVESTIMENTOS PARA PAVIMENTOS,DE MATÉRIAS TÊXTEIS</t>
  </si>
  <si>
    <t>VEÍCULOS AUTOMÓVEIS, TRATORES, CICLOS E OUTROS VEÍCULOS TERRESTRES</t>
  </si>
  <si>
    <t>01</t>
  </si>
  <si>
    <t>0101</t>
  </si>
  <si>
    <t>0102</t>
  </si>
  <si>
    <t>0103</t>
  </si>
  <si>
    <t>0104</t>
  </si>
  <si>
    <t>0105</t>
  </si>
  <si>
    <t>capitulo</t>
  </si>
  <si>
    <t>subposicao</t>
  </si>
  <si>
    <t>posicao</t>
  </si>
  <si>
    <t>GALOS, GALINHAS, PATOS, GANSOS, PERUS, PERUAS E GALINHAS-DANGOLA (PINTADAS), DAS ESPÉCIES DOMÉSTICAS, VIVOS</t>
  </si>
  <si>
    <t>0.2</t>
  </si>
  <si>
    <t>0.5</t>
  </si>
  <si>
    <t>0.25</t>
  </si>
  <si>
    <t>0.04</t>
  </si>
  <si>
    <t>0.1</t>
  </si>
  <si>
    <t>0.333</t>
  </si>
  <si>
    <t>0.05</t>
  </si>
</sst>
</file>

<file path=xl/styles.xml><?xml version="1.0" encoding="utf-8"?>
<styleSheet xmlns="http://schemas.openxmlformats.org/spreadsheetml/2006/main">
  <numFmts count="2">
    <numFmt numFmtId="43" formatCode="_-* #,##0.00_-;\-* #,##0.00_-;_-* &quot;-&quot;??_-;_-@_-"/>
    <numFmt numFmtId="170" formatCode="_-* #,##0_-;\-* #,##0_-;_-* &quot;-&quot;??_-;_-@_-"/>
  </numFmts>
  <fonts count="7">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
      <sz val="9"/>
      <color rgb="FF515151"/>
      <name val="Arial"/>
      <family val="2"/>
    </font>
    <font>
      <b/>
      <sz val="9"/>
      <color rgb="FF515151"/>
      <name val="Arial"/>
      <family val="2"/>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rgb="FF515151"/>
      </left>
      <right style="thin">
        <color rgb="FF515151"/>
      </right>
      <top style="thin">
        <color rgb="FF515151"/>
      </top>
      <bottom style="thin">
        <color rgb="FF515151"/>
      </bottom>
      <diagonal/>
    </border>
    <border>
      <left style="thin">
        <color rgb="FF515151"/>
      </left>
      <right style="thin">
        <color rgb="FF515151"/>
      </right>
      <top style="thin">
        <color rgb="FF515151"/>
      </top>
      <bottom/>
      <diagonal/>
    </border>
    <border>
      <left style="thin">
        <color rgb="FF515151"/>
      </left>
      <right style="thin">
        <color rgb="FF515151"/>
      </right>
      <top/>
      <bottom style="thin">
        <color rgb="FF515151"/>
      </bottom>
      <diagonal/>
    </border>
  </borders>
  <cellStyleXfs count="2">
    <xf numFmtId="0" fontId="0" fillId="0" borderId="0"/>
    <xf numFmtId="43" fontId="1" fillId="0" borderId="0" applyFont="0" applyFill="0" applyBorder="0" applyAlignment="0" applyProtection="0"/>
  </cellStyleXfs>
  <cellXfs count="27">
    <xf numFmtId="0" fontId="0" fillId="0" borderId="0" xfId="0"/>
    <xf numFmtId="0" fontId="2" fillId="2" borderId="0" xfId="0" applyFont="1" applyFill="1"/>
    <xf numFmtId="0" fontId="2" fillId="0" borderId="0" xfId="0" applyFont="1"/>
    <xf numFmtId="0" fontId="0" fillId="0" borderId="0" xfId="0" applyFont="1"/>
    <xf numFmtId="0" fontId="3" fillId="0" borderId="0" xfId="0" applyFont="1"/>
    <xf numFmtId="0" fontId="4" fillId="2" borderId="0" xfId="0" applyFont="1" applyFill="1"/>
    <xf numFmtId="0" fontId="0" fillId="2" borderId="0" xfId="0" applyFont="1" applyFill="1"/>
    <xf numFmtId="0" fontId="0" fillId="0" borderId="0" xfId="0" applyAlignment="1"/>
    <xf numFmtId="0" fontId="6" fillId="0" borderId="1" xfId="0" applyFont="1" applyBorder="1" applyAlignment="1">
      <alignment horizontal="center" vertical="top"/>
    </xf>
    <xf numFmtId="0" fontId="5" fillId="0" borderId="1" xfId="0" applyFont="1" applyBorder="1" applyAlignment="1">
      <alignment vertical="top"/>
    </xf>
    <xf numFmtId="0" fontId="5" fillId="0" borderId="2" xfId="0" applyFont="1" applyBorder="1" applyAlignment="1">
      <alignment vertical="top"/>
    </xf>
    <xf numFmtId="43" fontId="6" fillId="0" borderId="1" xfId="1" applyFont="1" applyBorder="1" applyAlignment="1">
      <alignment horizontal="center" vertical="top"/>
    </xf>
    <xf numFmtId="43" fontId="5" fillId="0" borderId="1" xfId="1" applyFont="1" applyBorder="1" applyAlignment="1">
      <alignment vertical="top"/>
    </xf>
    <xf numFmtId="43" fontId="5" fillId="0" borderId="1" xfId="1" applyFont="1" applyBorder="1" applyAlignment="1">
      <alignment horizontal="center" vertical="top"/>
    </xf>
    <xf numFmtId="43" fontId="5" fillId="0" borderId="2" xfId="1" applyFont="1" applyBorder="1" applyAlignment="1">
      <alignment vertical="top"/>
    </xf>
    <xf numFmtId="43" fontId="0" fillId="0" borderId="0" xfId="1" applyFont="1" applyAlignment="1"/>
    <xf numFmtId="170" fontId="6" fillId="0" borderId="1" xfId="1" applyNumberFormat="1" applyFont="1" applyBorder="1" applyAlignment="1">
      <alignment horizontal="center" vertical="top"/>
    </xf>
    <xf numFmtId="170" fontId="5" fillId="0" borderId="1" xfId="1" applyNumberFormat="1" applyFont="1" applyBorder="1" applyAlignment="1">
      <alignment vertical="top"/>
    </xf>
    <xf numFmtId="170" fontId="5" fillId="0" borderId="1" xfId="1" applyNumberFormat="1" applyFont="1" applyBorder="1" applyAlignment="1">
      <alignment horizontal="center" vertical="top"/>
    </xf>
    <xf numFmtId="170" fontId="5" fillId="0" borderId="2" xfId="1" applyNumberFormat="1" applyFont="1" applyBorder="1" applyAlignment="1">
      <alignment vertical="top"/>
    </xf>
    <xf numFmtId="170" fontId="0" fillId="0" borderId="0" xfId="1" applyNumberFormat="1" applyFont="1" applyAlignment="1"/>
    <xf numFmtId="0" fontId="6" fillId="0" borderId="1" xfId="0" applyNumberFormat="1" applyFont="1" applyBorder="1" applyAlignment="1">
      <alignment horizontal="left" vertical="top"/>
    </xf>
    <xf numFmtId="0" fontId="5" fillId="0" borderId="1" xfId="0" applyNumberFormat="1" applyFont="1" applyBorder="1" applyAlignment="1">
      <alignment horizontal="left" vertical="top"/>
    </xf>
    <xf numFmtId="0" fontId="5" fillId="0" borderId="2" xfId="0" applyNumberFormat="1" applyFont="1" applyBorder="1" applyAlignment="1">
      <alignment horizontal="left" vertical="top"/>
    </xf>
    <xf numFmtId="0" fontId="5" fillId="0" borderId="3" xfId="0" applyNumberFormat="1" applyFont="1" applyBorder="1" applyAlignment="1">
      <alignment horizontal="left" vertical="top"/>
    </xf>
    <xf numFmtId="0" fontId="0" fillId="0" borderId="0" xfId="0" applyNumberFormat="1" applyAlignment="1">
      <alignment horizontal="left"/>
    </xf>
    <xf numFmtId="0" fontId="5" fillId="0" borderId="1" xfId="0" quotePrefix="1" applyNumberFormat="1" applyFont="1" applyBorder="1" applyAlignment="1">
      <alignment horizontal="left" vertical="top"/>
    </xf>
  </cellXfs>
  <cellStyles count="2">
    <cellStyle name="Normal" xfId="0" builtinId="0"/>
    <cellStyle name="Separador de milhares" xfId="1" builtinId="3"/>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C2:J78"/>
  <sheetViews>
    <sheetView tabSelected="1" topLeftCell="A43" workbookViewId="0">
      <selection activeCell="F61" sqref="F61"/>
    </sheetView>
  </sheetViews>
  <sheetFormatPr defaultRowHeight="15"/>
  <cols>
    <col min="3" max="3" width="25.140625" customWidth="1"/>
    <col min="4" max="4" width="7.85546875" style="3" customWidth="1"/>
    <col min="5" max="5" width="23.42578125" style="4" customWidth="1"/>
    <col min="6" max="6" width="22.42578125" customWidth="1"/>
    <col min="7" max="7" width="25.140625" customWidth="1"/>
    <col min="8" max="8" width="7.85546875" customWidth="1"/>
    <col min="9" max="9" width="23.42578125" customWidth="1"/>
  </cols>
  <sheetData>
    <row r="2" spans="3:10">
      <c r="C2" s="1" t="s">
        <v>0</v>
      </c>
      <c r="D2" s="6" t="s">
        <v>74</v>
      </c>
      <c r="E2" s="5" t="s">
        <v>19</v>
      </c>
      <c r="F2" s="7"/>
      <c r="G2" s="1" t="s">
        <v>63</v>
      </c>
      <c r="H2" s="1" t="s">
        <v>74</v>
      </c>
      <c r="I2" s="5"/>
      <c r="J2" s="7"/>
    </row>
    <row r="3" spans="3:10">
      <c r="C3" t="s">
        <v>1</v>
      </c>
      <c r="D3" s="3" t="s">
        <v>75</v>
      </c>
      <c r="G3" t="s">
        <v>64</v>
      </c>
      <c r="H3" t="s">
        <v>75</v>
      </c>
    </row>
    <row r="4" spans="3:10">
      <c r="C4" t="s">
        <v>18</v>
      </c>
      <c r="D4" s="3" t="s">
        <v>75</v>
      </c>
      <c r="E4" s="4" t="s">
        <v>20</v>
      </c>
      <c r="G4" t="s">
        <v>1</v>
      </c>
      <c r="H4" t="s">
        <v>75</v>
      </c>
    </row>
    <row r="5" spans="3:10">
      <c r="C5" s="2" t="s">
        <v>16</v>
      </c>
      <c r="D5" s="3" t="s">
        <v>75</v>
      </c>
      <c r="E5" s="4" t="s">
        <v>21</v>
      </c>
      <c r="G5" t="s">
        <v>65</v>
      </c>
      <c r="H5" t="s">
        <v>79</v>
      </c>
    </row>
    <row r="6" spans="3:10">
      <c r="C6" s="2" t="s">
        <v>17</v>
      </c>
      <c r="D6" s="3" t="s">
        <v>75</v>
      </c>
      <c r="E6" s="4" t="s">
        <v>22</v>
      </c>
      <c r="G6" t="s">
        <v>66</v>
      </c>
      <c r="H6" t="s">
        <v>81</v>
      </c>
    </row>
    <row r="7" spans="3:10">
      <c r="C7" t="s">
        <v>2</v>
      </c>
      <c r="D7" s="3" t="s">
        <v>80</v>
      </c>
      <c r="E7" s="4" t="s">
        <v>23</v>
      </c>
      <c r="G7" t="s">
        <v>67</v>
      </c>
      <c r="H7" t="s">
        <v>75</v>
      </c>
    </row>
    <row r="8" spans="3:10">
      <c r="C8" t="s">
        <v>13</v>
      </c>
      <c r="D8" s="3" t="s">
        <v>81</v>
      </c>
      <c r="E8" s="4" t="s">
        <v>24</v>
      </c>
      <c r="G8" t="s">
        <v>73</v>
      </c>
      <c r="H8" t="s">
        <v>79</v>
      </c>
    </row>
    <row r="9" spans="3:10">
      <c r="C9" t="s">
        <v>14</v>
      </c>
      <c r="D9" s="3" t="s">
        <v>76</v>
      </c>
      <c r="E9" s="4" t="s">
        <v>25</v>
      </c>
    </row>
    <row r="10" spans="3:10">
      <c r="C10" s="2" t="s">
        <v>3</v>
      </c>
      <c r="D10" s="3" t="s">
        <v>75</v>
      </c>
      <c r="E10" s="4" t="s">
        <v>26</v>
      </c>
      <c r="G10" s="1" t="s">
        <v>68</v>
      </c>
      <c r="H10" s="1" t="s">
        <v>74</v>
      </c>
      <c r="I10" s="5"/>
    </row>
    <row r="11" spans="3:10">
      <c r="C11" s="2" t="s">
        <v>4</v>
      </c>
      <c r="D11" s="3" t="s">
        <v>75</v>
      </c>
      <c r="E11" s="4" t="s">
        <v>27</v>
      </c>
      <c r="G11" t="s">
        <v>67</v>
      </c>
      <c r="H11" t="s">
        <v>75</v>
      </c>
    </row>
    <row r="12" spans="3:10">
      <c r="C12" t="s">
        <v>5</v>
      </c>
      <c r="D12" s="3" t="s">
        <v>76</v>
      </c>
      <c r="E12" s="4" t="s">
        <v>28</v>
      </c>
      <c r="G12" t="s">
        <v>2</v>
      </c>
      <c r="H12" t="s">
        <v>76</v>
      </c>
    </row>
    <row r="13" spans="3:10">
      <c r="C13" t="s">
        <v>6</v>
      </c>
      <c r="D13" s="3" t="s">
        <v>76</v>
      </c>
      <c r="E13" s="4" t="s">
        <v>29</v>
      </c>
      <c r="G13" t="s">
        <v>73</v>
      </c>
      <c r="H13" t="s">
        <v>79</v>
      </c>
    </row>
    <row r="14" spans="3:10">
      <c r="C14" t="s">
        <v>7</v>
      </c>
      <c r="D14" s="3" t="s">
        <v>76</v>
      </c>
      <c r="E14" s="4" t="s">
        <v>30</v>
      </c>
    </row>
    <row r="15" spans="3:10">
      <c r="C15" s="2" t="s">
        <v>77</v>
      </c>
      <c r="D15" s="3" t="s">
        <v>75</v>
      </c>
      <c r="E15" s="4" t="s">
        <v>31</v>
      </c>
      <c r="G15" s="1" t="s">
        <v>69</v>
      </c>
      <c r="H15" s="1" t="s">
        <v>74</v>
      </c>
      <c r="I15" s="5"/>
      <c r="J15" s="7"/>
    </row>
    <row r="16" spans="3:10">
      <c r="C16" s="2" t="s">
        <v>8</v>
      </c>
      <c r="D16" s="3" t="s">
        <v>75</v>
      </c>
      <c r="E16" s="4" t="s">
        <v>32</v>
      </c>
      <c r="G16" t="s">
        <v>70</v>
      </c>
      <c r="H16" t="s">
        <v>75</v>
      </c>
    </row>
    <row r="17" spans="3:8">
      <c r="C17" s="2" t="s">
        <v>9</v>
      </c>
      <c r="D17" s="3" t="s">
        <v>75</v>
      </c>
      <c r="E17" s="4" t="s">
        <v>33</v>
      </c>
      <c r="G17" t="s">
        <v>1</v>
      </c>
      <c r="H17" t="s">
        <v>75</v>
      </c>
    </row>
    <row r="18" spans="3:8">
      <c r="C18" t="s">
        <v>10</v>
      </c>
      <c r="D18" s="3" t="s">
        <v>79</v>
      </c>
      <c r="E18" s="4" t="s">
        <v>34</v>
      </c>
      <c r="G18" t="s">
        <v>71</v>
      </c>
      <c r="H18" t="s">
        <v>76</v>
      </c>
    </row>
    <row r="19" spans="3:8">
      <c r="C19" t="s">
        <v>11</v>
      </c>
      <c r="D19" t="s">
        <v>81</v>
      </c>
      <c r="E19" s="4" t="s">
        <v>35</v>
      </c>
      <c r="G19" t="s">
        <v>72</v>
      </c>
      <c r="H19" t="s">
        <v>76</v>
      </c>
    </row>
    <row r="20" spans="3:8">
      <c r="C20" t="s">
        <v>39</v>
      </c>
      <c r="D20" s="3" t="s">
        <v>81</v>
      </c>
      <c r="E20" s="4" t="s">
        <v>40</v>
      </c>
      <c r="G20" t="s">
        <v>73</v>
      </c>
      <c r="H20" t="s">
        <v>79</v>
      </c>
    </row>
    <row r="21" spans="3:8">
      <c r="C21" s="2" t="s">
        <v>15</v>
      </c>
      <c r="D21" s="3" t="s">
        <v>75</v>
      </c>
      <c r="E21" s="4" t="s">
        <v>36</v>
      </c>
    </row>
    <row r="22" spans="3:8">
      <c r="C22" t="s">
        <v>12</v>
      </c>
      <c r="D22" s="3" t="s">
        <v>81</v>
      </c>
      <c r="E22" s="4" t="s">
        <v>37</v>
      </c>
    </row>
    <row r="23" spans="3:8">
      <c r="C23" t="s">
        <v>73</v>
      </c>
      <c r="D23" s="3" t="s">
        <v>79</v>
      </c>
    </row>
    <row r="25" spans="3:8">
      <c r="C25" s="1" t="s">
        <v>38</v>
      </c>
      <c r="D25" s="6" t="s">
        <v>74</v>
      </c>
      <c r="E25" s="5" t="s">
        <v>19</v>
      </c>
      <c r="F25" s="7"/>
    </row>
    <row r="26" spans="3:8">
      <c r="C26" s="2" t="s">
        <v>16</v>
      </c>
      <c r="D26" s="3" t="s">
        <v>75</v>
      </c>
    </row>
    <row r="27" spans="3:8">
      <c r="C27" t="s">
        <v>2</v>
      </c>
      <c r="D27" s="3" t="s">
        <v>76</v>
      </c>
      <c r="E27" s="4" t="s">
        <v>41</v>
      </c>
    </row>
    <row r="28" spans="3:8">
      <c r="C28" t="s">
        <v>73</v>
      </c>
      <c r="D28" s="3" t="s">
        <v>79</v>
      </c>
    </row>
    <row r="30" spans="3:8">
      <c r="C30" s="1" t="s">
        <v>42</v>
      </c>
      <c r="D30" s="6" t="s">
        <v>74</v>
      </c>
      <c r="E30" s="5" t="s">
        <v>19</v>
      </c>
      <c r="F30" s="7"/>
    </row>
    <row r="31" spans="3:8">
      <c r="C31" t="s">
        <v>17</v>
      </c>
      <c r="D31" s="3" t="s">
        <v>75</v>
      </c>
    </row>
    <row r="32" spans="3:8">
      <c r="C32" t="s">
        <v>2</v>
      </c>
      <c r="D32" s="3" t="s">
        <v>76</v>
      </c>
      <c r="E32" s="4" t="s">
        <v>41</v>
      </c>
    </row>
    <row r="33" spans="3:6">
      <c r="C33" t="s">
        <v>73</v>
      </c>
      <c r="D33" s="3" t="s">
        <v>79</v>
      </c>
    </row>
    <row r="35" spans="3:6">
      <c r="C35" s="1" t="s">
        <v>43</v>
      </c>
      <c r="D35" s="6" t="s">
        <v>74</v>
      </c>
      <c r="E35" s="5" t="s">
        <v>19</v>
      </c>
      <c r="F35" s="7"/>
    </row>
    <row r="36" spans="3:6">
      <c r="C36" t="s">
        <v>3</v>
      </c>
      <c r="D36" s="3" t="s">
        <v>75</v>
      </c>
    </row>
    <row r="37" spans="3:6">
      <c r="C37" t="s">
        <v>2</v>
      </c>
      <c r="D37" s="3" t="s">
        <v>76</v>
      </c>
      <c r="E37" s="4" t="s">
        <v>41</v>
      </c>
    </row>
    <row r="38" spans="3:6">
      <c r="C38" t="s">
        <v>44</v>
      </c>
      <c r="D38" s="3" t="s">
        <v>75</v>
      </c>
    </row>
    <row r="39" spans="3:6">
      <c r="C39" t="s">
        <v>45</v>
      </c>
      <c r="D39" s="3" t="s">
        <v>76</v>
      </c>
    </row>
    <row r="40" spans="3:6">
      <c r="C40" t="s">
        <v>73</v>
      </c>
      <c r="D40" s="3" t="s">
        <v>79</v>
      </c>
    </row>
    <row r="42" spans="3:6">
      <c r="C42" s="1" t="s">
        <v>46</v>
      </c>
      <c r="D42" s="6" t="s">
        <v>74</v>
      </c>
      <c r="E42" s="5" t="s">
        <v>19</v>
      </c>
      <c r="F42" s="7"/>
    </row>
    <row r="43" spans="3:6">
      <c r="C43" t="s">
        <v>8</v>
      </c>
      <c r="D43" s="3" t="s">
        <v>75</v>
      </c>
    </row>
    <row r="44" spans="3:6">
      <c r="C44" t="s">
        <v>47</v>
      </c>
      <c r="D44" s="3" t="s">
        <v>76</v>
      </c>
    </row>
    <row r="45" spans="3:6">
      <c r="C45" t="s">
        <v>48</v>
      </c>
      <c r="D45" s="3" t="s">
        <v>76</v>
      </c>
    </row>
    <row r="46" spans="3:6">
      <c r="C46" t="s">
        <v>49</v>
      </c>
      <c r="D46" s="3" t="s">
        <v>76</v>
      </c>
    </row>
    <row r="47" spans="3:6">
      <c r="C47" t="s">
        <v>50</v>
      </c>
      <c r="D47" s="3" t="s">
        <v>76</v>
      </c>
    </row>
    <row r="48" spans="3:6">
      <c r="C48" t="s">
        <v>51</v>
      </c>
      <c r="D48" s="3" t="s">
        <v>76</v>
      </c>
    </row>
    <row r="49" spans="3:6">
      <c r="C49" t="s">
        <v>52</v>
      </c>
      <c r="D49" s="3" t="s">
        <v>76</v>
      </c>
    </row>
    <row r="50" spans="3:6">
      <c r="C50" t="s">
        <v>53</v>
      </c>
      <c r="D50" s="3" t="s">
        <v>76</v>
      </c>
    </row>
    <row r="51" spans="3:6">
      <c r="C51" t="s">
        <v>54</v>
      </c>
      <c r="D51" s="3" t="s">
        <v>76</v>
      </c>
    </row>
    <row r="52" spans="3:6">
      <c r="C52" t="s">
        <v>55</v>
      </c>
      <c r="D52" s="3" t="s">
        <v>76</v>
      </c>
    </row>
    <row r="53" spans="3:6">
      <c r="C53" t="s">
        <v>56</v>
      </c>
      <c r="D53" s="3" t="s">
        <v>76</v>
      </c>
    </row>
    <row r="54" spans="3:6">
      <c r="C54" t="s">
        <v>57</v>
      </c>
      <c r="D54" s="3" t="s">
        <v>76</v>
      </c>
    </row>
    <row r="55" spans="3:6">
      <c r="C55" t="s">
        <v>58</v>
      </c>
      <c r="D55" s="3" t="s">
        <v>76</v>
      </c>
    </row>
    <row r="56" spans="3:6">
      <c r="C56" t="s">
        <v>59</v>
      </c>
      <c r="D56" s="3" t="s">
        <v>76</v>
      </c>
    </row>
    <row r="57" spans="3:6">
      <c r="C57" t="s">
        <v>73</v>
      </c>
      <c r="D57" s="3" t="s">
        <v>79</v>
      </c>
    </row>
    <row r="59" spans="3:6">
      <c r="C59" s="1" t="s">
        <v>60</v>
      </c>
      <c r="D59" s="6" t="s">
        <v>74</v>
      </c>
      <c r="E59" s="5" t="s">
        <v>19</v>
      </c>
      <c r="F59" s="7"/>
    </row>
    <row r="60" spans="3:6">
      <c r="C60" t="s">
        <v>9</v>
      </c>
      <c r="D60" s="3" t="s">
        <v>75</v>
      </c>
    </row>
    <row r="61" spans="3:6">
      <c r="C61" t="s">
        <v>343</v>
      </c>
      <c r="D61" s="3" t="s">
        <v>76</v>
      </c>
    </row>
    <row r="62" spans="3:6">
      <c r="C62" t="s">
        <v>345</v>
      </c>
      <c r="D62" s="3" t="s">
        <v>76</v>
      </c>
    </row>
    <row r="63" spans="3:6">
      <c r="C63" t="s">
        <v>344</v>
      </c>
      <c r="D63" s="3" t="s">
        <v>76</v>
      </c>
    </row>
    <row r="64" spans="3:6">
      <c r="C64" t="s">
        <v>45</v>
      </c>
      <c r="D64" s="3" t="s">
        <v>76</v>
      </c>
    </row>
    <row r="65" spans="3:6">
      <c r="C65" t="s">
        <v>2</v>
      </c>
      <c r="D65" s="3" t="s">
        <v>76</v>
      </c>
    </row>
    <row r="66" spans="3:6">
      <c r="C66" t="s">
        <v>61</v>
      </c>
      <c r="D66" s="3" t="s">
        <v>81</v>
      </c>
    </row>
    <row r="67" spans="3:6">
      <c r="C67" t="s">
        <v>12</v>
      </c>
      <c r="D67" s="3" t="s">
        <v>81</v>
      </c>
    </row>
    <row r="68" spans="3:6">
      <c r="C68" t="s">
        <v>73</v>
      </c>
      <c r="D68" s="3" t="s">
        <v>79</v>
      </c>
    </row>
    <row r="70" spans="3:6">
      <c r="C70" s="1" t="s">
        <v>62</v>
      </c>
      <c r="D70" s="6" t="s">
        <v>74</v>
      </c>
      <c r="E70" s="5"/>
      <c r="F70" s="7"/>
    </row>
    <row r="71" spans="3:6">
      <c r="C71" t="s">
        <v>15</v>
      </c>
      <c r="D71" s="3" t="s">
        <v>75</v>
      </c>
    </row>
    <row r="72" spans="3:6">
      <c r="C72" t="s">
        <v>2</v>
      </c>
      <c r="D72" s="3" t="s">
        <v>76</v>
      </c>
    </row>
    <row r="73" spans="3:6">
      <c r="C73" t="s">
        <v>73</v>
      </c>
      <c r="D73" s="3" t="s">
        <v>79</v>
      </c>
    </row>
    <row r="75" spans="3:6">
      <c r="C75" s="1" t="s">
        <v>78</v>
      </c>
      <c r="D75" s="6" t="s">
        <v>74</v>
      </c>
      <c r="E75" s="5"/>
      <c r="F75" s="7"/>
    </row>
    <row r="76" spans="3:6">
      <c r="C76" t="s">
        <v>77</v>
      </c>
      <c r="D76" s="3" t="s">
        <v>75</v>
      </c>
    </row>
    <row r="77" spans="3:6">
      <c r="C77" t="s">
        <v>2</v>
      </c>
      <c r="D77" s="3" t="s">
        <v>76</v>
      </c>
    </row>
    <row r="78" spans="3:6">
      <c r="C78" t="s">
        <v>73</v>
      </c>
      <c r="D78" s="3" t="s">
        <v>79</v>
      </c>
    </row>
  </sheetData>
  <pageMargins left="0.511811024" right="0.511811024" top="0.78740157499999996" bottom="0.78740157499999996" header="0.31496062000000002" footer="0.31496062000000002"/>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sheetPr>
    <outlinePr summaryBelow="0" summaryRight="0"/>
  </sheetPr>
  <dimension ref="A1:L248"/>
  <sheetViews>
    <sheetView workbookViewId="0">
      <selection activeCell="B1" sqref="B1:E1"/>
    </sheetView>
  </sheetViews>
  <sheetFormatPr defaultRowHeight="15" outlineLevelRow="3"/>
  <cols>
    <col min="1" max="1" width="25.42578125" style="25" customWidth="1"/>
    <col min="2" max="3" width="7.42578125" style="25" bestFit="1" customWidth="1"/>
    <col min="4" max="4" width="10.42578125" style="25" bestFit="1" customWidth="1"/>
    <col min="5" max="5" width="10.42578125" style="25" customWidth="1"/>
    <col min="6" max="6" width="64" style="7" customWidth="1"/>
    <col min="7" max="7" width="9.85546875" style="20" customWidth="1"/>
    <col min="8" max="8" width="9.85546875" style="15" customWidth="1"/>
    <col min="9" max="16384" width="9.140625" style="7"/>
  </cols>
  <sheetData>
    <row r="1" spans="1:12">
      <c r="A1" s="21" t="s">
        <v>82</v>
      </c>
      <c r="B1" s="21" t="s">
        <v>343</v>
      </c>
      <c r="C1" s="21" t="s">
        <v>345</v>
      </c>
      <c r="D1" s="21" t="s">
        <v>344</v>
      </c>
      <c r="E1" s="21" t="s">
        <v>45</v>
      </c>
      <c r="F1" s="8" t="s">
        <v>83</v>
      </c>
      <c r="G1" s="16" t="s">
        <v>84</v>
      </c>
      <c r="H1" s="11" t="s">
        <v>85</v>
      </c>
    </row>
    <row r="2" spans="1:12">
      <c r="A2" s="26" t="s">
        <v>337</v>
      </c>
      <c r="B2" s="26" t="str">
        <f>IF(LEN(A2)&gt;=2,LEFT(A2,2),"00")</f>
        <v>01</v>
      </c>
      <c r="C2" s="26" t="str">
        <f>IF(LEN(A2)&gt;=4,RIGHT(LEFT(A2,4),2),"00")</f>
        <v>00</v>
      </c>
      <c r="D2" s="26" t="str">
        <f>IF(LEN(A2)&gt;=6,RIGHT(LEFT(A2,6),2),"00")</f>
        <v>00</v>
      </c>
      <c r="E2" s="26" t="str">
        <f>IF(G2&lt;&gt;"","analitico","sintetico")</f>
        <v>sintetico</v>
      </c>
      <c r="F2" s="9" t="s">
        <v>86</v>
      </c>
      <c r="G2" s="17"/>
      <c r="H2" s="12"/>
      <c r="I2" s="7">
        <f>LEN(A2)</f>
        <v>2</v>
      </c>
      <c r="J2" s="7" t="str">
        <f>"INSERT INTO `imobilizado`.`cad_grupo_patrimonio` (`capitulo`, `posicao`, `subposicao`, `descricao`,`vida_util`,`taxa_depreciacao_anual`,`analitico_sintetico`) VALUES ('"&amp;B2&amp;"', '"&amp;C2&amp;"', '"&amp;D2&amp;"', '"&amp;F2&amp;"','"&amp;G2&amp;"','"&amp;H2&amp;"','"&amp;E2&amp;"');"</f>
        <v>INSERT INTO `imobilizado`.`cad_grupo_patrimonio` (`capitulo`, `posicao`, `subposicao`, `descricao`,`vida_util`,`taxa_depreciacao_anual`,`analitico_sintetico`) VALUES ('01', '00', '00', 'ANIMAIS VIVOS','','','sintetico');</v>
      </c>
    </row>
    <row r="3" spans="1:12" outlineLevel="1">
      <c r="A3" s="26" t="s">
        <v>338</v>
      </c>
      <c r="B3" s="26" t="str">
        <f t="shared" ref="B3:B66" si="0">LEFT(A3,2)</f>
        <v>01</v>
      </c>
      <c r="C3" s="26" t="str">
        <f t="shared" ref="C3:C66" si="1">IF(LEN(A3)&gt;=4,RIGHT(LEFT(A3,4),2),"00")</f>
        <v>01</v>
      </c>
      <c r="D3" s="26" t="str">
        <f t="shared" ref="D3:D66" si="2">IF(LEN(A3)&gt;=6,RIGHT(LEFT(A3,6),2),"00")</f>
        <v>00</v>
      </c>
      <c r="E3" s="26" t="str">
        <f t="shared" ref="E3:E66" si="3">IF(G3&lt;&gt;"","analitico","sintetico")</f>
        <v>analitico</v>
      </c>
      <c r="F3" s="9" t="s">
        <v>87</v>
      </c>
      <c r="G3" s="18">
        <v>5</v>
      </c>
      <c r="H3" s="13" t="s">
        <v>347</v>
      </c>
      <c r="I3" s="7">
        <f t="shared" ref="I3:I65" si="4">LEN(A3)</f>
        <v>4</v>
      </c>
      <c r="J3" s="7" t="str">
        <f t="shared" ref="J3:J66" si="5">"INSERT INTO `imobilizado`.`cad_grupo_patrimonio` (`capitulo`, `posicao`, `subposicao`, `descricao`,`vida_util`,`taxa_depreciacao_anual`,`analitico_sintetico`) VALUES ('"&amp;B3&amp;"', '"&amp;C3&amp;"', '"&amp;D3&amp;"', '"&amp;F3&amp;"','"&amp;G3&amp;"','"&amp;H3&amp;"','"&amp;E3&amp;"');"</f>
        <v>INSERT INTO `imobilizado`.`cad_grupo_patrimonio` (`capitulo`, `posicao`, `subposicao`, `descricao`,`vida_util`,`taxa_depreciacao_anual`,`analitico_sintetico`) VALUES ('01', '01', '00', 'ANIMAIS VIVOS DAS ESPÉCIES CAVALAR, ASININA E MUAR','5','0.2','analitico');</v>
      </c>
    </row>
    <row r="4" spans="1:12" outlineLevel="1">
      <c r="A4" s="26" t="s">
        <v>339</v>
      </c>
      <c r="B4" s="26" t="str">
        <f t="shared" si="0"/>
        <v>01</v>
      </c>
      <c r="C4" s="26" t="str">
        <f t="shared" si="1"/>
        <v>02</v>
      </c>
      <c r="D4" s="26" t="str">
        <f t="shared" si="2"/>
        <v>00</v>
      </c>
      <c r="E4" s="26" t="str">
        <f t="shared" si="3"/>
        <v>analitico</v>
      </c>
      <c r="F4" s="9" t="s">
        <v>88</v>
      </c>
      <c r="G4" s="18">
        <v>5</v>
      </c>
      <c r="H4" s="13" t="s">
        <v>347</v>
      </c>
      <c r="I4" s="7">
        <f t="shared" si="4"/>
        <v>4</v>
      </c>
      <c r="J4" s="7" t="str">
        <f t="shared" si="5"/>
        <v>INSERT INTO `imobilizado`.`cad_grupo_patrimonio` (`capitulo`, `posicao`, `subposicao`, `descricao`,`vida_util`,`taxa_depreciacao_anual`,`analitico_sintetico`) VALUES ('01', '02', '00', 'ANIMAIS VIVOS DA ESPÉCIE BOVINA','5','0.2','analitico');</v>
      </c>
    </row>
    <row r="5" spans="1:12" outlineLevel="1">
      <c r="A5" s="26" t="s">
        <v>340</v>
      </c>
      <c r="B5" s="26" t="str">
        <f t="shared" si="0"/>
        <v>01</v>
      </c>
      <c r="C5" s="26" t="str">
        <f t="shared" si="1"/>
        <v>03</v>
      </c>
      <c r="D5" s="26" t="str">
        <f t="shared" si="2"/>
        <v>00</v>
      </c>
      <c r="E5" s="26" t="str">
        <f t="shared" si="3"/>
        <v>analitico</v>
      </c>
      <c r="F5" s="9" t="s">
        <v>89</v>
      </c>
      <c r="G5" s="18">
        <v>5</v>
      </c>
      <c r="H5" s="13" t="s">
        <v>347</v>
      </c>
      <c r="I5" s="7">
        <f t="shared" si="4"/>
        <v>4</v>
      </c>
      <c r="J5" s="7" t="str">
        <f t="shared" si="5"/>
        <v>INSERT INTO `imobilizado`.`cad_grupo_patrimonio` (`capitulo`, `posicao`, `subposicao`, `descricao`,`vida_util`,`taxa_depreciacao_anual`,`analitico_sintetico`) VALUES ('01', '03', '00', 'ANIMAIS VIVOS DA ESPÉCIE SUÍNA','5','0.2','analitico');</v>
      </c>
    </row>
    <row r="6" spans="1:12" outlineLevel="1">
      <c r="A6" s="26" t="s">
        <v>341</v>
      </c>
      <c r="B6" s="26" t="str">
        <f t="shared" si="0"/>
        <v>01</v>
      </c>
      <c r="C6" s="26" t="str">
        <f t="shared" si="1"/>
        <v>04</v>
      </c>
      <c r="D6" s="26" t="str">
        <f t="shared" si="2"/>
        <v>00</v>
      </c>
      <c r="E6" s="26" t="str">
        <f t="shared" si="3"/>
        <v>analitico</v>
      </c>
      <c r="F6" s="9" t="s">
        <v>90</v>
      </c>
      <c r="G6" s="18">
        <v>5</v>
      </c>
      <c r="H6" s="13" t="s">
        <v>347</v>
      </c>
      <c r="I6" s="7">
        <f t="shared" si="4"/>
        <v>4</v>
      </c>
      <c r="J6" s="7" t="str">
        <f t="shared" si="5"/>
        <v>INSERT INTO `imobilizado`.`cad_grupo_patrimonio` (`capitulo`, `posicao`, `subposicao`, `descricao`,`vida_util`,`taxa_depreciacao_anual`,`analitico_sintetico`) VALUES ('01', '04', '00', 'ANIMAIS VIVOS DAS ESPÉCIES OVINA E CAPRINA','5','0.2','analitico');</v>
      </c>
    </row>
    <row r="7" spans="1:12" outlineLevel="1">
      <c r="A7" s="26" t="s">
        <v>342</v>
      </c>
      <c r="B7" s="26" t="str">
        <f t="shared" si="0"/>
        <v>01</v>
      </c>
      <c r="C7" s="26" t="str">
        <f t="shared" si="1"/>
        <v>05</v>
      </c>
      <c r="D7" s="26" t="str">
        <f t="shared" si="2"/>
        <v>00</v>
      </c>
      <c r="E7" s="26" t="str">
        <f t="shared" si="3"/>
        <v>analitico</v>
      </c>
      <c r="F7" s="9" t="s">
        <v>346</v>
      </c>
      <c r="G7" s="17">
        <v>2</v>
      </c>
      <c r="H7" s="13" t="s">
        <v>348</v>
      </c>
      <c r="I7" s="7">
        <f t="shared" si="4"/>
        <v>4</v>
      </c>
      <c r="J7" s="7" t="str">
        <f t="shared" si="5"/>
        <v>INSERT INTO `imobilizado`.`cad_grupo_patrimonio` (`capitulo`, `posicao`, `subposicao`, `descricao`,`vida_util`,`taxa_depreciacao_anual`,`analitico_sintetico`) VALUES ('01', '05', '00', 'GALOS, GALINHAS, PATOS, GANSOS, PERUS, PERUAS E GALINHAS-DANGOLA (PINTADAS), DAS ESPÉCIES DOMÉSTICAS, VIVOS','2','0.5','analitico');</v>
      </c>
    </row>
    <row r="8" spans="1:12">
      <c r="A8" s="22">
        <v>39</v>
      </c>
      <c r="B8" s="26" t="str">
        <f t="shared" si="0"/>
        <v>39</v>
      </c>
      <c r="C8" s="26" t="str">
        <f t="shared" si="1"/>
        <v>00</v>
      </c>
      <c r="D8" s="26" t="str">
        <f t="shared" si="2"/>
        <v>00</v>
      </c>
      <c r="E8" s="26" t="str">
        <f t="shared" si="3"/>
        <v>sintetico</v>
      </c>
      <c r="F8" s="9" t="s">
        <v>91</v>
      </c>
      <c r="G8" s="17"/>
      <c r="H8" s="12"/>
      <c r="I8" s="7">
        <f t="shared" si="4"/>
        <v>2</v>
      </c>
      <c r="J8" s="7" t="str">
        <f t="shared" si="5"/>
        <v>INSERT INTO `imobilizado`.`cad_grupo_patrimonio` (`capitulo`, `posicao`, `subposicao`, `descricao`,`vida_util`,`taxa_depreciacao_anual`,`analitico_sintetico`) VALUES ('39', '00', '00', 'OBRAS DE PLÁSTICOS','','','sintetico');</v>
      </c>
      <c r="L8"/>
    </row>
    <row r="9" spans="1:12" outlineLevel="1">
      <c r="A9" s="22">
        <v>3923</v>
      </c>
      <c r="B9" s="26" t="str">
        <f t="shared" si="0"/>
        <v>39</v>
      </c>
      <c r="C9" s="26" t="str">
        <f t="shared" si="1"/>
        <v>23</v>
      </c>
      <c r="D9" s="26" t="str">
        <f t="shared" si="2"/>
        <v>00</v>
      </c>
      <c r="E9" s="26" t="str">
        <f t="shared" si="3"/>
        <v>sintetico</v>
      </c>
      <c r="F9" s="9" t="s">
        <v>92</v>
      </c>
      <c r="G9" s="17"/>
      <c r="H9" s="12"/>
      <c r="I9" s="7">
        <f t="shared" si="4"/>
        <v>4</v>
      </c>
      <c r="J9" s="7" t="str">
        <f t="shared" si="5"/>
        <v>INSERT INTO `imobilizado`.`cad_grupo_patrimonio` (`capitulo`, `posicao`, `subposicao`, `descricao`,`vida_util`,`taxa_depreciacao_anual`,`analitico_sintetico`) VALUES ('39', '23', '00', 'ARTIGOS DE TRANSPORTE OU DE EMBALAGEM, DE PLÁSTICOS','','','sintetico');</v>
      </c>
      <c r="L9"/>
    </row>
    <row r="10" spans="1:12" outlineLevel="1">
      <c r="A10" s="22">
        <v>392310</v>
      </c>
      <c r="B10" s="26" t="str">
        <f t="shared" si="0"/>
        <v>39</v>
      </c>
      <c r="C10" s="26" t="str">
        <f t="shared" si="1"/>
        <v>23</v>
      </c>
      <c r="D10" s="26" t="str">
        <f t="shared" si="2"/>
        <v>10</v>
      </c>
      <c r="E10" s="26" t="str">
        <f t="shared" si="3"/>
        <v>analitico</v>
      </c>
      <c r="F10" s="9" t="s">
        <v>93</v>
      </c>
      <c r="G10" s="18" t="s">
        <v>94</v>
      </c>
      <c r="H10" s="13" t="s">
        <v>347</v>
      </c>
      <c r="I10" s="7">
        <f t="shared" si="4"/>
        <v>6</v>
      </c>
      <c r="J10" s="7" t="str">
        <f t="shared" si="5"/>
        <v>INSERT INTO `imobilizado`.`cad_grupo_patrimonio` (`capitulo`, `posicao`, `subposicao`, `descricao`,`vida_util`,`taxa_depreciacao_anual`,`analitico_sintetico`) VALUES ('39', '23', '10', '-Caixas, caixotes, engradados e artigos semelhantes','5','0.2','analitico');</v>
      </c>
      <c r="L10"/>
    </row>
    <row r="11" spans="1:12" outlineLevel="1">
      <c r="A11" s="22">
        <v>392330</v>
      </c>
      <c r="B11" s="26" t="str">
        <f t="shared" si="0"/>
        <v>39</v>
      </c>
      <c r="C11" s="26" t="str">
        <f t="shared" si="1"/>
        <v>23</v>
      </c>
      <c r="D11" s="26" t="str">
        <f t="shared" si="2"/>
        <v>30</v>
      </c>
      <c r="E11" s="26" t="str">
        <f t="shared" si="3"/>
        <v>analitico</v>
      </c>
      <c r="F11" s="9" t="s">
        <v>95</v>
      </c>
      <c r="G11" s="18" t="s">
        <v>94</v>
      </c>
      <c r="H11" s="13" t="s">
        <v>347</v>
      </c>
      <c r="I11" s="7">
        <f t="shared" si="4"/>
        <v>6</v>
      </c>
      <c r="J11" s="7" t="str">
        <f t="shared" si="5"/>
        <v>INSERT INTO `imobilizado`.`cad_grupo_patrimonio` (`capitulo`, `posicao`, `subposicao`, `descricao`,`vida_util`,`taxa_depreciacao_anual`,`analitico_sintetico`) VALUES ('39', '23', '30', '-Garrafões, garrafas, frascos e artigos semelhantes','5','0.2','analitico');</v>
      </c>
      <c r="L11"/>
    </row>
    <row r="12" spans="1:12" outlineLevel="1">
      <c r="A12" s="22">
        <v>392390</v>
      </c>
      <c r="B12" s="26" t="str">
        <f t="shared" si="0"/>
        <v>39</v>
      </c>
      <c r="C12" s="26" t="str">
        <f t="shared" si="1"/>
        <v>23</v>
      </c>
      <c r="D12" s="26" t="str">
        <f t="shared" si="2"/>
        <v>90</v>
      </c>
      <c r="E12" s="26" t="str">
        <f t="shared" si="3"/>
        <v>analitico</v>
      </c>
      <c r="F12" s="9" t="s">
        <v>96</v>
      </c>
      <c r="G12" s="18">
        <v>5</v>
      </c>
      <c r="H12" s="13" t="s">
        <v>347</v>
      </c>
      <c r="I12" s="7">
        <f t="shared" si="4"/>
        <v>6</v>
      </c>
      <c r="J12" s="7" t="str">
        <f t="shared" si="5"/>
        <v>INSERT INTO `imobilizado`.`cad_grupo_patrimonio` (`capitulo`, `posicao`, `subposicao`, `descricao`,`vida_util`,`taxa_depreciacao_anual`,`analitico_sintetico`) VALUES ('39', '23', '90', '-Outros vasilhames','5','0.2','analitico');</v>
      </c>
      <c r="L12"/>
    </row>
    <row r="13" spans="1:12" outlineLevel="1">
      <c r="A13" s="22">
        <v>3926</v>
      </c>
      <c r="B13" s="26" t="str">
        <f t="shared" si="0"/>
        <v>39</v>
      </c>
      <c r="C13" s="26" t="str">
        <f t="shared" si="1"/>
        <v>26</v>
      </c>
      <c r="D13" s="26" t="str">
        <f t="shared" si="2"/>
        <v>00</v>
      </c>
      <c r="E13" s="26" t="str">
        <f t="shared" si="3"/>
        <v>sintetico</v>
      </c>
      <c r="F13" s="9" t="s">
        <v>97</v>
      </c>
      <c r="G13" s="17"/>
      <c r="H13" s="12"/>
      <c r="I13" s="7">
        <f t="shared" si="4"/>
        <v>4</v>
      </c>
      <c r="J13" s="7" t="str">
        <f t="shared" si="5"/>
        <v>INSERT INTO `imobilizado`.`cad_grupo_patrimonio` (`capitulo`, `posicao`, `subposicao`, `descricao`,`vida_util`,`taxa_depreciacao_anual`,`analitico_sintetico`) VALUES ('39', '26', '00', 'OUTRAS OBRAS DE PLÁSTICOS E OBRAS DE OUTRAS MATÉRIAS DAS POSIÇÕES 3901 A 3914','','','sintetico');</v>
      </c>
      <c r="L13"/>
    </row>
    <row r="14" spans="1:12" outlineLevel="1">
      <c r="A14" s="22">
        <v>392690</v>
      </c>
      <c r="B14" s="26" t="str">
        <f t="shared" si="0"/>
        <v>39</v>
      </c>
      <c r="C14" s="26" t="str">
        <f t="shared" si="1"/>
        <v>26</v>
      </c>
      <c r="D14" s="26" t="str">
        <f t="shared" si="2"/>
        <v>90</v>
      </c>
      <c r="E14" s="26" t="str">
        <f t="shared" si="3"/>
        <v>analitico</v>
      </c>
      <c r="F14" s="9" t="s">
        <v>98</v>
      </c>
      <c r="G14" s="18">
        <v>2</v>
      </c>
      <c r="H14" s="13" t="s">
        <v>348</v>
      </c>
      <c r="I14" s="7">
        <f t="shared" si="4"/>
        <v>6</v>
      </c>
      <c r="J14" s="7" t="str">
        <f t="shared" si="5"/>
        <v>INSERT INTO `imobilizado`.`cad_grupo_patrimonio` (`capitulo`, `posicao`, `subposicao`, `descricao`,`vida_util`,`taxa_depreciacao_anual`,`analitico_sintetico`) VALUES ('39', '26', '90', 'Correias de transmissão e correias transportadoras','2','0.5','analitico');</v>
      </c>
      <c r="L14"/>
    </row>
    <row r="15" spans="1:12" outlineLevel="1">
      <c r="A15" s="22">
        <v>392690</v>
      </c>
      <c r="B15" s="26" t="str">
        <f t="shared" si="0"/>
        <v>39</v>
      </c>
      <c r="C15" s="26" t="str">
        <f t="shared" si="1"/>
        <v>26</v>
      </c>
      <c r="D15" s="26" t="str">
        <f t="shared" si="2"/>
        <v>90</v>
      </c>
      <c r="E15" s="26" t="str">
        <f t="shared" si="3"/>
        <v>analitico</v>
      </c>
      <c r="F15" s="9" t="s">
        <v>99</v>
      </c>
      <c r="G15" s="18">
        <v>5</v>
      </c>
      <c r="H15" s="13" t="s">
        <v>347</v>
      </c>
      <c r="I15" s="7">
        <f t="shared" si="4"/>
        <v>6</v>
      </c>
      <c r="J15" s="7" t="str">
        <f t="shared" si="5"/>
        <v>INSERT INTO `imobilizado`.`cad_grupo_patrimonio` (`capitulo`, `posicao`, `subposicao`, `descricao`,`vida_util`,`taxa_depreciacao_anual`,`analitico_sintetico`) VALUES ('39', '26', '90', 'Artigos de laboratório ou de farmácia','5','0.2','analitico');</v>
      </c>
      <c r="L15"/>
    </row>
    <row r="16" spans="1:12">
      <c r="A16" s="22">
        <v>40</v>
      </c>
      <c r="B16" s="26" t="str">
        <f t="shared" si="0"/>
        <v>40</v>
      </c>
      <c r="C16" s="26" t="str">
        <f t="shared" si="1"/>
        <v>00</v>
      </c>
      <c r="D16" s="26" t="str">
        <f t="shared" si="2"/>
        <v>00</v>
      </c>
      <c r="E16" s="26" t="str">
        <f t="shared" si="3"/>
        <v>sintetico</v>
      </c>
      <c r="F16" s="9" t="s">
        <v>100</v>
      </c>
      <c r="G16" s="17"/>
      <c r="H16" s="12"/>
      <c r="I16" s="7">
        <f t="shared" si="4"/>
        <v>2</v>
      </c>
      <c r="J16" s="7" t="str">
        <f t="shared" si="5"/>
        <v>INSERT INTO `imobilizado`.`cad_grupo_patrimonio` (`capitulo`, `posicao`, `subposicao`, `descricao`,`vida_util`,`taxa_depreciacao_anual`,`analitico_sintetico`) VALUES ('40', '00', '00', 'OBRAS DE BORRACHA','','','sintetico');</v>
      </c>
      <c r="L16"/>
    </row>
    <row r="17" spans="1:12" outlineLevel="1">
      <c r="A17" s="22">
        <v>4010</v>
      </c>
      <c r="B17" s="26" t="str">
        <f t="shared" si="0"/>
        <v>40</v>
      </c>
      <c r="C17" s="26" t="str">
        <f t="shared" si="1"/>
        <v>10</v>
      </c>
      <c r="D17" s="26" t="str">
        <f t="shared" si="2"/>
        <v>00</v>
      </c>
      <c r="E17" s="26" t="str">
        <f t="shared" si="3"/>
        <v>analitico</v>
      </c>
      <c r="F17" s="9" t="s">
        <v>101</v>
      </c>
      <c r="G17" s="18">
        <v>2</v>
      </c>
      <c r="H17" s="13" t="s">
        <v>348</v>
      </c>
      <c r="I17" s="7">
        <f t="shared" si="4"/>
        <v>4</v>
      </c>
      <c r="J17" s="7" t="str">
        <f t="shared" si="5"/>
        <v>INSERT INTO `imobilizado`.`cad_grupo_patrimonio` (`capitulo`, `posicao`, `subposicao`, `descricao`,`vida_util`,`taxa_depreciacao_anual`,`analitico_sintetico`) VALUES ('40', '10', '00', 'CORREIAS TRANSPORTADORAS OU DE TRANSMISSÃO, DE BORRACHA VULCANIZADA','2','0.5','analitico');</v>
      </c>
      <c r="L17"/>
    </row>
    <row r="18" spans="1:12">
      <c r="A18" s="22">
        <v>42</v>
      </c>
      <c r="B18" s="26" t="str">
        <f t="shared" si="0"/>
        <v>42</v>
      </c>
      <c r="C18" s="26" t="str">
        <f t="shared" si="1"/>
        <v>00</v>
      </c>
      <c r="D18" s="26" t="str">
        <f t="shared" si="2"/>
        <v>00</v>
      </c>
      <c r="E18" s="26" t="str">
        <f t="shared" si="3"/>
        <v>sintetico</v>
      </c>
      <c r="F18" s="9" t="s">
        <v>102</v>
      </c>
      <c r="G18" s="17"/>
      <c r="H18" s="12"/>
      <c r="I18" s="7">
        <f t="shared" si="4"/>
        <v>2</v>
      </c>
      <c r="J18" s="7" t="str">
        <f t="shared" si="5"/>
        <v>INSERT INTO `imobilizado`.`cad_grupo_patrimonio` (`capitulo`, `posicao`, `subposicao`, `descricao`,`vida_util`,`taxa_depreciacao_anual`,`analitico_sintetico`) VALUES ('42', '00', '00', 'OBRAS DE COURO','','','sintetico');</v>
      </c>
      <c r="L18"/>
    </row>
    <row r="19" spans="1:12" outlineLevel="1">
      <c r="A19" s="22">
        <v>4204</v>
      </c>
      <c r="B19" s="26" t="str">
        <f t="shared" si="0"/>
        <v>42</v>
      </c>
      <c r="C19" s="26" t="str">
        <f t="shared" si="1"/>
        <v>04</v>
      </c>
      <c r="D19" s="26" t="str">
        <f t="shared" si="2"/>
        <v>00</v>
      </c>
      <c r="E19" s="26" t="str">
        <f t="shared" si="3"/>
        <v>analitico</v>
      </c>
      <c r="F19" s="9" t="s">
        <v>103</v>
      </c>
      <c r="G19" s="18">
        <v>2</v>
      </c>
      <c r="H19" s="13" t="s">
        <v>348</v>
      </c>
      <c r="I19" s="7">
        <f t="shared" si="4"/>
        <v>4</v>
      </c>
      <c r="J19" s="7" t="str">
        <f t="shared" si="5"/>
        <v>INSERT INTO `imobilizado`.`cad_grupo_patrimonio` (`capitulo`, `posicao`, `subposicao`, `descricao`,`vida_util`,`taxa_depreciacao_anual`,`analitico_sintetico`) VALUES ('42', '04', '00', 'Correias transportadoras ou correias de transmissão','2','0.5','analitico');</v>
      </c>
      <c r="L19"/>
    </row>
    <row r="20" spans="1:12">
      <c r="A20" s="22">
        <v>44</v>
      </c>
      <c r="B20" s="26" t="str">
        <f t="shared" si="0"/>
        <v>44</v>
      </c>
      <c r="C20" s="26" t="str">
        <f t="shared" si="1"/>
        <v>00</v>
      </c>
      <c r="D20" s="26" t="str">
        <f t="shared" si="2"/>
        <v>00</v>
      </c>
      <c r="E20" s="26" t="str">
        <f t="shared" si="3"/>
        <v>sintetico</v>
      </c>
      <c r="F20" s="9" t="s">
        <v>104</v>
      </c>
      <c r="G20" s="17"/>
      <c r="H20" s="12"/>
      <c r="I20" s="7">
        <f t="shared" si="4"/>
        <v>2</v>
      </c>
      <c r="J20" s="7" t="str">
        <f t="shared" si="5"/>
        <v>INSERT INTO `imobilizado`.`cad_grupo_patrimonio` (`capitulo`, `posicao`, `subposicao`, `descricao`,`vida_util`,`taxa_depreciacao_anual`,`analitico_sintetico`) VALUES ('44', '00', '00', 'OBRAS DE MADEIRA','','','sintetico');</v>
      </c>
      <c r="L20"/>
    </row>
    <row r="21" spans="1:12" outlineLevel="1">
      <c r="A21" s="22">
        <v>4415</v>
      </c>
      <c r="B21" s="26" t="str">
        <f t="shared" si="0"/>
        <v>44</v>
      </c>
      <c r="C21" s="26" t="str">
        <f t="shared" si="1"/>
        <v>15</v>
      </c>
      <c r="D21" s="26" t="str">
        <f t="shared" si="2"/>
        <v>00</v>
      </c>
      <c r="E21" s="26" t="str">
        <f t="shared" si="3"/>
        <v>analitico</v>
      </c>
      <c r="F21" s="9" t="s">
        <v>105</v>
      </c>
      <c r="G21" s="18">
        <v>5</v>
      </c>
      <c r="H21" s="13" t="s">
        <v>347</v>
      </c>
      <c r="I21" s="7">
        <f t="shared" si="4"/>
        <v>4</v>
      </c>
      <c r="J21" s="7" t="str">
        <f t="shared" si="5"/>
        <v>INSERT INTO `imobilizado`.`cad_grupo_patrimonio` (`capitulo`, `posicao`, `subposicao`, `descricao`,`vida_util`,`taxa_depreciacao_anual`,`analitico_sintetico`) VALUES ('44', '15', '00', 'CAIXOTES, CAIXAS, ENGRADADOS, BARRICAS E EMBALAGENS SEMELHANTES, DE MADEIRA; CARRETÉIS PARA CABOS, DE MADEIRA; PALETES SIMPLES, PALETES-CAIXAS E OUTROS ESTRADOS PARA CARGA, DE MADEIRA; TAIPAIS DE PALETES, DE MADEIRA','5','0.2','analitico');</v>
      </c>
      <c r="L21"/>
    </row>
    <row r="22" spans="1:12" outlineLevel="1">
      <c r="A22" s="22">
        <v>4416</v>
      </c>
      <c r="B22" s="26" t="str">
        <f t="shared" si="0"/>
        <v>44</v>
      </c>
      <c r="C22" s="26" t="str">
        <f t="shared" si="1"/>
        <v>16</v>
      </c>
      <c r="D22" s="26" t="str">
        <f t="shared" si="2"/>
        <v>00</v>
      </c>
      <c r="E22" s="26" t="str">
        <f t="shared" si="3"/>
        <v>analitico</v>
      </c>
      <c r="F22" s="9" t="s">
        <v>106</v>
      </c>
      <c r="G22" s="18">
        <v>5</v>
      </c>
      <c r="H22" s="13" t="s">
        <v>347</v>
      </c>
      <c r="I22" s="7">
        <f t="shared" si="4"/>
        <v>4</v>
      </c>
      <c r="J22" s="7" t="str">
        <f t="shared" si="5"/>
        <v>INSERT INTO `imobilizado`.`cad_grupo_patrimonio` (`capitulo`, `posicao`, `subposicao`, `descricao`,`vida_util`,`taxa_depreciacao_anual`,`analitico_sintetico`) VALUES ('44', '16', '00', 'BARRIS, CUBAS, BALSAS, DORNAS, SELHAS E OUTRAS OBRAS DE TANOEIRO','5','0.2','analitico');</v>
      </c>
      <c r="L22"/>
    </row>
    <row r="23" spans="1:12">
      <c r="A23" s="23">
        <v>57</v>
      </c>
      <c r="B23" s="26" t="str">
        <f t="shared" si="0"/>
        <v>57</v>
      </c>
      <c r="C23" s="26" t="str">
        <f t="shared" si="1"/>
        <v>00</v>
      </c>
      <c r="D23" s="26" t="str">
        <f t="shared" si="2"/>
        <v>00</v>
      </c>
      <c r="E23" s="26" t="str">
        <f t="shared" si="3"/>
        <v>analitico</v>
      </c>
      <c r="F23" s="10" t="s">
        <v>335</v>
      </c>
      <c r="G23" s="19">
        <v>5</v>
      </c>
      <c r="H23" s="14" t="s">
        <v>347</v>
      </c>
      <c r="I23" s="7">
        <f t="shared" si="4"/>
        <v>2</v>
      </c>
      <c r="J23" s="7" t="str">
        <f t="shared" si="5"/>
        <v>INSERT INTO `imobilizado`.`cad_grupo_patrimonio` (`capitulo`, `posicao`, `subposicao`, `descricao`,`vida_util`,`taxa_depreciacao_anual`,`analitico_sintetico`) VALUES ('57', '00', '00', 'TAPETES E OUTROS REVESTIMENTOS PARA PAVIMENTOS,DE MATÉRIAS TÊXTEIS','5','0.2','analitico');</v>
      </c>
      <c r="L23"/>
    </row>
    <row r="24" spans="1:12">
      <c r="A24" s="22">
        <v>63</v>
      </c>
      <c r="B24" s="26" t="str">
        <f t="shared" si="0"/>
        <v>63</v>
      </c>
      <c r="C24" s="26" t="str">
        <f t="shared" si="1"/>
        <v>00</v>
      </c>
      <c r="D24" s="26" t="str">
        <f t="shared" si="2"/>
        <v>00</v>
      </c>
      <c r="E24" s="26" t="str">
        <f t="shared" si="3"/>
        <v>sintetico</v>
      </c>
      <c r="F24" s="9" t="s">
        <v>107</v>
      </c>
      <c r="G24" s="17"/>
      <c r="H24" s="12"/>
      <c r="I24" s="7">
        <f t="shared" si="4"/>
        <v>2</v>
      </c>
      <c r="J24" s="7" t="str">
        <f t="shared" si="5"/>
        <v>INSERT INTO `imobilizado`.`cad_grupo_patrimonio` (`capitulo`, `posicao`, `subposicao`, `descricao`,`vida_util`,`taxa_depreciacao_anual`,`analitico_sintetico`) VALUES ('63', '00', '00', 'OUTROS ARTEFATOS TÊXTEIS CONFECCIONADOS','','','sintetico');</v>
      </c>
      <c r="L24"/>
    </row>
    <row r="25" spans="1:12" outlineLevel="1">
      <c r="A25" s="22">
        <v>6303</v>
      </c>
      <c r="B25" s="26" t="str">
        <f t="shared" si="0"/>
        <v>63</v>
      </c>
      <c r="C25" s="26" t="str">
        <f t="shared" si="1"/>
        <v>03</v>
      </c>
      <c r="D25" s="26" t="str">
        <f t="shared" si="2"/>
        <v>00</v>
      </c>
      <c r="E25" s="26" t="str">
        <f t="shared" si="3"/>
        <v>analitico</v>
      </c>
      <c r="F25" s="9" t="s">
        <v>108</v>
      </c>
      <c r="G25" s="18">
        <v>5</v>
      </c>
      <c r="H25" s="13" t="s">
        <v>347</v>
      </c>
      <c r="I25" s="7">
        <f t="shared" si="4"/>
        <v>4</v>
      </c>
      <c r="J25" s="7" t="str">
        <f t="shared" si="5"/>
        <v>INSERT INTO `imobilizado`.`cad_grupo_patrimonio` (`capitulo`, `posicao`, `subposicao`, `descricao`,`vida_util`,`taxa_depreciacao_anual`,`analitico_sintetico`) VALUES ('63', '03', '00', 'CORTINADOS, CORTINAS E ESTORES; SANEFAS E ARTIGOS SEMELHANTES PARA CAMAS PARA USO EM HOTÉIS E HOSPITAIS','5','0.2','analitico');</v>
      </c>
      <c r="L25"/>
    </row>
    <row r="26" spans="1:12" outlineLevel="1">
      <c r="A26" s="22">
        <v>6305</v>
      </c>
      <c r="B26" s="26" t="str">
        <f t="shared" si="0"/>
        <v>63</v>
      </c>
      <c r="C26" s="26" t="str">
        <f t="shared" si="1"/>
        <v>05</v>
      </c>
      <c r="D26" s="26" t="str">
        <f t="shared" si="2"/>
        <v>00</v>
      </c>
      <c r="E26" s="26" t="str">
        <f t="shared" si="3"/>
        <v>analitico</v>
      </c>
      <c r="F26" s="9" t="s">
        <v>109</v>
      </c>
      <c r="G26" s="18">
        <v>5</v>
      </c>
      <c r="H26" s="13" t="s">
        <v>347</v>
      </c>
      <c r="I26" s="7">
        <f t="shared" si="4"/>
        <v>4</v>
      </c>
      <c r="J26" s="7" t="str">
        <f t="shared" si="5"/>
        <v>INSERT INTO `imobilizado`.`cad_grupo_patrimonio` (`capitulo`, `posicao`, `subposicao`, `descricao`,`vida_util`,`taxa_depreciacao_anual`,`analitico_sintetico`) VALUES ('63', '05', '00', 'SACOS DE QUAISQUER DIMENSÕES, PARA EMBALAGEM','5','0.2','analitico');</v>
      </c>
      <c r="L26"/>
    </row>
    <row r="27" spans="1:12" outlineLevel="1">
      <c r="A27" s="22">
        <v>6306</v>
      </c>
      <c r="B27" s="26" t="str">
        <f t="shared" si="0"/>
        <v>63</v>
      </c>
      <c r="C27" s="26" t="str">
        <f t="shared" si="1"/>
        <v>06</v>
      </c>
      <c r="D27" s="26" t="str">
        <f t="shared" si="2"/>
        <v>00</v>
      </c>
      <c r="E27" s="26" t="str">
        <f t="shared" si="3"/>
        <v>analitico</v>
      </c>
      <c r="F27" s="9" t="s">
        <v>110</v>
      </c>
      <c r="G27" s="18">
        <v>4</v>
      </c>
      <c r="H27" s="13" t="s">
        <v>349</v>
      </c>
      <c r="I27" s="7">
        <f t="shared" si="4"/>
        <v>4</v>
      </c>
      <c r="J27" s="7" t="str">
        <f t="shared" si="5"/>
        <v>INSERT INTO `imobilizado`.`cad_grupo_patrimonio` (`capitulo`, `posicao`, `subposicao`, `descricao`,`vida_util`,`taxa_depreciacao_anual`,`analitico_sintetico`) VALUES ('63', '06', '00', 'ENCERADOS E TOLDOS; TENDAS; VELAS PARA EMBARCAÇÕES, PARA PRANCHAS À VELA OU PARA CARROS À VELA; ARTIGOS PARA ACAMPAMENTO','4','0.25','analitico');</v>
      </c>
      <c r="L27"/>
    </row>
    <row r="28" spans="1:12">
      <c r="A28" s="22">
        <v>69</v>
      </c>
      <c r="B28" s="26" t="str">
        <f t="shared" si="0"/>
        <v>69</v>
      </c>
      <c r="C28" s="26" t="str">
        <f t="shared" si="1"/>
        <v>00</v>
      </c>
      <c r="D28" s="26" t="str">
        <f t="shared" si="2"/>
        <v>00</v>
      </c>
      <c r="E28" s="26" t="str">
        <f t="shared" si="3"/>
        <v>sintetico</v>
      </c>
      <c r="F28" s="9" t="s">
        <v>111</v>
      </c>
      <c r="G28" s="17"/>
      <c r="H28" s="12"/>
      <c r="I28" s="7">
        <f t="shared" si="4"/>
        <v>2</v>
      </c>
      <c r="J28" s="7" t="str">
        <f t="shared" si="5"/>
        <v>INSERT INTO `imobilizado`.`cad_grupo_patrimonio` (`capitulo`, `posicao`, `subposicao`, `descricao`,`vida_util`,`taxa_depreciacao_anual`,`analitico_sintetico`) VALUES ('69', '00', '00', 'PRODUTOS CERÂMICOS','','','sintetico');</v>
      </c>
      <c r="L28"/>
    </row>
    <row r="29" spans="1:12" outlineLevel="1">
      <c r="A29" s="22">
        <v>6909</v>
      </c>
      <c r="B29" s="26" t="str">
        <f t="shared" si="0"/>
        <v>69</v>
      </c>
      <c r="C29" s="26" t="str">
        <f t="shared" si="1"/>
        <v>09</v>
      </c>
      <c r="D29" s="26" t="str">
        <f t="shared" si="2"/>
        <v>00</v>
      </c>
      <c r="E29" s="26" t="str">
        <f t="shared" si="3"/>
        <v>analitico</v>
      </c>
      <c r="F29" s="9" t="s">
        <v>112</v>
      </c>
      <c r="G29" s="18">
        <v>5</v>
      </c>
      <c r="H29" s="13" t="s">
        <v>347</v>
      </c>
      <c r="I29" s="7">
        <f t="shared" si="4"/>
        <v>4</v>
      </c>
      <c r="J29" s="7" t="str">
        <f t="shared" si="5"/>
        <v>INSERT INTO `imobilizado`.`cad_grupo_patrimonio` (`capitulo`, `posicao`, `subposicao`, `descricao`,`vida_util`,`taxa_depreciacao_anual`,`analitico_sintetico`) VALUES ('69', '09', '00', 'APARELHOS E ARTEFATOS PARA USOS QUÍMICOS OU PARA OUTROS USOS TÉCNICOS, DE CERÂMICA; ALGUIDARES, GAMELAS E OUTROS RECIPIENTES SEMELHANTES PARA USOS RURAIS, DE CERÂMICA; BILHAS E OUTRAS VASILHAS PRÓPRIAS PARA TRANSPORTE OU EMBALAGEM, DE CERÂMICA','5','0.2','analitico');</v>
      </c>
      <c r="L29"/>
    </row>
    <row r="30" spans="1:12">
      <c r="A30" s="22">
        <v>70</v>
      </c>
      <c r="B30" s="26" t="str">
        <f t="shared" si="0"/>
        <v>70</v>
      </c>
      <c r="C30" s="26" t="str">
        <f t="shared" si="1"/>
        <v>00</v>
      </c>
      <c r="D30" s="26" t="str">
        <f t="shared" si="2"/>
        <v>00</v>
      </c>
      <c r="E30" s="26" t="str">
        <f t="shared" si="3"/>
        <v>sintetico</v>
      </c>
      <c r="F30" s="9" t="s">
        <v>113</v>
      </c>
      <c r="G30" s="17"/>
      <c r="H30" s="12"/>
      <c r="I30" s="7">
        <f t="shared" si="4"/>
        <v>2</v>
      </c>
      <c r="J30" s="7" t="str">
        <f t="shared" si="5"/>
        <v>INSERT INTO `imobilizado`.`cad_grupo_patrimonio` (`capitulo`, `posicao`, `subposicao`, `descricao`,`vida_util`,`taxa_depreciacao_anual`,`analitico_sintetico`) VALUES ('70', '00', '00', 'OBRAS DE VIDRO','','','sintetico');</v>
      </c>
      <c r="L30"/>
    </row>
    <row r="31" spans="1:12" outlineLevel="1">
      <c r="A31" s="22">
        <v>7010</v>
      </c>
      <c r="B31" s="26" t="str">
        <f t="shared" si="0"/>
        <v>70</v>
      </c>
      <c r="C31" s="26" t="str">
        <f t="shared" si="1"/>
        <v>10</v>
      </c>
      <c r="D31" s="26" t="str">
        <f t="shared" si="2"/>
        <v>00</v>
      </c>
      <c r="E31" s="26" t="str">
        <f t="shared" si="3"/>
        <v>analitico</v>
      </c>
      <c r="F31" s="9" t="s">
        <v>114</v>
      </c>
      <c r="G31" s="17">
        <v>5</v>
      </c>
      <c r="H31" s="13" t="s">
        <v>347</v>
      </c>
      <c r="I31" s="7">
        <f t="shared" si="4"/>
        <v>4</v>
      </c>
      <c r="J31" s="7" t="str">
        <f t="shared" si="5"/>
        <v>INSERT INTO `imobilizado`.`cad_grupo_patrimonio` (`capitulo`, `posicao`, `subposicao`, `descricao`,`vida_util`,`taxa_depreciacao_anual`,`analitico_sintetico`) VALUES ('70', '10', '00', 'GARRAFÕES, GARRAFAS, FRASCOS, BOIÕES, VASOS, EMBALAGENS TUBULARES, AMPOLAS E OUTROS RECIPIENTES, DE VIDRO, PRÓPRIOS PARA TRANSPORTE OU EMBALAGEM; BOIÕES DE VIDRO PARA CONSERVA','5','0.2','analitico');</v>
      </c>
      <c r="L31"/>
    </row>
    <row r="32" spans="1:12">
      <c r="A32" s="22">
        <v>73</v>
      </c>
      <c r="B32" s="26" t="str">
        <f t="shared" si="0"/>
        <v>73</v>
      </c>
      <c r="C32" s="26" t="str">
        <f t="shared" si="1"/>
        <v>00</v>
      </c>
      <c r="D32" s="26" t="str">
        <f t="shared" si="2"/>
        <v>00</v>
      </c>
      <c r="E32" s="26" t="str">
        <f t="shared" si="3"/>
        <v>sintetico</v>
      </c>
      <c r="F32" s="9" t="s">
        <v>115</v>
      </c>
      <c r="G32" s="17"/>
      <c r="H32" s="12"/>
      <c r="I32" s="7">
        <f t="shared" si="4"/>
        <v>2</v>
      </c>
      <c r="J32" s="7" t="str">
        <f t="shared" si="5"/>
        <v>INSERT INTO `imobilizado`.`cad_grupo_patrimonio` (`capitulo`, `posicao`, `subposicao`, `descricao`,`vida_util`,`taxa_depreciacao_anual`,`analitico_sintetico`) VALUES ('73', '00', '00', 'OBRAS DE FERRO FUNDIDO, FERRO OU AÇO','','','sintetico');</v>
      </c>
      <c r="L32"/>
    </row>
    <row r="33" spans="1:12" outlineLevel="1">
      <c r="A33" s="22">
        <v>7308</v>
      </c>
      <c r="B33" s="26" t="str">
        <f t="shared" si="0"/>
        <v>73</v>
      </c>
      <c r="C33" s="26" t="str">
        <f t="shared" si="1"/>
        <v>08</v>
      </c>
      <c r="D33" s="26" t="str">
        <f t="shared" si="2"/>
        <v>00</v>
      </c>
      <c r="E33" s="26" t="str">
        <f t="shared" si="3"/>
        <v>sintetico</v>
      </c>
      <c r="F33" s="9" t="s">
        <v>116</v>
      </c>
      <c r="G33" s="17"/>
      <c r="H33" s="12"/>
      <c r="I33" s="7">
        <f t="shared" si="4"/>
        <v>4</v>
      </c>
      <c r="J33" s="7" t="str">
        <f t="shared" si="5"/>
        <v>INSERT INTO `imobilizado`.`cad_grupo_patrimonio` (`capitulo`, `posicao`, `subposicao`, `descricao`,`vida_util`,`taxa_depreciacao_anual`,`analitico_sintetico`) VALUES ('73', '08', '00', 'CONSTRUÇÕES, DE FERRO FUNDIDO, FERRO OU AÇO, EXCETO AS CONSTRUÇÕES PRÉ-FABRICADAS DA POSIÇÃO 9406','','','sintetico');</v>
      </c>
      <c r="L33"/>
    </row>
    <row r="34" spans="1:12" outlineLevel="1">
      <c r="A34" s="22">
        <v>730810</v>
      </c>
      <c r="B34" s="26" t="str">
        <f t="shared" si="0"/>
        <v>73</v>
      </c>
      <c r="C34" s="26" t="str">
        <f t="shared" si="1"/>
        <v>08</v>
      </c>
      <c r="D34" s="26" t="str">
        <f t="shared" si="2"/>
        <v>10</v>
      </c>
      <c r="E34" s="26" t="str">
        <f t="shared" si="3"/>
        <v>analitico</v>
      </c>
      <c r="F34" s="9" t="s">
        <v>117</v>
      </c>
      <c r="G34" s="18">
        <v>25</v>
      </c>
      <c r="H34" s="13" t="s">
        <v>350</v>
      </c>
      <c r="I34" s="7">
        <f t="shared" si="4"/>
        <v>6</v>
      </c>
      <c r="J34" s="7" t="str">
        <f t="shared" si="5"/>
        <v>INSERT INTO `imobilizado`.`cad_grupo_patrimonio` (`capitulo`, `posicao`, `subposicao`, `descricao`,`vida_util`,`taxa_depreciacao_anual`,`analitico_sintetico`) VALUES ('73', '08', '10', '-Pontes e elementos de pontes','25','0.04','analitico');</v>
      </c>
      <c r="L34"/>
    </row>
    <row r="35" spans="1:12" outlineLevel="1">
      <c r="A35" s="22">
        <v>730820</v>
      </c>
      <c r="B35" s="26" t="str">
        <f t="shared" si="0"/>
        <v>73</v>
      </c>
      <c r="C35" s="26" t="str">
        <f t="shared" si="1"/>
        <v>08</v>
      </c>
      <c r="D35" s="26" t="str">
        <f t="shared" si="2"/>
        <v>20</v>
      </c>
      <c r="E35" s="26" t="str">
        <f t="shared" si="3"/>
        <v>analitico</v>
      </c>
      <c r="F35" s="9" t="s">
        <v>118</v>
      </c>
      <c r="G35" s="18">
        <v>25</v>
      </c>
      <c r="H35" s="13" t="s">
        <v>350</v>
      </c>
      <c r="I35" s="7">
        <f t="shared" si="4"/>
        <v>6</v>
      </c>
      <c r="J35" s="7" t="str">
        <f t="shared" si="5"/>
        <v>INSERT INTO `imobilizado`.`cad_grupo_patrimonio` (`capitulo`, `posicao`, `subposicao`, `descricao`,`vida_util`,`taxa_depreciacao_anual`,`analitico_sintetico`) VALUES ('73', '08', '20', '-Torres e pórticos','25','0.04','analitico');</v>
      </c>
      <c r="L35"/>
    </row>
    <row r="36" spans="1:12" outlineLevel="1">
      <c r="A36" s="22">
        <v>7309</v>
      </c>
      <c r="B36" s="26" t="str">
        <f t="shared" si="0"/>
        <v>73</v>
      </c>
      <c r="C36" s="26" t="str">
        <f t="shared" si="1"/>
        <v>09</v>
      </c>
      <c r="D36" s="26" t="str">
        <f t="shared" si="2"/>
        <v>00</v>
      </c>
      <c r="E36" s="26" t="str">
        <f t="shared" si="3"/>
        <v>analitico</v>
      </c>
      <c r="F36" s="9" t="s">
        <v>119</v>
      </c>
      <c r="G36" s="17">
        <v>10</v>
      </c>
      <c r="H36" s="13" t="s">
        <v>351</v>
      </c>
      <c r="I36" s="7">
        <f t="shared" si="4"/>
        <v>4</v>
      </c>
      <c r="J36" s="7" t="str">
        <f t="shared" si="5"/>
        <v>INSERT INTO `imobilizado`.`cad_grupo_patrimonio` (`capitulo`, `posicao`, `subposicao`, `descricao`,`vida_util`,`taxa_depreciacao_anual`,`analitico_sintetico`) VALUES ('73', '09', '00', 'RESERVATÓRIOS, TONÉIS, CUBAS E RECIPIENTES SEMELHANTES PARA QUAISQUER MATÉRIAS (EXCETO GASES COMPRIMIDOS OU LIQUEFEITOS), DE FERRO FUNDIDO, FERRO OU AÇO, DE CAPACIDADE SUPERIOR A 300 LITROS, SEM DISPOSITIVOS MECÂNICOS OU TÉRMICOS, MESMO COM REVESTIMENTO INTERIOR OU CALORÍFUGO','10','0.1','analitico');</v>
      </c>
      <c r="L36"/>
    </row>
    <row r="37" spans="1:12" outlineLevel="1">
      <c r="A37" s="24">
        <v>7311</v>
      </c>
      <c r="B37" s="26" t="str">
        <f t="shared" si="0"/>
        <v>73</v>
      </c>
      <c r="C37" s="26" t="str">
        <f t="shared" si="1"/>
        <v>11</v>
      </c>
      <c r="D37" s="26" t="str">
        <f t="shared" si="2"/>
        <v>00</v>
      </c>
      <c r="E37" s="26" t="str">
        <f t="shared" si="3"/>
        <v>analitico</v>
      </c>
      <c r="F37" s="10" t="s">
        <v>120</v>
      </c>
      <c r="G37" s="19">
        <v>5</v>
      </c>
      <c r="H37" s="14" t="s">
        <v>347</v>
      </c>
      <c r="I37" s="7">
        <f t="shared" si="4"/>
        <v>4</v>
      </c>
      <c r="J37" s="7" t="str">
        <f t="shared" si="5"/>
        <v>INSERT INTO `imobilizado`.`cad_grupo_patrimonio` (`capitulo`, `posicao`, `subposicao`, `descricao`,`vida_util`,`taxa_depreciacao_anual`,`analitico_sintetico`) VALUES ('73', '11', '00', 'RECIPIENTES PARA GASES COMPRIMIDOS OU LIQUEFEITOS, DE FERRO FUNDIDO, FERRO OU AÇO','5','0.2','analitico');</v>
      </c>
      <c r="L37"/>
    </row>
    <row r="38" spans="1:12" outlineLevel="1">
      <c r="A38" s="22">
        <v>7321</v>
      </c>
      <c r="B38" s="26" t="str">
        <f t="shared" si="0"/>
        <v>73</v>
      </c>
      <c r="C38" s="26" t="str">
        <f t="shared" si="1"/>
        <v>21</v>
      </c>
      <c r="D38" s="26" t="str">
        <f t="shared" si="2"/>
        <v>00</v>
      </c>
      <c r="E38" s="26" t="str">
        <f t="shared" si="3"/>
        <v>analitico</v>
      </c>
      <c r="F38" s="9" t="s">
        <v>121</v>
      </c>
      <c r="G38" s="18">
        <v>10</v>
      </c>
      <c r="H38" s="13" t="s">
        <v>351</v>
      </c>
      <c r="I38" s="7">
        <f t="shared" si="4"/>
        <v>4</v>
      </c>
      <c r="J38" s="7" t="str">
        <f t="shared" si="5"/>
        <v>INSERT INTO `imobilizado`.`cad_grupo_patrimonio` (`capitulo`, `posicao`, `subposicao`, `descricao`,`vida_util`,`taxa_depreciacao_anual`,`analitico_sintetico`) VALUES ('73', '21', '00', 'AQUECEDORES DE AMBIENTES (FOGÕES DE SALA), CALDEIRAS DE FORNALHA, FOGÕES DE COZINHA (INCLUÍDOS OS QUE POSSAM SER UTILIZADOS ACESSORIAMENTE NO AQUECIMENTO CENTRAL), CHURRASQUEIRAS (GRELHADORES), BRASEIRAS, FOGAREIROS A GÁS, AQUECEDORES DE PRATOS, E APARELHOS NÃO ELÉTRICOS SEMELHANTES, DE USO DOMÉSTICO, DE FERRO FUNDIDO, FERRO OU AÇO','10','0.1','analitico');</v>
      </c>
      <c r="L38"/>
    </row>
    <row r="39" spans="1:12" outlineLevel="1">
      <c r="A39" s="22">
        <v>7322</v>
      </c>
      <c r="B39" s="26" t="str">
        <f t="shared" si="0"/>
        <v>73</v>
      </c>
      <c r="C39" s="26" t="str">
        <f t="shared" si="1"/>
        <v>22</v>
      </c>
      <c r="D39" s="26" t="str">
        <f t="shared" si="2"/>
        <v>00</v>
      </c>
      <c r="E39" s="26" t="str">
        <f t="shared" si="3"/>
        <v>analitico</v>
      </c>
      <c r="F39" s="9" t="s">
        <v>122</v>
      </c>
      <c r="G39" s="18">
        <v>10</v>
      </c>
      <c r="H39" s="13" t="s">
        <v>351</v>
      </c>
      <c r="I39" s="7">
        <f t="shared" si="4"/>
        <v>4</v>
      </c>
      <c r="J39" s="7" t="str">
        <f t="shared" si="5"/>
        <v>INSERT INTO `imobilizado`.`cad_grupo_patrimonio` (`capitulo`, `posicao`, `subposicao`, `descricao`,`vida_util`,`taxa_depreciacao_anual`,`analitico_sintetico`) VALUES ('73', '22', '00', 'RADIADORES PARA AQUECIMENTO CENTRAL, NÃO ELÉTRICOS, DE FERRO FUNDIDO, FERRO OU AÇO; GERADORES E DISTRIBUIDORES DE AR QUENTE (INCLUÍDOS OS DISTRIBUIDORES QUE POSSAM TAMBÉM FUNCIONAR COMO DISTRIBUIDORES DE AR FRIO OU CONDICIONADO), NÃO ELÉTRICOS, MUNIDOS DE VENTILADOR OU FOLE COM MOTOR, DE FERRO FUNDIDO, FERRO OU AÇO','10','0.1','analitico');</v>
      </c>
      <c r="L39"/>
    </row>
    <row r="40" spans="1:12">
      <c r="A40" s="22">
        <v>76</v>
      </c>
      <c r="B40" s="26" t="str">
        <f t="shared" si="0"/>
        <v>76</v>
      </c>
      <c r="C40" s="26" t="str">
        <f t="shared" si="1"/>
        <v>00</v>
      </c>
      <c r="D40" s="26" t="str">
        <f t="shared" si="2"/>
        <v>00</v>
      </c>
      <c r="E40" s="26" t="str">
        <f t="shared" si="3"/>
        <v>sintetico</v>
      </c>
      <c r="F40" s="9" t="s">
        <v>123</v>
      </c>
      <c r="G40" s="17"/>
      <c r="H40" s="12"/>
      <c r="I40" s="7">
        <f t="shared" si="4"/>
        <v>2</v>
      </c>
      <c r="J40" s="7" t="str">
        <f t="shared" si="5"/>
        <v>INSERT INTO `imobilizado`.`cad_grupo_patrimonio` (`capitulo`, `posicao`, `subposicao`, `descricao`,`vida_util`,`taxa_depreciacao_anual`,`analitico_sintetico`) VALUES ('76', '00', '00', 'obras DE Alumínio','','','sintetico');</v>
      </c>
      <c r="L40"/>
    </row>
    <row r="41" spans="1:12" outlineLevel="1">
      <c r="A41" s="22">
        <v>7610</v>
      </c>
      <c r="B41" s="26" t="str">
        <f t="shared" si="0"/>
        <v>76</v>
      </c>
      <c r="C41" s="26" t="str">
        <f t="shared" si="1"/>
        <v>10</v>
      </c>
      <c r="D41" s="26" t="str">
        <f t="shared" si="2"/>
        <v>00</v>
      </c>
      <c r="E41" s="26" t="str">
        <f t="shared" si="3"/>
        <v>analitico</v>
      </c>
      <c r="F41" s="9" t="s">
        <v>124</v>
      </c>
      <c r="G41" s="18">
        <v>25</v>
      </c>
      <c r="H41" s="13" t="s">
        <v>350</v>
      </c>
      <c r="I41" s="7">
        <f t="shared" si="4"/>
        <v>4</v>
      </c>
      <c r="J41" s="7" t="str">
        <f t="shared" si="5"/>
        <v>INSERT INTO `imobilizado`.`cad_grupo_patrimonio` (`capitulo`, `posicao`, `subposicao`, `descricao`,`vida_util`,`taxa_depreciacao_anual`,`analitico_sintetico`) VALUES ('76', '10', '00', 'CONSTRUÇÕES DE ALUMÍNIO','25','0.04','analitico');</v>
      </c>
      <c r="L41"/>
    </row>
    <row r="42" spans="1:12" outlineLevel="1">
      <c r="A42" s="22">
        <v>7611</v>
      </c>
      <c r="B42" s="26" t="str">
        <f t="shared" si="0"/>
        <v>76</v>
      </c>
      <c r="C42" s="26" t="str">
        <f t="shared" si="1"/>
        <v>11</v>
      </c>
      <c r="D42" s="26" t="str">
        <f t="shared" si="2"/>
        <v>00</v>
      </c>
      <c r="E42" s="26" t="str">
        <f t="shared" si="3"/>
        <v>analitico</v>
      </c>
      <c r="F42" s="9" t="s">
        <v>125</v>
      </c>
      <c r="G42" s="18">
        <v>10</v>
      </c>
      <c r="H42" s="13" t="s">
        <v>351</v>
      </c>
      <c r="I42" s="7">
        <f t="shared" si="4"/>
        <v>4</v>
      </c>
      <c r="J42" s="7" t="str">
        <f t="shared" si="5"/>
        <v>INSERT INTO `imobilizado`.`cad_grupo_patrimonio` (`capitulo`, `posicao`, `subposicao`, `descricao`,`vida_util`,`taxa_depreciacao_anual`,`analitico_sintetico`) VALUES ('76', '11', '00', 'RESERVATÓRIOS, TONÉIS, CUBAS E RECIPIENTES SEMELHANTES PARA QUAISQUER MATÉRIAS (EXCETO GASES COMPRIMIDOS OU LIQUEFEITOS), DE ALUMÍNIO, DE CAPACIDADE SUPERIOR A 300 LITROS, SEM DISPOSITIVOS MECÂNICOS OU TÉRMICOS, MESMO COM REVESTIMENTO INTERIOR OU CALORÍFUGO','10','0.1','analitico');</v>
      </c>
      <c r="L42"/>
    </row>
    <row r="43" spans="1:12" outlineLevel="1">
      <c r="A43" s="22">
        <v>7613</v>
      </c>
      <c r="B43" s="26" t="str">
        <f t="shared" si="0"/>
        <v>76</v>
      </c>
      <c r="C43" s="26" t="str">
        <f t="shared" si="1"/>
        <v>13</v>
      </c>
      <c r="D43" s="26" t="str">
        <f t="shared" si="2"/>
        <v>00</v>
      </c>
      <c r="E43" s="26" t="str">
        <f t="shared" si="3"/>
        <v>analitico</v>
      </c>
      <c r="F43" s="9" t="s">
        <v>126</v>
      </c>
      <c r="G43" s="18">
        <v>5</v>
      </c>
      <c r="H43" s="13" t="s">
        <v>347</v>
      </c>
      <c r="I43" s="7">
        <f t="shared" si="4"/>
        <v>4</v>
      </c>
      <c r="J43" s="7" t="str">
        <f t="shared" si="5"/>
        <v>INSERT INTO `imobilizado`.`cad_grupo_patrimonio` (`capitulo`, `posicao`, `subposicao`, `descricao`,`vida_util`,`taxa_depreciacao_anual`,`analitico_sintetico`) VALUES ('76', '13', '00', 'RECIPIENTES PARA GASES COMPRIMIDOS OU LIQUEFEITOS, DE ALUMÍNIO','5','0.2','analitico');</v>
      </c>
      <c r="L43"/>
    </row>
    <row r="44" spans="1:12">
      <c r="A44" s="22">
        <v>82</v>
      </c>
      <c r="B44" s="26" t="str">
        <f t="shared" si="0"/>
        <v>82</v>
      </c>
      <c r="C44" s="26" t="str">
        <f t="shared" si="1"/>
        <v>00</v>
      </c>
      <c r="D44" s="26" t="str">
        <f t="shared" si="2"/>
        <v>00</v>
      </c>
      <c r="E44" s="26" t="str">
        <f t="shared" si="3"/>
        <v>sintetico</v>
      </c>
      <c r="F44" s="9" t="s">
        <v>127</v>
      </c>
      <c r="G44" s="17"/>
      <c r="H44" s="12"/>
      <c r="I44" s="7">
        <f t="shared" si="4"/>
        <v>2</v>
      </c>
      <c r="J44" s="7" t="str">
        <f t="shared" si="5"/>
        <v>INSERT INTO `imobilizado`.`cad_grupo_patrimonio` (`capitulo`, `posicao`, `subposicao`, `descricao`,`vida_util`,`taxa_depreciacao_anual`,`analitico_sintetico`) VALUES ('82', '00', '00', 'FERRAMENTAS','','','sintetico');</v>
      </c>
      <c r="L44"/>
    </row>
    <row r="45" spans="1:12" outlineLevel="1">
      <c r="A45" s="22">
        <v>8201</v>
      </c>
      <c r="B45" s="26" t="str">
        <f t="shared" si="0"/>
        <v>82</v>
      </c>
      <c r="C45" s="26" t="str">
        <f t="shared" si="1"/>
        <v>01</v>
      </c>
      <c r="D45" s="26" t="str">
        <f t="shared" si="2"/>
        <v>00</v>
      </c>
      <c r="E45" s="26" t="str">
        <f t="shared" si="3"/>
        <v>analitico</v>
      </c>
      <c r="F45" s="9" t="s">
        <v>128</v>
      </c>
      <c r="G45" s="18">
        <v>5</v>
      </c>
      <c r="H45" s="13" t="s">
        <v>347</v>
      </c>
      <c r="I45" s="7">
        <f t="shared" si="4"/>
        <v>4</v>
      </c>
      <c r="J45" s="7" t="str">
        <f t="shared" si="5"/>
        <v>INSERT INTO `imobilizado`.`cad_grupo_patrimonio` (`capitulo`, `posicao`, `subposicao`, `descricao`,`vida_util`,`taxa_depreciacao_anual`,`analitico_sintetico`) VALUES ('82', '01', '00', 'PÁS, ALVIÕES, PICARETAS, ENXADAS, SACHOS, FORCADOS E FORQUILHAS, ANCINHOS E RASPADEIRAS; MACHADOS, PODÕES E FERRAMENTAS SEMELHANTES COM GUME; TESOURAS DE PODAR DE TODOS OS TIPOS; FOICES E FOICINHAS, FACAS PARA FENO OU PARA PALHA, TESOURAS PARA SEBES, CUNHAS E OUTRAS FERRAMENTAS MANUAIS PARA AGRICULTURA, HORTICULTURA OU SILVICULTURA','5','0.2','analitico');</v>
      </c>
      <c r="L45"/>
    </row>
    <row r="46" spans="1:12" outlineLevel="1">
      <c r="A46" s="22">
        <v>8202</v>
      </c>
      <c r="B46" s="26" t="str">
        <f t="shared" si="0"/>
        <v>82</v>
      </c>
      <c r="C46" s="26" t="str">
        <f t="shared" si="1"/>
        <v>02</v>
      </c>
      <c r="D46" s="26" t="str">
        <f t="shared" si="2"/>
        <v>00</v>
      </c>
      <c r="E46" s="26" t="str">
        <f t="shared" si="3"/>
        <v>analitico</v>
      </c>
      <c r="F46" s="9" t="s">
        <v>129</v>
      </c>
      <c r="G46" s="18">
        <v>5</v>
      </c>
      <c r="H46" s="13" t="s">
        <v>347</v>
      </c>
      <c r="I46" s="7">
        <f t="shared" si="4"/>
        <v>4</v>
      </c>
      <c r="J46" s="7" t="str">
        <f t="shared" si="5"/>
        <v>INSERT INTO `imobilizado`.`cad_grupo_patrimonio` (`capitulo`, `posicao`, `subposicao`, `descricao`,`vida_util`,`taxa_depreciacao_anual`,`analitico_sintetico`) VALUES ('82', '02', '00', 'SERRAS MANUAIS; FOLHAS DE SERRAS DE TODOS OS TIPOS (INCLUÍDAS AS FRESAS-SERRAS E AS FOLHAS NÃO DENTADAS PARA SERRAR)','5','0.2','analitico');</v>
      </c>
      <c r="L46"/>
    </row>
    <row r="47" spans="1:12" outlineLevel="1">
      <c r="A47" s="22">
        <v>8203</v>
      </c>
      <c r="B47" s="26" t="str">
        <f t="shared" si="0"/>
        <v>82</v>
      </c>
      <c r="C47" s="26" t="str">
        <f t="shared" si="1"/>
        <v>03</v>
      </c>
      <c r="D47" s="26" t="str">
        <f t="shared" si="2"/>
        <v>00</v>
      </c>
      <c r="E47" s="26" t="str">
        <f t="shared" si="3"/>
        <v>sintetico</v>
      </c>
      <c r="F47" s="9" t="s">
        <v>130</v>
      </c>
      <c r="G47" s="17"/>
      <c r="H47" s="12"/>
      <c r="I47" s="7">
        <f t="shared" si="4"/>
        <v>4</v>
      </c>
      <c r="J47" s="7" t="str">
        <f t="shared" si="5"/>
        <v>INSERT INTO `imobilizado`.`cad_grupo_patrimonio` (`capitulo`, `posicao`, `subposicao`, `descricao`,`vida_util`,`taxa_depreciacao_anual`,`analitico_sintetico`) VALUES ('82', '03', '00', 'LIMAS, GROSAS, ALICATES (MESMO CORTANTES), TENAZES, PINÇAS, CISALHAS PARA METAIS, CORTA-TUBOS, CORTA-PINOS, SACA-BOCADOS E FERRAMENTAS SEMELHANTES, MANUAIS','','','sintetico');</v>
      </c>
      <c r="L47"/>
    </row>
    <row r="48" spans="1:12" outlineLevel="2">
      <c r="A48" s="22">
        <v>820320</v>
      </c>
      <c r="B48" s="26" t="str">
        <f t="shared" si="0"/>
        <v>82</v>
      </c>
      <c r="C48" s="26" t="str">
        <f t="shared" si="1"/>
        <v>03</v>
      </c>
      <c r="D48" s="26" t="str">
        <f t="shared" si="2"/>
        <v>20</v>
      </c>
      <c r="E48" s="26" t="str">
        <f t="shared" si="3"/>
        <v>analitico</v>
      </c>
      <c r="F48" s="9" t="s">
        <v>131</v>
      </c>
      <c r="G48" s="18" t="s">
        <v>94</v>
      </c>
      <c r="H48" s="13" t="s">
        <v>347</v>
      </c>
      <c r="I48" s="7">
        <f t="shared" si="4"/>
        <v>6</v>
      </c>
      <c r="J48" s="7" t="str">
        <f t="shared" si="5"/>
        <v>INSERT INTO `imobilizado`.`cad_grupo_patrimonio` (`capitulo`, `posicao`, `subposicao`, `descricao`,`vida_util`,`taxa_depreciacao_anual`,`analitico_sintetico`) VALUES ('82', '03', '20', '-Alicates (mesmo cortantes), tenazes, pinças e ferramentas semelhantes','5','0.2','analitico');</v>
      </c>
      <c r="L48"/>
    </row>
    <row r="49" spans="1:12" outlineLevel="2">
      <c r="A49" s="22">
        <v>820330</v>
      </c>
      <c r="B49" s="26" t="str">
        <f t="shared" si="0"/>
        <v>82</v>
      </c>
      <c r="C49" s="26" t="str">
        <f t="shared" si="1"/>
        <v>03</v>
      </c>
      <c r="D49" s="26" t="str">
        <f t="shared" si="2"/>
        <v>30</v>
      </c>
      <c r="E49" s="26" t="str">
        <f t="shared" si="3"/>
        <v>analitico</v>
      </c>
      <c r="F49" s="9" t="s">
        <v>132</v>
      </c>
      <c r="G49" s="18">
        <v>5</v>
      </c>
      <c r="H49" s="13" t="s">
        <v>347</v>
      </c>
      <c r="I49" s="7">
        <f t="shared" si="4"/>
        <v>6</v>
      </c>
      <c r="J49" s="7" t="str">
        <f t="shared" si="5"/>
        <v>INSERT INTO `imobilizado`.`cad_grupo_patrimonio` (`capitulo`, `posicao`, `subposicao`, `descricao`,`vida_util`,`taxa_depreciacao_anual`,`analitico_sintetico`) VALUES ('82', '03', '30', '-Cisalhas para metais e ferramentas semelhantes','5','0.2','analitico');</v>
      </c>
      <c r="L49"/>
    </row>
    <row r="50" spans="1:12" outlineLevel="2">
      <c r="A50" s="22">
        <v>820340</v>
      </c>
      <c r="B50" s="26" t="str">
        <f t="shared" si="0"/>
        <v>82</v>
      </c>
      <c r="C50" s="26" t="str">
        <f t="shared" si="1"/>
        <v>03</v>
      </c>
      <c r="D50" s="26" t="str">
        <f t="shared" si="2"/>
        <v>40</v>
      </c>
      <c r="E50" s="26" t="str">
        <f t="shared" si="3"/>
        <v>analitico</v>
      </c>
      <c r="F50" s="9" t="s">
        <v>133</v>
      </c>
      <c r="G50" s="18" t="s">
        <v>94</v>
      </c>
      <c r="H50" s="13" t="s">
        <v>347</v>
      </c>
      <c r="I50" s="7">
        <f t="shared" si="4"/>
        <v>6</v>
      </c>
      <c r="J50" s="7" t="str">
        <f t="shared" si="5"/>
        <v>INSERT INTO `imobilizado`.`cad_grupo_patrimonio` (`capitulo`, `posicao`, `subposicao`, `descricao`,`vida_util`,`taxa_depreciacao_anual`,`analitico_sintetico`) VALUES ('82', '03', '40', '-Corta-tubos, corta-pinos, saca-bocados e ferramentas semelhantes','5','0.2','analitico');</v>
      </c>
      <c r="L50"/>
    </row>
    <row r="51" spans="1:12" outlineLevel="1">
      <c r="A51" s="22">
        <v>8204</v>
      </c>
      <c r="B51" s="26" t="str">
        <f t="shared" si="0"/>
        <v>82</v>
      </c>
      <c r="C51" s="26" t="str">
        <f t="shared" si="1"/>
        <v>04</v>
      </c>
      <c r="D51" s="26" t="str">
        <f t="shared" si="2"/>
        <v>00</v>
      </c>
      <c r="E51" s="26" t="str">
        <f t="shared" si="3"/>
        <v>analitico</v>
      </c>
      <c r="F51" s="9" t="s">
        <v>134</v>
      </c>
      <c r="G51" s="18">
        <v>5</v>
      </c>
      <c r="H51" s="13" t="s">
        <v>347</v>
      </c>
      <c r="I51" s="7">
        <f t="shared" si="4"/>
        <v>4</v>
      </c>
      <c r="J51" s="7" t="str">
        <f t="shared" si="5"/>
        <v>INSERT INTO `imobilizado`.`cad_grupo_patrimonio` (`capitulo`, `posicao`, `subposicao`, `descricao`,`vida_util`,`taxa_depreciacao_anual`,`analitico_sintetico`) VALUES ('82', '04', '00', 'CHAVES DE PORCAS, MANUAIS (INCLUÍDAS AS CHAVES DINAMOMÉTRICAS); CHAVES DE CAIXA INTERCAMBIÁVEIS, MESMO COM CABOS','5','0.2','analitico');</v>
      </c>
      <c r="L51"/>
    </row>
    <row r="52" spans="1:12" outlineLevel="1">
      <c r="A52" s="22">
        <v>8205</v>
      </c>
      <c r="B52" s="26" t="str">
        <f t="shared" si="0"/>
        <v>82</v>
      </c>
      <c r="C52" s="26" t="str">
        <f t="shared" si="1"/>
        <v>05</v>
      </c>
      <c r="D52" s="26" t="str">
        <f t="shared" si="2"/>
        <v>00</v>
      </c>
      <c r="E52" s="26" t="str">
        <f t="shared" si="3"/>
        <v>analitico</v>
      </c>
      <c r="F52" s="9" t="s">
        <v>135</v>
      </c>
      <c r="G52" s="18">
        <v>5</v>
      </c>
      <c r="H52" s="13" t="s">
        <v>347</v>
      </c>
      <c r="I52" s="7">
        <f t="shared" si="4"/>
        <v>4</v>
      </c>
      <c r="J52" s="7" t="str">
        <f t="shared" si="5"/>
        <v>INSERT INTO `imobilizado`.`cad_grupo_patrimonio` (`capitulo`, `posicao`, `subposicao`, `descricao`,`vida_util`,`taxa_depreciacao_anual`,`analitico_sintetico`) VALUES ('82', '05', '00', 'FERRAMENTAS MANUAIS (INCLUÍDOS OS CORTA-VIDROS) NÃO ESPECIFICADAS NEM COMPREENDIDAS EM OUTRAS POSIÇÕES, LAMPARINAS OU LÂMPADAS DE SOLDAR (MAÇARICOS) E SEMELHANTES; TORNOS DE APERTAR, SARGENTOS E SEMELHANTES, EXCETO OS ACESSÓRIOS OU PARTES DE MÁQUINAS-FERRAMENTAS; BIGORNAS; FORJAS-PORTÁTEIS; MÓS COM ARMAÇÃO, MANUAIS OU DE PEDAL','5','0.2','analitico');</v>
      </c>
      <c r="L52"/>
    </row>
    <row r="53" spans="1:12" outlineLevel="1">
      <c r="A53" s="22">
        <v>8206</v>
      </c>
      <c r="B53" s="26" t="str">
        <f t="shared" si="0"/>
        <v>82</v>
      </c>
      <c r="C53" s="26" t="str">
        <f t="shared" si="1"/>
        <v>06</v>
      </c>
      <c r="D53" s="26" t="str">
        <f t="shared" si="2"/>
        <v>00</v>
      </c>
      <c r="E53" s="26" t="str">
        <f t="shared" si="3"/>
        <v>analitico</v>
      </c>
      <c r="F53" s="9" t="s">
        <v>136</v>
      </c>
      <c r="G53" s="18">
        <v>5</v>
      </c>
      <c r="H53" s="13" t="s">
        <v>347</v>
      </c>
      <c r="I53" s="7">
        <f t="shared" si="4"/>
        <v>4</v>
      </c>
      <c r="J53" s="7" t="str">
        <f t="shared" si="5"/>
        <v>INSERT INTO `imobilizado`.`cad_grupo_patrimonio` (`capitulo`, `posicao`, `subposicao`, `descricao`,`vida_util`,`taxa_depreciacao_anual`,`analitico_sintetico`) VALUES ('82', '06', '00', 'FERRAMENTAS DE PELO MENOS DUAS DAS POSIÇÕES 8202 A 8205','5','0.2','analitico');</v>
      </c>
      <c r="L53"/>
    </row>
    <row r="54" spans="1:12" outlineLevel="1">
      <c r="A54" s="22">
        <v>8210</v>
      </c>
      <c r="B54" s="26" t="str">
        <f t="shared" si="0"/>
        <v>82</v>
      </c>
      <c r="C54" s="26" t="str">
        <f t="shared" si="1"/>
        <v>10</v>
      </c>
      <c r="D54" s="26" t="str">
        <f t="shared" si="2"/>
        <v>00</v>
      </c>
      <c r="E54" s="26" t="str">
        <f t="shared" si="3"/>
        <v>analitico</v>
      </c>
      <c r="F54" s="9" t="s">
        <v>137</v>
      </c>
      <c r="G54" s="18">
        <v>10</v>
      </c>
      <c r="H54" s="13" t="s">
        <v>351</v>
      </c>
      <c r="I54" s="7">
        <f t="shared" si="4"/>
        <v>4</v>
      </c>
      <c r="J54" s="7" t="str">
        <f t="shared" si="5"/>
        <v>INSERT INTO `imobilizado`.`cad_grupo_patrimonio` (`capitulo`, `posicao`, `subposicao`, `descricao`,`vida_util`,`taxa_depreciacao_anual`,`analitico_sintetico`) VALUES ('82', '10', '00', 'APARELHOS MECÂNICOS DE ACIONAMENTO MANUAL, PESANDO ATÉ 10kg, UTILIZADOS PARA PREPARAR, ACONDICIONAR OU SERVIR ALIMENTOS OU BEBIDAS','10','0.1','analitico');</v>
      </c>
      <c r="L54"/>
    </row>
    <row r="55" spans="1:12" outlineLevel="1">
      <c r="A55" s="22">
        <v>8214</v>
      </c>
      <c r="B55" s="26" t="str">
        <f t="shared" si="0"/>
        <v>82</v>
      </c>
      <c r="C55" s="26" t="str">
        <f t="shared" si="1"/>
        <v>14</v>
      </c>
      <c r="D55" s="26" t="str">
        <f t="shared" si="2"/>
        <v>00</v>
      </c>
      <c r="E55" s="26" t="str">
        <f t="shared" si="3"/>
        <v>analitico</v>
      </c>
      <c r="F55" s="9" t="s">
        <v>138</v>
      </c>
      <c r="G55" s="18">
        <v>5</v>
      </c>
      <c r="H55" s="13" t="s">
        <v>347</v>
      </c>
      <c r="I55" s="7">
        <f t="shared" si="4"/>
        <v>4</v>
      </c>
      <c r="J55" s="7" t="str">
        <f t="shared" si="5"/>
        <v>INSERT INTO `imobilizado`.`cad_grupo_patrimonio` (`capitulo`, `posicao`, `subposicao`, `descricao`,`vida_util`,`taxa_depreciacao_anual`,`analitico_sintetico`) VALUES ('82', '14', '00', 'MÁQUINAS DE TOSQUIAR','5','0.2','analitico');</v>
      </c>
      <c r="L55"/>
    </row>
    <row r="56" spans="1:12">
      <c r="A56" s="22">
        <v>83</v>
      </c>
      <c r="B56" s="26" t="str">
        <f t="shared" si="0"/>
        <v>83</v>
      </c>
      <c r="C56" s="26" t="str">
        <f t="shared" si="1"/>
        <v>00</v>
      </c>
      <c r="D56" s="26" t="str">
        <f t="shared" si="2"/>
        <v>00</v>
      </c>
      <c r="E56" s="26" t="str">
        <f t="shared" si="3"/>
        <v>sintetico</v>
      </c>
      <c r="F56" s="9" t="s">
        <v>139</v>
      </c>
      <c r="G56" s="17"/>
      <c r="H56" s="12"/>
      <c r="I56" s="7">
        <f t="shared" si="4"/>
        <v>2</v>
      </c>
      <c r="J56" s="7" t="str">
        <f t="shared" si="5"/>
        <v>INSERT INTO `imobilizado`.`cad_grupo_patrimonio` (`capitulo`, `posicao`, `subposicao`, `descricao`,`vida_util`,`taxa_depreciacao_anual`,`analitico_sintetico`) VALUES ('83', '00', '00', 'OBRAS DIVERSAS DE METAIS COMUNS','','','sintetico');</v>
      </c>
      <c r="L56"/>
    </row>
    <row r="57" spans="1:12" outlineLevel="1">
      <c r="A57" s="22">
        <v>8303</v>
      </c>
      <c r="B57" s="26" t="str">
        <f t="shared" si="0"/>
        <v>83</v>
      </c>
      <c r="C57" s="26" t="str">
        <f t="shared" si="1"/>
        <v>03</v>
      </c>
      <c r="D57" s="26" t="str">
        <f t="shared" si="2"/>
        <v>00</v>
      </c>
      <c r="E57" s="26" t="str">
        <f t="shared" si="3"/>
        <v>analitico</v>
      </c>
      <c r="F57" s="9" t="s">
        <v>140</v>
      </c>
      <c r="G57" s="18">
        <v>10</v>
      </c>
      <c r="H57" s="13" t="s">
        <v>351</v>
      </c>
      <c r="I57" s="7">
        <f t="shared" si="4"/>
        <v>4</v>
      </c>
      <c r="J57" s="7" t="str">
        <f t="shared" si="5"/>
        <v>INSERT INTO `imobilizado`.`cad_grupo_patrimonio` (`capitulo`, `posicao`, `subposicao`, `descricao`,`vida_util`,`taxa_depreciacao_anual`,`analitico_sintetico`) VALUES ('83', '03', '00', 'COFRES-FORTES, PORTAS BLINDADAS E COMPARTIMENTOS PARA CASAS-FORTES, COFRES E CAIXAS DE SEGURANÇA E ARTEFATOS SEMELHANTES, DE METAIS COMUNS','10','0.1','analitico');</v>
      </c>
      <c r="L57"/>
    </row>
    <row r="58" spans="1:12" outlineLevel="1">
      <c r="A58" s="22">
        <v>8304</v>
      </c>
      <c r="B58" s="26" t="str">
        <f t="shared" si="0"/>
        <v>83</v>
      </c>
      <c r="C58" s="26" t="str">
        <f t="shared" si="1"/>
        <v>04</v>
      </c>
      <c r="D58" s="26" t="str">
        <f t="shared" si="2"/>
        <v>00</v>
      </c>
      <c r="E58" s="26" t="str">
        <f t="shared" si="3"/>
        <v>analitico</v>
      </c>
      <c r="F58" s="9" t="s">
        <v>141</v>
      </c>
      <c r="G58" s="18">
        <v>10</v>
      </c>
      <c r="H58" s="13" t="s">
        <v>351</v>
      </c>
      <c r="I58" s="7">
        <f t="shared" si="4"/>
        <v>4</v>
      </c>
      <c r="J58" s="7" t="str">
        <f t="shared" si="5"/>
        <v>INSERT INTO `imobilizado`.`cad_grupo_patrimonio` (`capitulo`, `posicao`, `subposicao`, `descricao`,`vida_util`,`taxa_depreciacao_anual`,`analitico_sintetico`) VALUES ('83', '04', '00', 'CLASSIFICADORES, FICHÁRIOS (FICHEIROS*), CAIXAS DE CLASSIFICAÇÃO, PORTA-CÓPIAS, PORTA-CANETAS, PORTA-CARIMBOS E ARTEFATOS SEMELHANTES, DE ESCRITÓRIO, DE METAIS COMUNS, EXCLUÍDOS OS MÓVEIS DE ESCRITÓRIO DA POSIÇÃO 9403','10','0.1','analitico');</v>
      </c>
      <c r="L58"/>
    </row>
    <row r="59" spans="1:12">
      <c r="A59" s="22">
        <v>84</v>
      </c>
      <c r="B59" s="26" t="str">
        <f t="shared" si="0"/>
        <v>84</v>
      </c>
      <c r="C59" s="26" t="str">
        <f t="shared" si="1"/>
        <v>00</v>
      </c>
      <c r="D59" s="26" t="str">
        <f t="shared" si="2"/>
        <v>00</v>
      </c>
      <c r="E59" s="26" t="str">
        <f t="shared" si="3"/>
        <v>sintetico</v>
      </c>
      <c r="F59" s="9" t="s">
        <v>142</v>
      </c>
      <c r="G59" s="17"/>
      <c r="H59" s="12"/>
      <c r="I59" s="7">
        <f t="shared" si="4"/>
        <v>2</v>
      </c>
      <c r="J59" s="7" t="str">
        <f t="shared" si="5"/>
        <v>INSERT INTO `imobilizado`.`cad_grupo_patrimonio` (`capitulo`, `posicao`, `subposicao`, `descricao`,`vida_util`,`taxa_depreciacao_anual`,`analitico_sintetico`) VALUES ('84', '00', '00', 'REATORES NUCLEARES, CALDEIRAS, MÁQUINAS, APARELHOS E INSTRUMENTOS MECÂNICOS','','','sintetico');</v>
      </c>
      <c r="L59"/>
    </row>
    <row r="60" spans="1:12" outlineLevel="1">
      <c r="A60" s="22">
        <v>8401</v>
      </c>
      <c r="B60" s="26" t="str">
        <f t="shared" si="0"/>
        <v>84</v>
      </c>
      <c r="C60" s="26" t="str">
        <f t="shared" si="1"/>
        <v>01</v>
      </c>
      <c r="D60" s="26" t="str">
        <f t="shared" si="2"/>
        <v>00</v>
      </c>
      <c r="E60" s="26" t="str">
        <f t="shared" si="3"/>
        <v>analitico</v>
      </c>
      <c r="F60" s="9" t="s">
        <v>143</v>
      </c>
      <c r="G60" s="18">
        <v>10</v>
      </c>
      <c r="H60" s="13" t="s">
        <v>351</v>
      </c>
      <c r="I60" s="7">
        <f t="shared" si="4"/>
        <v>4</v>
      </c>
      <c r="J60" s="7" t="str">
        <f t="shared" si="5"/>
        <v>INSERT INTO `imobilizado`.`cad_grupo_patrimonio` (`capitulo`, `posicao`, `subposicao`, `descricao`,`vida_util`,`taxa_depreciacao_anual`,`analitico_sintetico`) VALUES ('84', '01', '00', 'REATORES NUCLEARES; ELEMENTOS COMBUSTÍVEIS (CARTUCHOS) NÃO IRRADIADOS, PARA REATORES NUCLEARES; MÁQUINAS E APARELHOS PARA A SEPARAÇÃO DE ISÓTOPOS','10','0.1','analitico');</v>
      </c>
      <c r="L60"/>
    </row>
    <row r="61" spans="1:12" outlineLevel="1">
      <c r="A61" s="22">
        <v>8402</v>
      </c>
      <c r="B61" s="26" t="str">
        <f t="shared" si="0"/>
        <v>84</v>
      </c>
      <c r="C61" s="26" t="str">
        <f t="shared" si="1"/>
        <v>02</v>
      </c>
      <c r="D61" s="26" t="str">
        <f t="shared" si="2"/>
        <v>00</v>
      </c>
      <c r="E61" s="26" t="str">
        <f t="shared" si="3"/>
        <v>analitico</v>
      </c>
      <c r="F61" s="9" t="s">
        <v>144</v>
      </c>
      <c r="G61" s="18">
        <v>10</v>
      </c>
      <c r="H61" s="13" t="s">
        <v>351</v>
      </c>
      <c r="I61" s="7">
        <f t="shared" si="4"/>
        <v>4</v>
      </c>
      <c r="J61" s="7" t="str">
        <f t="shared" si="5"/>
        <v>INSERT INTO `imobilizado`.`cad_grupo_patrimonio` (`capitulo`, `posicao`, `subposicao`, `descricao`,`vida_util`,`taxa_depreciacao_anual`,`analitico_sintetico`) VALUES ('84', '02', '00', 'CALDEIRAS DE VAPOR (GERADORES DE VAPOR), EXCLUÍDAS AS CALDEIRAS PARA AQUECIMENTO CENTRAL CONCEBIDAS PARA PRODUÇÃO DE ÁGUA QUENTE E VAPOR DE BAIXA PRESSÃO; CALDEIRAS DENOMINADAS "DE ÁGUA SUPERAQUECIDA"','10','0.1','analitico');</v>
      </c>
      <c r="L61"/>
    </row>
    <row r="62" spans="1:12" outlineLevel="1">
      <c r="A62" s="22">
        <v>8403</v>
      </c>
      <c r="B62" s="26" t="str">
        <f t="shared" si="0"/>
        <v>84</v>
      </c>
      <c r="C62" s="26" t="str">
        <f t="shared" si="1"/>
        <v>03</v>
      </c>
      <c r="D62" s="26" t="str">
        <f t="shared" si="2"/>
        <v>00</v>
      </c>
      <c r="E62" s="26" t="str">
        <f t="shared" si="3"/>
        <v>analitico</v>
      </c>
      <c r="F62" s="9" t="s">
        <v>145</v>
      </c>
      <c r="G62" s="18">
        <v>10</v>
      </c>
      <c r="H62" s="13" t="s">
        <v>351</v>
      </c>
      <c r="I62" s="7">
        <f t="shared" si="4"/>
        <v>4</v>
      </c>
      <c r="J62" s="7" t="str">
        <f t="shared" si="5"/>
        <v>INSERT INTO `imobilizado`.`cad_grupo_patrimonio` (`capitulo`, `posicao`, `subposicao`, `descricao`,`vida_util`,`taxa_depreciacao_anual`,`analitico_sintetico`) VALUES ('84', '03', '00', 'CALDEIRAS PARA AQUECIMENTO CENTRAL, EXCETO AS DA POSIÇÃO 8402','10','0.1','analitico');</v>
      </c>
      <c r="L62"/>
    </row>
    <row r="63" spans="1:12" outlineLevel="1">
      <c r="A63" s="22">
        <v>8404</v>
      </c>
      <c r="B63" s="26" t="str">
        <f t="shared" si="0"/>
        <v>84</v>
      </c>
      <c r="C63" s="26" t="str">
        <f t="shared" si="1"/>
        <v>04</v>
      </c>
      <c r="D63" s="26" t="str">
        <f t="shared" si="2"/>
        <v>00</v>
      </c>
      <c r="E63" s="26" t="str">
        <f t="shared" si="3"/>
        <v>analitico</v>
      </c>
      <c r="F63" s="9" t="s">
        <v>146</v>
      </c>
      <c r="G63" s="18">
        <v>10</v>
      </c>
      <c r="H63" s="13" t="s">
        <v>351</v>
      </c>
      <c r="I63" s="7">
        <f t="shared" si="4"/>
        <v>4</v>
      </c>
      <c r="J63" s="7" t="str">
        <f t="shared" si="5"/>
        <v>INSERT INTO `imobilizado`.`cad_grupo_patrimonio` (`capitulo`, `posicao`, `subposicao`, `descricao`,`vida_util`,`taxa_depreciacao_anual`,`analitico_sintetico`) VALUES ('84', '04', '00', 'APARELHOS AUXILIARES PARA CALDEIRAS DAS POSIÇÕES 8402 OU 8403 (POR EXEMPLO: ECONOMIZADORES, SUPERAQUECEDORES, APARELHOS DE LIMPEZA DE TUBOS OU DE RECUPERACAO DE GÁS); CONDENSADORES PARA MÁQUINAS A VAPOR','10','0.1','analitico');</v>
      </c>
      <c r="L63"/>
    </row>
    <row r="64" spans="1:12" outlineLevel="1">
      <c r="A64" s="22">
        <v>8405</v>
      </c>
      <c r="B64" s="26" t="str">
        <f t="shared" si="0"/>
        <v>84</v>
      </c>
      <c r="C64" s="26" t="str">
        <f t="shared" si="1"/>
        <v>05</v>
      </c>
      <c r="D64" s="26" t="str">
        <f t="shared" si="2"/>
        <v>00</v>
      </c>
      <c r="E64" s="26" t="str">
        <f t="shared" si="3"/>
        <v>analitico</v>
      </c>
      <c r="F64" s="9" t="s">
        <v>147</v>
      </c>
      <c r="G64" s="18">
        <v>10</v>
      </c>
      <c r="H64" s="13" t="s">
        <v>351</v>
      </c>
      <c r="I64" s="7">
        <f t="shared" si="4"/>
        <v>4</v>
      </c>
      <c r="J64" s="7" t="str">
        <f t="shared" si="5"/>
        <v>INSERT INTO `imobilizado`.`cad_grupo_patrimonio` (`capitulo`, `posicao`, `subposicao`, `descricao`,`vida_util`,`taxa_depreciacao_anual`,`analitico_sintetico`) VALUES ('84', '05', '00', 'GERADORES DE GÁS DE AR (GÁS POBRE) OU DE GÁS DE ÁGUA, COM OU SEM DEPURADORES; GERADORES DE ACETILENO E GERADORES SEMELHANTES DE GÁS, OPERADOS A ÁGUA, COM OU SEM DEPURADORES','10','0.1','analitico');</v>
      </c>
      <c r="L64"/>
    </row>
    <row r="65" spans="1:12" outlineLevel="1">
      <c r="A65" s="22">
        <v>8406</v>
      </c>
      <c r="B65" s="26" t="str">
        <f t="shared" si="0"/>
        <v>84</v>
      </c>
      <c r="C65" s="26" t="str">
        <f t="shared" si="1"/>
        <v>06</v>
      </c>
      <c r="D65" s="26" t="str">
        <f t="shared" si="2"/>
        <v>00</v>
      </c>
      <c r="E65" s="26" t="str">
        <f t="shared" si="3"/>
        <v>analitico</v>
      </c>
      <c r="F65" s="9" t="s">
        <v>148</v>
      </c>
      <c r="G65" s="18">
        <v>10</v>
      </c>
      <c r="H65" s="13" t="s">
        <v>351</v>
      </c>
      <c r="I65" s="7">
        <f t="shared" si="4"/>
        <v>4</v>
      </c>
      <c r="J65" s="7" t="str">
        <f t="shared" si="5"/>
        <v>INSERT INTO `imobilizado`.`cad_grupo_patrimonio` (`capitulo`, `posicao`, `subposicao`, `descricao`,`vida_util`,`taxa_depreciacao_anual`,`analitico_sintetico`) VALUES ('84', '06', '00', 'TURBINAS A VAPOR','10','0.1','analitico');</v>
      </c>
      <c r="L65"/>
    </row>
    <row r="66" spans="1:12" outlineLevel="1">
      <c r="A66" s="22">
        <v>8407</v>
      </c>
      <c r="B66" s="26" t="str">
        <f t="shared" si="0"/>
        <v>84</v>
      </c>
      <c r="C66" s="26" t="str">
        <f t="shared" si="1"/>
        <v>07</v>
      </c>
      <c r="D66" s="26" t="str">
        <f t="shared" si="2"/>
        <v>00</v>
      </c>
      <c r="E66" s="26" t="str">
        <f t="shared" si="3"/>
        <v>analitico</v>
      </c>
      <c r="F66" s="9" t="s">
        <v>149</v>
      </c>
      <c r="G66" s="18">
        <v>10</v>
      </c>
      <c r="H66" s="13" t="s">
        <v>351</v>
      </c>
      <c r="I66" s="7">
        <f t="shared" ref="I66:I129" si="6">LEN(A66)</f>
        <v>4</v>
      </c>
      <c r="J66" s="7" t="str">
        <f t="shared" si="5"/>
        <v>INSERT INTO `imobilizado`.`cad_grupo_patrimonio` (`capitulo`, `posicao`, `subposicao`, `descricao`,`vida_util`,`taxa_depreciacao_anual`,`analitico_sintetico`) VALUES ('84', '07', '00', 'MOTORES DE PISTÃO, ALTERNATIVO OU ROTATIVO, DE IGNIÇÃO POR CENTELHA (FAÍSCA) (MOTORES DE EXPLOSÃO)','10','0.1','analitico');</v>
      </c>
      <c r="L66"/>
    </row>
    <row r="67" spans="1:12" outlineLevel="1">
      <c r="A67" s="22">
        <v>8408</v>
      </c>
      <c r="B67" s="26" t="str">
        <f t="shared" ref="B67:B130" si="7">LEFT(A67,2)</f>
        <v>84</v>
      </c>
      <c r="C67" s="26" t="str">
        <f t="shared" ref="C67:C130" si="8">IF(LEN(A67)&gt;=4,RIGHT(LEFT(A67,4),2),"00")</f>
        <v>08</v>
      </c>
      <c r="D67" s="26" t="str">
        <f t="shared" ref="D67:D130" si="9">IF(LEN(A67)&gt;=6,RIGHT(LEFT(A67,6),2),"00")</f>
        <v>00</v>
      </c>
      <c r="E67" s="26" t="str">
        <f t="shared" ref="E67:E130" si="10">IF(G67&lt;&gt;"","analitico","sintetico")</f>
        <v>analitico</v>
      </c>
      <c r="F67" s="9" t="s">
        <v>150</v>
      </c>
      <c r="G67" s="18">
        <v>10</v>
      </c>
      <c r="H67" s="13" t="s">
        <v>351</v>
      </c>
      <c r="I67" s="7">
        <f t="shared" si="6"/>
        <v>4</v>
      </c>
      <c r="J67" s="7" t="str">
        <f t="shared" ref="J67:J130" si="11">"INSERT INTO `imobilizado`.`cad_grupo_patrimonio` (`capitulo`, `posicao`, `subposicao`, `descricao`,`vida_util`,`taxa_depreciacao_anual`,`analitico_sintetico`) VALUES ('"&amp;B67&amp;"', '"&amp;C67&amp;"', '"&amp;D67&amp;"', '"&amp;F67&amp;"','"&amp;G67&amp;"','"&amp;H67&amp;"','"&amp;E67&amp;"');"</f>
        <v>INSERT INTO `imobilizado`.`cad_grupo_patrimonio` (`capitulo`, `posicao`, `subposicao`, `descricao`,`vida_util`,`taxa_depreciacao_anual`,`analitico_sintetico`) VALUES ('84', '08', '00', 'MOTORES DE PISTÃO, DE IGNIÇÃO POR COMPRESSÃO (MOTORES DIESEL OU SEMI-DIESEL)','10','0.1','analitico');</v>
      </c>
      <c r="L67"/>
    </row>
    <row r="68" spans="1:12" outlineLevel="1">
      <c r="A68" s="22">
        <v>8410</v>
      </c>
      <c r="B68" s="26" t="str">
        <f t="shared" si="7"/>
        <v>84</v>
      </c>
      <c r="C68" s="26" t="str">
        <f t="shared" si="8"/>
        <v>10</v>
      </c>
      <c r="D68" s="26" t="str">
        <f t="shared" si="9"/>
        <v>00</v>
      </c>
      <c r="E68" s="26" t="str">
        <f t="shared" si="10"/>
        <v>analitico</v>
      </c>
      <c r="F68" s="9" t="s">
        <v>151</v>
      </c>
      <c r="G68" s="18">
        <v>10</v>
      </c>
      <c r="H68" s="13" t="s">
        <v>351</v>
      </c>
      <c r="I68" s="7">
        <f t="shared" si="6"/>
        <v>4</v>
      </c>
      <c r="J68" s="7" t="str">
        <f t="shared" si="11"/>
        <v>INSERT INTO `imobilizado`.`cad_grupo_patrimonio` (`capitulo`, `posicao`, `subposicao`, `descricao`,`vida_util`,`taxa_depreciacao_anual`,`analitico_sintetico`) VALUES ('84', '10', '00', 'TURBINAS HIDRÁULICAS, RODAS HIDRÁULICAS, E SEUS REGULADORES','10','0.1','analitico');</v>
      </c>
      <c r="L68"/>
    </row>
    <row r="69" spans="1:12" outlineLevel="1">
      <c r="A69" s="22">
        <v>8411</v>
      </c>
      <c r="B69" s="26" t="str">
        <f t="shared" si="7"/>
        <v>84</v>
      </c>
      <c r="C69" s="26" t="str">
        <f t="shared" si="8"/>
        <v>11</v>
      </c>
      <c r="D69" s="26" t="str">
        <f t="shared" si="9"/>
        <v>00</v>
      </c>
      <c r="E69" s="26" t="str">
        <f t="shared" si="10"/>
        <v>analitico</v>
      </c>
      <c r="F69" s="9" t="s">
        <v>152</v>
      </c>
      <c r="G69" s="18">
        <v>10</v>
      </c>
      <c r="H69" s="13" t="s">
        <v>351</v>
      </c>
      <c r="I69" s="7">
        <f t="shared" si="6"/>
        <v>4</v>
      </c>
      <c r="J69" s="7" t="str">
        <f t="shared" si="11"/>
        <v>INSERT INTO `imobilizado`.`cad_grupo_patrimonio` (`capitulo`, `posicao`, `subposicao`, `descricao`,`vida_util`,`taxa_depreciacao_anual`,`analitico_sintetico`) VALUES ('84', '11', '00', 'TURBORREATORES, TURBOPROPULSORES E OUTRAS TURBINAS A GÁS','10','0.1','analitico');</v>
      </c>
      <c r="L69"/>
    </row>
    <row r="70" spans="1:12" outlineLevel="1">
      <c r="A70" s="22">
        <v>8412</v>
      </c>
      <c r="B70" s="26" t="str">
        <f t="shared" si="7"/>
        <v>84</v>
      </c>
      <c r="C70" s="26" t="str">
        <f t="shared" si="8"/>
        <v>12</v>
      </c>
      <c r="D70" s="26" t="str">
        <f t="shared" si="9"/>
        <v>00</v>
      </c>
      <c r="E70" s="26" t="str">
        <f t="shared" si="10"/>
        <v>analitico</v>
      </c>
      <c r="F70" s="9" t="s">
        <v>153</v>
      </c>
      <c r="G70" s="18">
        <v>10</v>
      </c>
      <c r="H70" s="13" t="s">
        <v>351</v>
      </c>
      <c r="I70" s="7">
        <f t="shared" si="6"/>
        <v>4</v>
      </c>
      <c r="J70" s="7" t="str">
        <f t="shared" si="11"/>
        <v>INSERT INTO `imobilizado`.`cad_grupo_patrimonio` (`capitulo`, `posicao`, `subposicao`, `descricao`,`vida_util`,`taxa_depreciacao_anual`,`analitico_sintetico`) VALUES ('84', '12', '00', 'OUTROS MOTORES E MÁQUINAS MOTRIZES','10','0.1','analitico');</v>
      </c>
      <c r="L70"/>
    </row>
    <row r="71" spans="1:12" outlineLevel="1">
      <c r="A71" s="22">
        <v>8413</v>
      </c>
      <c r="B71" s="26" t="str">
        <f t="shared" si="7"/>
        <v>84</v>
      </c>
      <c r="C71" s="26" t="str">
        <f t="shared" si="8"/>
        <v>13</v>
      </c>
      <c r="D71" s="26" t="str">
        <f t="shared" si="9"/>
        <v>00</v>
      </c>
      <c r="E71" s="26" t="str">
        <f t="shared" si="10"/>
        <v>analitico</v>
      </c>
      <c r="F71" s="9" t="s">
        <v>154</v>
      </c>
      <c r="G71" s="18">
        <v>10</v>
      </c>
      <c r="H71" s="13" t="s">
        <v>351</v>
      </c>
      <c r="I71" s="7">
        <f t="shared" si="6"/>
        <v>4</v>
      </c>
      <c r="J71" s="7" t="str">
        <f t="shared" si="11"/>
        <v>INSERT INTO `imobilizado`.`cad_grupo_patrimonio` (`capitulo`, `posicao`, `subposicao`, `descricao`,`vida_util`,`taxa_depreciacao_anual`,`analitico_sintetico`) VALUES ('84', '13', '00', 'BOMBAS PARA LÍQUIDOS, MESMO COM DISPOSITIVO MEDIDOR; ELEVADORES DE LÍQUIDOS','10','0.1','analitico');</v>
      </c>
      <c r="L71"/>
    </row>
    <row r="72" spans="1:12" outlineLevel="1">
      <c r="A72" s="22">
        <v>8414</v>
      </c>
      <c r="B72" s="26" t="str">
        <f t="shared" si="7"/>
        <v>84</v>
      </c>
      <c r="C72" s="26" t="str">
        <f t="shared" si="8"/>
        <v>14</v>
      </c>
      <c r="D72" s="26" t="str">
        <f t="shared" si="9"/>
        <v>00</v>
      </c>
      <c r="E72" s="26" t="str">
        <f t="shared" si="10"/>
        <v>analitico</v>
      </c>
      <c r="F72" s="9" t="s">
        <v>155</v>
      </c>
      <c r="G72" s="18">
        <v>10</v>
      </c>
      <c r="H72" s="13" t="s">
        <v>351</v>
      </c>
      <c r="I72" s="7">
        <f t="shared" si="6"/>
        <v>4</v>
      </c>
      <c r="J72" s="7" t="str">
        <f t="shared" si="11"/>
        <v>INSERT INTO `imobilizado`.`cad_grupo_patrimonio` (`capitulo`, `posicao`, `subposicao`, `descricao`,`vida_util`,`taxa_depreciacao_anual`,`analitico_sintetico`) VALUES ('84', '14', '00', 'BOMBAS DE AR OU DE VÁCUO, COMPRESSORES DE AR OU DE OUTROS GASES E VENTILADORES; COIFAS ASPIRANTES (EXAUSTORES*) PARA EXTRAÇÃO OU RECICLAGEM, COM VENTILADOR INCORPORADO, MESMO FILTRANTES','10','0.1','analitico');</v>
      </c>
      <c r="L72"/>
    </row>
    <row r="73" spans="1:12" outlineLevel="1">
      <c r="A73" s="22">
        <v>8415</v>
      </c>
      <c r="B73" s="26" t="str">
        <f t="shared" si="7"/>
        <v>84</v>
      </c>
      <c r="C73" s="26" t="str">
        <f t="shared" si="8"/>
        <v>15</v>
      </c>
      <c r="D73" s="26" t="str">
        <f t="shared" si="9"/>
        <v>00</v>
      </c>
      <c r="E73" s="26" t="str">
        <f t="shared" si="10"/>
        <v>analitico</v>
      </c>
      <c r="F73" s="9" t="s">
        <v>156</v>
      </c>
      <c r="G73" s="18">
        <v>10</v>
      </c>
      <c r="H73" s="13" t="s">
        <v>351</v>
      </c>
      <c r="I73" s="7">
        <f t="shared" si="6"/>
        <v>4</v>
      </c>
      <c r="J73" s="7" t="str">
        <f t="shared" si="11"/>
        <v>INSERT INTO `imobilizado`.`cad_grupo_patrimonio` (`capitulo`, `posicao`, `subposicao`, `descricao`,`vida_util`,`taxa_depreciacao_anual`,`analitico_sintetico`) VALUES ('84', '15', '00', 'MÁQUINAS E APARELHOS DE AR-CONDICIONADO CONTENDO UM VENTILADOR MOTORIZADO E DISPOSITIVOS PRÓPRIOS PARA MODIFICAR A TEMPERATURA E A UMIDADE, INCLUÍDOS AS MÁQUINAS E APARELHOS EM QUE A UMIDADE NÃO SEJA REGULÁVEL SEPARADAMENTE','10','0.1','analitico');</v>
      </c>
      <c r="L73"/>
    </row>
    <row r="74" spans="1:12" outlineLevel="1">
      <c r="A74" s="22">
        <v>8416</v>
      </c>
      <c r="B74" s="26" t="str">
        <f t="shared" si="7"/>
        <v>84</v>
      </c>
      <c r="C74" s="26" t="str">
        <f t="shared" si="8"/>
        <v>16</v>
      </c>
      <c r="D74" s="26" t="str">
        <f t="shared" si="9"/>
        <v>00</v>
      </c>
      <c r="E74" s="26" t="str">
        <f t="shared" si="10"/>
        <v>analitico</v>
      </c>
      <c r="F74" s="9" t="s">
        <v>157</v>
      </c>
      <c r="G74" s="18">
        <v>10</v>
      </c>
      <c r="H74" s="13" t="s">
        <v>351</v>
      </c>
      <c r="I74" s="7">
        <f t="shared" si="6"/>
        <v>4</v>
      </c>
      <c r="J74" s="7" t="str">
        <f t="shared" si="11"/>
        <v>INSERT INTO `imobilizado`.`cad_grupo_patrimonio` (`capitulo`, `posicao`, `subposicao`, `descricao`,`vida_util`,`taxa_depreciacao_anual`,`analitico_sintetico`) VALUES ('84', '16', '00', 'QUEIMADORES PARA ALIMENTAÇÃO DE FORNALHAS DE COMBUSTÍVEIS LÍQUIDOS, COMBUSTÍVEIS SÓLIDOS PULVERIZADOS OU DE GÁS; FORNALHAS AUTOMÁTICAS, INCLUÍDAS AS ANTEFORNALHAS, GRELHAS MECÂNICAS, DESCARREGADORES MECÂNICOS DE CINZAS E DISPOSITIVOS SEMELHANTES','10','0.1','analitico');</v>
      </c>
      <c r="L74"/>
    </row>
    <row r="75" spans="1:12" outlineLevel="1">
      <c r="A75" s="23">
        <v>8417</v>
      </c>
      <c r="B75" s="26" t="str">
        <f t="shared" si="7"/>
        <v>84</v>
      </c>
      <c r="C75" s="26" t="str">
        <f t="shared" si="8"/>
        <v>17</v>
      </c>
      <c r="D75" s="26" t="str">
        <f t="shared" si="9"/>
        <v>00</v>
      </c>
      <c r="E75" s="26" t="str">
        <f t="shared" si="10"/>
        <v>analitico</v>
      </c>
      <c r="F75" s="10" t="s">
        <v>158</v>
      </c>
      <c r="G75" s="19">
        <v>10</v>
      </c>
      <c r="H75" s="14" t="s">
        <v>351</v>
      </c>
      <c r="I75" s="7">
        <f t="shared" si="6"/>
        <v>4</v>
      </c>
      <c r="J75" s="7" t="str">
        <f t="shared" si="11"/>
        <v>INSERT INTO `imobilizado`.`cad_grupo_patrimonio` (`capitulo`, `posicao`, `subposicao`, `descricao`,`vida_util`,`taxa_depreciacao_anual`,`analitico_sintetico`) VALUES ('84', '17', '00', 'FORNOS INDUSTRIAIS OU DE LABORATÓRIO, INCLUÍDOS OS INCINERADORES, NÃO ELÉTRICOS','10','0.1','analitico');</v>
      </c>
      <c r="L75"/>
    </row>
    <row r="76" spans="1:12" outlineLevel="1">
      <c r="A76" s="22">
        <v>8418</v>
      </c>
      <c r="B76" s="26" t="str">
        <f t="shared" si="7"/>
        <v>84</v>
      </c>
      <c r="C76" s="26" t="str">
        <f t="shared" si="8"/>
        <v>18</v>
      </c>
      <c r="D76" s="26" t="str">
        <f t="shared" si="9"/>
        <v>00</v>
      </c>
      <c r="E76" s="26" t="str">
        <f t="shared" si="10"/>
        <v>analitico</v>
      </c>
      <c r="F76" s="9" t="s">
        <v>159</v>
      </c>
      <c r="G76" s="18">
        <v>10</v>
      </c>
      <c r="H76" s="13" t="s">
        <v>351</v>
      </c>
      <c r="I76" s="7">
        <f t="shared" si="6"/>
        <v>4</v>
      </c>
      <c r="J76" s="7" t="str">
        <f t="shared" si="11"/>
        <v>INSERT INTO `imobilizado`.`cad_grupo_patrimonio` (`capitulo`, `posicao`, `subposicao`, `descricao`,`vida_util`,`taxa_depreciacao_anual`,`analitico_sintetico`) VALUES ('84', '18', '00', 'REFRIGERADORES, CONGELADORES ("FREEZERS") E OUTROS MATERIAIS, MÁQUINAS E APARELHOS PARA A PRODUÇÃO DE FRIO, COM EQUIPAMENTO ELÉTRICO OU OUTRO; BOMBAS DE CALOR, EXCLUÍDAS AS MÁQUINAS E APARELHOS DE AR-CONDICIONADO DA POSIÇÃO 8415','10','0.1','analitico');</v>
      </c>
      <c r="L76"/>
    </row>
    <row r="77" spans="1:12" outlineLevel="1">
      <c r="A77" s="22">
        <v>8419</v>
      </c>
      <c r="B77" s="26" t="str">
        <f t="shared" si="7"/>
        <v>84</v>
      </c>
      <c r="C77" s="26" t="str">
        <f t="shared" si="8"/>
        <v>19</v>
      </c>
      <c r="D77" s="26" t="str">
        <f t="shared" si="9"/>
        <v>00</v>
      </c>
      <c r="E77" s="26" t="str">
        <f t="shared" si="10"/>
        <v>analitico</v>
      </c>
      <c r="F77" s="9" t="s">
        <v>160</v>
      </c>
      <c r="G77" s="18">
        <v>10</v>
      </c>
      <c r="H77" s="13" t="s">
        <v>351</v>
      </c>
      <c r="I77" s="7">
        <f t="shared" si="6"/>
        <v>4</v>
      </c>
      <c r="J77" s="7" t="str">
        <f t="shared" si="11"/>
        <v>INSERT INTO `imobilizado`.`cad_grupo_patrimonio` (`capitulo`, `posicao`, `subposicao`, `descricao`,`vida_util`,`taxa_depreciacao_anual`,`analitico_sintetico`) VALUES ('84', '19', '00', 'APARELHOS E DISPOSITIVOS, MESMO AQUECIDOS ELETRICAMENTE, PARA TRATAMENTO DE MATÉRIAS POR MEIO DE OPERAÇÕES QUE IMPLIQUEM MUDANÇA DE TEMPERATURA, TAIS COMO AQUECIMENTO, COZIMENTO, TORREFAÇÃO, DESTILAÇÃO, RETIFICAÇÃO, ESTERILIZAÇÃO, PASTEURIZAÇÃO, ESTUFAGEM, SECAGEM, EVAPORAÇÃO, VAPORIZAÇÃO, CONDENSAÇÃO OU ARREFECIMENTO, EXCETO OS DE USO DOMÉSTICO; AQUECEDORES DE ÁGUA NÃO ELÉTRICOS, DE AQUECIMENTO INSTANTÂNEO OU DE ACUMULAÇÃO','10','0.1','analitico');</v>
      </c>
      <c r="L77"/>
    </row>
    <row r="78" spans="1:12" outlineLevel="1">
      <c r="A78" s="22">
        <v>8420</v>
      </c>
      <c r="B78" s="26" t="str">
        <f t="shared" si="7"/>
        <v>84</v>
      </c>
      <c r="C78" s="26" t="str">
        <f t="shared" si="8"/>
        <v>20</v>
      </c>
      <c r="D78" s="26" t="str">
        <f t="shared" si="9"/>
        <v>00</v>
      </c>
      <c r="E78" s="26" t="str">
        <f t="shared" si="10"/>
        <v>analitico</v>
      </c>
      <c r="F78" s="9" t="s">
        <v>161</v>
      </c>
      <c r="G78" s="18">
        <v>10</v>
      </c>
      <c r="H78" s="13" t="s">
        <v>351</v>
      </c>
      <c r="I78" s="7">
        <f t="shared" si="6"/>
        <v>4</v>
      </c>
      <c r="J78" s="7" t="str">
        <f t="shared" si="11"/>
        <v>INSERT INTO `imobilizado`.`cad_grupo_patrimonio` (`capitulo`, `posicao`, `subposicao`, `descricao`,`vida_util`,`taxa_depreciacao_anual`,`analitico_sintetico`) VALUES ('84', '20', '00', 'CALANDRAS E LAMINADORES, EXCETO OS DESTINADOS AO TRATAMENTO DE METAIS OU VIDRO, E SEUS CILINDROS','10','0.1','analitico');</v>
      </c>
      <c r="L78"/>
    </row>
    <row r="79" spans="1:12" outlineLevel="1">
      <c r="A79" s="22">
        <v>8421</v>
      </c>
      <c r="B79" s="26" t="str">
        <f t="shared" si="7"/>
        <v>84</v>
      </c>
      <c r="C79" s="26" t="str">
        <f t="shared" si="8"/>
        <v>21</v>
      </c>
      <c r="D79" s="26" t="str">
        <f t="shared" si="9"/>
        <v>00</v>
      </c>
      <c r="E79" s="26" t="str">
        <f t="shared" si="10"/>
        <v>analitico</v>
      </c>
      <c r="F79" s="9" t="s">
        <v>162</v>
      </c>
      <c r="G79" s="18">
        <v>10</v>
      </c>
      <c r="H79" s="13" t="s">
        <v>351</v>
      </c>
      <c r="I79" s="7">
        <f t="shared" si="6"/>
        <v>4</v>
      </c>
      <c r="J79" s="7" t="str">
        <f t="shared" si="11"/>
        <v>INSERT INTO `imobilizado`.`cad_grupo_patrimonio` (`capitulo`, `posicao`, `subposicao`, `descricao`,`vida_util`,`taxa_depreciacao_anual`,`analitico_sintetico`) VALUES ('84', '21', '00', 'CENTRIFUGADORES, INCLUÍDOS OS SECADORES CENTRÍFUGOS; APARELHOS PARA FILTRAR OU DEPURAR LÍQUIDOS OU GASES','10','0.1','analitico');</v>
      </c>
      <c r="L79"/>
    </row>
    <row r="80" spans="1:12" outlineLevel="1">
      <c r="A80" s="22">
        <v>8422</v>
      </c>
      <c r="B80" s="26" t="str">
        <f t="shared" si="7"/>
        <v>84</v>
      </c>
      <c r="C80" s="26" t="str">
        <f t="shared" si="8"/>
        <v>22</v>
      </c>
      <c r="D80" s="26" t="str">
        <f t="shared" si="9"/>
        <v>00</v>
      </c>
      <c r="E80" s="26" t="str">
        <f t="shared" si="10"/>
        <v>analitico</v>
      </c>
      <c r="F80" s="9" t="s">
        <v>163</v>
      </c>
      <c r="G80" s="18">
        <v>10</v>
      </c>
      <c r="H80" s="13" t="s">
        <v>351</v>
      </c>
      <c r="I80" s="7">
        <f t="shared" si="6"/>
        <v>4</v>
      </c>
      <c r="J80" s="7" t="str">
        <f t="shared" si="11"/>
        <v>INSERT INTO `imobilizado`.`cad_grupo_patrimonio` (`capitulo`, `posicao`, `subposicao`, `descricao`,`vida_util`,`taxa_depreciacao_anual`,`analitico_sintetico`) VALUES ('84', '22', '00', 'MÁQUINAS DE LAVAR LOUÇA; MÁQUINAS E APARELHOS PARA LIMPAR OU SECAR GARRAFAS OU OUTROS RECIPIENTES; MÁQUINAS E APARELHOS PARA ENCHER, FECHAR, ARROLHAR OU ROTULAR GARRAFAS, CAIXAS, LATAS, SACOS OU OUTROS RECIPIENTES; MÁQUINAS PARA CAPSULAR GARRAFAS, VASOS, TUBOS E RECIPIENTES SEMELHANTES; OUTRAS MÁQUINAS E APARELHOS PARA EMPACOTAR OU EMBALAR MERCADORIAS (INCLUÍDAS AS MÁQUINAS E APARELHOS PARA EMBALAR COM PELÍCULA TERMO-RETRÁTIL); MÁQUINAS E APARELHOS PARA GASEIFICAR BEBIDAS','10','0.1','analitico');</v>
      </c>
      <c r="L80"/>
    </row>
    <row r="81" spans="1:12" outlineLevel="1">
      <c r="A81" s="22">
        <v>8423</v>
      </c>
      <c r="B81" s="26" t="str">
        <f t="shared" si="7"/>
        <v>84</v>
      </c>
      <c r="C81" s="26" t="str">
        <f t="shared" si="8"/>
        <v>23</v>
      </c>
      <c r="D81" s="26" t="str">
        <f t="shared" si="9"/>
        <v>00</v>
      </c>
      <c r="E81" s="26" t="str">
        <f t="shared" si="10"/>
        <v>analitico</v>
      </c>
      <c r="F81" s="9" t="s">
        <v>164</v>
      </c>
      <c r="G81" s="18">
        <v>10</v>
      </c>
      <c r="H81" s="13" t="s">
        <v>351</v>
      </c>
      <c r="I81" s="7">
        <f t="shared" si="6"/>
        <v>4</v>
      </c>
      <c r="J81" s="7" t="str">
        <f t="shared" si="11"/>
        <v>INSERT INTO `imobilizado`.`cad_grupo_patrimonio` (`capitulo`, `posicao`, `subposicao`, `descricao`,`vida_util`,`taxa_depreciacao_anual`,`analitico_sintetico`) VALUES ('84', '23', '00', 'APARELHOS E INSTRUMENTOS DE PESAGEM, INCLUÍDAS AS BÁSCULAS E BALANÇAS PARA VERIFICAR PEÇAS USINADAS (FABRICADAS*), EXCLUÍDAS AS BALANÇAS SENSÍVEIS A PESOS NÃO SUPERIORES A 5cg; PESOS PARA QUAISQUER BALANÇAS','10','0.1','analitico');</v>
      </c>
      <c r="L81"/>
    </row>
    <row r="82" spans="1:12" outlineLevel="1">
      <c r="A82" s="22">
        <v>8424</v>
      </c>
      <c r="B82" s="26" t="str">
        <f t="shared" si="7"/>
        <v>84</v>
      </c>
      <c r="C82" s="26" t="str">
        <f t="shared" si="8"/>
        <v>24</v>
      </c>
      <c r="D82" s="26" t="str">
        <f t="shared" si="9"/>
        <v>00</v>
      </c>
      <c r="E82" s="26" t="str">
        <f t="shared" si="10"/>
        <v>analitico</v>
      </c>
      <c r="F82" s="9" t="s">
        <v>165</v>
      </c>
      <c r="G82" s="18">
        <v>10</v>
      </c>
      <c r="H82" s="13" t="s">
        <v>351</v>
      </c>
      <c r="I82" s="7">
        <f t="shared" si="6"/>
        <v>4</v>
      </c>
      <c r="J82" s="7" t="str">
        <f t="shared" si="11"/>
        <v>INSERT INTO `imobilizado`.`cad_grupo_patrimonio` (`capitulo`, `posicao`, `subposicao`, `descricao`,`vida_util`,`taxa_depreciacao_anual`,`analitico_sintetico`) VALUES ('84', '24', '00', 'APARELHOS MECÂNICOS (MESMO MANUAIS) PARA PROJETAR, DISPERSAR OU PULVERIZAR LÍQUIDOS OU PÓS; EXTINTORES, MESMO CARREGADOS; PISTOLAS AEROGRÁFICAS E APARELHOS SEMELHANTES; MÁQUINAS E APARELHOS DE JATO DE AREIA, DE JATO DE VAPOR E APARELHOS DE JATO SEMELHANTES','10','0.1','analitico');</v>
      </c>
      <c r="L82"/>
    </row>
    <row r="83" spans="1:12" outlineLevel="1">
      <c r="A83" s="22">
        <v>8425</v>
      </c>
      <c r="B83" s="26" t="str">
        <f t="shared" si="7"/>
        <v>84</v>
      </c>
      <c r="C83" s="26" t="str">
        <f t="shared" si="8"/>
        <v>25</v>
      </c>
      <c r="D83" s="26" t="str">
        <f t="shared" si="9"/>
        <v>00</v>
      </c>
      <c r="E83" s="26" t="str">
        <f t="shared" si="10"/>
        <v>analitico</v>
      </c>
      <c r="F83" s="9" t="s">
        <v>166</v>
      </c>
      <c r="G83" s="18">
        <v>10</v>
      </c>
      <c r="H83" s="13" t="s">
        <v>351</v>
      </c>
      <c r="I83" s="7">
        <f t="shared" si="6"/>
        <v>4</v>
      </c>
      <c r="J83" s="7" t="str">
        <f t="shared" si="11"/>
        <v>INSERT INTO `imobilizado`.`cad_grupo_patrimonio` (`capitulo`, `posicao`, `subposicao`, `descricao`,`vida_util`,`taxa_depreciacao_anual`,`analitico_sintetico`) VALUES ('84', '25', '00', 'TALHAS, CADERNAIS E MOITÕES; GUINCHOS E CABRESTANTES; MACACOS','10','0.1','analitico');</v>
      </c>
      <c r="L83"/>
    </row>
    <row r="84" spans="1:12" outlineLevel="1">
      <c r="A84" s="22">
        <v>8426</v>
      </c>
      <c r="B84" s="26" t="str">
        <f t="shared" si="7"/>
        <v>84</v>
      </c>
      <c r="C84" s="26" t="str">
        <f t="shared" si="8"/>
        <v>26</v>
      </c>
      <c r="D84" s="26" t="str">
        <f t="shared" si="9"/>
        <v>00</v>
      </c>
      <c r="E84" s="26" t="str">
        <f t="shared" si="10"/>
        <v>analitico</v>
      </c>
      <c r="F84" s="9" t="s">
        <v>167</v>
      </c>
      <c r="G84" s="18">
        <v>10</v>
      </c>
      <c r="H84" s="13" t="s">
        <v>351</v>
      </c>
      <c r="I84" s="7">
        <f t="shared" si="6"/>
        <v>4</v>
      </c>
      <c r="J84" s="7" t="str">
        <f t="shared" si="11"/>
        <v>INSERT INTO `imobilizado`.`cad_grupo_patrimonio` (`capitulo`, `posicao`, `subposicao`, `descricao`,`vida_util`,`taxa_depreciacao_anual`,`analitico_sintetico`) VALUES ('84', '26', '00', 'CÁBREAS; GUINDASTES, INCLUÍDOS OS DE CABO; PONTES ROLANTES, PÓRTICOS DE DESCARGA OU DE MOVIMENTAÇÃO, PONTES-GUINDASTES, CARROS-PÓRTICOS E CARROS-GUINDASTES','10','0.1','analitico');</v>
      </c>
      <c r="L84"/>
    </row>
    <row r="85" spans="1:12" outlineLevel="1">
      <c r="A85" s="22">
        <v>8427</v>
      </c>
      <c r="B85" s="26" t="str">
        <f t="shared" si="7"/>
        <v>84</v>
      </c>
      <c r="C85" s="26" t="str">
        <f t="shared" si="8"/>
        <v>27</v>
      </c>
      <c r="D85" s="26" t="str">
        <f t="shared" si="9"/>
        <v>00</v>
      </c>
      <c r="E85" s="26" t="str">
        <f t="shared" si="10"/>
        <v>analitico</v>
      </c>
      <c r="F85" s="9" t="s">
        <v>168</v>
      </c>
      <c r="G85" s="18">
        <v>10</v>
      </c>
      <c r="H85" s="13" t="s">
        <v>351</v>
      </c>
      <c r="I85" s="7">
        <f t="shared" si="6"/>
        <v>4</v>
      </c>
      <c r="J85" s="7" t="str">
        <f t="shared" si="11"/>
        <v>INSERT INTO `imobilizado`.`cad_grupo_patrimonio` (`capitulo`, `posicao`, `subposicao`, `descricao`,`vida_util`,`taxa_depreciacao_anual`,`analitico_sintetico`) VALUES ('84', '27', '00', 'EMPILHADEIRAS; OUTROS VEÍCULOS PARA MOVIMENTAÇÃO DE CARGA E SEMELHANTES, EQUIPADOS COM DISPOSITIVOS DE ELEVAÇÃO','10','0.1','analitico');</v>
      </c>
      <c r="L85"/>
    </row>
    <row r="86" spans="1:12" outlineLevel="1">
      <c r="A86" s="22">
        <v>8428</v>
      </c>
      <c r="B86" s="26" t="str">
        <f t="shared" si="7"/>
        <v>84</v>
      </c>
      <c r="C86" s="26" t="str">
        <f t="shared" si="8"/>
        <v>28</v>
      </c>
      <c r="D86" s="26" t="str">
        <f t="shared" si="9"/>
        <v>00</v>
      </c>
      <c r="E86" s="26" t="str">
        <f t="shared" si="10"/>
        <v>analitico</v>
      </c>
      <c r="F86" s="9" t="s">
        <v>169</v>
      </c>
      <c r="G86" s="18">
        <v>10</v>
      </c>
      <c r="H86" s="13" t="s">
        <v>351</v>
      </c>
      <c r="I86" s="7">
        <f t="shared" si="6"/>
        <v>4</v>
      </c>
      <c r="J86" s="7" t="str">
        <f t="shared" si="11"/>
        <v>INSERT INTO `imobilizado`.`cad_grupo_patrimonio` (`capitulo`, `posicao`, `subposicao`, `descricao`,`vida_util`,`taxa_depreciacao_anual`,`analitico_sintetico`) VALUES ('84', '28', '00', 'OUTRAS MÁQUINAS E APARELHOS DE ELEVAÇÃO, DE CARGA, DE DESCARGA OU DE MOVIMENTAÇÃO (POR EXEMPLO: ELEVADORES OU ASCENSORES, ESCADAS ROLANTES, TRANSPORTADORES, TELEFÉRICOS)','10','0.1','analitico');</v>
      </c>
      <c r="L86"/>
    </row>
    <row r="87" spans="1:12" outlineLevel="1">
      <c r="A87" s="22">
        <v>8429</v>
      </c>
      <c r="B87" s="26" t="str">
        <f t="shared" si="7"/>
        <v>84</v>
      </c>
      <c r="C87" s="26" t="str">
        <f t="shared" si="8"/>
        <v>29</v>
      </c>
      <c r="D87" s="26" t="str">
        <f t="shared" si="9"/>
        <v>00</v>
      </c>
      <c r="E87" s="26" t="str">
        <f t="shared" si="10"/>
        <v>analitico</v>
      </c>
      <c r="F87" s="9" t="s">
        <v>170</v>
      </c>
      <c r="G87" s="18">
        <v>4</v>
      </c>
      <c r="H87" s="13" t="s">
        <v>349</v>
      </c>
      <c r="I87" s="7">
        <f t="shared" si="6"/>
        <v>4</v>
      </c>
      <c r="J87" s="7" t="str">
        <f t="shared" si="11"/>
        <v>INSERT INTO `imobilizado`.`cad_grupo_patrimonio` (`capitulo`, `posicao`, `subposicao`, `descricao`,`vida_util`,`taxa_depreciacao_anual`,`analitico_sintetico`) VALUES ('84', '29', '00', '"BULLDOZERS", "ANGLEDOZERS", NIVELADORES, RASPO-TRANSPORTADORES ("SCRAPERS"), PÁS MECÂNICAS, ESCAVADORES, CARREGADORAS E PÁS CARREGADORAS, COMPACTADORES E ROLOS OU CILINDROS COMPRESSORES, AUTOPROPULSORES','4','0.25','analitico');</v>
      </c>
      <c r="L87"/>
    </row>
    <row r="88" spans="1:12" outlineLevel="1">
      <c r="A88" s="22">
        <v>8430</v>
      </c>
      <c r="B88" s="26" t="str">
        <f t="shared" si="7"/>
        <v>84</v>
      </c>
      <c r="C88" s="26" t="str">
        <f t="shared" si="8"/>
        <v>30</v>
      </c>
      <c r="D88" s="26" t="str">
        <f t="shared" si="9"/>
        <v>00</v>
      </c>
      <c r="E88" s="26" t="str">
        <f t="shared" si="10"/>
        <v>analitico</v>
      </c>
      <c r="F88" s="9" t="s">
        <v>171</v>
      </c>
      <c r="G88" s="18">
        <v>10</v>
      </c>
      <c r="H88" s="13" t="s">
        <v>351</v>
      </c>
      <c r="I88" s="7">
        <f t="shared" si="6"/>
        <v>4</v>
      </c>
      <c r="J88" s="7" t="str">
        <f t="shared" si="11"/>
        <v>INSERT INTO `imobilizado`.`cad_grupo_patrimonio` (`capitulo`, `posicao`, `subposicao`, `descricao`,`vida_util`,`taxa_depreciacao_anual`,`analitico_sintetico`) VALUES ('84', '30', '00', 'OUTRAS MÁQUINAS E APARELHOS DE TERRAPLENAGEM, NIVELAMENTO, RASPAGEM, ESCAVAÇÃO, COMPACTAÇÃO, EXTRAÇÃO OU PERFURAÇÃO DA TERRA, DE MINERAIS OU MINÉRIOS; BATE-ESTACAS E ARRANCA-ESTACAS; LIMPA-NEVES','10','0.1','analitico');</v>
      </c>
      <c r="L88"/>
    </row>
    <row r="89" spans="1:12" outlineLevel="1">
      <c r="A89" s="22">
        <v>8432</v>
      </c>
      <c r="B89" s="26" t="str">
        <f t="shared" si="7"/>
        <v>84</v>
      </c>
      <c r="C89" s="26" t="str">
        <f t="shared" si="8"/>
        <v>32</v>
      </c>
      <c r="D89" s="26" t="str">
        <f t="shared" si="9"/>
        <v>00</v>
      </c>
      <c r="E89" s="26" t="str">
        <f t="shared" si="10"/>
        <v>analitico</v>
      </c>
      <c r="F89" s="9" t="s">
        <v>172</v>
      </c>
      <c r="G89" s="18">
        <v>10</v>
      </c>
      <c r="H89" s="13" t="s">
        <v>351</v>
      </c>
      <c r="I89" s="7">
        <f t="shared" si="6"/>
        <v>4</v>
      </c>
      <c r="J89" s="7" t="str">
        <f t="shared" si="11"/>
        <v>INSERT INTO `imobilizado`.`cad_grupo_patrimonio` (`capitulo`, `posicao`, `subposicao`, `descricao`,`vida_util`,`taxa_depreciacao_anual`,`analitico_sintetico`) VALUES ('84', '32', '00', 'MÁQUINAS E APARELHOS DE USO AGRÍCOLA, HORTÍCOLA OU FLORESTAL, PARA PREPARAÇÃO OU TRABALHO DO SOLO OU PARA CULTURA; ROLOS PARA GRAMADOS (RELVADOS), OU PARA CAMPOS DE ESPORTE','10','0.1','analitico');</v>
      </c>
      <c r="L89"/>
    </row>
    <row r="90" spans="1:12" outlineLevel="1">
      <c r="A90" s="22">
        <v>8433</v>
      </c>
      <c r="B90" s="26" t="str">
        <f t="shared" si="7"/>
        <v>84</v>
      </c>
      <c r="C90" s="26" t="str">
        <f t="shared" si="8"/>
        <v>33</v>
      </c>
      <c r="D90" s="26" t="str">
        <f t="shared" si="9"/>
        <v>00</v>
      </c>
      <c r="E90" s="26" t="str">
        <f t="shared" si="10"/>
        <v>analitico</v>
      </c>
      <c r="F90" s="9" t="s">
        <v>173</v>
      </c>
      <c r="G90" s="18">
        <v>10</v>
      </c>
      <c r="H90" s="13" t="s">
        <v>351</v>
      </c>
      <c r="I90" s="7">
        <f t="shared" si="6"/>
        <v>4</v>
      </c>
      <c r="J90" s="7" t="str">
        <f t="shared" si="11"/>
        <v>INSERT INTO `imobilizado`.`cad_grupo_patrimonio` (`capitulo`, `posicao`, `subposicao`, `descricao`,`vida_util`,`taxa_depreciacao_anual`,`analitico_sintetico`) VALUES ('84', '33', '00', 'MÁQUINAS E APARELHOS PARA COLHEITA OU DEBULHA DE PRODUTOS AGRÍCOLAS, INCLUÍDAS AS ENFARDADORAS DE PALHA OU FORRAGEM; CORTADORES DE GRAMA (RELVA) E CEIFEIRAS; MÁQUINAS PARA LIMPAR OU SELECIONAR OVOS, FRUTAS OU OUTROS PRODUTOS AGRÍCOLAS, EXCETO AS DA POSIÇÃO 8437','10','0.1','analitico');</v>
      </c>
      <c r="L90"/>
    </row>
    <row r="91" spans="1:12" outlineLevel="1">
      <c r="A91" s="22">
        <v>8434</v>
      </c>
      <c r="B91" s="26" t="str">
        <f t="shared" si="7"/>
        <v>84</v>
      </c>
      <c r="C91" s="26" t="str">
        <f t="shared" si="8"/>
        <v>34</v>
      </c>
      <c r="D91" s="26" t="str">
        <f t="shared" si="9"/>
        <v>00</v>
      </c>
      <c r="E91" s="26" t="str">
        <f t="shared" si="10"/>
        <v>analitico</v>
      </c>
      <c r="F91" s="9" t="s">
        <v>174</v>
      </c>
      <c r="G91" s="18">
        <v>10</v>
      </c>
      <c r="H91" s="13" t="s">
        <v>351</v>
      </c>
      <c r="I91" s="7">
        <f t="shared" si="6"/>
        <v>4</v>
      </c>
      <c r="J91" s="7" t="str">
        <f t="shared" si="11"/>
        <v>INSERT INTO `imobilizado`.`cad_grupo_patrimonio` (`capitulo`, `posicao`, `subposicao`, `descricao`,`vida_util`,`taxa_depreciacao_anual`,`analitico_sintetico`) VALUES ('84', '34', '00', 'MÁQUINAS DE ORDENHAR E MÁQUINAS E APARELHOS PARA A INDÚSTRIA DE LATICÍNIOS','10','0.1','analitico');</v>
      </c>
      <c r="L91"/>
    </row>
    <row r="92" spans="1:12" outlineLevel="1">
      <c r="A92" s="22">
        <v>8435</v>
      </c>
      <c r="B92" s="26" t="str">
        <f t="shared" si="7"/>
        <v>84</v>
      </c>
      <c r="C92" s="26" t="str">
        <f t="shared" si="8"/>
        <v>35</v>
      </c>
      <c r="D92" s="26" t="str">
        <f t="shared" si="9"/>
        <v>00</v>
      </c>
      <c r="E92" s="26" t="str">
        <f t="shared" si="10"/>
        <v>analitico</v>
      </c>
      <c r="F92" s="9" t="s">
        <v>175</v>
      </c>
      <c r="G92" s="18">
        <v>10</v>
      </c>
      <c r="H92" s="13" t="s">
        <v>351</v>
      </c>
      <c r="I92" s="7">
        <f t="shared" si="6"/>
        <v>4</v>
      </c>
      <c r="J92" s="7" t="str">
        <f t="shared" si="11"/>
        <v>INSERT INTO `imobilizado`.`cad_grupo_patrimonio` (`capitulo`, `posicao`, `subposicao`, `descricao`,`vida_util`,`taxa_depreciacao_anual`,`analitico_sintetico`) VALUES ('84', '35', '00', 'PRENSAS, ESMAGADORES E MÁQUINAS E APARELHOS SEMELHANTES, PARA FABRICAÇÃO DE VINHO, SIDRA, SUCO DE FRUTAS OU BEBIDAS SEMELHANTES','10','0.1','analitico');</v>
      </c>
      <c r="L92"/>
    </row>
    <row r="93" spans="1:12" outlineLevel="1">
      <c r="A93" s="22">
        <v>8436</v>
      </c>
      <c r="B93" s="26" t="str">
        <f t="shared" si="7"/>
        <v>84</v>
      </c>
      <c r="C93" s="26" t="str">
        <f t="shared" si="8"/>
        <v>36</v>
      </c>
      <c r="D93" s="26" t="str">
        <f t="shared" si="9"/>
        <v>00</v>
      </c>
      <c r="E93" s="26" t="str">
        <f t="shared" si="10"/>
        <v>analitico</v>
      </c>
      <c r="F93" s="9" t="s">
        <v>176</v>
      </c>
      <c r="G93" s="18">
        <v>10</v>
      </c>
      <c r="H93" s="13" t="s">
        <v>351</v>
      </c>
      <c r="I93" s="7">
        <f t="shared" si="6"/>
        <v>4</v>
      </c>
      <c r="J93" s="7" t="str">
        <f t="shared" si="11"/>
        <v>INSERT INTO `imobilizado`.`cad_grupo_patrimonio` (`capitulo`, `posicao`, `subposicao`, `descricao`,`vida_util`,`taxa_depreciacao_anual`,`analitico_sintetico`) VALUES ('84', '36', '00', 'OUTRAS MÁQUINAS E APARELHOS PARA AGRICULTURA, HORTICULTURA, SILVICULTURA, AVICULTURA OU APICULTURA, INCLUÍDOS OS GERMINADORES EQUIPADOS COM DISPOSITIVOS MECÂNICOS OU TÉRMICOS E AS CHOCADEIRAS E CRIADEIRAS PARA AVICULTURA','10','0.1','analitico');</v>
      </c>
      <c r="L93"/>
    </row>
    <row r="94" spans="1:12" outlineLevel="1">
      <c r="A94" s="22">
        <v>8437</v>
      </c>
      <c r="B94" s="26" t="str">
        <f t="shared" si="7"/>
        <v>84</v>
      </c>
      <c r="C94" s="26" t="str">
        <f t="shared" si="8"/>
        <v>37</v>
      </c>
      <c r="D94" s="26" t="str">
        <f t="shared" si="9"/>
        <v>00</v>
      </c>
      <c r="E94" s="26" t="str">
        <f t="shared" si="10"/>
        <v>analitico</v>
      </c>
      <c r="F94" s="9" t="s">
        <v>177</v>
      </c>
      <c r="G94" s="18">
        <v>10</v>
      </c>
      <c r="H94" s="13" t="s">
        <v>351</v>
      </c>
      <c r="I94" s="7">
        <f t="shared" si="6"/>
        <v>4</v>
      </c>
      <c r="J94" s="7" t="str">
        <f t="shared" si="11"/>
        <v>INSERT INTO `imobilizado`.`cad_grupo_patrimonio` (`capitulo`, `posicao`, `subposicao`, `descricao`,`vida_util`,`taxa_depreciacao_anual`,`analitico_sintetico`) VALUES ('84', '37', '00', 'MÁQUINAS PARA LIMPEZA, SELEÇÃO OU PENEIRAÇÃO DE GRÃOS OU DE PRODUTOS HORTÍCOLAS SECOS; MÁQUINAS E APARELHOS PARA A INDÚSTRIA DE MOAGEM OU TRATAMENTO DE CEREAIS OU DE PRODUTOS HORTÍCOLAS SECOS, EXCETO DOS TIPOS UTILIZADOS EM FAZENDAS','10','0.1','analitico');</v>
      </c>
      <c r="L94"/>
    </row>
    <row r="95" spans="1:12" outlineLevel="1">
      <c r="A95" s="22">
        <v>8438</v>
      </c>
      <c r="B95" s="26" t="str">
        <f t="shared" si="7"/>
        <v>84</v>
      </c>
      <c r="C95" s="26" t="str">
        <f t="shared" si="8"/>
        <v>38</v>
      </c>
      <c r="D95" s="26" t="str">
        <f t="shared" si="9"/>
        <v>00</v>
      </c>
      <c r="E95" s="26" t="str">
        <f t="shared" si="10"/>
        <v>analitico</v>
      </c>
      <c r="F95" s="9" t="s">
        <v>178</v>
      </c>
      <c r="G95" s="18">
        <v>10</v>
      </c>
      <c r="H95" s="13" t="s">
        <v>351</v>
      </c>
      <c r="I95" s="7">
        <f t="shared" si="6"/>
        <v>4</v>
      </c>
      <c r="J95" s="7" t="str">
        <f t="shared" si="11"/>
        <v>INSERT INTO `imobilizado`.`cad_grupo_patrimonio` (`capitulo`, `posicao`, `subposicao`, `descricao`,`vida_util`,`taxa_depreciacao_anual`,`analitico_sintetico`) VALUES ('84', '38', '00', 'MÁQUINAS E APARELHOS NÃO ESPECIFICADOS NEM COMPREENDIDOS EM OUTRAS POSIÇÕES DO PRESENTE CAPÍTULO, PARA PREPARAÇÃO OU FABRICAÇÃO INDUSTRIAIS DE ALIMENTOS OU DE BEBIDAS, EXCETO AS MÁQUINAS E APARELHOS PARA EXTRAÇÃO OU PREPARAÇÃO DE ÓLEOS OU GORDURAS VEGETAIS FIXOS OU DE ÓLEOS OU GORDURAS ANIMAIS','10','0.1','analitico');</v>
      </c>
      <c r="L95"/>
    </row>
    <row r="96" spans="1:12" outlineLevel="1">
      <c r="A96" s="22">
        <v>8439</v>
      </c>
      <c r="B96" s="26" t="str">
        <f t="shared" si="7"/>
        <v>84</v>
      </c>
      <c r="C96" s="26" t="str">
        <f t="shared" si="8"/>
        <v>39</v>
      </c>
      <c r="D96" s="26" t="str">
        <f t="shared" si="9"/>
        <v>00</v>
      </c>
      <c r="E96" s="26" t="str">
        <f t="shared" si="10"/>
        <v>analitico</v>
      </c>
      <c r="F96" s="9" t="s">
        <v>179</v>
      </c>
      <c r="G96" s="18">
        <v>10</v>
      </c>
      <c r="H96" s="13" t="s">
        <v>351</v>
      </c>
      <c r="I96" s="7">
        <f t="shared" si="6"/>
        <v>4</v>
      </c>
      <c r="J96" s="7" t="str">
        <f t="shared" si="11"/>
        <v>INSERT INTO `imobilizado`.`cad_grupo_patrimonio` (`capitulo`, `posicao`, `subposicao`, `descricao`,`vida_util`,`taxa_depreciacao_anual`,`analitico_sintetico`) VALUES ('84', '39', '00', 'MÁQUINAS E APARELHOS PARA FABRICAÇÃO DE PASTA DE MATÉRIAS FIBROSAS CELULÓSICAS OU PARA FABRICAÇÃO OU ACABAMENTO DE PAPEL OU CARTÃO','10','0.1','analitico');</v>
      </c>
      <c r="L96"/>
    </row>
    <row r="97" spans="1:12" outlineLevel="1">
      <c r="A97" s="22">
        <v>8440</v>
      </c>
      <c r="B97" s="26" t="str">
        <f t="shared" si="7"/>
        <v>84</v>
      </c>
      <c r="C97" s="26" t="str">
        <f t="shared" si="8"/>
        <v>40</v>
      </c>
      <c r="D97" s="26" t="str">
        <f t="shared" si="9"/>
        <v>00</v>
      </c>
      <c r="E97" s="26" t="str">
        <f t="shared" si="10"/>
        <v>analitico</v>
      </c>
      <c r="F97" s="9" t="s">
        <v>180</v>
      </c>
      <c r="G97" s="18">
        <v>10</v>
      </c>
      <c r="H97" s="13" t="s">
        <v>351</v>
      </c>
      <c r="I97" s="7">
        <f t="shared" si="6"/>
        <v>4</v>
      </c>
      <c r="J97" s="7" t="str">
        <f t="shared" si="11"/>
        <v>INSERT INTO `imobilizado`.`cad_grupo_patrimonio` (`capitulo`, `posicao`, `subposicao`, `descricao`,`vida_util`,`taxa_depreciacao_anual`,`analitico_sintetico`) VALUES ('84', '40', '00', 'MÁQUINAS E APARELHOS PARA BROCHURA OU ENCADERNAÇÃO, INCLUÍDAS AS MÁQUINAS DE COSTURAR CADERNOS','10','0.1','analitico');</v>
      </c>
      <c r="L97"/>
    </row>
    <row r="98" spans="1:12" outlineLevel="1">
      <c r="A98" s="22">
        <v>8441</v>
      </c>
      <c r="B98" s="26" t="str">
        <f t="shared" si="7"/>
        <v>84</v>
      </c>
      <c r="C98" s="26" t="str">
        <f t="shared" si="8"/>
        <v>41</v>
      </c>
      <c r="D98" s="26" t="str">
        <f t="shared" si="9"/>
        <v>00</v>
      </c>
      <c r="E98" s="26" t="str">
        <f t="shared" si="10"/>
        <v>analitico</v>
      </c>
      <c r="F98" s="9" t="s">
        <v>181</v>
      </c>
      <c r="G98" s="18">
        <v>10</v>
      </c>
      <c r="H98" s="13" t="s">
        <v>351</v>
      </c>
      <c r="I98" s="7">
        <f t="shared" si="6"/>
        <v>4</v>
      </c>
      <c r="J98" s="7" t="str">
        <f t="shared" si="11"/>
        <v>INSERT INTO `imobilizado`.`cad_grupo_patrimonio` (`capitulo`, `posicao`, `subposicao`, `descricao`,`vida_util`,`taxa_depreciacao_anual`,`analitico_sintetico`) VALUES ('84', '41', '00', 'OUTRAS MÁQUINAS E APARELHOS PARA O TRABALHO DA PASTA DE PAPEL, DO PAPEL OU CARTÃO, INCLUÍDAS AS CORTADEIRAS DE TODOS OS TIPOS','10','0.1','analitico');</v>
      </c>
      <c r="L98"/>
    </row>
    <row r="99" spans="1:12" outlineLevel="1">
      <c r="A99" s="22">
        <v>8442</v>
      </c>
      <c r="B99" s="26" t="str">
        <f t="shared" si="7"/>
        <v>84</v>
      </c>
      <c r="C99" s="26" t="str">
        <f t="shared" si="8"/>
        <v>42</v>
      </c>
      <c r="D99" s="26" t="str">
        <f t="shared" si="9"/>
        <v>00</v>
      </c>
      <c r="E99" s="26" t="str">
        <f t="shared" si="10"/>
        <v>analitico</v>
      </c>
      <c r="F99" s="9" t="s">
        <v>182</v>
      </c>
      <c r="G99" s="18">
        <v>10</v>
      </c>
      <c r="H99" s="13" t="s">
        <v>351</v>
      </c>
      <c r="I99" s="7">
        <f t="shared" si="6"/>
        <v>4</v>
      </c>
      <c r="J99" s="7" t="str">
        <f t="shared" si="11"/>
        <v>INSERT INTO `imobilizado`.`cad_grupo_patrimonio` (`capitulo`, `posicao`, `subposicao`, `descricao`,`vida_util`,`taxa_depreciacao_anual`,`analitico_sintetico`) VALUES ('84', '42', '00', 'MÁQUINAS, APARELHOS E MATERIAL (EXCETO AS MÁQUINAS-FERRAMENTAS DAS POSIÇÕES 8456 A 8465), PARA FUNDIR OU COMPOR CARACTERES TIPOGRÁFICOS OU PARA PREPARAÇÃO OU FABRICAÇÃO DE CLICHÊS, BLOCOS, CILINDROS OU OUTROS ELEMENTOS DE IMPRESSÃO; CARACTERES TIPOGRÁFICOS, CLICHÊS, BLOCOS, CILINDROS OU OUTROS ELEMENTOS DE IMPRESSÃO; PEDRAS LITOGRÁFICAS, BLOCOS, PLACAS E CILINDROS, PREPARADOS PARA IMPRESSÃO (POR EXEMPLO: APLAINADOS, GRANULADOS OU POLIDOS)','10','0.1','analitico');</v>
      </c>
      <c r="L99"/>
    </row>
    <row r="100" spans="1:12" outlineLevel="1">
      <c r="A100" s="22">
        <v>8443</v>
      </c>
      <c r="B100" s="26" t="str">
        <f t="shared" si="7"/>
        <v>84</v>
      </c>
      <c r="C100" s="26" t="str">
        <f t="shared" si="8"/>
        <v>43</v>
      </c>
      <c r="D100" s="26" t="str">
        <f t="shared" si="9"/>
        <v>00</v>
      </c>
      <c r="E100" s="26" t="str">
        <f t="shared" si="10"/>
        <v>analitico</v>
      </c>
      <c r="F100" s="9" t="s">
        <v>183</v>
      </c>
      <c r="G100" s="18">
        <v>10</v>
      </c>
      <c r="H100" s="13" t="s">
        <v>351</v>
      </c>
      <c r="I100" s="7">
        <f t="shared" si="6"/>
        <v>4</v>
      </c>
      <c r="J100" s="7" t="str">
        <f t="shared" si="11"/>
        <v>INSERT INTO `imobilizado`.`cad_grupo_patrimonio` (`capitulo`, `posicao`, `subposicao`, `descricao`,`vida_util`,`taxa_depreciacao_anual`,`analitico_sintetico`) VALUES ('84', '43', '00', 'MÁQUINAS E APARELHOS DE IMPRESSÃO, INCLUÍDAS AS MÁQUINAS DE IMPRESSÃO DE JATO DE TINTA, EXCETO AS DA POSIÇÃO 8471; MÁQUINAS AUXILIARES PARA IMPRESSÃO','10','0.1','analitico');</v>
      </c>
      <c r="L100"/>
    </row>
    <row r="101" spans="1:12" outlineLevel="1">
      <c r="A101" s="22">
        <v>8444</v>
      </c>
      <c r="B101" s="26" t="str">
        <f t="shared" si="7"/>
        <v>84</v>
      </c>
      <c r="C101" s="26" t="str">
        <f t="shared" si="8"/>
        <v>44</v>
      </c>
      <c r="D101" s="26" t="str">
        <f t="shared" si="9"/>
        <v>00</v>
      </c>
      <c r="E101" s="26" t="str">
        <f t="shared" si="10"/>
        <v>analitico</v>
      </c>
      <c r="F101" s="9" t="s">
        <v>184</v>
      </c>
      <c r="G101" s="18">
        <v>10</v>
      </c>
      <c r="H101" s="13" t="s">
        <v>351</v>
      </c>
      <c r="I101" s="7">
        <f t="shared" si="6"/>
        <v>4</v>
      </c>
      <c r="J101" s="7" t="str">
        <f t="shared" si="11"/>
        <v>INSERT INTO `imobilizado`.`cad_grupo_patrimonio` (`capitulo`, `posicao`, `subposicao`, `descricao`,`vida_util`,`taxa_depreciacao_anual`,`analitico_sintetico`) VALUES ('84', '44', '00', 'MÁQUINAS PARA EXTRUDAR, ESTIRAR, TEXTURIZAR OU CORTAR MATÉRIAS TÊXTEIS SINTÉTICAS OU ARTIFICIAIS','10','0.1','analitico');</v>
      </c>
      <c r="L101"/>
    </row>
    <row r="102" spans="1:12" outlineLevel="1">
      <c r="A102" s="22">
        <v>8445</v>
      </c>
      <c r="B102" s="26" t="str">
        <f t="shared" si="7"/>
        <v>84</v>
      </c>
      <c r="C102" s="26" t="str">
        <f t="shared" si="8"/>
        <v>45</v>
      </c>
      <c r="D102" s="26" t="str">
        <f t="shared" si="9"/>
        <v>00</v>
      </c>
      <c r="E102" s="26" t="str">
        <f t="shared" si="10"/>
        <v>analitico</v>
      </c>
      <c r="F102" s="9" t="s">
        <v>185</v>
      </c>
      <c r="G102" s="18">
        <v>10</v>
      </c>
      <c r="H102" s="13" t="s">
        <v>351</v>
      </c>
      <c r="I102" s="7">
        <f t="shared" si="6"/>
        <v>4</v>
      </c>
      <c r="J102" s="7" t="str">
        <f t="shared" si="11"/>
        <v>INSERT INTO `imobilizado`.`cad_grupo_patrimonio` (`capitulo`, `posicao`, `subposicao`, `descricao`,`vida_util`,`taxa_depreciacao_anual`,`analitico_sintetico`) VALUES ('84', '45', '00', 'MÁQUINAS PARA PREPARAÇÃO DE MATÉRIAS TÊXTEIS; MÁQUINAS PARA FIAÇÃO, DOBRAGEM OU TORÇÃO, DE MATÉRIAS TÊXTEIS E OUTRAS MÁQUINAS E APARELHOS PARA FABRICAÇÃO DE FIOS TÊXTEIS; MÁQUINAS DE BOBINAR (INCLUÍDAS AS BOBINADEIRAS DE TRAMA) OU DE DOBAR MATÉRIAS TÊXTEIS E MÁQUINAS PARA PREPARAÇÃO DE FIOS TÊXTEIS PARA SUA UTILIZAÇÃO NAS MÁQUINAS DAS POSIÇÕES 8446 OU 8447','10','0.1','analitico');</v>
      </c>
      <c r="L102"/>
    </row>
    <row r="103" spans="1:12" outlineLevel="1">
      <c r="A103" s="22">
        <v>8446</v>
      </c>
      <c r="B103" s="26" t="str">
        <f t="shared" si="7"/>
        <v>84</v>
      </c>
      <c r="C103" s="26" t="str">
        <f t="shared" si="8"/>
        <v>46</v>
      </c>
      <c r="D103" s="26" t="str">
        <f t="shared" si="9"/>
        <v>00</v>
      </c>
      <c r="E103" s="26" t="str">
        <f t="shared" si="10"/>
        <v>analitico</v>
      </c>
      <c r="F103" s="9" t="s">
        <v>186</v>
      </c>
      <c r="G103" s="18">
        <v>10</v>
      </c>
      <c r="H103" s="13" t="s">
        <v>351</v>
      </c>
      <c r="I103" s="7">
        <f t="shared" si="6"/>
        <v>4</v>
      </c>
      <c r="J103" s="7" t="str">
        <f t="shared" si="11"/>
        <v>INSERT INTO `imobilizado`.`cad_grupo_patrimonio` (`capitulo`, `posicao`, `subposicao`, `descricao`,`vida_util`,`taxa_depreciacao_anual`,`analitico_sintetico`) VALUES ('84', '46', '00', 'TEARES PARA TECIDOS','10','0.1','analitico');</v>
      </c>
      <c r="L103"/>
    </row>
    <row r="104" spans="1:12" outlineLevel="1">
      <c r="A104" s="22">
        <v>8447</v>
      </c>
      <c r="B104" s="26" t="str">
        <f t="shared" si="7"/>
        <v>84</v>
      </c>
      <c r="C104" s="26" t="str">
        <f t="shared" si="8"/>
        <v>47</v>
      </c>
      <c r="D104" s="26" t="str">
        <f t="shared" si="9"/>
        <v>00</v>
      </c>
      <c r="E104" s="26" t="str">
        <f t="shared" si="10"/>
        <v>analitico</v>
      </c>
      <c r="F104" s="9" t="s">
        <v>187</v>
      </c>
      <c r="G104" s="18">
        <v>10</v>
      </c>
      <c r="H104" s="13" t="s">
        <v>351</v>
      </c>
      <c r="I104" s="7">
        <f t="shared" si="6"/>
        <v>4</v>
      </c>
      <c r="J104" s="7" t="str">
        <f t="shared" si="11"/>
        <v>INSERT INTO `imobilizado`.`cad_grupo_patrimonio` (`capitulo`, `posicao`, `subposicao`, `descricao`,`vida_util`,`taxa_depreciacao_anual`,`analitico_sintetico`) VALUES ('84', '47', '00', 'TEARES PARA FABRICAR MALHAS, MÁQUINAS DE COSTURA POR ENTRELAÇAMENTO ("COUTURE-TRICOTAGE"), MÁQUINAS PARA FABRICAR GUIPURAS, TULES, RENDAS, BORDADOS, PASSAMANARIAS, GALÕES OU REDES; MÁQUINAS PARA INSERIR TUFOS','10','0.1','analitico');</v>
      </c>
      <c r="L104"/>
    </row>
    <row r="105" spans="1:12" outlineLevel="1">
      <c r="A105" s="22">
        <v>8448</v>
      </c>
      <c r="B105" s="26" t="str">
        <f t="shared" si="7"/>
        <v>84</v>
      </c>
      <c r="C105" s="26" t="str">
        <f t="shared" si="8"/>
        <v>48</v>
      </c>
      <c r="D105" s="26" t="str">
        <f t="shared" si="9"/>
        <v>00</v>
      </c>
      <c r="E105" s="26" t="str">
        <f t="shared" si="10"/>
        <v>analitico</v>
      </c>
      <c r="F105" s="9" t="s">
        <v>188</v>
      </c>
      <c r="G105" s="18">
        <v>10</v>
      </c>
      <c r="H105" s="13" t="s">
        <v>351</v>
      </c>
      <c r="I105" s="7">
        <f t="shared" si="6"/>
        <v>4</v>
      </c>
      <c r="J105" s="7" t="str">
        <f t="shared" si="11"/>
        <v>INSERT INTO `imobilizado`.`cad_grupo_patrimonio` (`capitulo`, `posicao`, `subposicao`, `descricao`,`vida_util`,`taxa_depreciacao_anual`,`analitico_sintetico`) VALUES ('84', '48', '00', 'MÁQUINAS E APARELHOS AUXILIARES PARA AS MÁQUINAS DAS POSIÇÕES 8444, 8445, 8446 OU 8447 (POR EXEMPLO: RATIERAS, MECANISMOS "JACQUARD", QUEBRA-URDIDURAS E QUEBRA-TRAMAS, MECANISMOS TROCA-LANÇADEIRAS)','10','0.1','analitico');</v>
      </c>
      <c r="L105"/>
    </row>
    <row r="106" spans="1:12" outlineLevel="1">
      <c r="A106" s="22">
        <v>8449</v>
      </c>
      <c r="B106" s="26" t="str">
        <f t="shared" si="7"/>
        <v>84</v>
      </c>
      <c r="C106" s="26" t="str">
        <f t="shared" si="8"/>
        <v>49</v>
      </c>
      <c r="D106" s="26" t="str">
        <f t="shared" si="9"/>
        <v>00</v>
      </c>
      <c r="E106" s="26" t="str">
        <f t="shared" si="10"/>
        <v>analitico</v>
      </c>
      <c r="F106" s="9" t="s">
        <v>189</v>
      </c>
      <c r="G106" s="18">
        <v>10</v>
      </c>
      <c r="H106" s="13" t="s">
        <v>351</v>
      </c>
      <c r="I106" s="7">
        <f t="shared" si="6"/>
        <v>4</v>
      </c>
      <c r="J106" s="7" t="str">
        <f t="shared" si="11"/>
        <v>INSERT INTO `imobilizado`.`cad_grupo_patrimonio` (`capitulo`, `posicao`, `subposicao`, `descricao`,`vida_util`,`taxa_depreciacao_anual`,`analitico_sintetico`) VALUES ('84', '49', '00', 'MÁQUINAS E APARELHOS PARA FABRICAÇÃO OU ACABAMENTO DE FELTRO OU DE FALSOS TECIDOS, EM PEÇA OU EM FORMAS DETERMINADAS, INCLUÍDAS AS MÁQUINAS E APARELHOS PARA FABRICAÇÃO DE CHAPÉUS DE FELTRO; FORMAS PARA CHAPÉUS E PARA ARTEFATOS DE USO SEMELHANTE','10','0.1','analitico');</v>
      </c>
      <c r="L106"/>
    </row>
    <row r="107" spans="1:12" outlineLevel="1">
      <c r="A107" s="22">
        <v>8450</v>
      </c>
      <c r="B107" s="26" t="str">
        <f t="shared" si="7"/>
        <v>84</v>
      </c>
      <c r="C107" s="26" t="str">
        <f t="shared" si="8"/>
        <v>50</v>
      </c>
      <c r="D107" s="26" t="str">
        <f t="shared" si="9"/>
        <v>00</v>
      </c>
      <c r="E107" s="26" t="str">
        <f t="shared" si="10"/>
        <v>analitico</v>
      </c>
      <c r="F107" s="9" t="s">
        <v>190</v>
      </c>
      <c r="G107" s="18">
        <v>10</v>
      </c>
      <c r="H107" s="13" t="s">
        <v>351</v>
      </c>
      <c r="I107" s="7">
        <f t="shared" si="6"/>
        <v>4</v>
      </c>
      <c r="J107" s="7" t="str">
        <f t="shared" si="11"/>
        <v>INSERT INTO `imobilizado`.`cad_grupo_patrimonio` (`capitulo`, `posicao`, `subposicao`, `descricao`,`vida_util`,`taxa_depreciacao_anual`,`analitico_sintetico`) VALUES ('84', '50', '00', 'MÁQUINAS DE LAVAR ROUPA, MESMO COM DISPOSITIVOS DE SECAGEM','10','0.1','analitico');</v>
      </c>
      <c r="L107"/>
    </row>
    <row r="108" spans="1:12" outlineLevel="1">
      <c r="A108" s="22">
        <v>8451</v>
      </c>
      <c r="B108" s="26" t="str">
        <f t="shared" si="7"/>
        <v>84</v>
      </c>
      <c r="C108" s="26" t="str">
        <f t="shared" si="8"/>
        <v>51</v>
      </c>
      <c r="D108" s="26" t="str">
        <f t="shared" si="9"/>
        <v>00</v>
      </c>
      <c r="E108" s="26" t="str">
        <f t="shared" si="10"/>
        <v>analitico</v>
      </c>
      <c r="F108" s="9" t="s">
        <v>191</v>
      </c>
      <c r="G108" s="18">
        <v>10</v>
      </c>
      <c r="H108" s="13" t="s">
        <v>351</v>
      </c>
      <c r="I108" s="7">
        <f t="shared" si="6"/>
        <v>4</v>
      </c>
      <c r="J108" s="7" t="str">
        <f t="shared" si="11"/>
        <v>INSERT INTO `imobilizado`.`cad_grupo_patrimonio` (`capitulo`, `posicao`, `subposicao`, `descricao`,`vida_util`,`taxa_depreciacao_anual`,`analitico_sintetico`) VALUES ('84', '51', '00', 'MÁQUINAS E APARELHOS (EXCETO AS MÁQUINAS DA POSIÇÃO 8450) PARA LAVAR, LIMPAR, ESPREMER, SECAR, PASSAR, PRENSAR (INCLUÍDAS AS PRENSAS FIXADORAS), BRANQUEAR, TINGIR, PARA APRESTO E ACABAMENTO, PARA REVESTIR OU IMPREGNAR FIOS, TECIDOS OU OBRAS DE MATÉRIAS TÊXTEIS E MÁQUINAS PARA REVESTIR TECIDOS-BASE OU OUTROS SUPORTES UTILIZADOS NA FABRICAÇÃO DE REVESTIMENTOS PARA PAVIMENTOS, TAIS COMO LINÓLEO; MÁQUINAS PARA ENROLAR, DESENROLAR, DOBRAR, CORTAR OU DENTEAR TECIDOS','10','0.1','analitico');</v>
      </c>
      <c r="L108"/>
    </row>
    <row r="109" spans="1:12" outlineLevel="1">
      <c r="A109" s="22">
        <v>8452</v>
      </c>
      <c r="B109" s="26" t="str">
        <f t="shared" si="7"/>
        <v>84</v>
      </c>
      <c r="C109" s="26" t="str">
        <f t="shared" si="8"/>
        <v>52</v>
      </c>
      <c r="D109" s="26" t="str">
        <f t="shared" si="9"/>
        <v>00</v>
      </c>
      <c r="E109" s="26" t="str">
        <f t="shared" si="10"/>
        <v>analitico</v>
      </c>
      <c r="F109" s="9" t="s">
        <v>192</v>
      </c>
      <c r="G109" s="18">
        <v>10</v>
      </c>
      <c r="H109" s="13" t="s">
        <v>351</v>
      </c>
      <c r="I109" s="7">
        <f t="shared" si="6"/>
        <v>4</v>
      </c>
      <c r="J109" s="7" t="str">
        <f t="shared" si="11"/>
        <v>INSERT INTO `imobilizado`.`cad_grupo_patrimonio` (`capitulo`, `posicao`, `subposicao`, `descricao`,`vida_util`,`taxa_depreciacao_anual`,`analitico_sintetico`) VALUES ('84', '52', '00', 'MÁQUINAS DE COSTURA, EXCETO AS DE COSTURAR CADERNOS DA POSIÇÃO 8440; MÓVEIS, BASES E TAMPAS, PRÓPRIOS PARA MÁQUINAS DE COSTURA; AGULHAS PARA MÁQUINAS DE COSTURA','10','0.1','analitico');</v>
      </c>
      <c r="L109"/>
    </row>
    <row r="110" spans="1:12" outlineLevel="1">
      <c r="A110" s="22">
        <v>8453</v>
      </c>
      <c r="B110" s="26" t="str">
        <f t="shared" si="7"/>
        <v>84</v>
      </c>
      <c r="C110" s="26" t="str">
        <f t="shared" si="8"/>
        <v>53</v>
      </c>
      <c r="D110" s="26" t="str">
        <f t="shared" si="9"/>
        <v>00</v>
      </c>
      <c r="E110" s="26" t="str">
        <f t="shared" si="10"/>
        <v>analitico</v>
      </c>
      <c r="F110" s="9" t="s">
        <v>193</v>
      </c>
      <c r="G110" s="18">
        <v>10</v>
      </c>
      <c r="H110" s="13" t="s">
        <v>351</v>
      </c>
      <c r="I110" s="7">
        <f t="shared" si="6"/>
        <v>4</v>
      </c>
      <c r="J110" s="7" t="str">
        <f t="shared" si="11"/>
        <v>INSERT INTO `imobilizado`.`cad_grupo_patrimonio` (`capitulo`, `posicao`, `subposicao`, `descricao`,`vida_util`,`taxa_depreciacao_anual`,`analitico_sintetico`) VALUES ('84', '53', '00', 'MÁQUINAS E APARELHOS PARA PREPARAR, CURTIR OU TRABALHAR COUROS OU PELES, OU PARA FABRICAR OU CONSERTAR CALÇADOS E OUTRAS OBRAS DE COURO OU DE PELE, EXCETO MÁQUINAS DE COSTURA','10','0.1','analitico');</v>
      </c>
      <c r="L110"/>
    </row>
    <row r="111" spans="1:12" outlineLevel="1">
      <c r="A111" s="22">
        <v>8454</v>
      </c>
      <c r="B111" s="26" t="str">
        <f t="shared" si="7"/>
        <v>84</v>
      </c>
      <c r="C111" s="26" t="str">
        <f t="shared" si="8"/>
        <v>54</v>
      </c>
      <c r="D111" s="26" t="str">
        <f t="shared" si="9"/>
        <v>00</v>
      </c>
      <c r="E111" s="26" t="str">
        <f t="shared" si="10"/>
        <v>analitico</v>
      </c>
      <c r="F111" s="9" t="s">
        <v>194</v>
      </c>
      <c r="G111" s="18">
        <v>10</v>
      </c>
      <c r="H111" s="13" t="s">
        <v>351</v>
      </c>
      <c r="I111" s="7">
        <f t="shared" si="6"/>
        <v>4</v>
      </c>
      <c r="J111" s="7" t="str">
        <f t="shared" si="11"/>
        <v>INSERT INTO `imobilizado`.`cad_grupo_patrimonio` (`capitulo`, `posicao`, `subposicao`, `descricao`,`vida_util`,`taxa_depreciacao_anual`,`analitico_sintetico`) VALUES ('84', '54', '00', 'CONVERSORES, CADINHOS OU COLHERES DE FUNDIÇÃO, LINGOTEIRAS E MÁQUINAS DE VAZAR (MOLDAR), PARA METALURGIA, ACIARIA OU FUNDIÇÃO','10','0.1','analitico');</v>
      </c>
      <c r="L111"/>
    </row>
    <row r="112" spans="1:12" outlineLevel="1">
      <c r="A112" s="22">
        <v>8455</v>
      </c>
      <c r="B112" s="26" t="str">
        <f t="shared" si="7"/>
        <v>84</v>
      </c>
      <c r="C112" s="26" t="str">
        <f t="shared" si="8"/>
        <v>55</v>
      </c>
      <c r="D112" s="26" t="str">
        <f t="shared" si="9"/>
        <v>00</v>
      </c>
      <c r="E112" s="26" t="str">
        <f t="shared" si="10"/>
        <v>analitico</v>
      </c>
      <c r="F112" s="9" t="s">
        <v>195</v>
      </c>
      <c r="G112" s="18">
        <v>10</v>
      </c>
      <c r="H112" s="13" t="s">
        <v>351</v>
      </c>
      <c r="I112" s="7">
        <f t="shared" si="6"/>
        <v>4</v>
      </c>
      <c r="J112" s="7" t="str">
        <f t="shared" si="11"/>
        <v>INSERT INTO `imobilizado`.`cad_grupo_patrimonio` (`capitulo`, `posicao`, `subposicao`, `descricao`,`vida_util`,`taxa_depreciacao_anual`,`analitico_sintetico`) VALUES ('84', '55', '00', 'LAMINADORES DE METAIS E SEUS CILINDROS','10','0.1','analitico');</v>
      </c>
      <c r="L112"/>
    </row>
    <row r="113" spans="1:12" outlineLevel="1">
      <c r="A113" s="22">
        <v>8456</v>
      </c>
      <c r="B113" s="26" t="str">
        <f t="shared" si="7"/>
        <v>84</v>
      </c>
      <c r="C113" s="26" t="str">
        <f t="shared" si="8"/>
        <v>56</v>
      </c>
      <c r="D113" s="26" t="str">
        <f t="shared" si="9"/>
        <v>00</v>
      </c>
      <c r="E113" s="26" t="str">
        <f t="shared" si="10"/>
        <v>analitico</v>
      </c>
      <c r="F113" s="9" t="s">
        <v>196</v>
      </c>
      <c r="G113" s="18">
        <v>10</v>
      </c>
      <c r="H113" s="13" t="s">
        <v>351</v>
      </c>
      <c r="I113" s="7">
        <f t="shared" si="6"/>
        <v>4</v>
      </c>
      <c r="J113" s="7" t="str">
        <f t="shared" si="11"/>
        <v>INSERT INTO `imobilizado`.`cad_grupo_patrimonio` (`capitulo`, `posicao`, `subposicao`, `descricao`,`vida_util`,`taxa_depreciacao_anual`,`analitico_sintetico`) VALUES ('84', '56', '00', 'MÁQUINAS-FERRAMENTAS QUE TRABALHEM POR ELIMINAÇÃO DE QUALQUER MATÉRIA, OPERANDO POR "LASER" OU POR OUTROS FEIXES DE LUZ OU DE FÓTONS, POR ULTRA-SOM, ELETRO-EROSÃO, PROCESSOS ELETROQUÍMICOS, FEIXES DE ELÉTRONS, FEIXES IÔNICOS OU POR JATO DE PLASMA','10','0.1','analitico');</v>
      </c>
      <c r="L113"/>
    </row>
    <row r="114" spans="1:12" outlineLevel="1">
      <c r="A114" s="22">
        <v>8457</v>
      </c>
      <c r="B114" s="26" t="str">
        <f t="shared" si="7"/>
        <v>84</v>
      </c>
      <c r="C114" s="26" t="str">
        <f t="shared" si="8"/>
        <v>57</v>
      </c>
      <c r="D114" s="26" t="str">
        <f t="shared" si="9"/>
        <v>00</v>
      </c>
      <c r="E114" s="26" t="str">
        <f t="shared" si="10"/>
        <v>analitico</v>
      </c>
      <c r="F114" s="9" t="s">
        <v>197</v>
      </c>
      <c r="G114" s="18">
        <v>10</v>
      </c>
      <c r="H114" s="13" t="s">
        <v>351</v>
      </c>
      <c r="I114" s="7">
        <f t="shared" si="6"/>
        <v>4</v>
      </c>
      <c r="J114" s="7" t="str">
        <f t="shared" si="11"/>
        <v>INSERT INTO `imobilizado`.`cad_grupo_patrimonio` (`capitulo`, `posicao`, `subposicao`, `descricao`,`vida_util`,`taxa_depreciacao_anual`,`analitico_sintetico`) VALUES ('84', '57', '00', 'CENTROS DE USINAGEM (CENTROS DE MAQUINAGEM*), MÁQUINAS DE SISTEMA MONOSTÁTICO ("SINGLE STATION") E MÁQUINAS DE ESTAÇÕES MÚLTIPLAS, PARA TRABALHAR METAIS','10','0.1','analitico');</v>
      </c>
      <c r="L114"/>
    </row>
    <row r="115" spans="1:12" outlineLevel="1">
      <c r="A115" s="22">
        <v>8458</v>
      </c>
      <c r="B115" s="26" t="str">
        <f t="shared" si="7"/>
        <v>84</v>
      </c>
      <c r="C115" s="26" t="str">
        <f t="shared" si="8"/>
        <v>58</v>
      </c>
      <c r="D115" s="26" t="str">
        <f t="shared" si="9"/>
        <v>00</v>
      </c>
      <c r="E115" s="26" t="str">
        <f t="shared" si="10"/>
        <v>analitico</v>
      </c>
      <c r="F115" s="9" t="s">
        <v>198</v>
      </c>
      <c r="G115" s="18">
        <v>10</v>
      </c>
      <c r="H115" s="13" t="s">
        <v>351</v>
      </c>
      <c r="I115" s="7">
        <f t="shared" si="6"/>
        <v>4</v>
      </c>
      <c r="J115" s="7" t="str">
        <f t="shared" si="11"/>
        <v>INSERT INTO `imobilizado`.`cad_grupo_patrimonio` (`capitulo`, `posicao`, `subposicao`, `descricao`,`vida_util`,`taxa_depreciacao_anual`,`analitico_sintetico`) VALUES ('84', '58', '00', 'TORNOS (INCLUÍDOS OS CENTROS DE TORNEAMENTO) PARA METAIS.','10','0.1','analitico');</v>
      </c>
      <c r="L115"/>
    </row>
    <row r="116" spans="1:12" outlineLevel="1">
      <c r="A116" s="22">
        <v>8459</v>
      </c>
      <c r="B116" s="26" t="str">
        <f t="shared" si="7"/>
        <v>84</v>
      </c>
      <c r="C116" s="26" t="str">
        <f t="shared" si="8"/>
        <v>59</v>
      </c>
      <c r="D116" s="26" t="str">
        <f t="shared" si="9"/>
        <v>00</v>
      </c>
      <c r="E116" s="26" t="str">
        <f t="shared" si="10"/>
        <v>analitico</v>
      </c>
      <c r="F116" s="9" t="s">
        <v>199</v>
      </c>
      <c r="G116" s="18">
        <v>10</v>
      </c>
      <c r="H116" s="13" t="s">
        <v>351</v>
      </c>
      <c r="I116" s="7">
        <f t="shared" si="6"/>
        <v>4</v>
      </c>
      <c r="J116" s="7" t="str">
        <f t="shared" si="11"/>
        <v>INSERT INTO `imobilizado`.`cad_grupo_patrimonio` (`capitulo`, `posicao`, `subposicao`, `descricao`,`vida_util`,`taxa_depreciacao_anual`,`analitico_sintetico`) VALUES ('84', '59', '00', 'MÁQUINAS-FERRAMENTAS (INCLUÍDAS AS UNIDADES COM CABEÇA DESLIZANTE) PARA FURAR, MANDRILAR, FRESAR OU ROSCAR INTERIOR E EXTERIORMENTE METAIS, POR ELIMINAÇÃO DE MATÉRIA, EXCETO OS TORNOS (INCLUÍDOS OS CENTROS DE TORNEAMENTO) DA POSIÇÃO 8458','10','0.1','analitico');</v>
      </c>
      <c r="L116"/>
    </row>
    <row r="117" spans="1:12" outlineLevel="1">
      <c r="A117" s="22">
        <v>8460</v>
      </c>
      <c r="B117" s="26" t="str">
        <f t="shared" si="7"/>
        <v>84</v>
      </c>
      <c r="C117" s="26" t="str">
        <f t="shared" si="8"/>
        <v>60</v>
      </c>
      <c r="D117" s="26" t="str">
        <f t="shared" si="9"/>
        <v>00</v>
      </c>
      <c r="E117" s="26" t="str">
        <f t="shared" si="10"/>
        <v>analitico</v>
      </c>
      <c r="F117" s="9" t="s">
        <v>200</v>
      </c>
      <c r="G117" s="18">
        <v>10</v>
      </c>
      <c r="H117" s="13" t="s">
        <v>351</v>
      </c>
      <c r="I117" s="7">
        <f t="shared" si="6"/>
        <v>4</v>
      </c>
      <c r="J117" s="7" t="str">
        <f t="shared" si="11"/>
        <v>INSERT INTO `imobilizado`.`cad_grupo_patrimonio` (`capitulo`, `posicao`, `subposicao`, `descricao`,`vida_util`,`taxa_depreciacao_anual`,`analitico_sintetico`) VALUES ('84', '60', '00', 'MÁQUINAS-FERRAMENTAS PARA REBARBAR, AFIAR, AMOLAR, RETIFICAR, BRUNIR, POLIR OU REALIZAR OUTRAS OPERAÇÕES DE ACABAMENTO EM METAIS OU CERAMAIS ("CERMETS") POR MEIO DE MÓS, DE ABRASIVOS OU DE PRODUTOS POLIDORES, EXCETO AS MÁQUINAS DE CORTAR OU ACABAR ENGRENAGENS DA POSIÇÃO 8461','10','0.1','analitico');</v>
      </c>
      <c r="L117"/>
    </row>
    <row r="118" spans="1:12" outlineLevel="1">
      <c r="A118" s="22">
        <v>8461</v>
      </c>
      <c r="B118" s="26" t="str">
        <f t="shared" si="7"/>
        <v>84</v>
      </c>
      <c r="C118" s="26" t="str">
        <f t="shared" si="8"/>
        <v>61</v>
      </c>
      <c r="D118" s="26" t="str">
        <f t="shared" si="9"/>
        <v>00</v>
      </c>
      <c r="E118" s="26" t="str">
        <f t="shared" si="10"/>
        <v>analitico</v>
      </c>
      <c r="F118" s="9" t="s">
        <v>201</v>
      </c>
      <c r="G118" s="18">
        <v>10</v>
      </c>
      <c r="H118" s="13" t="s">
        <v>351</v>
      </c>
      <c r="I118" s="7">
        <f t="shared" si="6"/>
        <v>4</v>
      </c>
      <c r="J118" s="7" t="str">
        <f t="shared" si="11"/>
        <v>INSERT INTO `imobilizado`.`cad_grupo_patrimonio` (`capitulo`, `posicao`, `subposicao`, `descricao`,`vida_util`,`taxa_depreciacao_anual`,`analitico_sintetico`) VALUES ('84', '61', '00', 'MÁQUINAS-FERRAMENTAS PARA APLAINAR, PLAINAS-LIMADORAS, MÁQUINAS-FERRAMENTAS PARA ESCATELAR, BROCHAR, CORTAR OU ACABAR ENGRENAGENS, SERRAR, SECCIONAR E OUTRAS MÁQUINAS-FERRAMENTAS QUE TRABALHEM POR ELIMINAÇÃO DE METAL OU DE CERAMAIS ("CERMETS"), NÃO ESPECIFICADAS NEM COMPREENDIDAS EM OUTRAS POSIÇÕES','10','0.1','analitico');</v>
      </c>
      <c r="L118"/>
    </row>
    <row r="119" spans="1:12" outlineLevel="1">
      <c r="A119" s="22">
        <v>8462</v>
      </c>
      <c r="B119" s="26" t="str">
        <f t="shared" si="7"/>
        <v>84</v>
      </c>
      <c r="C119" s="26" t="str">
        <f t="shared" si="8"/>
        <v>62</v>
      </c>
      <c r="D119" s="26" t="str">
        <f t="shared" si="9"/>
        <v>00</v>
      </c>
      <c r="E119" s="26" t="str">
        <f t="shared" si="10"/>
        <v>analitico</v>
      </c>
      <c r="F119" s="9" t="s">
        <v>202</v>
      </c>
      <c r="G119" s="18">
        <v>10</v>
      </c>
      <c r="H119" s="13" t="s">
        <v>351</v>
      </c>
      <c r="I119" s="7">
        <f t="shared" si="6"/>
        <v>4</v>
      </c>
      <c r="J119" s="7" t="str">
        <f t="shared" si="11"/>
        <v>INSERT INTO `imobilizado`.`cad_grupo_patrimonio` (`capitulo`, `posicao`, `subposicao`, `descricao`,`vida_util`,`taxa_depreciacao_anual`,`analitico_sintetico`) VALUES ('84', '62', '00', 'MÁQUINAS-FERRAMENTAS (INCLUÍDAS AS PRENSAS) PARA FORJAR OU ESTAMPAR, MARTELOS, MARTELOS-PILÕES E MARTINETES, PARA TRABALHAR METAIS; MÁQUINAS-FERRAMENTAS (INCLUÍDAS AS PRENSAS) PARA ENROLAR, ARQUEAR, DOBRAR, ENDIREITAR, APLANAR, CISALHAR, PUNCIONAR OU CHANFRAR METAIS; PRENSAS PARA TRABALHAR METAIS OU CARBONETOS METÁLICOS, NÃO ESPECIFICADAS ACIMA','10','0.1','analitico');</v>
      </c>
      <c r="L119"/>
    </row>
    <row r="120" spans="1:12" outlineLevel="1">
      <c r="A120" s="22">
        <v>8463</v>
      </c>
      <c r="B120" s="26" t="str">
        <f t="shared" si="7"/>
        <v>84</v>
      </c>
      <c r="C120" s="26" t="str">
        <f t="shared" si="8"/>
        <v>63</v>
      </c>
      <c r="D120" s="26" t="str">
        <f t="shared" si="9"/>
        <v>00</v>
      </c>
      <c r="E120" s="26" t="str">
        <f t="shared" si="10"/>
        <v>analitico</v>
      </c>
      <c r="F120" s="9" t="s">
        <v>203</v>
      </c>
      <c r="G120" s="18">
        <v>10</v>
      </c>
      <c r="H120" s="13" t="s">
        <v>351</v>
      </c>
      <c r="I120" s="7">
        <f t="shared" si="6"/>
        <v>4</v>
      </c>
      <c r="J120" s="7" t="str">
        <f t="shared" si="11"/>
        <v>INSERT INTO `imobilizado`.`cad_grupo_patrimonio` (`capitulo`, `posicao`, `subposicao`, `descricao`,`vida_util`,`taxa_depreciacao_anual`,`analitico_sintetico`) VALUES ('84', '63', '00', 'OUTRAS MÁQUINAS-FERRAMENTAS PARA TRABALHAR METAIS OU CERAMAIS ("CERMETS"), QUE TRABALHEM SEM ELIMINAÇÃO DE MATÉRIA','10','0.1','analitico');</v>
      </c>
      <c r="L120"/>
    </row>
    <row r="121" spans="1:12" outlineLevel="1">
      <c r="A121" s="22">
        <v>8464</v>
      </c>
      <c r="B121" s="26" t="str">
        <f t="shared" si="7"/>
        <v>84</v>
      </c>
      <c r="C121" s="26" t="str">
        <f t="shared" si="8"/>
        <v>64</v>
      </c>
      <c r="D121" s="26" t="str">
        <f t="shared" si="9"/>
        <v>00</v>
      </c>
      <c r="E121" s="26" t="str">
        <f t="shared" si="10"/>
        <v>analitico</v>
      </c>
      <c r="F121" s="9" t="s">
        <v>204</v>
      </c>
      <c r="G121" s="18">
        <v>10</v>
      </c>
      <c r="H121" s="13" t="s">
        <v>351</v>
      </c>
      <c r="I121" s="7">
        <f t="shared" si="6"/>
        <v>4</v>
      </c>
      <c r="J121" s="7" t="str">
        <f t="shared" si="11"/>
        <v>INSERT INTO `imobilizado`.`cad_grupo_patrimonio` (`capitulo`, `posicao`, `subposicao`, `descricao`,`vida_util`,`taxa_depreciacao_anual`,`analitico_sintetico`) VALUES ('84', '64', '00', 'MÁQUINAS-FERRAMENTAS PARA TRABALHAR PEDRA, PRODUTOS CERÂMICOS, CONCRETO (BETÃO), FIBROCIMENTO OU MATÉRIAS MINERAIS SEMELHANTES, OU PARA O TRABALHO A FRIO DO VIDRO','10','0.1','analitico');</v>
      </c>
      <c r="L121"/>
    </row>
    <row r="122" spans="1:12" outlineLevel="1">
      <c r="A122" s="22">
        <v>8465</v>
      </c>
      <c r="B122" s="26" t="str">
        <f t="shared" si="7"/>
        <v>84</v>
      </c>
      <c r="C122" s="26" t="str">
        <f t="shared" si="8"/>
        <v>65</v>
      </c>
      <c r="D122" s="26" t="str">
        <f t="shared" si="9"/>
        <v>00</v>
      </c>
      <c r="E122" s="26" t="str">
        <f t="shared" si="10"/>
        <v>analitico</v>
      </c>
      <c r="F122" s="9" t="s">
        <v>205</v>
      </c>
      <c r="G122" s="18">
        <v>10</v>
      </c>
      <c r="H122" s="13" t="s">
        <v>351</v>
      </c>
      <c r="I122" s="7">
        <f t="shared" si="6"/>
        <v>4</v>
      </c>
      <c r="J122" s="7" t="str">
        <f t="shared" si="11"/>
        <v>INSERT INTO `imobilizado`.`cad_grupo_patrimonio` (`capitulo`, `posicao`, `subposicao`, `descricao`,`vida_util`,`taxa_depreciacao_anual`,`analitico_sintetico`) VALUES ('84', '65', '00', 'MÁQUINAS-FERRAMENTAS (INCLUÍDAS AS MÁQUINAS PARA PREGAR, GRAMPEAR, COLAR OU REUNIR POR QUALQUER OUTRO MODO) PARA TRABALHAR MADEIRA, CORTIÇA, OSSO, BORRACHA ENDURECIDA, PLÁSTICOS DUROS OU MATÉRIAS DURAS SEMELHANTES','10','0.1','analitico');</v>
      </c>
      <c r="L122"/>
    </row>
    <row r="123" spans="1:12" outlineLevel="1">
      <c r="A123" s="22">
        <v>8467</v>
      </c>
      <c r="B123" s="26" t="str">
        <f t="shared" si="7"/>
        <v>84</v>
      </c>
      <c r="C123" s="26" t="str">
        <f t="shared" si="8"/>
        <v>67</v>
      </c>
      <c r="D123" s="26" t="str">
        <f t="shared" si="9"/>
        <v>00</v>
      </c>
      <c r="E123" s="26" t="str">
        <f t="shared" si="10"/>
        <v>analitico</v>
      </c>
      <c r="F123" s="9" t="s">
        <v>206</v>
      </c>
      <c r="G123" s="18">
        <v>10</v>
      </c>
      <c r="H123" s="13" t="s">
        <v>351</v>
      </c>
      <c r="I123" s="7">
        <f t="shared" si="6"/>
        <v>4</v>
      </c>
      <c r="J123" s="7" t="str">
        <f t="shared" si="11"/>
        <v>INSERT INTO `imobilizado`.`cad_grupo_patrimonio` (`capitulo`, `posicao`, `subposicao`, `descricao`,`vida_util`,`taxa_depreciacao_anual`,`analitico_sintetico`) VALUES ('84', '67', '00', 'FERRAMENTAS PNEUMÁTICAS, HIDRÁULICAS OU DE MOTOR, NÃO ELÉTRICO, INCORPORADO, DE USO MANUAL','10','0.1','analitico');</v>
      </c>
      <c r="L123"/>
    </row>
    <row r="124" spans="1:12" outlineLevel="1">
      <c r="A124" s="22">
        <v>8468</v>
      </c>
      <c r="B124" s="26" t="str">
        <f t="shared" si="7"/>
        <v>84</v>
      </c>
      <c r="C124" s="26" t="str">
        <f t="shared" si="8"/>
        <v>68</v>
      </c>
      <c r="D124" s="26" t="str">
        <f t="shared" si="9"/>
        <v>00</v>
      </c>
      <c r="E124" s="26" t="str">
        <f t="shared" si="10"/>
        <v>analitico</v>
      </c>
      <c r="F124" s="9" t="s">
        <v>207</v>
      </c>
      <c r="G124" s="18">
        <v>10</v>
      </c>
      <c r="H124" s="13" t="s">
        <v>351</v>
      </c>
      <c r="I124" s="7">
        <f t="shared" si="6"/>
        <v>4</v>
      </c>
      <c r="J124" s="7" t="str">
        <f t="shared" si="11"/>
        <v>INSERT INTO `imobilizado`.`cad_grupo_patrimonio` (`capitulo`, `posicao`, `subposicao`, `descricao`,`vida_util`,`taxa_depreciacao_anual`,`analitico_sintetico`) VALUES ('84', '68', '00', 'MÁQUINAS E APARELHOS PARA SOLDAR, MESMO DE CORTE, EXCETO OS DA POSIÇÃO 8515; MÁQUINAS E APARELHOS A GÁS, PARA TÊMPERA SUPERFICIAL','10','0.1','analitico');</v>
      </c>
      <c r="L124"/>
    </row>
    <row r="125" spans="1:12" outlineLevel="1">
      <c r="A125" s="22">
        <v>8469</v>
      </c>
      <c r="B125" s="26" t="str">
        <f t="shared" si="7"/>
        <v>84</v>
      </c>
      <c r="C125" s="26" t="str">
        <f t="shared" si="8"/>
        <v>69</v>
      </c>
      <c r="D125" s="26" t="str">
        <f t="shared" si="9"/>
        <v>00</v>
      </c>
      <c r="E125" s="26" t="str">
        <f t="shared" si="10"/>
        <v>analitico</v>
      </c>
      <c r="F125" s="9" t="s">
        <v>208</v>
      </c>
      <c r="G125" s="18">
        <v>10</v>
      </c>
      <c r="H125" s="13" t="s">
        <v>351</v>
      </c>
      <c r="I125" s="7">
        <f t="shared" si="6"/>
        <v>4</v>
      </c>
      <c r="J125" s="7" t="str">
        <f t="shared" si="11"/>
        <v>INSERT INTO `imobilizado`.`cad_grupo_patrimonio` (`capitulo`, `posicao`, `subposicao`, `descricao`,`vida_util`,`taxa_depreciacao_anual`,`analitico_sintetico`) VALUES ('84', '69', '00', 'MÁQUINAS DE ESCREVER, EXCETO AS IMPRESSORAS DA POSIÇÃO 8471; MÁQUINAS DE TRATAMENTO DE TEXTOS','10','0.1','analitico');</v>
      </c>
      <c r="L125"/>
    </row>
    <row r="126" spans="1:12" outlineLevel="1">
      <c r="A126" s="22">
        <v>8470</v>
      </c>
      <c r="B126" s="26" t="str">
        <f t="shared" si="7"/>
        <v>84</v>
      </c>
      <c r="C126" s="26" t="str">
        <f t="shared" si="8"/>
        <v>70</v>
      </c>
      <c r="D126" s="26" t="str">
        <f t="shared" si="9"/>
        <v>00</v>
      </c>
      <c r="E126" s="26" t="str">
        <f t="shared" si="10"/>
        <v>sintetico</v>
      </c>
      <c r="F126" s="9" t="s">
        <v>209</v>
      </c>
      <c r="G126" s="17"/>
      <c r="H126" s="12"/>
      <c r="I126" s="7">
        <f t="shared" si="6"/>
        <v>4</v>
      </c>
      <c r="J126" s="7" t="str">
        <f t="shared" si="11"/>
        <v>INSERT INTO `imobilizado`.`cad_grupo_patrimonio` (`capitulo`, `posicao`, `subposicao`, `descricao`,`vida_util`,`taxa_depreciacao_anual`,`analitico_sintetico`) VALUES ('84', '70', '00', 'MÁQUINAS DE CALCULAR QUE PERMITAM GRAVAR, REPRODUZIR E VISUALIZAR INFORMAÇÕES, COM FUNÇÃO DE CÁLCULO INCORPORADA; MÁQUINAS DE CONTABILIDADE, MÁQUINAS DE FRANQUEAR, DE EMITIR BILHETES E MÁQUINAS SEMELHANTES, COM DISPOSITIVO DE CÁLCULO INCORPORADO; CAIXAS REGISTRADORAS','','','sintetico');</v>
      </c>
      <c r="L126"/>
    </row>
    <row r="127" spans="1:12" outlineLevel="2">
      <c r="A127" s="22">
        <v>847021</v>
      </c>
      <c r="B127" s="26" t="str">
        <f t="shared" si="7"/>
        <v>84</v>
      </c>
      <c r="C127" s="26" t="str">
        <f t="shared" si="8"/>
        <v>70</v>
      </c>
      <c r="D127" s="26" t="str">
        <f t="shared" si="9"/>
        <v>21</v>
      </c>
      <c r="E127" s="26" t="str">
        <f t="shared" si="10"/>
        <v>analitico</v>
      </c>
      <c r="F127" s="9" t="s">
        <v>210</v>
      </c>
      <c r="G127" s="18">
        <v>10</v>
      </c>
      <c r="H127" s="13" t="s">
        <v>351</v>
      </c>
      <c r="I127" s="7">
        <f t="shared" si="6"/>
        <v>6</v>
      </c>
      <c r="J127" s="7" t="str">
        <f t="shared" si="11"/>
        <v>INSERT INTO `imobilizado`.`cad_grupo_patrimonio` (`capitulo`, `posicao`, `subposicao`, `descricao`,`vida_util`,`taxa_depreciacao_anual`,`analitico_sintetico`) VALUES ('84', '70', '21', '--Máquinas eletrônicas de calcular com dispositivo impressor incorporado','10','0.1','analitico');</v>
      </c>
      <c r="L127"/>
    </row>
    <row r="128" spans="1:12" outlineLevel="2">
      <c r="A128" s="22">
        <v>847029</v>
      </c>
      <c r="B128" s="26" t="str">
        <f t="shared" si="7"/>
        <v>84</v>
      </c>
      <c r="C128" s="26" t="str">
        <f t="shared" si="8"/>
        <v>70</v>
      </c>
      <c r="D128" s="26" t="str">
        <f t="shared" si="9"/>
        <v>29</v>
      </c>
      <c r="E128" s="26" t="str">
        <f t="shared" si="10"/>
        <v>analitico</v>
      </c>
      <c r="F128" s="9" t="s">
        <v>211</v>
      </c>
      <c r="G128" s="18" t="s">
        <v>212</v>
      </c>
      <c r="H128" s="13" t="s">
        <v>351</v>
      </c>
      <c r="I128" s="7">
        <f t="shared" si="6"/>
        <v>6</v>
      </c>
      <c r="J128" s="7" t="str">
        <f t="shared" si="11"/>
        <v>INSERT INTO `imobilizado`.`cad_grupo_patrimonio` (`capitulo`, `posicao`, `subposicao`, `descricao`,`vida_util`,`taxa_depreciacao_anual`,`analitico_sintetico`) VALUES ('84', '70', '29', '--Outras máquinas eletrônicas de calcular, exceto de bolso','10','0.1','analitico');</v>
      </c>
      <c r="L128"/>
    </row>
    <row r="129" spans="1:12" outlineLevel="2">
      <c r="A129" s="22">
        <v>847030</v>
      </c>
      <c r="B129" s="26" t="str">
        <f t="shared" si="7"/>
        <v>84</v>
      </c>
      <c r="C129" s="26" t="str">
        <f t="shared" si="8"/>
        <v>70</v>
      </c>
      <c r="D129" s="26" t="str">
        <f t="shared" si="9"/>
        <v>30</v>
      </c>
      <c r="E129" s="26" t="str">
        <f t="shared" si="10"/>
        <v>analitico</v>
      </c>
      <c r="F129" s="9" t="s">
        <v>213</v>
      </c>
      <c r="G129" s="18">
        <v>10</v>
      </c>
      <c r="H129" s="13" t="s">
        <v>351</v>
      </c>
      <c r="I129" s="7">
        <f t="shared" si="6"/>
        <v>6</v>
      </c>
      <c r="J129" s="7" t="str">
        <f t="shared" si="11"/>
        <v>INSERT INTO `imobilizado`.`cad_grupo_patrimonio` (`capitulo`, `posicao`, `subposicao`, `descricao`,`vida_util`,`taxa_depreciacao_anual`,`analitico_sintetico`) VALUES ('84', '70', '30', '-Outras máquinas de calcular','10','0.1','analitico');</v>
      </c>
      <c r="L129"/>
    </row>
    <row r="130" spans="1:12" outlineLevel="2">
      <c r="A130" s="22">
        <v>847040</v>
      </c>
      <c r="B130" s="26" t="str">
        <f t="shared" si="7"/>
        <v>84</v>
      </c>
      <c r="C130" s="26" t="str">
        <f t="shared" si="8"/>
        <v>70</v>
      </c>
      <c r="D130" s="26" t="str">
        <f t="shared" si="9"/>
        <v>40</v>
      </c>
      <c r="E130" s="26" t="str">
        <f t="shared" si="10"/>
        <v>analitico</v>
      </c>
      <c r="F130" s="9" t="s">
        <v>214</v>
      </c>
      <c r="G130" s="18">
        <v>10</v>
      </c>
      <c r="H130" s="13" t="s">
        <v>351</v>
      </c>
      <c r="I130" s="7">
        <f t="shared" ref="I130:I192" si="12">LEN(A130)</f>
        <v>6</v>
      </c>
      <c r="J130" s="7" t="str">
        <f t="shared" si="11"/>
        <v>INSERT INTO `imobilizado`.`cad_grupo_patrimonio` (`capitulo`, `posicao`, `subposicao`, `descricao`,`vida_util`,`taxa_depreciacao_anual`,`analitico_sintetico`) VALUES ('84', '70', '40', '-Máquinas de contabilidade','10','0.1','analitico');</v>
      </c>
      <c r="L130"/>
    </row>
    <row r="131" spans="1:12" outlineLevel="2">
      <c r="A131" s="22">
        <v>847050</v>
      </c>
      <c r="B131" s="26" t="str">
        <f t="shared" ref="B131:B194" si="13">LEFT(A131,2)</f>
        <v>84</v>
      </c>
      <c r="C131" s="26" t="str">
        <f t="shared" ref="C131:C194" si="14">IF(LEN(A131)&gt;=4,RIGHT(LEFT(A131,4),2),"00")</f>
        <v>70</v>
      </c>
      <c r="D131" s="26" t="str">
        <f t="shared" ref="D131:D194" si="15">IF(LEN(A131)&gt;=6,RIGHT(LEFT(A131,6),2),"00")</f>
        <v>50</v>
      </c>
      <c r="E131" s="26" t="str">
        <f t="shared" ref="E131:E194" si="16">IF(G131&lt;&gt;"","analitico","sintetico")</f>
        <v>analitico</v>
      </c>
      <c r="F131" s="9" t="s">
        <v>215</v>
      </c>
      <c r="G131" s="18">
        <v>10</v>
      </c>
      <c r="H131" s="13" t="s">
        <v>351</v>
      </c>
      <c r="I131" s="7">
        <f t="shared" si="12"/>
        <v>6</v>
      </c>
      <c r="J131" s="7" t="str">
        <f t="shared" ref="J131:J194" si="17">"INSERT INTO `imobilizado`.`cad_grupo_patrimonio` (`capitulo`, `posicao`, `subposicao`, `descricao`,`vida_util`,`taxa_depreciacao_anual`,`analitico_sintetico`) VALUES ('"&amp;B131&amp;"', '"&amp;C131&amp;"', '"&amp;D131&amp;"', '"&amp;F131&amp;"','"&amp;G131&amp;"','"&amp;H131&amp;"','"&amp;E131&amp;"');"</f>
        <v>INSERT INTO `imobilizado`.`cad_grupo_patrimonio` (`capitulo`, `posicao`, `subposicao`, `descricao`,`vida_util`,`taxa_depreciacao_anual`,`analitico_sintetico`) VALUES ('84', '70', '50', '-Caixas registradoras','10','0.1','analitico');</v>
      </c>
      <c r="L131"/>
    </row>
    <row r="132" spans="1:12" outlineLevel="2">
      <c r="A132" s="22">
        <v>847090</v>
      </c>
      <c r="B132" s="26" t="str">
        <f t="shared" si="13"/>
        <v>84</v>
      </c>
      <c r="C132" s="26" t="str">
        <f t="shared" si="14"/>
        <v>70</v>
      </c>
      <c r="D132" s="26" t="str">
        <f t="shared" si="15"/>
        <v>90</v>
      </c>
      <c r="E132" s="26" t="str">
        <f t="shared" si="16"/>
        <v>analitico</v>
      </c>
      <c r="F132" s="9" t="s">
        <v>216</v>
      </c>
      <c r="G132" s="18">
        <v>10</v>
      </c>
      <c r="H132" s="13" t="s">
        <v>351</v>
      </c>
      <c r="I132" s="7">
        <f t="shared" si="12"/>
        <v>6</v>
      </c>
      <c r="J132" s="7" t="str">
        <f t="shared" si="17"/>
        <v>INSERT INTO `imobilizado`.`cad_grupo_patrimonio` (`capitulo`, `posicao`, `subposicao`, `descricao`,`vida_util`,`taxa_depreciacao_anual`,`analitico_sintetico`) VALUES ('84', '70', '90', 'Máquinas de franquear correspondência','10','0.1','analitico');</v>
      </c>
      <c r="L132"/>
    </row>
    <row r="133" spans="1:12" outlineLevel="1">
      <c r="A133" s="22">
        <v>8471</v>
      </c>
      <c r="B133" s="26" t="str">
        <f t="shared" si="13"/>
        <v>84</v>
      </c>
      <c r="C133" s="26" t="str">
        <f t="shared" si="14"/>
        <v>71</v>
      </c>
      <c r="D133" s="26" t="str">
        <f t="shared" si="15"/>
        <v>00</v>
      </c>
      <c r="E133" s="26" t="str">
        <f t="shared" si="16"/>
        <v>analitico</v>
      </c>
      <c r="F133" s="9" t="s">
        <v>217</v>
      </c>
      <c r="G133" s="18">
        <v>5</v>
      </c>
      <c r="H133" s="13" t="s">
        <v>347</v>
      </c>
      <c r="I133" s="7">
        <f t="shared" si="12"/>
        <v>4</v>
      </c>
      <c r="J133" s="7" t="str">
        <f t="shared" si="17"/>
        <v>INSERT INTO `imobilizado`.`cad_grupo_patrimonio` (`capitulo`, `posicao`, `subposicao`, `descricao`,`vida_util`,`taxa_depreciacao_anual`,`analitico_sintetico`) VALUES ('84', '71', '00', 'MÁQUINAS AUTOMÁTICAS PARA PROCESSAMENTO DE DADOS E SUAS UNIDADES; LEITORES MAGNÉTICOS OU ÓPTICOS, MÁQUINAS PARA REGISTRAR DADOS EM SUPORTE SOB FORMA CODIFICADA, E MÁQUINAS PARA PROCESSAMENTO DESSES DADOS, NÃO ESPECIFICADAS NEM COMPREENDIDAS EM OUTRAS POSIÇÕES','5','0.2','analitico');</v>
      </c>
      <c r="L133"/>
    </row>
    <row r="134" spans="1:12" outlineLevel="1">
      <c r="A134" s="22">
        <v>8472</v>
      </c>
      <c r="B134" s="26" t="str">
        <f t="shared" si="13"/>
        <v>84</v>
      </c>
      <c r="C134" s="26" t="str">
        <f t="shared" si="14"/>
        <v>72</v>
      </c>
      <c r="D134" s="26" t="str">
        <f t="shared" si="15"/>
        <v>00</v>
      </c>
      <c r="E134" s="26" t="str">
        <f t="shared" si="16"/>
        <v>analitico</v>
      </c>
      <c r="F134" s="9" t="s">
        <v>218</v>
      </c>
      <c r="G134" s="18">
        <v>10</v>
      </c>
      <c r="H134" s="13" t="s">
        <v>351</v>
      </c>
      <c r="I134" s="7">
        <f t="shared" si="12"/>
        <v>4</v>
      </c>
      <c r="J134" s="7" t="str">
        <f t="shared" si="17"/>
        <v>INSERT INTO `imobilizado`.`cad_grupo_patrimonio` (`capitulo`, `posicao`, `subposicao`, `descricao`,`vida_util`,`taxa_depreciacao_anual`,`analitico_sintetico`) VALUES ('84', '72', '00', 'OUTRAS MÁQUINAS E APARELHOS DE ESCRITÓRIO [POR EXEMPLO: DUPLICADORES HECTOGRÁFICOS OU A ESTÊNCIL, MÁQUINAS PARA IMPRIMIR ENDEREÇOS, DISTRIBUIDORES AUTOMÁTICOS DE PAPEL-MOEDA, MÁQUINAS PARA SELECIONAR, CONTAR OU EMPACOTAR MOEDAS, APONTADORES (AFIADORES) MECÂNICOS DE LÁPIS, PERFURADORES OU GRAMPEADORES]','10','0.1','analitico');</v>
      </c>
      <c r="L134"/>
    </row>
    <row r="135" spans="1:12" outlineLevel="1">
      <c r="A135" s="22">
        <v>8474</v>
      </c>
      <c r="B135" s="26" t="str">
        <f t="shared" si="13"/>
        <v>84</v>
      </c>
      <c r="C135" s="26" t="str">
        <f t="shared" si="14"/>
        <v>74</v>
      </c>
      <c r="D135" s="26" t="str">
        <f t="shared" si="15"/>
        <v>00</v>
      </c>
      <c r="E135" s="26" t="str">
        <f t="shared" si="16"/>
        <v>analitico</v>
      </c>
      <c r="F135" s="9" t="s">
        <v>219</v>
      </c>
      <c r="G135" s="18">
        <v>5</v>
      </c>
      <c r="H135" s="13" t="s">
        <v>347</v>
      </c>
      <c r="I135" s="7">
        <f t="shared" si="12"/>
        <v>4</v>
      </c>
      <c r="J135" s="7" t="str">
        <f t="shared" si="17"/>
        <v>INSERT INTO `imobilizado`.`cad_grupo_patrimonio` (`capitulo`, `posicao`, `subposicao`, `descricao`,`vida_util`,`taxa_depreciacao_anual`,`analitico_sintetico`) VALUES ('84', '74', '00', 'MÁQUINAS E APARELHOS PARA SELECIONAR, PENEIRAR, SEPARAR, LAVAR, ESMAGAR, MOER, MISTURAR OU AMASSAR TERRAS, PEDRAS, MINÉRIOS OU OUTRAS SUBSTÂNCIAS MINERAIS SÓLIDAS (INCLUÍDOS OS PÓS E PASTAS); MÁQUINAS PARA AGLOMERAR OU MOLDAR COMBUSTÍVEIS MINERAIS SÓLIDOS, PASTAS CERÂMICAS, CIMENTO, GESSO OU OUTRAS MATÉRIAS MINERAIS EM PÓ OU EM PASTA; MÁQUINAS PARA FAZER MOLDES DE AREIA PARA FUNDIÇÃO','5','0.2','analitico');</v>
      </c>
      <c r="L135"/>
    </row>
    <row r="136" spans="1:12" outlineLevel="1">
      <c r="A136" s="22">
        <v>8475</v>
      </c>
      <c r="B136" s="26" t="str">
        <f t="shared" si="13"/>
        <v>84</v>
      </c>
      <c r="C136" s="26" t="str">
        <f t="shared" si="14"/>
        <v>75</v>
      </c>
      <c r="D136" s="26" t="str">
        <f t="shared" si="15"/>
        <v>00</v>
      </c>
      <c r="E136" s="26" t="str">
        <f t="shared" si="16"/>
        <v>analitico</v>
      </c>
      <c r="F136" s="9" t="s">
        <v>220</v>
      </c>
      <c r="G136" s="18">
        <v>10</v>
      </c>
      <c r="H136" s="13" t="s">
        <v>351</v>
      </c>
      <c r="I136" s="7">
        <f t="shared" si="12"/>
        <v>4</v>
      </c>
      <c r="J136" s="7" t="str">
        <f t="shared" si="17"/>
        <v>INSERT INTO `imobilizado`.`cad_grupo_patrimonio` (`capitulo`, `posicao`, `subposicao`, `descricao`,`vida_util`,`taxa_depreciacao_anual`,`analitico_sintetico`) VALUES ('84', '75', '00', 'MÁQUINAS PARA MONTAGEM DE LÂMPADAS, TUBOS OU VÁLVULAS, ELÉTRICOS OU ELETRÔNICOS, OU DE LÂMPADAS DE LUZ RELÂMPAGO ("FLASH"), QUE TENHAM INVÓLUCRO DE VIDRO; MÁQUINAS PARA FABRICAÇÃO OU TRABALHO A QUENTE DO VIDRO OU DAS SUAS OBRAS','10','0.1','analitico');</v>
      </c>
      <c r="L136"/>
    </row>
    <row r="137" spans="1:12" outlineLevel="1">
      <c r="A137" s="22">
        <v>8476</v>
      </c>
      <c r="B137" s="26" t="str">
        <f t="shared" si="13"/>
        <v>84</v>
      </c>
      <c r="C137" s="26" t="str">
        <f t="shared" si="14"/>
        <v>76</v>
      </c>
      <c r="D137" s="26" t="str">
        <f t="shared" si="15"/>
        <v>00</v>
      </c>
      <c r="E137" s="26" t="str">
        <f t="shared" si="16"/>
        <v>analitico</v>
      </c>
      <c r="F137" s="9" t="s">
        <v>221</v>
      </c>
      <c r="G137" s="18">
        <v>10</v>
      </c>
      <c r="H137" s="13" t="s">
        <v>351</v>
      </c>
      <c r="I137" s="7">
        <f t="shared" si="12"/>
        <v>4</v>
      </c>
      <c r="J137" s="7" t="str">
        <f t="shared" si="17"/>
        <v>INSERT INTO `imobilizado`.`cad_grupo_patrimonio` (`capitulo`, `posicao`, `subposicao`, `descricao`,`vida_util`,`taxa_depreciacao_anual`,`analitico_sintetico`) VALUES ('84', '76', '00', 'MÁQUINAS AUTOMÁTICAS DE VENDA DE PRODUTOS (POR EXEMPLO: SELOS, CIGARROS, ALIMENTOS OU BEBIDAS), INCLUÍDAS AS MÁQUINAS DE TROCAR DINHEIRO','10','0.1','analitico');</v>
      </c>
      <c r="L137"/>
    </row>
    <row r="138" spans="1:12" outlineLevel="1">
      <c r="A138" s="22">
        <v>8477</v>
      </c>
      <c r="B138" s="26" t="str">
        <f t="shared" si="13"/>
        <v>84</v>
      </c>
      <c r="C138" s="26" t="str">
        <f t="shared" si="14"/>
        <v>77</v>
      </c>
      <c r="D138" s="26" t="str">
        <f t="shared" si="15"/>
        <v>00</v>
      </c>
      <c r="E138" s="26" t="str">
        <f t="shared" si="16"/>
        <v>analitico</v>
      </c>
      <c r="F138" s="9" t="s">
        <v>222</v>
      </c>
      <c r="G138" s="18">
        <v>10</v>
      </c>
      <c r="H138" s="13" t="s">
        <v>351</v>
      </c>
      <c r="I138" s="7">
        <f t="shared" si="12"/>
        <v>4</v>
      </c>
      <c r="J138" s="7" t="str">
        <f t="shared" si="17"/>
        <v>INSERT INTO `imobilizado`.`cad_grupo_patrimonio` (`capitulo`, `posicao`, `subposicao`, `descricao`,`vida_util`,`taxa_depreciacao_anual`,`analitico_sintetico`) VALUES ('84', '77', '00', 'MÁQUINAS E APARELHOS PARA TRABALHAR BORRACHA OU PLÁSTICOS OU PARA FABRICAÇÃO DE PRODUTOS DESSAS MATÉRIAS, NÃO ESPECIFICADOS NEM COMPREENDIDOS EM OUTRAS POSIÇÕES DESTE CAPÍTULO','10','0.1','analitico');</v>
      </c>
      <c r="L138"/>
    </row>
    <row r="139" spans="1:12" outlineLevel="1">
      <c r="A139" s="22">
        <v>8478</v>
      </c>
      <c r="B139" s="26" t="str">
        <f t="shared" si="13"/>
        <v>84</v>
      </c>
      <c r="C139" s="26" t="str">
        <f t="shared" si="14"/>
        <v>78</v>
      </c>
      <c r="D139" s="26" t="str">
        <f t="shared" si="15"/>
        <v>00</v>
      </c>
      <c r="E139" s="26" t="str">
        <f t="shared" si="16"/>
        <v>analitico</v>
      </c>
      <c r="F139" s="9" t="s">
        <v>223</v>
      </c>
      <c r="G139" s="18">
        <v>10</v>
      </c>
      <c r="H139" s="13" t="s">
        <v>351</v>
      </c>
      <c r="I139" s="7">
        <f t="shared" si="12"/>
        <v>4</v>
      </c>
      <c r="J139" s="7" t="str">
        <f t="shared" si="17"/>
        <v>INSERT INTO `imobilizado`.`cad_grupo_patrimonio` (`capitulo`, `posicao`, `subposicao`, `descricao`,`vida_util`,`taxa_depreciacao_anual`,`analitico_sintetico`) VALUES ('84', '78', '00', 'MÁQUINAS E APARELHOS PARA PREPARAR OU TRANSFORMAR FUMO (TABACO), NÃO ESPECIFICADOS NEM COMPREENDIDOS EM OUTRAS POSIÇÕES DESTE CAPÍTULO','10','0.1','analitico');</v>
      </c>
      <c r="L139"/>
    </row>
    <row r="140" spans="1:12" outlineLevel="1">
      <c r="A140" s="22">
        <v>8479</v>
      </c>
      <c r="B140" s="26" t="str">
        <f t="shared" si="13"/>
        <v>84</v>
      </c>
      <c r="C140" s="26" t="str">
        <f t="shared" si="14"/>
        <v>79</v>
      </c>
      <c r="D140" s="26" t="str">
        <f t="shared" si="15"/>
        <v>00</v>
      </c>
      <c r="E140" s="26" t="str">
        <f t="shared" si="16"/>
        <v>sintetico</v>
      </c>
      <c r="F140" s="9" t="s">
        <v>224</v>
      </c>
      <c r="G140" s="17"/>
      <c r="H140" s="12"/>
      <c r="I140" s="7">
        <f t="shared" si="12"/>
        <v>4</v>
      </c>
      <c r="J140" s="7" t="str">
        <f t="shared" si="17"/>
        <v>INSERT INTO `imobilizado`.`cad_grupo_patrimonio` (`capitulo`, `posicao`, `subposicao`, `descricao`,`vida_util`,`taxa_depreciacao_anual`,`analitico_sintetico`) VALUES ('84', '79', '00', 'MÁQUINAS E APARELHOS MECÂNICOS COM FUNÇÃO PRÓPRIA, NÃO ESPECIFICADOS NEM COMPREENDIDOS EM OUTRAS POSIÇÕES DESTE CAPÍTULO','','','sintetico');</v>
      </c>
      <c r="L140"/>
    </row>
    <row r="141" spans="1:12" outlineLevel="2">
      <c r="A141" s="22">
        <v>847910</v>
      </c>
      <c r="B141" s="26" t="str">
        <f t="shared" si="13"/>
        <v>84</v>
      </c>
      <c r="C141" s="26" t="str">
        <f t="shared" si="14"/>
        <v>79</v>
      </c>
      <c r="D141" s="26" t="str">
        <f t="shared" si="15"/>
        <v>10</v>
      </c>
      <c r="E141" s="26" t="str">
        <f t="shared" si="16"/>
        <v>analitico</v>
      </c>
      <c r="F141" s="9" t="s">
        <v>225</v>
      </c>
      <c r="G141" s="18" t="s">
        <v>226</v>
      </c>
      <c r="H141" s="13" t="s">
        <v>349</v>
      </c>
      <c r="I141" s="7">
        <f t="shared" si="12"/>
        <v>6</v>
      </c>
      <c r="J141" s="7" t="str">
        <f t="shared" si="17"/>
        <v>INSERT INTO `imobilizado`.`cad_grupo_patrimonio` (`capitulo`, `posicao`, `subposicao`, `descricao`,`vida_util`,`taxa_depreciacao_anual`,`analitico_sintetico`) VALUES ('84', '79', '10', '-Máquinas e aparelhos para obras públicas, construção civil ou trabalhos semelhantes','4','0.25','analitico');</v>
      </c>
      <c r="L141"/>
    </row>
    <row r="142" spans="1:12" outlineLevel="2">
      <c r="A142" s="22">
        <v>847920</v>
      </c>
      <c r="B142" s="26" t="str">
        <f t="shared" si="13"/>
        <v>84</v>
      </c>
      <c r="C142" s="26" t="str">
        <f t="shared" si="14"/>
        <v>79</v>
      </c>
      <c r="D142" s="26" t="str">
        <f t="shared" si="15"/>
        <v>20</v>
      </c>
      <c r="E142" s="26" t="str">
        <f t="shared" si="16"/>
        <v>analitico</v>
      </c>
      <c r="F142" s="9" t="s">
        <v>227</v>
      </c>
      <c r="G142" s="18">
        <v>10</v>
      </c>
      <c r="H142" s="13" t="s">
        <v>351</v>
      </c>
      <c r="I142" s="7">
        <f t="shared" si="12"/>
        <v>6</v>
      </c>
      <c r="J142" s="7" t="str">
        <f t="shared" si="17"/>
        <v>INSERT INTO `imobilizado`.`cad_grupo_patrimonio` (`capitulo`, `posicao`, `subposicao`, `descricao`,`vida_util`,`taxa_depreciacao_anual`,`analitico_sintetico`) VALUES ('84', '79', '20', '-Máquinas e aparelhos para extração ou preparação de óleos ou gorduras vegetais fixos ou de óleos ou gorduras animais','10','0.1','analitico');</v>
      </c>
      <c r="L142"/>
    </row>
    <row r="143" spans="1:12" outlineLevel="2">
      <c r="A143" s="22">
        <v>847930</v>
      </c>
      <c r="B143" s="26" t="str">
        <f t="shared" si="13"/>
        <v>84</v>
      </c>
      <c r="C143" s="26" t="str">
        <f t="shared" si="14"/>
        <v>79</v>
      </c>
      <c r="D143" s="26" t="str">
        <f t="shared" si="15"/>
        <v>30</v>
      </c>
      <c r="E143" s="26" t="str">
        <f t="shared" si="16"/>
        <v>analitico</v>
      </c>
      <c r="F143" s="9" t="s">
        <v>228</v>
      </c>
      <c r="G143" s="18" t="s">
        <v>212</v>
      </c>
      <c r="H143" s="13" t="s">
        <v>351</v>
      </c>
      <c r="I143" s="7">
        <f t="shared" si="12"/>
        <v>6</v>
      </c>
      <c r="J143" s="7" t="str">
        <f t="shared" si="17"/>
        <v>INSERT INTO `imobilizado`.`cad_grupo_patrimonio` (`capitulo`, `posicao`, `subposicao`, `descricao`,`vida_util`,`taxa_depreciacao_anual`,`analitico_sintetico`) VALUES ('84', '79', '30', '-Prensas para fabricação de painéis de partículas, de fibras de madeira ou de outras matérias lenhosas, e outras máquinas e aparelhos para tratamento de madeira ou de cortiça','10','0.1','analitico');</v>
      </c>
      <c r="L143"/>
    </row>
    <row r="144" spans="1:12" outlineLevel="2">
      <c r="A144" s="22">
        <v>847940</v>
      </c>
      <c r="B144" s="26" t="str">
        <f t="shared" si="13"/>
        <v>84</v>
      </c>
      <c r="C144" s="26" t="str">
        <f t="shared" si="14"/>
        <v>79</v>
      </c>
      <c r="D144" s="26" t="str">
        <f t="shared" si="15"/>
        <v>40</v>
      </c>
      <c r="E144" s="26" t="str">
        <f t="shared" si="16"/>
        <v>analitico</v>
      </c>
      <c r="F144" s="9" t="s">
        <v>229</v>
      </c>
      <c r="G144" s="18">
        <v>10</v>
      </c>
      <c r="H144" s="13" t="s">
        <v>351</v>
      </c>
      <c r="I144" s="7">
        <f t="shared" si="12"/>
        <v>6</v>
      </c>
      <c r="J144" s="7" t="str">
        <f t="shared" si="17"/>
        <v>INSERT INTO `imobilizado`.`cad_grupo_patrimonio` (`capitulo`, `posicao`, `subposicao`, `descricao`,`vida_util`,`taxa_depreciacao_anual`,`analitico_sintetico`) VALUES ('84', '79', '40', '-Máquinas para fabricação de cordas ou cabos','10','0.1','analitico');</v>
      </c>
      <c r="L144"/>
    </row>
    <row r="145" spans="1:12" outlineLevel="2">
      <c r="A145" s="22">
        <v>847950</v>
      </c>
      <c r="B145" s="26" t="str">
        <f t="shared" si="13"/>
        <v>84</v>
      </c>
      <c r="C145" s="26" t="str">
        <f t="shared" si="14"/>
        <v>79</v>
      </c>
      <c r="D145" s="26" t="str">
        <f t="shared" si="15"/>
        <v>50</v>
      </c>
      <c r="E145" s="26" t="str">
        <f t="shared" si="16"/>
        <v>analitico</v>
      </c>
      <c r="F145" s="9" t="s">
        <v>230</v>
      </c>
      <c r="G145" s="18" t="s">
        <v>212</v>
      </c>
      <c r="H145" s="13" t="s">
        <v>351</v>
      </c>
      <c r="I145" s="7">
        <f t="shared" si="12"/>
        <v>6</v>
      </c>
      <c r="J145" s="7" t="str">
        <f t="shared" si="17"/>
        <v>INSERT INTO `imobilizado`.`cad_grupo_patrimonio` (`capitulo`, `posicao`, `subposicao`, `descricao`,`vida_util`,`taxa_depreciacao_anual`,`analitico_sintetico`) VALUES ('84', '79', '50', '-Robôs industriais, não especificados nem compreendidos em outras posições','10','0.1','analitico');</v>
      </c>
      <c r="L145"/>
    </row>
    <row r="146" spans="1:12" outlineLevel="2">
      <c r="A146" s="22">
        <v>847960</v>
      </c>
      <c r="B146" s="26" t="str">
        <f t="shared" si="13"/>
        <v>84</v>
      </c>
      <c r="C146" s="26" t="str">
        <f t="shared" si="14"/>
        <v>79</v>
      </c>
      <c r="D146" s="26" t="str">
        <f t="shared" si="15"/>
        <v>60</v>
      </c>
      <c r="E146" s="26" t="str">
        <f t="shared" si="16"/>
        <v>analitico</v>
      </c>
      <c r="F146" s="9" t="s">
        <v>231</v>
      </c>
      <c r="G146" s="18">
        <v>10</v>
      </c>
      <c r="H146" s="13" t="s">
        <v>351</v>
      </c>
      <c r="I146" s="7">
        <f t="shared" si="12"/>
        <v>6</v>
      </c>
      <c r="J146" s="7" t="str">
        <f t="shared" si="17"/>
        <v>INSERT INTO `imobilizado`.`cad_grupo_patrimonio` (`capitulo`, `posicao`, `subposicao`, `descricao`,`vida_util`,`taxa_depreciacao_anual`,`analitico_sintetico`) VALUES ('84', '79', '60', '-Aparelhos de evaporação para arrefecimento do ar','10','0.1','analitico');</v>
      </c>
      <c r="L146"/>
    </row>
    <row r="147" spans="1:12" outlineLevel="1">
      <c r="A147" s="22">
        <v>84798</v>
      </c>
      <c r="B147" s="26" t="str">
        <f t="shared" si="13"/>
        <v>84</v>
      </c>
      <c r="C147" s="26" t="str">
        <f t="shared" si="14"/>
        <v>79</v>
      </c>
      <c r="D147" s="26" t="str">
        <f t="shared" si="15"/>
        <v>00</v>
      </c>
      <c r="E147" s="26" t="str">
        <f t="shared" si="16"/>
        <v>sintetico</v>
      </c>
      <c r="F147" s="9" t="s">
        <v>232</v>
      </c>
      <c r="G147" s="17"/>
      <c r="H147" s="12"/>
      <c r="I147" s="7">
        <f t="shared" si="12"/>
        <v>5</v>
      </c>
      <c r="J147" s="7" t="str">
        <f t="shared" si="17"/>
        <v>INSERT INTO `imobilizado`.`cad_grupo_patrimonio` (`capitulo`, `posicao`, `subposicao`, `descricao`,`vida_util`,`taxa_depreciacao_anual`,`analitico_sintetico`) VALUES ('84', '79', '00', '-Outras máquinas e aparelhos','','','sintetico');</v>
      </c>
      <c r="L147"/>
    </row>
    <row r="148" spans="1:12" outlineLevel="2">
      <c r="A148" s="22">
        <v>847981</v>
      </c>
      <c r="B148" s="26" t="str">
        <f t="shared" si="13"/>
        <v>84</v>
      </c>
      <c r="C148" s="26" t="str">
        <f t="shared" si="14"/>
        <v>79</v>
      </c>
      <c r="D148" s="26" t="str">
        <f t="shared" si="15"/>
        <v>81</v>
      </c>
      <c r="E148" s="26" t="str">
        <f t="shared" si="16"/>
        <v>analitico</v>
      </c>
      <c r="F148" s="9" t="s">
        <v>233</v>
      </c>
      <c r="G148" s="18" t="s">
        <v>212</v>
      </c>
      <c r="H148" s="13" t="s">
        <v>351</v>
      </c>
      <c r="I148" s="7">
        <f t="shared" si="12"/>
        <v>6</v>
      </c>
      <c r="J148" s="7" t="str">
        <f t="shared" si="17"/>
        <v>INSERT INTO `imobilizado`.`cad_grupo_patrimonio` (`capitulo`, `posicao`, `subposicao`, `descricao`,`vida_util`,`taxa_depreciacao_anual`,`analitico_sintetico`) VALUES ('84', '79', '81', '--Para tratamento de metais, incluídas as bobinadoras para enrolamentos elétricos','10','0.1','analitico');</v>
      </c>
      <c r="L148"/>
    </row>
    <row r="149" spans="1:12" outlineLevel="2">
      <c r="A149" s="22">
        <v>847982</v>
      </c>
      <c r="B149" s="26" t="str">
        <f t="shared" si="13"/>
        <v>84</v>
      </c>
      <c r="C149" s="26" t="str">
        <f t="shared" si="14"/>
        <v>79</v>
      </c>
      <c r="D149" s="26" t="str">
        <f t="shared" si="15"/>
        <v>82</v>
      </c>
      <c r="E149" s="26" t="str">
        <f t="shared" si="16"/>
        <v>analitico</v>
      </c>
      <c r="F149" s="9" t="s">
        <v>234</v>
      </c>
      <c r="G149" s="18" t="s">
        <v>212</v>
      </c>
      <c r="H149" s="13" t="s">
        <v>351</v>
      </c>
      <c r="I149" s="7">
        <f t="shared" si="12"/>
        <v>6</v>
      </c>
      <c r="J149" s="7" t="str">
        <f t="shared" si="17"/>
        <v>INSERT INTO `imobilizado`.`cad_grupo_patrimonio` (`capitulo`, `posicao`, `subposicao`, `descricao`,`vida_util`,`taxa_depreciacao_anual`,`analitico_sintetico`) VALUES ('84', '79', '82', '--Para misturar, amassar, esmagar, moer, separar, peneirar, homogeneizar, emulsionar ou agitar','10','0.1','analitico');</v>
      </c>
      <c r="L149"/>
    </row>
    <row r="150" spans="1:12" outlineLevel="2">
      <c r="A150" s="22">
        <v>847989</v>
      </c>
      <c r="B150" s="26" t="str">
        <f t="shared" si="13"/>
        <v>84</v>
      </c>
      <c r="C150" s="26" t="str">
        <f t="shared" si="14"/>
        <v>79</v>
      </c>
      <c r="D150" s="26" t="str">
        <f t="shared" si="15"/>
        <v>89</v>
      </c>
      <c r="E150" s="26" t="str">
        <f t="shared" si="16"/>
        <v>analitico</v>
      </c>
      <c r="F150" s="9" t="s">
        <v>235</v>
      </c>
      <c r="G150" s="18">
        <v>10</v>
      </c>
      <c r="H150" s="13" t="s">
        <v>351</v>
      </c>
      <c r="I150" s="7">
        <f t="shared" si="12"/>
        <v>6</v>
      </c>
      <c r="J150" s="7" t="str">
        <f t="shared" si="17"/>
        <v>INSERT INTO `imobilizado`.`cad_grupo_patrimonio` (`capitulo`, `posicao`, `subposicao`, `descricao`,`vida_util`,`taxa_depreciacao_anual`,`analitico_sintetico`) VALUES ('84', '79', '89', '--Outros','10','0.1','analitico');</v>
      </c>
      <c r="L150"/>
    </row>
    <row r="151" spans="1:12" outlineLevel="1">
      <c r="A151" s="22">
        <v>8480</v>
      </c>
      <c r="B151" s="26" t="str">
        <f t="shared" si="13"/>
        <v>84</v>
      </c>
      <c r="C151" s="26" t="str">
        <f t="shared" si="14"/>
        <v>80</v>
      </c>
      <c r="D151" s="26" t="str">
        <f t="shared" si="15"/>
        <v>00</v>
      </c>
      <c r="E151" s="26" t="str">
        <f t="shared" si="16"/>
        <v>analitico</v>
      </c>
      <c r="F151" s="9" t="s">
        <v>236</v>
      </c>
      <c r="G151" s="18">
        <v>3</v>
      </c>
      <c r="H151" s="13" t="s">
        <v>352</v>
      </c>
      <c r="I151" s="7">
        <f t="shared" si="12"/>
        <v>4</v>
      </c>
      <c r="J151" s="7" t="str">
        <f t="shared" si="17"/>
        <v>INSERT INTO `imobilizado`.`cad_grupo_patrimonio` (`capitulo`, `posicao`, `subposicao`, `descricao`,`vida_util`,`taxa_depreciacao_anual`,`analitico_sintetico`) VALUES ('84', '80', '00', 'CAIXAS DE FUNDIÇÃO; PLACAS DE FUNDO PARA MOLDES; MODELOS PARA MOLDES; MOLDES PARA METAIS (EXCETO LINGOTEIRAS), CARBONETOS METÁLICOS, VIDRO, MATÉRIAS MINERAIS, BORRACHA OU PLÁSTICOS','3','0.333','analitico');</v>
      </c>
      <c r="L151"/>
    </row>
    <row r="152" spans="1:12">
      <c r="A152" s="22">
        <v>85</v>
      </c>
      <c r="B152" s="26" t="str">
        <f t="shared" si="13"/>
        <v>85</v>
      </c>
      <c r="C152" s="26" t="str">
        <f t="shared" si="14"/>
        <v>00</v>
      </c>
      <c r="D152" s="26" t="str">
        <f t="shared" si="15"/>
        <v>00</v>
      </c>
      <c r="E152" s="26" t="str">
        <f t="shared" si="16"/>
        <v>sintetico</v>
      </c>
      <c r="F152" s="9" t="s">
        <v>237</v>
      </c>
      <c r="G152" s="17"/>
      <c r="H152" s="12"/>
      <c r="I152" s="7">
        <f t="shared" si="12"/>
        <v>2</v>
      </c>
      <c r="J152" s="7" t="str">
        <f t="shared" si="17"/>
        <v>INSERT INTO `imobilizado`.`cad_grupo_patrimonio` (`capitulo`, `posicao`, `subposicao`, `descricao`,`vida_util`,`taxa_depreciacao_anual`,`analitico_sintetico`) VALUES ('85', '00', '00', 'MÁQUINAS, APARELHOS E MATERIAIS ELÉTRICOS, APARELHOS DE GRAVAÇÃO OU DE REPRODUÇÃO DE SOM, APARELHOS DE GRAVAÇÃO OU DE REPRODUÇÃO DE IMAGENS E DE SOM EM TELEVISÃO','','','sintetico');</v>
      </c>
      <c r="L152"/>
    </row>
    <row r="153" spans="1:12" outlineLevel="1">
      <c r="A153" s="22">
        <v>8501</v>
      </c>
      <c r="B153" s="26" t="str">
        <f t="shared" si="13"/>
        <v>85</v>
      </c>
      <c r="C153" s="26" t="str">
        <f t="shared" si="14"/>
        <v>01</v>
      </c>
      <c r="D153" s="26" t="str">
        <f t="shared" si="15"/>
        <v>00</v>
      </c>
      <c r="E153" s="26" t="str">
        <f t="shared" si="16"/>
        <v>analitico</v>
      </c>
      <c r="F153" s="9" t="s">
        <v>238</v>
      </c>
      <c r="G153" s="18">
        <v>10</v>
      </c>
      <c r="H153" s="13" t="s">
        <v>351</v>
      </c>
      <c r="I153" s="7">
        <f t="shared" si="12"/>
        <v>4</v>
      </c>
      <c r="J153" s="7" t="str">
        <f t="shared" si="17"/>
        <v>INSERT INTO `imobilizado`.`cad_grupo_patrimonio` (`capitulo`, `posicao`, `subposicao`, `descricao`,`vida_util`,`taxa_depreciacao_anual`,`analitico_sintetico`) VALUES ('85', '01', '00', 'MOTORES E GERADORES, ELÉTRICOS, EXCETO OS GRUPOS ELETROGÊNEOS','10','0.1','analitico');</v>
      </c>
      <c r="L153"/>
    </row>
    <row r="154" spans="1:12" outlineLevel="1">
      <c r="A154" s="22">
        <v>8502</v>
      </c>
      <c r="B154" s="26" t="str">
        <f t="shared" si="13"/>
        <v>85</v>
      </c>
      <c r="C154" s="26" t="str">
        <f t="shared" si="14"/>
        <v>02</v>
      </c>
      <c r="D154" s="26" t="str">
        <f t="shared" si="15"/>
        <v>00</v>
      </c>
      <c r="E154" s="26" t="str">
        <f t="shared" si="16"/>
        <v>analitico</v>
      </c>
      <c r="F154" s="9" t="s">
        <v>239</v>
      </c>
      <c r="G154" s="18">
        <v>10</v>
      </c>
      <c r="H154" s="13" t="s">
        <v>351</v>
      </c>
      <c r="I154" s="7">
        <f t="shared" si="12"/>
        <v>4</v>
      </c>
      <c r="J154" s="7" t="str">
        <f t="shared" si="17"/>
        <v>INSERT INTO `imobilizado`.`cad_grupo_patrimonio` (`capitulo`, `posicao`, `subposicao`, `descricao`,`vida_util`,`taxa_depreciacao_anual`,`analitico_sintetico`) VALUES ('85', '02', '00', 'GRUPOS ELETROGÊNEOS E CONVERSORES ROTATIVOS, ELÉTRICOS','10','0.1','analitico');</v>
      </c>
      <c r="L154"/>
    </row>
    <row r="155" spans="1:12" outlineLevel="1">
      <c r="A155" s="22">
        <v>8504</v>
      </c>
      <c r="B155" s="26" t="str">
        <f t="shared" si="13"/>
        <v>85</v>
      </c>
      <c r="C155" s="26" t="str">
        <f t="shared" si="14"/>
        <v>04</v>
      </c>
      <c r="D155" s="26" t="str">
        <f t="shared" si="15"/>
        <v>00</v>
      </c>
      <c r="E155" s="26" t="str">
        <f t="shared" si="16"/>
        <v>analitico</v>
      </c>
      <c r="F155" s="9" t="s">
        <v>240</v>
      </c>
      <c r="G155" s="18">
        <v>10</v>
      </c>
      <c r="H155" s="13" t="s">
        <v>351</v>
      </c>
      <c r="I155" s="7">
        <f t="shared" si="12"/>
        <v>4</v>
      </c>
      <c r="J155" s="7" t="str">
        <f t="shared" si="17"/>
        <v>INSERT INTO `imobilizado`.`cad_grupo_patrimonio` (`capitulo`, `posicao`, `subposicao`, `descricao`,`vida_util`,`taxa_depreciacao_anual`,`analitico_sintetico`) VALUES ('85', '04', '00', 'TRANSFORMADORES ELÉTRICOS, CONVERSORES ELÉTRICOS ESTÁTICOS (RETIFICADORES, POR EXEMPLO), BOBINAS DE REATÂNCIA E DE AUTO-INDUÇÃO','10','0.1','analitico');</v>
      </c>
      <c r="L155"/>
    </row>
    <row r="156" spans="1:12" outlineLevel="1">
      <c r="A156" s="22">
        <v>8508</v>
      </c>
      <c r="B156" s="26" t="str">
        <f t="shared" si="13"/>
        <v>85</v>
      </c>
      <c r="C156" s="26" t="str">
        <f t="shared" si="14"/>
        <v>08</v>
      </c>
      <c r="D156" s="26" t="str">
        <f t="shared" si="15"/>
        <v>00</v>
      </c>
      <c r="E156" s="26" t="str">
        <f t="shared" si="16"/>
        <v>analitico</v>
      </c>
      <c r="F156" s="9" t="s">
        <v>241</v>
      </c>
      <c r="G156" s="18">
        <v>5</v>
      </c>
      <c r="H156" s="13" t="s">
        <v>347</v>
      </c>
      <c r="I156" s="7">
        <f t="shared" si="12"/>
        <v>4</v>
      </c>
      <c r="J156" s="7" t="str">
        <f t="shared" si="17"/>
        <v>INSERT INTO `imobilizado`.`cad_grupo_patrimonio` (`capitulo`, `posicao`, `subposicao`, `descricao`,`vida_util`,`taxa_depreciacao_anual`,`analitico_sintetico`) VALUES ('85', '08', '00', 'FERRAMENTAS ELETROMECÂNICAS DE MOTOR ELÉTRICO INCORPORADO, DE USO MANUAL','5','0.2','analitico');</v>
      </c>
      <c r="L156"/>
    </row>
    <row r="157" spans="1:12" outlineLevel="1">
      <c r="A157" s="22">
        <v>8510</v>
      </c>
      <c r="B157" s="26" t="str">
        <f t="shared" si="13"/>
        <v>85</v>
      </c>
      <c r="C157" s="26" t="str">
        <f t="shared" si="14"/>
        <v>10</v>
      </c>
      <c r="D157" s="26" t="str">
        <f t="shared" si="15"/>
        <v>00</v>
      </c>
      <c r="E157" s="26" t="str">
        <f t="shared" si="16"/>
        <v>analitico</v>
      </c>
      <c r="F157" s="9" t="s">
        <v>242</v>
      </c>
      <c r="G157" s="18">
        <v>5</v>
      </c>
      <c r="H157" s="13" t="s">
        <v>347</v>
      </c>
      <c r="I157" s="7">
        <f t="shared" si="12"/>
        <v>4</v>
      </c>
      <c r="J157" s="7" t="str">
        <f t="shared" si="17"/>
        <v>INSERT INTO `imobilizado`.`cad_grupo_patrimonio` (`capitulo`, `posicao`, `subposicao`, `descricao`,`vida_util`,`taxa_depreciacao_anual`,`analitico_sintetico`) VALUES ('85', '10', '00', 'APARELHOS OU MÁQUINAS DE TOSQUIAR DE MOTOR ELÉTRICO INCORPORADO','5','0.2','analitico');</v>
      </c>
      <c r="L157"/>
    </row>
    <row r="158" spans="1:12" outlineLevel="1">
      <c r="A158" s="22">
        <v>8514</v>
      </c>
      <c r="B158" s="26" t="str">
        <f t="shared" si="13"/>
        <v>85</v>
      </c>
      <c r="C158" s="26" t="str">
        <f t="shared" si="14"/>
        <v>14</v>
      </c>
      <c r="D158" s="26" t="str">
        <f t="shared" si="15"/>
        <v>00</v>
      </c>
      <c r="E158" s="26" t="str">
        <f t="shared" si="16"/>
        <v>analitico</v>
      </c>
      <c r="F158" s="9" t="s">
        <v>243</v>
      </c>
      <c r="G158" s="18">
        <v>10</v>
      </c>
      <c r="H158" s="13" t="s">
        <v>351</v>
      </c>
      <c r="I158" s="7">
        <f t="shared" si="12"/>
        <v>4</v>
      </c>
      <c r="J158" s="7" t="str">
        <f t="shared" si="17"/>
        <v>INSERT INTO `imobilizado`.`cad_grupo_patrimonio` (`capitulo`, `posicao`, `subposicao`, `descricao`,`vida_util`,`taxa_depreciacao_anual`,`analitico_sintetico`) VALUES ('85', '14', '00', 'FORNOS ELÉTRICOS INDUSTRIAIS OU DE LABORATÓRIO, INCLUÍDOS OS QUE FUNCIONAM POR INDUÇÃO OU POR PERDAS DIELÉTRICAS; OUTROS APARELHOS INDUSTRIAIS OU DE LABORATÓRIO PARA TRATAMENTO TÉRMICO DE MATÉRIAS POR INDUÇÃO OU POR PERDAS DIELÉTRICAS','10','0.1','analitico');</v>
      </c>
      <c r="L158"/>
    </row>
    <row r="159" spans="1:12" outlineLevel="1">
      <c r="A159" s="22">
        <v>8515</v>
      </c>
      <c r="B159" s="26" t="str">
        <f t="shared" si="13"/>
        <v>85</v>
      </c>
      <c r="C159" s="26" t="str">
        <f t="shared" si="14"/>
        <v>15</v>
      </c>
      <c r="D159" s="26" t="str">
        <f t="shared" si="15"/>
        <v>00</v>
      </c>
      <c r="E159" s="26" t="str">
        <f t="shared" si="16"/>
        <v>analitico</v>
      </c>
      <c r="F159" s="9" t="s">
        <v>244</v>
      </c>
      <c r="G159" s="18">
        <v>10</v>
      </c>
      <c r="H159" s="13" t="s">
        <v>351</v>
      </c>
      <c r="I159" s="7">
        <f t="shared" si="12"/>
        <v>4</v>
      </c>
      <c r="J159" s="7" t="str">
        <f t="shared" si="17"/>
        <v>INSERT INTO `imobilizado`.`cad_grupo_patrimonio` (`capitulo`, `posicao`, `subposicao`, `descricao`,`vida_util`,`taxa_depreciacao_anual`,`analitico_sintetico`) VALUES ('85', '15', '00', 'MÁQUINAS E APARELHOS PARA SOLDAR (MESMO DE CORTE) ELÉTRICOS (INCLUÍDOS OS A GÁS AQUECIDO ELETRICAMENTE), A "LASER" OU OUTROS FEIXES DE LUZ OU DE FÓTONS, A ULTRA-SOM, A FEIXES DE ELÉTRONS, A IMPULSOS MAGNÉTICOS OU A JATO DE PLASMA; MÁQUINAS E APARELHOS ELÉTRICOS PARA PROJEÇÃO A QUENTE DE METAIS OU DE CERAMAIS ("CERMETS")','10','0.1','analitico');</v>
      </c>
      <c r="L159"/>
    </row>
    <row r="160" spans="1:12" outlineLevel="1">
      <c r="A160" s="22">
        <v>8516</v>
      </c>
      <c r="B160" s="26" t="str">
        <f t="shared" si="13"/>
        <v>85</v>
      </c>
      <c r="C160" s="26" t="str">
        <f t="shared" si="14"/>
        <v>16</v>
      </c>
      <c r="D160" s="26" t="str">
        <f t="shared" si="15"/>
        <v>00</v>
      </c>
      <c r="E160" s="26" t="str">
        <f t="shared" si="16"/>
        <v>analitico</v>
      </c>
      <c r="F160" s="9" t="s">
        <v>245</v>
      </c>
      <c r="G160" s="18">
        <v>10</v>
      </c>
      <c r="H160" s="13" t="s">
        <v>351</v>
      </c>
      <c r="I160" s="7">
        <f t="shared" si="12"/>
        <v>4</v>
      </c>
      <c r="J160" s="7" t="str">
        <f t="shared" si="17"/>
        <v>INSERT INTO `imobilizado`.`cad_grupo_patrimonio` (`capitulo`, `posicao`, `subposicao`, `descricao`,`vida_util`,`taxa_depreciacao_anual`,`analitico_sintetico`) VALUES ('85', '16', '00', 'APARELHOS ELÉTRICOS PARA AQUECIMENTO DE AMBIENTES, DO SOLO OU PARA USOS SEMELHANTES','10','0.1','analitico');</v>
      </c>
      <c r="L160"/>
    </row>
    <row r="161" spans="1:12" outlineLevel="1">
      <c r="A161" s="22">
        <v>8517</v>
      </c>
      <c r="B161" s="26" t="str">
        <f t="shared" si="13"/>
        <v>85</v>
      </c>
      <c r="C161" s="26" t="str">
        <f t="shared" si="14"/>
        <v>17</v>
      </c>
      <c r="D161" s="26" t="str">
        <f t="shared" si="15"/>
        <v>00</v>
      </c>
      <c r="E161" s="26" t="str">
        <f t="shared" si="16"/>
        <v>analitico</v>
      </c>
      <c r="F161" s="9" t="s">
        <v>246</v>
      </c>
      <c r="G161" s="18">
        <v>5</v>
      </c>
      <c r="H161" s="13">
        <v>0</v>
      </c>
      <c r="I161" s="7">
        <f t="shared" si="12"/>
        <v>4</v>
      </c>
      <c r="J161" s="7" t="str">
        <f t="shared" si="17"/>
        <v>INSERT INTO `imobilizado`.`cad_grupo_patrimonio` (`capitulo`, `posicao`, `subposicao`, `descricao`,`vida_util`,`taxa_depreciacao_anual`,`analitico_sintetico`) VALUES ('85', '17', '00', 'APARELHOS ELÉTRICOS PARA TELEFONIA OU TELEGRAFIA, POR FIO, INCLUÍDOS OS APARELHOS TELEFÔNICOS POR FIO CONJUGADO COM UM APARELHO TELEFÔNICO PORTÁTIL SEM FIO E OS APARELHOS DE TELECOMUNICAÇÃO POR CORRENTE PORTADORA OU DE TELECOMUNICAÇÃO DIGITAL; VIDEOFONES','5','0','analitico');</v>
      </c>
      <c r="L161"/>
    </row>
    <row r="162" spans="1:12" outlineLevel="1">
      <c r="A162" s="22">
        <v>8520</v>
      </c>
      <c r="B162" s="26" t="str">
        <f t="shared" si="13"/>
        <v>85</v>
      </c>
      <c r="C162" s="26" t="str">
        <f t="shared" si="14"/>
        <v>20</v>
      </c>
      <c r="D162" s="26" t="str">
        <f t="shared" si="15"/>
        <v>00</v>
      </c>
      <c r="E162" s="26" t="str">
        <f t="shared" si="16"/>
        <v>analitico</v>
      </c>
      <c r="F162" s="9" t="s">
        <v>247</v>
      </c>
      <c r="G162" s="18">
        <v>5</v>
      </c>
      <c r="H162" s="13" t="s">
        <v>347</v>
      </c>
      <c r="I162" s="7">
        <f t="shared" si="12"/>
        <v>4</v>
      </c>
      <c r="J162" s="7" t="str">
        <f t="shared" si="17"/>
        <v>INSERT INTO `imobilizado`.`cad_grupo_patrimonio` (`capitulo`, `posicao`, `subposicao`, `descricao`,`vida_util`,`taxa_depreciacao_anual`,`analitico_sintetico`) VALUES ('85', '20', '00', 'GRAVADORES DE DADOS DE VÔO','5','0.2','analitico');</v>
      </c>
      <c r="L162"/>
    </row>
    <row r="163" spans="1:12" outlineLevel="1">
      <c r="A163" s="22">
        <v>8521</v>
      </c>
      <c r="B163" s="26" t="str">
        <f t="shared" si="13"/>
        <v>85</v>
      </c>
      <c r="C163" s="26" t="str">
        <f t="shared" si="14"/>
        <v>21</v>
      </c>
      <c r="D163" s="26" t="str">
        <f t="shared" si="15"/>
        <v>00</v>
      </c>
      <c r="E163" s="26" t="str">
        <f t="shared" si="16"/>
        <v>sintetico</v>
      </c>
      <c r="F163" s="9" t="s">
        <v>248</v>
      </c>
      <c r="G163" s="17"/>
      <c r="H163" s="12"/>
      <c r="I163" s="7">
        <f t="shared" si="12"/>
        <v>4</v>
      </c>
      <c r="J163" s="7" t="str">
        <f t="shared" si="17"/>
        <v>INSERT INTO `imobilizado`.`cad_grupo_patrimonio` (`capitulo`, `posicao`, `subposicao`, `descricao`,`vida_util`,`taxa_depreciacao_anual`,`analitico_sintetico`) VALUES ('85', '21', '00', 'APARELHOS VIDEOFÔNICOS DE GRAVAÇÃO OU DE REPRODUÇÃO, MESMO INCORPORANDO UM RECEPTOR DE SINAIS VIDEOFÔNICOS','','','sintetico');</v>
      </c>
      <c r="L163"/>
    </row>
    <row r="164" spans="1:12" outlineLevel="2">
      <c r="A164" s="22">
        <v>852110</v>
      </c>
      <c r="B164" s="26" t="str">
        <f t="shared" si="13"/>
        <v>85</v>
      </c>
      <c r="C164" s="26" t="str">
        <f t="shared" si="14"/>
        <v>21</v>
      </c>
      <c r="D164" s="26" t="str">
        <f t="shared" si="15"/>
        <v>10</v>
      </c>
      <c r="E164" s="26" t="str">
        <f t="shared" si="16"/>
        <v>analitico</v>
      </c>
      <c r="F164" s="9" t="s">
        <v>249</v>
      </c>
      <c r="G164" s="18">
        <v>5</v>
      </c>
      <c r="H164" s="13" t="s">
        <v>347</v>
      </c>
      <c r="I164" s="7">
        <f t="shared" si="12"/>
        <v>6</v>
      </c>
      <c r="J164" s="7" t="str">
        <f t="shared" si="17"/>
        <v>INSERT INTO `imobilizado`.`cad_grupo_patrimonio` (`capitulo`, `posicao`, `subposicao`, `descricao`,`vida_util`,`taxa_depreciacao_anual`,`analitico_sintetico`) VALUES ('85', '21', '10', 'Gravador-reprodutor de fita magnética, sem sintonizador','5','0.2','analitico');</v>
      </c>
      <c r="L164"/>
    </row>
    <row r="165" spans="1:12" outlineLevel="2">
      <c r="A165" s="22">
        <v>852190</v>
      </c>
      <c r="B165" s="26" t="str">
        <f t="shared" si="13"/>
        <v>85</v>
      </c>
      <c r="C165" s="26" t="str">
        <f t="shared" si="14"/>
        <v>21</v>
      </c>
      <c r="D165" s="26" t="str">
        <f t="shared" si="15"/>
        <v>90</v>
      </c>
      <c r="E165" s="26" t="str">
        <f t="shared" si="16"/>
        <v>analitico</v>
      </c>
      <c r="F165" s="9" t="s">
        <v>250</v>
      </c>
      <c r="G165" s="18">
        <v>5</v>
      </c>
      <c r="H165" s="13" t="s">
        <v>347</v>
      </c>
      <c r="I165" s="7">
        <f t="shared" si="12"/>
        <v>6</v>
      </c>
      <c r="J165" s="7" t="str">
        <f t="shared" si="17"/>
        <v>INSERT INTO `imobilizado`.`cad_grupo_patrimonio` (`capitulo`, `posicao`, `subposicao`, `descricao`,`vida_util`,`taxa_depreciacao_anual`,`analitico_sintetico`) VALUES ('85', '21', '90', 'Gravador-reprodutor e editor de imagem e som, em discos, por meio magnético, óptico ou opto-magnético','5','0.2','analitico');</v>
      </c>
      <c r="L165"/>
    </row>
    <row r="166" spans="1:12" outlineLevel="1">
      <c r="A166" s="22">
        <v>8524</v>
      </c>
      <c r="B166" s="26" t="str">
        <f t="shared" si="13"/>
        <v>85</v>
      </c>
      <c r="C166" s="26" t="str">
        <f t="shared" si="14"/>
        <v>24</v>
      </c>
      <c r="D166" s="26" t="str">
        <f t="shared" si="15"/>
        <v>00</v>
      </c>
      <c r="E166" s="26" t="str">
        <f t="shared" si="16"/>
        <v>sintetico</v>
      </c>
      <c r="F166" s="9" t="s">
        <v>251</v>
      </c>
      <c r="G166" s="17"/>
      <c r="H166" s="12"/>
      <c r="I166" s="7">
        <f t="shared" si="12"/>
        <v>4</v>
      </c>
      <c r="J166" s="7" t="str">
        <f t="shared" si="17"/>
        <v>INSERT INTO `imobilizado`.`cad_grupo_patrimonio` (`capitulo`, `posicao`, `subposicao`, `descricao`,`vida_util`,`taxa_depreciacao_anual`,`analitico_sintetico`) VALUES ('85', '24', '00', 'DISCOS, FITAS E OUTROS SUPORTES GRAVADOS, COM EXCLUSÃO DOS PRODUTOS DO CAPÍTULO 37','','','sintetico');</v>
      </c>
      <c r="L166"/>
    </row>
    <row r="167" spans="1:12" outlineLevel="3">
      <c r="A167" s="22">
        <v>85243</v>
      </c>
      <c r="B167" s="26" t="str">
        <f t="shared" si="13"/>
        <v>85</v>
      </c>
      <c r="C167" s="26" t="str">
        <f t="shared" si="14"/>
        <v>24</v>
      </c>
      <c r="D167" s="26" t="str">
        <f t="shared" si="15"/>
        <v>00</v>
      </c>
      <c r="E167" s="26" t="str">
        <f t="shared" si="16"/>
        <v>analitico</v>
      </c>
      <c r="F167" s="9" t="s">
        <v>252</v>
      </c>
      <c r="G167" s="18" t="s">
        <v>253</v>
      </c>
      <c r="H167" s="13" t="s">
        <v>352</v>
      </c>
      <c r="I167" s="7">
        <f t="shared" si="12"/>
        <v>5</v>
      </c>
      <c r="J167" s="7" t="str">
        <f t="shared" si="17"/>
        <v>INSERT INTO `imobilizado`.`cad_grupo_patrimonio` (`capitulo`, `posicao`, `subposicao`, `descricao`,`vida_util`,`taxa_depreciacao_anual`,`analitico_sintetico`) VALUES ('85', '24', '00', '-Discos para sistemas de leitura por raio "laser":','3','0.333','analitico');</v>
      </c>
      <c r="L167"/>
    </row>
    <row r="168" spans="1:12" outlineLevel="3">
      <c r="A168" s="22">
        <v>852440</v>
      </c>
      <c r="B168" s="26" t="str">
        <f t="shared" si="13"/>
        <v>85</v>
      </c>
      <c r="C168" s="26" t="str">
        <f t="shared" si="14"/>
        <v>24</v>
      </c>
      <c r="D168" s="26" t="str">
        <f t="shared" si="15"/>
        <v>40</v>
      </c>
      <c r="E168" s="26" t="str">
        <f t="shared" si="16"/>
        <v>analitico</v>
      </c>
      <c r="F168" s="9" t="s">
        <v>254</v>
      </c>
      <c r="G168" s="18">
        <v>3</v>
      </c>
      <c r="H168" s="13" t="s">
        <v>352</v>
      </c>
      <c r="I168" s="7">
        <f t="shared" si="12"/>
        <v>6</v>
      </c>
      <c r="J168" s="7" t="str">
        <f t="shared" si="17"/>
        <v>INSERT INTO `imobilizado`.`cad_grupo_patrimonio` (`capitulo`, `posicao`, `subposicao`, `descricao`,`vida_util`,`taxa_depreciacao_anual`,`analitico_sintetico`) VALUES ('85', '24', '40', '-Fitas magnéticas para reprodução de fenômenos diferentes do som e da imagem','3','0.333','analitico');</v>
      </c>
      <c r="L168"/>
    </row>
    <row r="169" spans="1:12" outlineLevel="2">
      <c r="A169" s="22">
        <v>85245</v>
      </c>
      <c r="B169" s="26" t="str">
        <f t="shared" si="13"/>
        <v>85</v>
      </c>
      <c r="C169" s="26" t="str">
        <f t="shared" si="14"/>
        <v>24</v>
      </c>
      <c r="D169" s="26" t="str">
        <f t="shared" si="15"/>
        <v>00</v>
      </c>
      <c r="E169" s="26" t="str">
        <f t="shared" si="16"/>
        <v>analitico</v>
      </c>
      <c r="F169" s="9" t="s">
        <v>255</v>
      </c>
      <c r="G169" s="18">
        <v>3</v>
      </c>
      <c r="H169" s="13" t="s">
        <v>352</v>
      </c>
      <c r="I169" s="7">
        <f t="shared" si="12"/>
        <v>5</v>
      </c>
      <c r="J169" s="7" t="str">
        <f t="shared" si="17"/>
        <v>INSERT INTO `imobilizado`.`cad_grupo_patrimonio` (`capitulo`, `posicao`, `subposicao`, `descricao`,`vida_util`,`taxa_depreciacao_anual`,`analitico_sintetico`) VALUES ('85', '24', '00', '-Outras fitas magnéticas','3','0.333','analitico');</v>
      </c>
      <c r="L169"/>
    </row>
    <row r="170" spans="1:12" outlineLevel="2">
      <c r="A170" s="22">
        <v>852460</v>
      </c>
      <c r="B170" s="26" t="str">
        <f t="shared" si="13"/>
        <v>85</v>
      </c>
      <c r="C170" s="26" t="str">
        <f t="shared" si="14"/>
        <v>24</v>
      </c>
      <c r="D170" s="26" t="str">
        <f t="shared" si="15"/>
        <v>60</v>
      </c>
      <c r="E170" s="26" t="str">
        <f t="shared" si="16"/>
        <v>analitico</v>
      </c>
      <c r="F170" s="9" t="s">
        <v>256</v>
      </c>
      <c r="G170" s="18">
        <v>3</v>
      </c>
      <c r="H170" s="13" t="s">
        <v>352</v>
      </c>
      <c r="I170" s="7">
        <f t="shared" si="12"/>
        <v>6</v>
      </c>
      <c r="J170" s="7" t="str">
        <f t="shared" si="17"/>
        <v>INSERT INTO `imobilizado`.`cad_grupo_patrimonio` (`capitulo`, `posicao`, `subposicao`, `descricao`,`vida_util`,`taxa_depreciacao_anual`,`analitico_sintetico`) VALUES ('85', '24', '60', '-Cartões magnéticos','3','0.333','analitico');</v>
      </c>
      <c r="L170"/>
    </row>
    <row r="171" spans="1:12" outlineLevel="1">
      <c r="A171" s="22">
        <v>8525</v>
      </c>
      <c r="B171" s="26" t="str">
        <f t="shared" si="13"/>
        <v>85</v>
      </c>
      <c r="C171" s="26" t="str">
        <f t="shared" si="14"/>
        <v>25</v>
      </c>
      <c r="D171" s="26" t="str">
        <f t="shared" si="15"/>
        <v>00</v>
      </c>
      <c r="E171" s="26" t="str">
        <f t="shared" si="16"/>
        <v>analitico</v>
      </c>
      <c r="F171" s="9" t="s">
        <v>257</v>
      </c>
      <c r="G171" s="18">
        <v>5</v>
      </c>
      <c r="H171" s="13" t="s">
        <v>347</v>
      </c>
      <c r="I171" s="7">
        <f t="shared" si="12"/>
        <v>4</v>
      </c>
      <c r="J171" s="7" t="str">
        <f t="shared" si="17"/>
        <v>INSERT INTO `imobilizado`.`cad_grupo_patrimonio` (`capitulo`, `posicao`, `subposicao`, `descricao`,`vida_util`,`taxa_depreciacao_anual`,`analitico_sintetico`) VALUES ('85', '25', '00', 'APARELHOS TRANSMISSORES (EMISSORES) PARA RADIOTELEFONIA, RADIOTELEGRAFIA, RADIODIFUSÃO OU TELEVISÃO, MESMO INCORPORANDO UM APARELHO DE RECEPÇÃO OU UM APARELHO DE GRAVAÇÃO OU DE REPRODUÇÃO DE SOM; CÂMERAS DE TELEVISÃO; CÂMERAS DE VÍDEO DE IMAGENS FIXAS E OUTRAS CÂMERAS ("CAMCORDERS")','5','0.2','analitico');</v>
      </c>
      <c r="L171"/>
    </row>
    <row r="172" spans="1:12" outlineLevel="1">
      <c r="A172" s="22">
        <v>8526</v>
      </c>
      <c r="B172" s="26" t="str">
        <f t="shared" si="13"/>
        <v>85</v>
      </c>
      <c r="C172" s="26" t="str">
        <f t="shared" si="14"/>
        <v>26</v>
      </c>
      <c r="D172" s="26" t="str">
        <f t="shared" si="15"/>
        <v>00</v>
      </c>
      <c r="E172" s="26" t="str">
        <f t="shared" si="16"/>
        <v>analitico</v>
      </c>
      <c r="F172" s="9" t="s">
        <v>258</v>
      </c>
      <c r="G172" s="18">
        <v>5</v>
      </c>
      <c r="H172" s="13" t="s">
        <v>347</v>
      </c>
      <c r="I172" s="7">
        <f t="shared" si="12"/>
        <v>4</v>
      </c>
      <c r="J172" s="7" t="str">
        <f t="shared" si="17"/>
        <v>INSERT INTO `imobilizado`.`cad_grupo_patrimonio` (`capitulo`, `posicao`, `subposicao`, `descricao`,`vida_util`,`taxa_depreciacao_anual`,`analitico_sintetico`) VALUES ('85', '26', '00', 'APARELHOS DE RADIODETECÇÃO E DE RADIOSSONDAGEM (RADAR), APARELHOS DE RADIONAVEGAÇÃO E APARELHOS DE RADIOTELECOMANDO','5','0.2','analitico');</v>
      </c>
      <c r="L172"/>
    </row>
    <row r="173" spans="1:12" outlineLevel="1">
      <c r="A173" s="22">
        <v>8527</v>
      </c>
      <c r="B173" s="26" t="str">
        <f t="shared" si="13"/>
        <v>85</v>
      </c>
      <c r="C173" s="26" t="str">
        <f t="shared" si="14"/>
        <v>27</v>
      </c>
      <c r="D173" s="26" t="str">
        <f t="shared" si="15"/>
        <v>00</v>
      </c>
      <c r="E173" s="26" t="str">
        <f t="shared" si="16"/>
        <v>analitico</v>
      </c>
      <c r="F173" s="9" t="s">
        <v>259</v>
      </c>
      <c r="G173" s="18">
        <v>5</v>
      </c>
      <c r="H173" s="13" t="s">
        <v>347</v>
      </c>
      <c r="I173" s="7">
        <f t="shared" si="12"/>
        <v>4</v>
      </c>
      <c r="J173" s="7" t="str">
        <f t="shared" si="17"/>
        <v>INSERT INTO `imobilizado`.`cad_grupo_patrimonio` (`capitulo`, `posicao`, `subposicao`, `descricao`,`vida_util`,`taxa_depreciacao_anual`,`analitico_sintetico`) VALUES ('85', '27', '00', 'APARELHOS RECEPTORES PARA RADIOTELEFONIA, RADIOTELEGRAFIA OU RADIODIFUSÃO, EXCETO DE USO DOMÉSTICO','5','0.2','analitico');</v>
      </c>
      <c r="L173"/>
    </row>
    <row r="174" spans="1:12" outlineLevel="1">
      <c r="A174" s="22">
        <v>8543</v>
      </c>
      <c r="B174" s="26" t="str">
        <f t="shared" si="13"/>
        <v>85</v>
      </c>
      <c r="C174" s="26" t="str">
        <f t="shared" si="14"/>
        <v>43</v>
      </c>
      <c r="D174" s="26" t="str">
        <f t="shared" si="15"/>
        <v>00</v>
      </c>
      <c r="E174" s="26" t="str">
        <f t="shared" si="16"/>
        <v>analitico</v>
      </c>
      <c r="F174" s="9" t="s">
        <v>260</v>
      </c>
      <c r="G174" s="18">
        <v>10</v>
      </c>
      <c r="H174" s="13" t="s">
        <v>351</v>
      </c>
      <c r="I174" s="7">
        <f t="shared" si="12"/>
        <v>4</v>
      </c>
      <c r="J174" s="7" t="str">
        <f t="shared" si="17"/>
        <v>INSERT INTO `imobilizado`.`cad_grupo_patrimonio` (`capitulo`, `posicao`, `subposicao`, `descricao`,`vida_util`,`taxa_depreciacao_anual`,`analitico_sintetico`) VALUES ('85', '43', '00', 'MÁQUINAS E APARELHOS ELÉTRICOS COM FUNÇÃO PRÓPRIA, NÃO ESPECIFICADOS NEM COMPREENDIDOS EM OUTRAS POSIÇÕES DO PRESENTE CAPÍTULO','10','0.1','analitico');</v>
      </c>
      <c r="L174"/>
    </row>
    <row r="175" spans="1:12">
      <c r="A175" s="22">
        <v>86</v>
      </c>
      <c r="B175" s="26" t="str">
        <f t="shared" si="13"/>
        <v>86</v>
      </c>
      <c r="C175" s="26" t="str">
        <f t="shared" si="14"/>
        <v>00</v>
      </c>
      <c r="D175" s="26" t="str">
        <f t="shared" si="15"/>
        <v>00</v>
      </c>
      <c r="E175" s="26" t="str">
        <f t="shared" si="16"/>
        <v>sintetico</v>
      </c>
      <c r="F175" s="9" t="s">
        <v>261</v>
      </c>
      <c r="G175" s="17"/>
      <c r="H175" s="12"/>
      <c r="I175" s="7">
        <f t="shared" si="12"/>
        <v>2</v>
      </c>
      <c r="J175" s="7" t="str">
        <f t="shared" si="17"/>
        <v>INSERT INTO `imobilizado`.`cad_grupo_patrimonio` (`capitulo`, `posicao`, `subposicao`, `descricao`,`vida_util`,`taxa_depreciacao_anual`,`analitico_sintetico`) VALUES ('86', '00', '00', 'VEÍCULOS E MATERIAL PARA VIAS FÉRREAS OU SEMELHANTES, APARELHOS MECÂNICOS (INCLUÍDOS OS ELETROMECÂNICOS) DE SINALIZAÇÃO PARA VIAS DE COMUNICAÇÃO','','','sintetico');</v>
      </c>
      <c r="L175"/>
    </row>
    <row r="176" spans="1:12" outlineLevel="1">
      <c r="A176" s="22">
        <v>8601</v>
      </c>
      <c r="B176" s="26" t="str">
        <f t="shared" si="13"/>
        <v>86</v>
      </c>
      <c r="C176" s="26" t="str">
        <f t="shared" si="14"/>
        <v>01</v>
      </c>
      <c r="D176" s="26" t="str">
        <f t="shared" si="15"/>
        <v>00</v>
      </c>
      <c r="E176" s="26" t="str">
        <f t="shared" si="16"/>
        <v>analitico</v>
      </c>
      <c r="F176" s="9" t="s">
        <v>262</v>
      </c>
      <c r="G176" s="18">
        <v>10</v>
      </c>
      <c r="H176" s="13" t="s">
        <v>351</v>
      </c>
      <c r="I176" s="7">
        <f t="shared" si="12"/>
        <v>4</v>
      </c>
      <c r="J176" s="7" t="str">
        <f t="shared" si="17"/>
        <v>INSERT INTO `imobilizado`.`cad_grupo_patrimonio` (`capitulo`, `posicao`, `subposicao`, `descricao`,`vida_util`,`taxa_depreciacao_anual`,`analitico_sintetico`) VALUES ('86', '01', '00', 'LOCOMOTIVAS E LOCOTRATORES, DE FONTE EXTERNA DE ELETRICIDADE OU DE ACUMULADORES ELÉTRICOS','10','0.1','analitico');</v>
      </c>
      <c r="L176"/>
    </row>
    <row r="177" spans="1:12" outlineLevel="1">
      <c r="A177" s="22">
        <v>8602</v>
      </c>
      <c r="B177" s="26" t="str">
        <f t="shared" si="13"/>
        <v>86</v>
      </c>
      <c r="C177" s="26" t="str">
        <f t="shared" si="14"/>
        <v>02</v>
      </c>
      <c r="D177" s="26" t="str">
        <f t="shared" si="15"/>
        <v>00</v>
      </c>
      <c r="E177" s="26" t="str">
        <f t="shared" si="16"/>
        <v>analitico</v>
      </c>
      <c r="F177" s="9" t="s">
        <v>263</v>
      </c>
      <c r="G177" s="18">
        <v>10</v>
      </c>
      <c r="H177" s="13" t="s">
        <v>351</v>
      </c>
      <c r="I177" s="7">
        <f t="shared" si="12"/>
        <v>4</v>
      </c>
      <c r="J177" s="7" t="str">
        <f t="shared" si="17"/>
        <v>INSERT INTO `imobilizado`.`cad_grupo_patrimonio` (`capitulo`, `posicao`, `subposicao`, `descricao`,`vida_util`,`taxa_depreciacao_anual`,`analitico_sintetico`) VALUES ('86', '02', '00', 'OUTRAS LOCOMOTIVAS E LOCOTRATORES; TÊNDERES','10','0.1','analitico');</v>
      </c>
      <c r="L177"/>
    </row>
    <row r="178" spans="1:12" outlineLevel="1">
      <c r="A178" s="22">
        <v>8603</v>
      </c>
      <c r="B178" s="26" t="str">
        <f t="shared" si="13"/>
        <v>86</v>
      </c>
      <c r="C178" s="26" t="str">
        <f t="shared" si="14"/>
        <v>03</v>
      </c>
      <c r="D178" s="26" t="str">
        <f t="shared" si="15"/>
        <v>00</v>
      </c>
      <c r="E178" s="26" t="str">
        <f t="shared" si="16"/>
        <v>analitico</v>
      </c>
      <c r="F178" s="9" t="s">
        <v>264</v>
      </c>
      <c r="G178" s="18">
        <v>10</v>
      </c>
      <c r="H178" s="13" t="s">
        <v>351</v>
      </c>
      <c r="I178" s="7">
        <f t="shared" si="12"/>
        <v>4</v>
      </c>
      <c r="J178" s="7" t="str">
        <f t="shared" si="17"/>
        <v>INSERT INTO `imobilizado`.`cad_grupo_patrimonio` (`capitulo`, `posicao`, `subposicao`, `descricao`,`vida_util`,`taxa_depreciacao_anual`,`analitico_sintetico`) VALUES ('86', '03', '00', 'LITORINAS (AUTOMOTORAS), MESMO PARA CIRCULAÇÃO URBANA, EXCETO AS DA POSIÇÃO 8604','10','0.1','analitico');</v>
      </c>
      <c r="L178"/>
    </row>
    <row r="179" spans="1:12" outlineLevel="1">
      <c r="A179" s="22">
        <v>8604</v>
      </c>
      <c r="B179" s="26" t="str">
        <f t="shared" si="13"/>
        <v>86</v>
      </c>
      <c r="C179" s="26" t="str">
        <f t="shared" si="14"/>
        <v>04</v>
      </c>
      <c r="D179" s="26" t="str">
        <f t="shared" si="15"/>
        <v>00</v>
      </c>
      <c r="E179" s="26" t="str">
        <f t="shared" si="16"/>
        <v>analitico</v>
      </c>
      <c r="F179" s="9" t="s">
        <v>265</v>
      </c>
      <c r="G179" s="18">
        <v>10</v>
      </c>
      <c r="H179" s="13" t="s">
        <v>351</v>
      </c>
      <c r="I179" s="7">
        <f t="shared" si="12"/>
        <v>4</v>
      </c>
      <c r="J179" s="7" t="str">
        <f t="shared" si="17"/>
        <v>INSERT INTO `imobilizado`.`cad_grupo_patrimonio` (`capitulo`, `posicao`, `subposicao`, `descricao`,`vida_util`,`taxa_depreciacao_anual`,`analitico_sintetico`) VALUES ('86', '04', '00', 'VEÍCULOS PARA INSPEÇÃO E MANUTENÇÃO DE VIAS FÉRREAS OU SEMELHANTES, MESMO AUTOPROPULSORES (POR EXEMPLO: VAGÕES-OFICINAS, VAGÕES-GUINDASTES, VAGÕES EQUIPADOS COM BATEDORES DE BALASTRO, ALINHADORES DE VIAS, VIATURAS PARA TESTES E DRESINAS)','10','0.1','analitico');</v>
      </c>
      <c r="L179"/>
    </row>
    <row r="180" spans="1:12" outlineLevel="1">
      <c r="A180" s="22">
        <v>8605</v>
      </c>
      <c r="B180" s="26" t="str">
        <f t="shared" si="13"/>
        <v>86</v>
      </c>
      <c r="C180" s="26" t="str">
        <f t="shared" si="14"/>
        <v>05</v>
      </c>
      <c r="D180" s="26" t="str">
        <f t="shared" si="15"/>
        <v>00</v>
      </c>
      <c r="E180" s="26" t="str">
        <f t="shared" si="16"/>
        <v>analitico</v>
      </c>
      <c r="F180" s="9" t="s">
        <v>266</v>
      </c>
      <c r="G180" s="18">
        <v>10</v>
      </c>
      <c r="H180" s="13" t="s">
        <v>351</v>
      </c>
      <c r="I180" s="7">
        <f t="shared" si="12"/>
        <v>4</v>
      </c>
      <c r="J180" s="7" t="str">
        <f t="shared" si="17"/>
        <v>INSERT INTO `imobilizado`.`cad_grupo_patrimonio` (`capitulo`, `posicao`, `subposicao`, `descricao`,`vida_util`,`taxa_depreciacao_anual`,`analitico_sintetico`) VALUES ('86', '05', '00', 'VAGÕES DE PASSAGEIROS, FURGÕES PARA BAGAGEM, VAGÕES-POSTAIS E OUTROS VAGÕES ESPECIAIS, PARA VIAS FÉRREAS OU SEMELHANTES (EXCLUÍDAS AS VIATURAS DA POSIÇÃO 8604)','10','0.1','analitico');</v>
      </c>
      <c r="L180"/>
    </row>
    <row r="181" spans="1:12" outlineLevel="1">
      <c r="A181" s="22">
        <v>8606</v>
      </c>
      <c r="B181" s="26" t="str">
        <f t="shared" si="13"/>
        <v>86</v>
      </c>
      <c r="C181" s="26" t="str">
        <f t="shared" si="14"/>
        <v>06</v>
      </c>
      <c r="D181" s="26" t="str">
        <f t="shared" si="15"/>
        <v>00</v>
      </c>
      <c r="E181" s="26" t="str">
        <f t="shared" si="16"/>
        <v>analitico</v>
      </c>
      <c r="F181" s="9" t="s">
        <v>267</v>
      </c>
      <c r="G181" s="18">
        <v>10</v>
      </c>
      <c r="H181" s="13" t="s">
        <v>351</v>
      </c>
      <c r="I181" s="7">
        <f t="shared" si="12"/>
        <v>4</v>
      </c>
      <c r="J181" s="7" t="str">
        <f t="shared" si="17"/>
        <v>INSERT INTO `imobilizado`.`cad_grupo_patrimonio` (`capitulo`, `posicao`, `subposicao`, `descricao`,`vida_util`,`taxa_depreciacao_anual`,`analitico_sintetico`) VALUES ('86', '06', '00', 'VAGÕES PARA TRANSPORTE DE MERCADORIAS SOBRE VIAS FÉRREAS','10','0.1','analitico');</v>
      </c>
      <c r="L181"/>
    </row>
    <row r="182" spans="1:12" outlineLevel="1">
      <c r="A182" s="22">
        <v>8608</v>
      </c>
      <c r="B182" s="26" t="str">
        <f t="shared" si="13"/>
        <v>86</v>
      </c>
      <c r="C182" s="26" t="str">
        <f t="shared" si="14"/>
        <v>08</v>
      </c>
      <c r="D182" s="26" t="str">
        <f t="shared" si="15"/>
        <v>00</v>
      </c>
      <c r="E182" s="26" t="str">
        <f t="shared" si="16"/>
        <v>analitico</v>
      </c>
      <c r="F182" s="9" t="s">
        <v>268</v>
      </c>
      <c r="G182" s="18">
        <v>10</v>
      </c>
      <c r="H182" s="13" t="s">
        <v>351</v>
      </c>
      <c r="I182" s="7">
        <f t="shared" si="12"/>
        <v>4</v>
      </c>
      <c r="J182" s="7" t="str">
        <f t="shared" si="17"/>
        <v>INSERT INTO `imobilizado`.`cad_grupo_patrimonio` (`capitulo`, `posicao`, `subposicao`, `descricao`,`vida_util`,`taxa_depreciacao_anual`,`analitico_sintetico`) VALUES ('86', '08', '00', 'Aparelhos mecânicos (incluídos os eletromecânicos) de sinalização, de segurança, de controle ou de comando para vias férreas ou semelhantes, rodoviárias ou fluviais, para áreas ou parques de estacionamento, instalações portuárias ou para aeródromos','10','0.1','analitico');</v>
      </c>
      <c r="L182"/>
    </row>
    <row r="183" spans="1:12" outlineLevel="1">
      <c r="A183" s="22">
        <v>8609</v>
      </c>
      <c r="B183" s="26" t="str">
        <f t="shared" si="13"/>
        <v>86</v>
      </c>
      <c r="C183" s="26" t="str">
        <f t="shared" si="14"/>
        <v>09</v>
      </c>
      <c r="D183" s="26" t="str">
        <f t="shared" si="15"/>
        <v>00</v>
      </c>
      <c r="E183" s="26" t="str">
        <f t="shared" si="16"/>
        <v>analitico</v>
      </c>
      <c r="F183" s="9" t="s">
        <v>269</v>
      </c>
      <c r="G183" s="18">
        <v>10</v>
      </c>
      <c r="H183" s="13" t="s">
        <v>351</v>
      </c>
      <c r="I183" s="7">
        <f t="shared" si="12"/>
        <v>4</v>
      </c>
      <c r="J183" s="7" t="str">
        <f t="shared" si="17"/>
        <v>INSERT INTO `imobilizado`.`cad_grupo_patrimonio` (`capitulo`, `posicao`, `subposicao`, `descricao`,`vida_util`,`taxa_depreciacao_anual`,`analitico_sintetico`) VALUES ('86', '09', '00', 'CONTEINERES (CONTENTORES), INCLUÍDOS OS DE TRANSPORTE DE FLUIDOS, ESPECIALMENTE CONCEBIDOS E EQUIPADOS PARA UM OU VÁRIOS MEIOS DE TRANSPORTE','10','0.1','analitico');</v>
      </c>
      <c r="L183"/>
    </row>
    <row r="184" spans="1:12">
      <c r="A184" s="23">
        <v>87</v>
      </c>
      <c r="B184" s="26" t="str">
        <f t="shared" si="13"/>
        <v>87</v>
      </c>
      <c r="C184" s="26" t="str">
        <f t="shared" si="14"/>
        <v>00</v>
      </c>
      <c r="D184" s="26" t="str">
        <f t="shared" si="15"/>
        <v>00</v>
      </c>
      <c r="E184" s="26" t="str">
        <f t="shared" si="16"/>
        <v>sintetico</v>
      </c>
      <c r="F184" s="10" t="s">
        <v>336</v>
      </c>
      <c r="G184" s="19"/>
      <c r="H184" s="14"/>
      <c r="I184" s="7">
        <f t="shared" si="12"/>
        <v>2</v>
      </c>
      <c r="J184" s="7" t="str">
        <f t="shared" si="17"/>
        <v>INSERT INTO `imobilizado`.`cad_grupo_patrimonio` (`capitulo`, `posicao`, `subposicao`, `descricao`,`vida_util`,`taxa_depreciacao_anual`,`analitico_sintetico`) VALUES ('87', '00', '00', 'VEÍCULOS AUTOMÓVEIS, TRATORES, CICLOS E OUTROS VEÍCULOS TERRESTRES','','','sintetico');</v>
      </c>
      <c r="L184"/>
    </row>
    <row r="185" spans="1:12" outlineLevel="1">
      <c r="A185" s="22">
        <v>8701</v>
      </c>
      <c r="B185" s="26" t="str">
        <f t="shared" si="13"/>
        <v>87</v>
      </c>
      <c r="C185" s="26" t="str">
        <f t="shared" si="14"/>
        <v>01</v>
      </c>
      <c r="D185" s="26" t="str">
        <f t="shared" si="15"/>
        <v>00</v>
      </c>
      <c r="E185" s="26" t="str">
        <f t="shared" si="16"/>
        <v>analitico</v>
      </c>
      <c r="F185" s="9" t="s">
        <v>270</v>
      </c>
      <c r="G185" s="18">
        <v>4</v>
      </c>
      <c r="H185" s="13" t="s">
        <v>349</v>
      </c>
      <c r="I185" s="7">
        <f t="shared" si="12"/>
        <v>4</v>
      </c>
      <c r="J185" s="7" t="str">
        <f t="shared" si="17"/>
        <v>INSERT INTO `imobilizado`.`cad_grupo_patrimonio` (`capitulo`, `posicao`, `subposicao`, `descricao`,`vida_util`,`taxa_depreciacao_anual`,`analitico_sintetico`) VALUES ('87', '01', '00', 'TRATORES (EXCETO OS CARROS-TRATORES DA POSIÇÃO 8709)','4','0.25','analitico');</v>
      </c>
      <c r="L185"/>
    </row>
    <row r="186" spans="1:12" outlineLevel="1">
      <c r="A186" s="22">
        <v>8702</v>
      </c>
      <c r="B186" s="26" t="str">
        <f t="shared" si="13"/>
        <v>87</v>
      </c>
      <c r="C186" s="26" t="str">
        <f t="shared" si="14"/>
        <v>02</v>
      </c>
      <c r="D186" s="26" t="str">
        <f t="shared" si="15"/>
        <v>00</v>
      </c>
      <c r="E186" s="26" t="str">
        <f t="shared" si="16"/>
        <v>analitico</v>
      </c>
      <c r="F186" s="9" t="s">
        <v>271</v>
      </c>
      <c r="G186" s="18">
        <v>4</v>
      </c>
      <c r="H186" s="13" t="s">
        <v>349</v>
      </c>
      <c r="I186" s="7">
        <f t="shared" si="12"/>
        <v>4</v>
      </c>
      <c r="J186" s="7" t="str">
        <f t="shared" si="17"/>
        <v>INSERT INTO `imobilizado`.`cad_grupo_patrimonio` (`capitulo`, `posicao`, `subposicao`, `descricao`,`vida_util`,`taxa_depreciacao_anual`,`analitico_sintetico`) VALUES ('87', '02', '00', 'VEÍCULOS AUTOMÓVEIS PARA TRANSPORTE DE 10 PESSOAS OU MAIS, INCLUINDO O MOTORISTA','4','0.25','analitico');</v>
      </c>
      <c r="L186"/>
    </row>
    <row r="187" spans="1:12" outlineLevel="1">
      <c r="A187" s="22">
        <v>8703</v>
      </c>
      <c r="B187" s="26" t="str">
        <f t="shared" si="13"/>
        <v>87</v>
      </c>
      <c r="C187" s="26" t="str">
        <f t="shared" si="14"/>
        <v>03</v>
      </c>
      <c r="D187" s="26" t="str">
        <f t="shared" si="15"/>
        <v>00</v>
      </c>
      <c r="E187" s="26" t="str">
        <f t="shared" si="16"/>
        <v>analitico</v>
      </c>
      <c r="F187" s="9" t="s">
        <v>272</v>
      </c>
      <c r="G187" s="18">
        <v>5</v>
      </c>
      <c r="H187" s="13" t="s">
        <v>347</v>
      </c>
      <c r="I187" s="7">
        <f t="shared" si="12"/>
        <v>4</v>
      </c>
      <c r="J187" s="7" t="str">
        <f t="shared" si="17"/>
        <v>INSERT INTO `imobilizado`.`cad_grupo_patrimonio` (`capitulo`, `posicao`, `subposicao`, `descricao`,`vida_util`,`taxa_depreciacao_anual`,`analitico_sintetico`) VALUES ('87', '03', '00', 'AUTOMÓVEIS DE PASSAGEIROS E OUTROS VEÍCULOS AUTOMÓVEIS PRINCIPALMENTE CONCEBIDOS PARA TRANSPORTE DE PESSOAS (EXCETO OS DA POSIÇÃO 8702), INCLUÍDOS OS VEÍCULOS DE USO MISTO ("STATION WAGONS") E OS AUTOMÓVEIS DE CORRIDA','5','0.2','analitico');</v>
      </c>
      <c r="L187"/>
    </row>
    <row r="188" spans="1:12" outlineLevel="1">
      <c r="A188" s="22">
        <v>8704</v>
      </c>
      <c r="B188" s="26" t="str">
        <f t="shared" si="13"/>
        <v>87</v>
      </c>
      <c r="C188" s="26" t="str">
        <f t="shared" si="14"/>
        <v>04</v>
      </c>
      <c r="D188" s="26" t="str">
        <f t="shared" si="15"/>
        <v>00</v>
      </c>
      <c r="E188" s="26" t="str">
        <f t="shared" si="16"/>
        <v>analitico</v>
      </c>
      <c r="F188" s="9" t="s">
        <v>273</v>
      </c>
      <c r="G188" s="18">
        <v>4</v>
      </c>
      <c r="H188" s="13" t="s">
        <v>349</v>
      </c>
      <c r="I188" s="7">
        <f t="shared" si="12"/>
        <v>4</v>
      </c>
      <c r="J188" s="7" t="str">
        <f t="shared" si="17"/>
        <v>INSERT INTO `imobilizado`.`cad_grupo_patrimonio` (`capitulo`, `posicao`, `subposicao`, `descricao`,`vida_util`,`taxa_depreciacao_anual`,`analitico_sintetico`) VALUES ('87', '04', '00', 'VEÍCULOS AUTOMÓVEIS PARA TRANSPORTE DE MERCADORIAS','4','0.25','analitico');</v>
      </c>
      <c r="L188"/>
    </row>
    <row r="189" spans="1:12" outlineLevel="1">
      <c r="A189" s="22">
        <v>8705</v>
      </c>
      <c r="B189" s="26" t="str">
        <f t="shared" si="13"/>
        <v>87</v>
      </c>
      <c r="C189" s="26" t="str">
        <f t="shared" si="14"/>
        <v>05</v>
      </c>
      <c r="D189" s="26" t="str">
        <f t="shared" si="15"/>
        <v>00</v>
      </c>
      <c r="E189" s="26" t="str">
        <f t="shared" si="16"/>
        <v>analitico</v>
      </c>
      <c r="F189" s="9" t="s">
        <v>274</v>
      </c>
      <c r="G189" s="18">
        <v>4</v>
      </c>
      <c r="H189" s="13" t="s">
        <v>349</v>
      </c>
      <c r="I189" s="7">
        <f t="shared" si="12"/>
        <v>4</v>
      </c>
      <c r="J189" s="7" t="str">
        <f t="shared" si="17"/>
        <v>INSERT INTO `imobilizado`.`cad_grupo_patrimonio` (`capitulo`, `posicao`, `subposicao`, `descricao`,`vida_util`,`taxa_depreciacao_anual`,`analitico_sintetico`) VALUES ('87', '05', '00', 'VEÍCULOS AUTOMÓVEIS PARA USOS ESPECIAIS (POR EXEMPLO: AUTO-SOCORROS, CAMINHÕES-GUINDASTES, VEÍCULOS DE COMBATE A INCÊNDIOS, CAMINHÕES-BETONEIRAS, VEÍCULOS PARA VARRER, VEÍCULOS PARA ESPALHAR, VEÍCULOS-OFICINAS, VEÍCULOS RADIOLÓGICOS), EXCETO OS CONCEBIDOS PRINCIPALMENTE PARA TRANSPORTE DE PESSOAS OU DE MERCADORIAS','4','0.25','analitico');</v>
      </c>
      <c r="L189"/>
    </row>
    <row r="190" spans="1:12" outlineLevel="1">
      <c r="A190" s="22">
        <v>8709</v>
      </c>
      <c r="B190" s="26" t="str">
        <f t="shared" si="13"/>
        <v>87</v>
      </c>
      <c r="C190" s="26" t="str">
        <f t="shared" si="14"/>
        <v>09</v>
      </c>
      <c r="D190" s="26" t="str">
        <f t="shared" si="15"/>
        <v>00</v>
      </c>
      <c r="E190" s="26" t="str">
        <f t="shared" si="16"/>
        <v>analitico</v>
      </c>
      <c r="F190" s="9" t="s">
        <v>275</v>
      </c>
      <c r="G190" s="18">
        <v>10</v>
      </c>
      <c r="H190" s="13" t="s">
        <v>351</v>
      </c>
      <c r="I190" s="7">
        <f t="shared" si="12"/>
        <v>4</v>
      </c>
      <c r="J190" s="7" t="str">
        <f t="shared" si="17"/>
        <v>INSERT INTO `imobilizado`.`cad_grupo_patrimonio` (`capitulo`, `posicao`, `subposicao`, `descricao`,`vida_util`,`taxa_depreciacao_anual`,`analitico_sintetico`) VALUES ('87', '09', '00', 'VEÍCULOS AUTOMÓVEIS SEM DISPOSITIVO DE ELEVAÇÃO, DOS TIPOS UTILIZADOS EM FÁBRICAS, ARMAZÉNS, PORTOS OU AEROPORTOS, PARA TRANSPORTE DE MERCADORIAS A CURTAS DISTÂNCIAS; CARROS-TRATORES DOS TIPOS UTILIZADOS NAS ESTAÇÕES FERROVIÁRIAS','10','0.1','analitico');</v>
      </c>
      <c r="L190"/>
    </row>
    <row r="191" spans="1:12" outlineLevel="1">
      <c r="A191" s="22">
        <v>8711</v>
      </c>
      <c r="B191" s="26" t="str">
        <f t="shared" si="13"/>
        <v>87</v>
      </c>
      <c r="C191" s="26" t="str">
        <f t="shared" si="14"/>
        <v>11</v>
      </c>
      <c r="D191" s="26" t="str">
        <f t="shared" si="15"/>
        <v>00</v>
      </c>
      <c r="E191" s="26" t="str">
        <f t="shared" si="16"/>
        <v>analitico</v>
      </c>
      <c r="F191" s="9" t="s">
        <v>276</v>
      </c>
      <c r="G191" s="18">
        <v>4</v>
      </c>
      <c r="H191" s="13" t="s">
        <v>349</v>
      </c>
      <c r="I191" s="7">
        <f t="shared" si="12"/>
        <v>4</v>
      </c>
      <c r="J191" s="7" t="str">
        <f t="shared" si="17"/>
        <v>INSERT INTO `imobilizado`.`cad_grupo_patrimonio` (`capitulo`, `posicao`, `subposicao`, `descricao`,`vida_util`,`taxa_depreciacao_anual`,`analitico_sintetico`) VALUES ('87', '11', '00', 'MOTOCICLETAS (INCLUÍDOS OS CICLOMOTORES) E OUTROS CICLOS EQUIPADOS COM MOTOR AUXILIAR, MESMO COM CARRO LATERAL; CARROS LATERAIS','4','0.25','analitico');</v>
      </c>
      <c r="L191"/>
    </row>
    <row r="192" spans="1:12" outlineLevel="1">
      <c r="A192" s="22">
        <v>8716</v>
      </c>
      <c r="B192" s="26" t="str">
        <f t="shared" si="13"/>
        <v>87</v>
      </c>
      <c r="C192" s="26" t="str">
        <f t="shared" si="14"/>
        <v>16</v>
      </c>
      <c r="D192" s="26" t="str">
        <f t="shared" si="15"/>
        <v>00</v>
      </c>
      <c r="E192" s="26" t="str">
        <f t="shared" si="16"/>
        <v>analitico</v>
      </c>
      <c r="F192" s="9" t="s">
        <v>277</v>
      </c>
      <c r="G192" s="18">
        <v>5</v>
      </c>
      <c r="H192" s="13" t="s">
        <v>347</v>
      </c>
      <c r="I192" s="7">
        <f t="shared" si="12"/>
        <v>4</v>
      </c>
      <c r="J192" s="7" t="str">
        <f t="shared" si="17"/>
        <v>INSERT INTO `imobilizado`.`cad_grupo_patrimonio` (`capitulo`, `posicao`, `subposicao`, `descricao`,`vida_util`,`taxa_depreciacao_anual`,`analitico_sintetico`) VALUES ('87', '16', '00', 'REBOQUES E SEMI-REBOQUES, PARA QUAISQUER VEÍCULOS; OUTROS VEÍCULOS NÃO AUTOPROPULSORES','5','0.2','analitico');</v>
      </c>
      <c r="L192"/>
    </row>
    <row r="193" spans="1:12">
      <c r="A193" s="22">
        <v>88</v>
      </c>
      <c r="B193" s="26" t="str">
        <f t="shared" si="13"/>
        <v>88</v>
      </c>
      <c r="C193" s="26" t="str">
        <f t="shared" si="14"/>
        <v>00</v>
      </c>
      <c r="D193" s="26" t="str">
        <f t="shared" si="15"/>
        <v>00</v>
      </c>
      <c r="E193" s="26" t="str">
        <f t="shared" si="16"/>
        <v>sintetico</v>
      </c>
      <c r="F193" s="9" t="s">
        <v>278</v>
      </c>
      <c r="G193" s="17"/>
      <c r="H193" s="12"/>
      <c r="I193" s="7">
        <f t="shared" ref="I193:I248" si="18">LEN(A193)</f>
        <v>2</v>
      </c>
      <c r="J193" s="7" t="str">
        <f t="shared" si="17"/>
        <v>INSERT INTO `imobilizado`.`cad_grupo_patrimonio` (`capitulo`, `posicao`, `subposicao`, `descricao`,`vida_util`,`taxa_depreciacao_anual`,`analitico_sintetico`) VALUES ('88', '00', '00', 'AERONAVES E APARELHOS ESPACIAIS','','','sintetico');</v>
      </c>
      <c r="L193"/>
    </row>
    <row r="194" spans="1:12" outlineLevel="1">
      <c r="A194" s="22">
        <v>8801</v>
      </c>
      <c r="B194" s="26" t="str">
        <f t="shared" si="13"/>
        <v>88</v>
      </c>
      <c r="C194" s="26" t="str">
        <f t="shared" si="14"/>
        <v>01</v>
      </c>
      <c r="D194" s="26" t="str">
        <f t="shared" si="15"/>
        <v>00</v>
      </c>
      <c r="E194" s="26" t="str">
        <f t="shared" si="16"/>
        <v>analitico</v>
      </c>
      <c r="F194" s="9" t="s">
        <v>279</v>
      </c>
      <c r="G194" s="18">
        <v>10</v>
      </c>
      <c r="H194" s="13" t="s">
        <v>351</v>
      </c>
      <c r="I194" s="7">
        <f t="shared" si="18"/>
        <v>4</v>
      </c>
      <c r="J194" s="7" t="str">
        <f t="shared" si="17"/>
        <v>INSERT INTO `imobilizado`.`cad_grupo_patrimonio` (`capitulo`, `posicao`, `subposicao`, `descricao`,`vida_util`,`taxa_depreciacao_anual`,`analitico_sintetico`) VALUES ('88', '01', '00', 'BALÕES E DIRIGÍVEIS; PLANADORES, ASAS VOADORAS E OUTROS VEÍCULOS AÉREOS, NÃO CONCEBIDOS PARA PROPULSÃO COM MOTOR','10','0.1','analitico');</v>
      </c>
      <c r="L194"/>
    </row>
    <row r="195" spans="1:12" outlineLevel="1">
      <c r="A195" s="22">
        <v>8802</v>
      </c>
      <c r="B195" s="26" t="str">
        <f t="shared" ref="B195:B248" si="19">LEFT(A195,2)</f>
        <v>88</v>
      </c>
      <c r="C195" s="26" t="str">
        <f t="shared" ref="C195:C248" si="20">IF(LEN(A195)&gt;=4,RIGHT(LEFT(A195,4),2),"00")</f>
        <v>02</v>
      </c>
      <c r="D195" s="26" t="str">
        <f t="shared" ref="D195:D248" si="21">IF(LEN(A195)&gt;=6,RIGHT(LEFT(A195,6),2),"00")</f>
        <v>00</v>
      </c>
      <c r="E195" s="26" t="str">
        <f t="shared" ref="E195:E248" si="22">IF(G195&lt;&gt;"","analitico","sintetico")</f>
        <v>analitico</v>
      </c>
      <c r="F195" s="9" t="s">
        <v>280</v>
      </c>
      <c r="G195" s="18">
        <v>10</v>
      </c>
      <c r="H195" s="13" t="s">
        <v>351</v>
      </c>
      <c r="I195" s="7">
        <f t="shared" si="18"/>
        <v>4</v>
      </c>
      <c r="J195" s="7" t="str">
        <f t="shared" ref="J195:J248" si="23">"INSERT INTO `imobilizado`.`cad_grupo_patrimonio` (`capitulo`, `posicao`, `subposicao`, `descricao`,`vida_util`,`taxa_depreciacao_anual`,`analitico_sintetico`) VALUES ('"&amp;B195&amp;"', '"&amp;C195&amp;"', '"&amp;D195&amp;"', '"&amp;F195&amp;"','"&amp;G195&amp;"','"&amp;H195&amp;"','"&amp;E195&amp;"');"</f>
        <v>INSERT INTO `imobilizado`.`cad_grupo_patrimonio` (`capitulo`, `posicao`, `subposicao`, `descricao`,`vida_util`,`taxa_depreciacao_anual`,`analitico_sintetico`) VALUES ('88', '02', '00', 'OUTROS VEÍCULOS AÉREOS (POR EXEMPLO: HELICÓPTEROS, AVIÕES); VEÍCULOS ESPACIAIS (INCLUÍDOS OS SATÉLITES) E SEUS VEÍCULOS DE LANÇAMENTO, E VEÍCULOS SUBORBITAIS','10','0.1','analitico');</v>
      </c>
      <c r="L195"/>
    </row>
    <row r="196" spans="1:12" outlineLevel="1">
      <c r="A196" s="22">
        <v>8804</v>
      </c>
      <c r="B196" s="26" t="str">
        <f t="shared" si="19"/>
        <v>88</v>
      </c>
      <c r="C196" s="26" t="str">
        <f t="shared" si="20"/>
        <v>04</v>
      </c>
      <c r="D196" s="26" t="str">
        <f t="shared" si="21"/>
        <v>00</v>
      </c>
      <c r="E196" s="26" t="str">
        <f t="shared" si="22"/>
        <v>analitico</v>
      </c>
      <c r="F196" s="9" t="s">
        <v>281</v>
      </c>
      <c r="G196" s="18">
        <v>10</v>
      </c>
      <c r="H196" s="13" t="s">
        <v>351</v>
      </c>
      <c r="I196" s="7">
        <f t="shared" si="18"/>
        <v>4</v>
      </c>
      <c r="J196" s="7" t="str">
        <f t="shared" si="23"/>
        <v>INSERT INTO `imobilizado`.`cad_grupo_patrimonio` (`capitulo`, `posicao`, `subposicao`, `descricao`,`vida_util`,`taxa_depreciacao_anual`,`analitico_sintetico`) VALUES ('88', '04', '00', 'PÁRA-QUEDAS (INCLUÍDOS OS PÁRA-QUEDAS DIRIGÍVEIS E OS PARAPENTES) E OS PÁRA-QUEDAS GIRATÓRIOS','10','0.1','analitico');</v>
      </c>
      <c r="L196"/>
    </row>
    <row r="197" spans="1:12" outlineLevel="1">
      <c r="A197" s="22">
        <v>8805</v>
      </c>
      <c r="B197" s="26" t="str">
        <f t="shared" si="19"/>
        <v>88</v>
      </c>
      <c r="C197" s="26" t="str">
        <f t="shared" si="20"/>
        <v>05</v>
      </c>
      <c r="D197" s="26" t="str">
        <f t="shared" si="21"/>
        <v>00</v>
      </c>
      <c r="E197" s="26" t="str">
        <f t="shared" si="22"/>
        <v>analitico</v>
      </c>
      <c r="F197" s="9" t="s">
        <v>282</v>
      </c>
      <c r="G197" s="18">
        <v>10</v>
      </c>
      <c r="H197" s="13" t="s">
        <v>351</v>
      </c>
      <c r="I197" s="7">
        <f t="shared" si="18"/>
        <v>4</v>
      </c>
      <c r="J197" s="7" t="str">
        <f t="shared" si="23"/>
        <v>INSERT INTO `imobilizado`.`cad_grupo_patrimonio` (`capitulo`, `posicao`, `subposicao`, `descricao`,`vida_util`,`taxa_depreciacao_anual`,`analitico_sintetico`) VALUES ('88', '05', '00', 'APARELHOS E DISPOSITIVOS PARA LANÇAMENTO DE VEÍCULOS AÉREOS; APARELHOS E DISPOSITIVOS PARA ATERRISSAGEM DE VEÍCULOS AÉREOS EM PORTA-AVIÕES E APARELHOS E DISPOSITIVOS SEMELHANTES; APARELHOS SIMULADORES DE VÔO EM TERRA','10','0.1','analitico');</v>
      </c>
      <c r="L197"/>
    </row>
    <row r="198" spans="1:12">
      <c r="A198" s="22">
        <v>89</v>
      </c>
      <c r="B198" s="26" t="str">
        <f t="shared" si="19"/>
        <v>89</v>
      </c>
      <c r="C198" s="26" t="str">
        <f t="shared" si="20"/>
        <v>00</v>
      </c>
      <c r="D198" s="26" t="str">
        <f t="shared" si="21"/>
        <v>00</v>
      </c>
      <c r="E198" s="26" t="str">
        <f t="shared" si="22"/>
        <v>sintetico</v>
      </c>
      <c r="F198" s="9" t="s">
        <v>283</v>
      </c>
      <c r="G198" s="17"/>
      <c r="H198" s="12"/>
      <c r="I198" s="7">
        <f t="shared" si="18"/>
        <v>2</v>
      </c>
      <c r="J198" s="7" t="str">
        <f t="shared" si="23"/>
        <v>INSERT INTO `imobilizado`.`cad_grupo_patrimonio` (`capitulo`, `posicao`, `subposicao`, `descricao`,`vida_util`,`taxa_depreciacao_anual`,`analitico_sintetico`) VALUES ('89', '00', '00', 'EMBARCAÇÕES E ESTRUTURAS FLUTUANTES','','','sintetico');</v>
      </c>
      <c r="L198"/>
    </row>
    <row r="199" spans="1:12" outlineLevel="1">
      <c r="A199" s="22">
        <v>8901</v>
      </c>
      <c r="B199" s="26" t="str">
        <f t="shared" si="19"/>
        <v>89</v>
      </c>
      <c r="C199" s="26" t="str">
        <f t="shared" si="20"/>
        <v>01</v>
      </c>
      <c r="D199" s="26" t="str">
        <f t="shared" si="21"/>
        <v>00</v>
      </c>
      <c r="E199" s="26" t="str">
        <f t="shared" si="22"/>
        <v>analitico</v>
      </c>
      <c r="F199" s="9" t="s">
        <v>284</v>
      </c>
      <c r="G199" s="18">
        <v>20</v>
      </c>
      <c r="H199" s="13" t="s">
        <v>353</v>
      </c>
      <c r="I199" s="7">
        <f t="shared" si="18"/>
        <v>4</v>
      </c>
      <c r="J199" s="7" t="str">
        <f t="shared" si="23"/>
        <v>INSERT INTO `imobilizado`.`cad_grupo_patrimonio` (`capitulo`, `posicao`, `subposicao`, `descricao`,`vida_util`,`taxa_depreciacao_anual`,`analitico_sintetico`) VALUES ('89', '01', '00', 'TRANSATLÂNTICOS, BARCOS DE CRUZEIRO, "FERRY-BOATS", CARGUEIROS, CHATAS E EMBARCAÇÕES SEMELHANTES, PARA O TRANSPORTE DE PESSOAS OU DE MERCADORIAS','20','0.05','analitico');</v>
      </c>
      <c r="L199"/>
    </row>
    <row r="200" spans="1:12" outlineLevel="1">
      <c r="A200" s="22">
        <v>8902</v>
      </c>
      <c r="B200" s="26" t="str">
        <f t="shared" si="19"/>
        <v>89</v>
      </c>
      <c r="C200" s="26" t="str">
        <f t="shared" si="20"/>
        <v>02</v>
      </c>
      <c r="D200" s="26" t="str">
        <f t="shared" si="21"/>
        <v>00</v>
      </c>
      <c r="E200" s="26" t="str">
        <f t="shared" si="22"/>
        <v>analitico</v>
      </c>
      <c r="F200" s="9" t="s">
        <v>285</v>
      </c>
      <c r="G200" s="18">
        <v>20</v>
      </c>
      <c r="H200" s="13" t="s">
        <v>353</v>
      </c>
      <c r="I200" s="7">
        <f t="shared" si="18"/>
        <v>4</v>
      </c>
      <c r="J200" s="7" t="str">
        <f t="shared" si="23"/>
        <v>INSERT INTO `imobilizado`.`cad_grupo_patrimonio` (`capitulo`, `posicao`, `subposicao`, `descricao`,`vida_util`,`taxa_depreciacao_anual`,`analitico_sintetico`) VALUES ('89', '02', '00', 'BARCOS DE PESCA; NAVIOS-FÁBRICAS E OUTRAS EMBARCAÇÕES PARA O TRATAMENTO OU CONSERVAÇÃO DE PRODUTOS DA PESCA','20','0.05','analitico');</v>
      </c>
      <c r="L200"/>
    </row>
    <row r="201" spans="1:12" outlineLevel="1">
      <c r="A201" s="22">
        <v>8903</v>
      </c>
      <c r="B201" s="26" t="str">
        <f t="shared" si="19"/>
        <v>89</v>
      </c>
      <c r="C201" s="26" t="str">
        <f t="shared" si="20"/>
        <v>03</v>
      </c>
      <c r="D201" s="26" t="str">
        <f t="shared" si="21"/>
        <v>00</v>
      </c>
      <c r="E201" s="26" t="str">
        <f t="shared" si="22"/>
        <v>sintetico</v>
      </c>
      <c r="F201" s="9" t="s">
        <v>286</v>
      </c>
      <c r="G201" s="17"/>
      <c r="H201" s="12"/>
      <c r="I201" s="7">
        <f t="shared" si="18"/>
        <v>4</v>
      </c>
      <c r="J201" s="7" t="str">
        <f t="shared" si="23"/>
        <v>INSERT INTO `imobilizado`.`cad_grupo_patrimonio` (`capitulo`, `posicao`, `subposicao`, `descricao`,`vida_util`,`taxa_depreciacao_anual`,`analitico_sintetico`) VALUES ('89', '03', '00', 'IATES E OUTROS BARCOS E EMBARCAÇÕES DE RECREIO OU DE ESPORTE; BARCOS A REMOS E CANOAS','','','sintetico');</v>
      </c>
      <c r="L201"/>
    </row>
    <row r="202" spans="1:12" outlineLevel="1">
      <c r="A202" s="22">
        <v>890310</v>
      </c>
      <c r="B202" s="26" t="str">
        <f t="shared" si="19"/>
        <v>89</v>
      </c>
      <c r="C202" s="26" t="str">
        <f t="shared" si="20"/>
        <v>03</v>
      </c>
      <c r="D202" s="26" t="str">
        <f t="shared" si="21"/>
        <v>10</v>
      </c>
      <c r="E202" s="26" t="str">
        <f t="shared" si="22"/>
        <v>analitico</v>
      </c>
      <c r="F202" s="9" t="s">
        <v>287</v>
      </c>
      <c r="G202" s="18">
        <v>5</v>
      </c>
      <c r="H202" s="13" t="s">
        <v>347</v>
      </c>
      <c r="I202" s="7">
        <f t="shared" si="18"/>
        <v>6</v>
      </c>
      <c r="J202" s="7" t="str">
        <f t="shared" si="23"/>
        <v>INSERT INTO `imobilizado`.`cad_grupo_patrimonio` (`capitulo`, `posicao`, `subposicao`, `descricao`,`vida_util`,`taxa_depreciacao_anual`,`analitico_sintetico`) VALUES ('89', '03', '10', '-Barcos infláveis','5','0.2','analitico');</v>
      </c>
      <c r="L202"/>
    </row>
    <row r="203" spans="1:12" outlineLevel="1">
      <c r="A203" s="22">
        <v>89039</v>
      </c>
      <c r="B203" s="26" t="str">
        <f t="shared" si="19"/>
        <v>89</v>
      </c>
      <c r="C203" s="26" t="str">
        <f t="shared" si="20"/>
        <v>03</v>
      </c>
      <c r="D203" s="26" t="str">
        <f t="shared" si="21"/>
        <v>00</v>
      </c>
      <c r="E203" s="26" t="str">
        <f t="shared" si="22"/>
        <v>analitico</v>
      </c>
      <c r="F203" s="9" t="s">
        <v>288</v>
      </c>
      <c r="G203" s="18">
        <v>10</v>
      </c>
      <c r="H203" s="13" t="s">
        <v>351</v>
      </c>
      <c r="I203" s="7">
        <f t="shared" si="18"/>
        <v>5</v>
      </c>
      <c r="J203" s="7" t="str">
        <f t="shared" si="23"/>
        <v>INSERT INTO `imobilizado`.`cad_grupo_patrimonio` (`capitulo`, `posicao`, `subposicao`, `descricao`,`vida_util`,`taxa_depreciacao_anual`,`analitico_sintetico`) VALUES ('89', '03', '00', '-Outros','10','0.1','analitico');</v>
      </c>
      <c r="L203"/>
    </row>
    <row r="204" spans="1:12" outlineLevel="1">
      <c r="A204" s="22">
        <v>8904</v>
      </c>
      <c r="B204" s="26" t="str">
        <f t="shared" si="19"/>
        <v>89</v>
      </c>
      <c r="C204" s="26" t="str">
        <f t="shared" si="20"/>
        <v>04</v>
      </c>
      <c r="D204" s="26" t="str">
        <f t="shared" si="21"/>
        <v>00</v>
      </c>
      <c r="E204" s="26" t="str">
        <f t="shared" si="22"/>
        <v>analitico</v>
      </c>
      <c r="F204" s="9" t="s">
        <v>289</v>
      </c>
      <c r="G204" s="18">
        <v>20</v>
      </c>
      <c r="H204" s="13" t="s">
        <v>353</v>
      </c>
      <c r="I204" s="7">
        <f t="shared" si="18"/>
        <v>4</v>
      </c>
      <c r="J204" s="7" t="str">
        <f t="shared" si="23"/>
        <v>INSERT INTO `imobilizado`.`cad_grupo_patrimonio` (`capitulo`, `posicao`, `subposicao`, `descricao`,`vida_util`,`taxa_depreciacao_anual`,`analitico_sintetico`) VALUES ('89', '04', '00', 'REBOCADORES E BARCOS CONCEBIDOS PARA EMPURRAR OUTRAS EMBARCAÇÕES','20','0.05','analitico');</v>
      </c>
      <c r="L204"/>
    </row>
    <row r="205" spans="1:12" outlineLevel="1">
      <c r="A205" s="22">
        <v>8905</v>
      </c>
      <c r="B205" s="26" t="str">
        <f t="shared" si="19"/>
        <v>89</v>
      </c>
      <c r="C205" s="26" t="str">
        <f t="shared" si="20"/>
        <v>05</v>
      </c>
      <c r="D205" s="26" t="str">
        <f t="shared" si="21"/>
        <v>00</v>
      </c>
      <c r="E205" s="26" t="str">
        <f t="shared" si="22"/>
        <v>analitico</v>
      </c>
      <c r="F205" s="9" t="s">
        <v>290</v>
      </c>
      <c r="G205" s="18">
        <v>20</v>
      </c>
      <c r="H205" s="13" t="s">
        <v>291</v>
      </c>
      <c r="I205" s="7">
        <f t="shared" si="18"/>
        <v>4</v>
      </c>
      <c r="J205" s="7" t="str">
        <f t="shared" si="23"/>
        <v>INSERT INTO `imobilizado`.`cad_grupo_patrimonio` (`capitulo`, `posicao`, `subposicao`, `descricao`,`vida_util`,`taxa_depreciacao_anual`,`analitico_sintetico`) VALUES ('89', '05', '00', 'BARCOS-FARÓIS, BARCOS-BOMBAS, DRAGAS, GUINDASTES FLUTUANTES E OUTRAS EMBARCAÇÕES EM QUE A NAVEGAÇÃO É ACESSÓRIA DA FUNÇÃO PRINCIPAL; DOCAS OU DIQUES FLUTUANTES; PLATAFORMAS DE PERFURAÇÃO OU DE EXPLORAÇÃO, FLUTUANTES OU SUBMERSÍVEIS','20','%','analitico');</v>
      </c>
      <c r="L205"/>
    </row>
    <row r="206" spans="1:12" outlineLevel="1">
      <c r="A206" s="22">
        <v>8906</v>
      </c>
      <c r="B206" s="26" t="str">
        <f t="shared" si="19"/>
        <v>89</v>
      </c>
      <c r="C206" s="26" t="str">
        <f t="shared" si="20"/>
        <v>06</v>
      </c>
      <c r="D206" s="26" t="str">
        <f t="shared" si="21"/>
        <v>00</v>
      </c>
      <c r="E206" s="26" t="str">
        <f t="shared" si="22"/>
        <v>analitico</v>
      </c>
      <c r="F206" s="9" t="s">
        <v>292</v>
      </c>
      <c r="G206" s="18">
        <v>20</v>
      </c>
      <c r="H206" s="13" t="s">
        <v>353</v>
      </c>
      <c r="I206" s="7">
        <f t="shared" si="18"/>
        <v>4</v>
      </c>
      <c r="J206" s="7" t="str">
        <f t="shared" si="23"/>
        <v>INSERT INTO `imobilizado`.`cad_grupo_patrimonio` (`capitulo`, `posicao`, `subposicao`, `descricao`,`vida_util`,`taxa_depreciacao_anual`,`analitico_sintetico`) VALUES ('89', '06', '00', 'OUTRAS EMBARCAÇÕES, INCLUÍDOS OS NAVIOS DE GUERRA E OS BARCOS SALVA-VIDAS, EXCETO OS BARCOS A REMO','20','0.05','analitico');</v>
      </c>
      <c r="L206"/>
    </row>
    <row r="207" spans="1:12" outlineLevel="1">
      <c r="A207" s="22">
        <v>8907</v>
      </c>
      <c r="B207" s="26" t="str">
        <f t="shared" si="19"/>
        <v>89</v>
      </c>
      <c r="C207" s="26" t="str">
        <f t="shared" si="20"/>
        <v>07</v>
      </c>
      <c r="D207" s="26" t="str">
        <f t="shared" si="21"/>
        <v>00</v>
      </c>
      <c r="E207" s="26" t="str">
        <f t="shared" si="22"/>
        <v>sintetico</v>
      </c>
      <c r="F207" s="9" t="s">
        <v>293</v>
      </c>
      <c r="G207" s="17"/>
      <c r="H207" s="12"/>
      <c r="I207" s="7">
        <f t="shared" si="18"/>
        <v>4</v>
      </c>
      <c r="J207" s="7" t="str">
        <f t="shared" si="23"/>
        <v>INSERT INTO `imobilizado`.`cad_grupo_patrimonio` (`capitulo`, `posicao`, `subposicao`, `descricao`,`vida_util`,`taxa_depreciacao_anual`,`analitico_sintetico`) VALUES ('89', '07', '00', 'OUTRAS ESTRUTURAS FLUTUANTES (POR EXEMPLO: BALSAS, RESERVATÓRIOS, CAIXÕES, BÓIAS DE AMARRAÇÃO, BÓIAS DE SINALIZAÇÃO E SEMELHANTES)','','','sintetico');</v>
      </c>
      <c r="L207"/>
    </row>
    <row r="208" spans="1:12" outlineLevel="1">
      <c r="A208" s="22">
        <v>890710</v>
      </c>
      <c r="B208" s="26" t="str">
        <f t="shared" si="19"/>
        <v>89</v>
      </c>
      <c r="C208" s="26" t="str">
        <f t="shared" si="20"/>
        <v>07</v>
      </c>
      <c r="D208" s="26" t="str">
        <f t="shared" si="21"/>
        <v>10</v>
      </c>
      <c r="E208" s="26" t="str">
        <f t="shared" si="22"/>
        <v>analitico</v>
      </c>
      <c r="F208" s="9" t="s">
        <v>294</v>
      </c>
      <c r="G208" s="18">
        <v>5</v>
      </c>
      <c r="H208" s="13" t="s">
        <v>347</v>
      </c>
      <c r="I208" s="7">
        <f t="shared" si="18"/>
        <v>6</v>
      </c>
      <c r="J208" s="7" t="str">
        <f t="shared" si="23"/>
        <v>INSERT INTO `imobilizado`.`cad_grupo_patrimonio` (`capitulo`, `posicao`, `subposicao`, `descricao`,`vida_util`,`taxa_depreciacao_anual`,`analitico_sintetico`) VALUES ('89', '07', '10', '-Balsas infláveis','5','0.2','analitico');</v>
      </c>
      <c r="L208"/>
    </row>
    <row r="209" spans="1:12" outlineLevel="1">
      <c r="A209" s="22">
        <v>890790</v>
      </c>
      <c r="B209" s="26" t="str">
        <f t="shared" si="19"/>
        <v>89</v>
      </c>
      <c r="C209" s="26" t="str">
        <f t="shared" si="20"/>
        <v>07</v>
      </c>
      <c r="D209" s="26" t="str">
        <f t="shared" si="21"/>
        <v>90</v>
      </c>
      <c r="E209" s="26" t="str">
        <f t="shared" si="22"/>
        <v>analitico</v>
      </c>
      <c r="F209" s="9" t="s">
        <v>295</v>
      </c>
      <c r="G209" s="18">
        <v>20</v>
      </c>
      <c r="H209" s="13" t="s">
        <v>353</v>
      </c>
      <c r="I209" s="7">
        <f t="shared" si="18"/>
        <v>6</v>
      </c>
      <c r="J209" s="7" t="str">
        <f t="shared" si="23"/>
        <v>INSERT INTO `imobilizado`.`cad_grupo_patrimonio` (`capitulo`, `posicao`, `subposicao`, `descricao`,`vida_util`,`taxa_depreciacao_anual`,`analitico_sintetico`) VALUES ('89', '07', '90', '-Outras','20','0.05','analitico');</v>
      </c>
      <c r="L209"/>
    </row>
    <row r="210" spans="1:12">
      <c r="A210" s="22">
        <v>90</v>
      </c>
      <c r="B210" s="26" t="str">
        <f t="shared" si="19"/>
        <v>90</v>
      </c>
      <c r="C210" s="26" t="str">
        <f t="shared" si="20"/>
        <v>00</v>
      </c>
      <c r="D210" s="26" t="str">
        <f t="shared" si="21"/>
        <v>00</v>
      </c>
      <c r="E210" s="26" t="str">
        <f t="shared" si="22"/>
        <v>sintetico</v>
      </c>
      <c r="F210" s="9" t="s">
        <v>296</v>
      </c>
      <c r="G210" s="17"/>
      <c r="H210" s="12"/>
      <c r="I210" s="7">
        <f t="shared" si="18"/>
        <v>2</v>
      </c>
      <c r="J210" s="7" t="str">
        <f t="shared" si="23"/>
        <v>INSERT INTO `imobilizado`.`cad_grupo_patrimonio` (`capitulo`, `posicao`, `subposicao`, `descricao`,`vida_util`,`taxa_depreciacao_anual`,`analitico_sintetico`) VALUES ('90', '00', '00', 'INSTRUMENTOS E APARELHOS DE ÓPTICA, FOTOGRAFIA OU CINEMATOGRAFIA, MEDIDA, CONTROLE OU DE PRECISÃO; INSTRUMENTOS E APARELHOS MÉDICO-CIRÚRGICOS','','','sintetico');</v>
      </c>
      <c r="L210"/>
    </row>
    <row r="211" spans="1:12" outlineLevel="1">
      <c r="A211" s="22">
        <v>9005</v>
      </c>
      <c r="B211" s="26" t="str">
        <f t="shared" si="19"/>
        <v>90</v>
      </c>
      <c r="C211" s="26" t="str">
        <f t="shared" si="20"/>
        <v>05</v>
      </c>
      <c r="D211" s="26" t="str">
        <f t="shared" si="21"/>
        <v>00</v>
      </c>
      <c r="E211" s="26" t="str">
        <f t="shared" si="22"/>
        <v>analitico</v>
      </c>
      <c r="F211" s="9" t="s">
        <v>297</v>
      </c>
      <c r="G211" s="18">
        <v>10</v>
      </c>
      <c r="H211" s="13" t="s">
        <v>351</v>
      </c>
      <c r="I211" s="7">
        <f t="shared" si="18"/>
        <v>4</v>
      </c>
      <c r="J211" s="7" t="str">
        <f t="shared" si="23"/>
        <v>INSERT INTO `imobilizado`.`cad_grupo_patrimonio` (`capitulo`, `posicao`, `subposicao`, `descricao`,`vida_util`,`taxa_depreciacao_anual`,`analitico_sintetico`) VALUES ('90', '05', '00', 'BINÓCULOS, LUNETAS, INCLUÍDAS AS ASTRONÔMICAS, TELESCÓPIOS ÓPTICOS, E SUAS ARMAÇÕES; OUTROS INSTRUMENTOS DE ASTRONOMIA E SUAS ARMAÇÕES, EXCETO OS APARELHOS DE RADIOASTRONOMIA','10','0.1','analitico');</v>
      </c>
      <c r="L211"/>
    </row>
    <row r="212" spans="1:12" outlineLevel="1">
      <c r="A212" s="22">
        <v>9006</v>
      </c>
      <c r="B212" s="26" t="str">
        <f t="shared" si="19"/>
        <v>90</v>
      </c>
      <c r="C212" s="26" t="str">
        <f t="shared" si="20"/>
        <v>06</v>
      </c>
      <c r="D212" s="26" t="str">
        <f t="shared" si="21"/>
        <v>00</v>
      </c>
      <c r="E212" s="26" t="str">
        <f t="shared" si="22"/>
        <v>analitico</v>
      </c>
      <c r="F212" s="9" t="s">
        <v>298</v>
      </c>
      <c r="G212" s="18">
        <v>10</v>
      </c>
      <c r="H212" s="13" t="s">
        <v>351</v>
      </c>
      <c r="I212" s="7">
        <f t="shared" si="18"/>
        <v>4</v>
      </c>
      <c r="J212" s="7" t="str">
        <f t="shared" si="23"/>
        <v>INSERT INTO `imobilizado`.`cad_grupo_patrimonio` (`capitulo`, `posicao`, `subposicao`, `descricao`,`vida_util`,`taxa_depreciacao_anual`,`analitico_sintetico`) VALUES ('90', '06', '00', 'APARELHOS FOTOGRÁFICOS; APARELHOS E DISPOSITIVOS, EXCLUÍDAS AS LÂMPADAS E TUBOS, DE LUZ-RELÂMPAGO ("FLASH"), PARA FOTOGRAFIA','10','0.1','analitico');</v>
      </c>
      <c r="L212"/>
    </row>
    <row r="213" spans="1:12" outlineLevel="1">
      <c r="A213" s="22">
        <v>9007</v>
      </c>
      <c r="B213" s="26" t="str">
        <f t="shared" si="19"/>
        <v>90</v>
      </c>
      <c r="C213" s="26" t="str">
        <f t="shared" si="20"/>
        <v>07</v>
      </c>
      <c r="D213" s="26" t="str">
        <f t="shared" si="21"/>
        <v>00</v>
      </c>
      <c r="E213" s="26" t="str">
        <f t="shared" si="22"/>
        <v>analitico</v>
      </c>
      <c r="F213" s="9" t="s">
        <v>299</v>
      </c>
      <c r="G213" s="18">
        <v>10</v>
      </c>
      <c r="H213" s="13" t="s">
        <v>351</v>
      </c>
      <c r="I213" s="7">
        <f t="shared" si="18"/>
        <v>4</v>
      </c>
      <c r="J213" s="7" t="str">
        <f t="shared" si="23"/>
        <v>INSERT INTO `imobilizado`.`cad_grupo_patrimonio` (`capitulo`, `posicao`, `subposicao`, `descricao`,`vida_util`,`taxa_depreciacao_anual`,`analitico_sintetico`) VALUES ('90', '07', '00', 'CÂMERAS E PROJETORES, CINEMATOGRÁFICOS, MESMO COM APARELHOS DE GRAVAÇÃO OU DE REPRODUÇÃO DE SOM INCORPORADOS','10','0.1','analitico');</v>
      </c>
      <c r="L213"/>
    </row>
    <row r="214" spans="1:12" outlineLevel="1">
      <c r="A214" s="22">
        <v>9008</v>
      </c>
      <c r="B214" s="26" t="str">
        <f t="shared" si="19"/>
        <v>90</v>
      </c>
      <c r="C214" s="26" t="str">
        <f t="shared" si="20"/>
        <v>08</v>
      </c>
      <c r="D214" s="26" t="str">
        <f t="shared" si="21"/>
        <v>00</v>
      </c>
      <c r="E214" s="26" t="str">
        <f t="shared" si="22"/>
        <v>analitico</v>
      </c>
      <c r="F214" s="9" t="s">
        <v>300</v>
      </c>
      <c r="G214" s="18">
        <v>10</v>
      </c>
      <c r="H214" s="13" t="s">
        <v>351</v>
      </c>
      <c r="I214" s="7">
        <f t="shared" si="18"/>
        <v>4</v>
      </c>
      <c r="J214" s="7" t="str">
        <f t="shared" si="23"/>
        <v>INSERT INTO `imobilizado`.`cad_grupo_patrimonio` (`capitulo`, `posicao`, `subposicao`, `descricao`,`vida_util`,`taxa_depreciacao_anual`,`analitico_sintetico`) VALUES ('90', '08', '00', 'APARELHOS DE PROJEÇÃO FIXA; APARELHOS FOTOGRÁFICOS, DE AMPLIAÇÃO OU DE REDUÇÃO','10','0.1','analitico');</v>
      </c>
      <c r="L214"/>
    </row>
    <row r="215" spans="1:12" outlineLevel="1">
      <c r="A215" s="22">
        <v>9009</v>
      </c>
      <c r="B215" s="26" t="str">
        <f t="shared" si="19"/>
        <v>90</v>
      </c>
      <c r="C215" s="26" t="str">
        <f t="shared" si="20"/>
        <v>09</v>
      </c>
      <c r="D215" s="26" t="str">
        <f t="shared" si="21"/>
        <v>00</v>
      </c>
      <c r="E215" s="26" t="str">
        <f t="shared" si="22"/>
        <v>analitico</v>
      </c>
      <c r="F215" s="9" t="s">
        <v>301</v>
      </c>
      <c r="G215" s="18">
        <v>10</v>
      </c>
      <c r="H215" s="13" t="s">
        <v>351</v>
      </c>
      <c r="I215" s="7">
        <f t="shared" si="18"/>
        <v>4</v>
      </c>
      <c r="J215" s="7" t="str">
        <f t="shared" si="23"/>
        <v>INSERT INTO `imobilizado`.`cad_grupo_patrimonio` (`capitulo`, `posicao`, `subposicao`, `descricao`,`vida_util`,`taxa_depreciacao_anual`,`analitico_sintetico`) VALUES ('90', '09', '00', 'APARELHOS DE FOTOCÓPIA, POR SISTEMA ÓPTICO OU POR CONTATO, E APARELHOS DE TERMOCÓPIA','10','0.1','analitico');</v>
      </c>
      <c r="L215"/>
    </row>
    <row r="216" spans="1:12" outlineLevel="1">
      <c r="A216" s="22">
        <v>9010</v>
      </c>
      <c r="B216" s="26" t="str">
        <f t="shared" si="19"/>
        <v>90</v>
      </c>
      <c r="C216" s="26" t="str">
        <f t="shared" si="20"/>
        <v>10</v>
      </c>
      <c r="D216" s="26" t="str">
        <f t="shared" si="21"/>
        <v>00</v>
      </c>
      <c r="E216" s="26" t="str">
        <f t="shared" si="22"/>
        <v>analitico</v>
      </c>
      <c r="F216" s="9" t="s">
        <v>302</v>
      </c>
      <c r="G216" s="18">
        <v>10</v>
      </c>
      <c r="H216" s="13" t="s">
        <v>351</v>
      </c>
      <c r="I216" s="7">
        <f t="shared" si="18"/>
        <v>4</v>
      </c>
      <c r="J216" s="7" t="str">
        <f t="shared" si="23"/>
        <v>INSERT INTO `imobilizado`.`cad_grupo_patrimonio` (`capitulo`, `posicao`, `subposicao`, `descricao`,`vida_util`,`taxa_depreciacao_anual`,`analitico_sintetico`) VALUES ('90', '10', '00', 'APARELHOS DOS TIPOS USADOS NOS LABORATÓRIOS FOTOGRÁFICOS OU CINEMATOGRÁFICOS (INCLUÍDOS OS APARELHOS PARA PROJEÇÃO OU EXECUÇÃO DE TRAÇADOS DE CIRCUITOS SOBRE SUPERFÍCIES SENSIBILIZADAS DE MATERIAIS SEMICONDUTORES); NEGATOSCÓPIOS; TELAS PARA PROJEÇÃO','10','0.1','analitico');</v>
      </c>
      <c r="L216"/>
    </row>
    <row r="217" spans="1:12" outlineLevel="1">
      <c r="A217" s="22">
        <v>9011</v>
      </c>
      <c r="B217" s="26" t="str">
        <f t="shared" si="19"/>
        <v>90</v>
      </c>
      <c r="C217" s="26" t="str">
        <f t="shared" si="20"/>
        <v>11</v>
      </c>
      <c r="D217" s="26" t="str">
        <f t="shared" si="21"/>
        <v>00</v>
      </c>
      <c r="E217" s="26" t="str">
        <f t="shared" si="22"/>
        <v>analitico</v>
      </c>
      <c r="F217" s="9" t="s">
        <v>303</v>
      </c>
      <c r="G217" s="18">
        <v>10</v>
      </c>
      <c r="H217" s="13" t="s">
        <v>351</v>
      </c>
      <c r="I217" s="7">
        <f t="shared" si="18"/>
        <v>4</v>
      </c>
      <c r="J217" s="7" t="str">
        <f t="shared" si="23"/>
        <v>INSERT INTO `imobilizado`.`cad_grupo_patrimonio` (`capitulo`, `posicao`, `subposicao`, `descricao`,`vida_util`,`taxa_depreciacao_anual`,`analitico_sintetico`) VALUES ('90', '11', '00', 'MICROSCÓPIOS ÓPTICOS, INCLUÍDOS OS MICROSCÓPIOS PARA FOTOMICROGRAFIA, CINEFOTOMICROGRAFIA OU MICROPROJEÇÃO','10','0.1','analitico');</v>
      </c>
      <c r="L217"/>
    </row>
    <row r="218" spans="1:12" outlineLevel="1">
      <c r="A218" s="22">
        <v>9012</v>
      </c>
      <c r="B218" s="26" t="str">
        <f t="shared" si="19"/>
        <v>90</v>
      </c>
      <c r="C218" s="26" t="str">
        <f t="shared" si="20"/>
        <v>12</v>
      </c>
      <c r="D218" s="26" t="str">
        <f t="shared" si="21"/>
        <v>00</v>
      </c>
      <c r="E218" s="26" t="str">
        <f t="shared" si="22"/>
        <v>analitico</v>
      </c>
      <c r="F218" s="9" t="s">
        <v>304</v>
      </c>
      <c r="G218" s="18">
        <v>10</v>
      </c>
      <c r="H218" s="13" t="s">
        <v>351</v>
      </c>
      <c r="I218" s="7">
        <f t="shared" si="18"/>
        <v>4</v>
      </c>
      <c r="J218" s="7" t="str">
        <f t="shared" si="23"/>
        <v>INSERT INTO `imobilizado`.`cad_grupo_patrimonio` (`capitulo`, `posicao`, `subposicao`, `descricao`,`vida_util`,`taxa_depreciacao_anual`,`analitico_sintetico`) VALUES ('90', '12', '00', 'MICROSCÓPIOS (EXCETO ÓPTICOS) E DIFRATÓGRAFOS','10','0.1','analitico');</v>
      </c>
      <c r="L218"/>
    </row>
    <row r="219" spans="1:12" outlineLevel="1">
      <c r="A219" s="22">
        <v>9015</v>
      </c>
      <c r="B219" s="26" t="str">
        <f t="shared" si="19"/>
        <v>90</v>
      </c>
      <c r="C219" s="26" t="str">
        <f t="shared" si="20"/>
        <v>15</v>
      </c>
      <c r="D219" s="26" t="str">
        <f t="shared" si="21"/>
        <v>00</v>
      </c>
      <c r="E219" s="26" t="str">
        <f t="shared" si="22"/>
        <v>analitico</v>
      </c>
      <c r="F219" s="9" t="s">
        <v>305</v>
      </c>
      <c r="G219" s="18">
        <v>10</v>
      </c>
      <c r="H219" s="13" t="s">
        <v>351</v>
      </c>
      <c r="I219" s="7">
        <f t="shared" si="18"/>
        <v>4</v>
      </c>
      <c r="J219" s="7" t="str">
        <f t="shared" si="23"/>
        <v>INSERT INTO `imobilizado`.`cad_grupo_patrimonio` (`capitulo`, `posicao`, `subposicao`, `descricao`,`vida_util`,`taxa_depreciacao_anual`,`analitico_sintetico`) VALUES ('90', '15', '00', 'INSTRUMENTOS E APARELHOS DE GEODÉSIA, TOPOGRAFIA, AGRIMENSURA, NIVELAMENTO, FOTOGRAMETRIA, HIDROGRAFIA, OCEANOGRAFIA, HIDROLOGIA, METEOROLOGIA OU DE GEOFÍSICA, EXCETO BÚSSOLAS; TELÊMETROS','10','0.1','analitico');</v>
      </c>
      <c r="L219"/>
    </row>
    <row r="220" spans="1:12" outlineLevel="1">
      <c r="A220" s="22">
        <v>9016</v>
      </c>
      <c r="B220" s="26" t="str">
        <f t="shared" si="19"/>
        <v>90</v>
      </c>
      <c r="C220" s="26" t="str">
        <f t="shared" si="20"/>
        <v>16</v>
      </c>
      <c r="D220" s="26" t="str">
        <f t="shared" si="21"/>
        <v>00</v>
      </c>
      <c r="E220" s="26" t="str">
        <f t="shared" si="22"/>
        <v>analitico</v>
      </c>
      <c r="F220" s="9" t="s">
        <v>306</v>
      </c>
      <c r="G220" s="18">
        <v>10</v>
      </c>
      <c r="H220" s="13" t="s">
        <v>351</v>
      </c>
      <c r="I220" s="7">
        <f t="shared" si="18"/>
        <v>4</v>
      </c>
      <c r="J220" s="7" t="str">
        <f t="shared" si="23"/>
        <v>INSERT INTO `imobilizado`.`cad_grupo_patrimonio` (`capitulo`, `posicao`, `subposicao`, `descricao`,`vida_util`,`taxa_depreciacao_anual`,`analitico_sintetico`) VALUES ('90', '16', '00', 'BALANÇAS SENSÍVEIS A PESOS IGUAIS OU INFERIORES A 5cg, COM OU SEM PESOS','10','0.1','analitico');</v>
      </c>
      <c r="L220"/>
    </row>
    <row r="221" spans="1:12" outlineLevel="1">
      <c r="A221" s="22">
        <v>9017</v>
      </c>
      <c r="B221" s="26" t="str">
        <f t="shared" si="19"/>
        <v>90</v>
      </c>
      <c r="C221" s="26" t="str">
        <f t="shared" si="20"/>
        <v>17</v>
      </c>
      <c r="D221" s="26" t="str">
        <f t="shared" si="21"/>
        <v>00</v>
      </c>
      <c r="E221" s="26" t="str">
        <f t="shared" si="22"/>
        <v>analitico</v>
      </c>
      <c r="F221" s="9" t="s">
        <v>307</v>
      </c>
      <c r="G221" s="18">
        <v>10</v>
      </c>
      <c r="H221" s="13" t="s">
        <v>351</v>
      </c>
      <c r="I221" s="7">
        <f t="shared" si="18"/>
        <v>4</v>
      </c>
      <c r="J221" s="7" t="str">
        <f t="shared" si="23"/>
        <v>INSERT INTO `imobilizado`.`cad_grupo_patrimonio` (`capitulo`, `posicao`, `subposicao`, `descricao`,`vida_util`,`taxa_depreciacao_anual`,`analitico_sintetico`) VALUES ('90', '17', '00', 'INSTRUMENTOS DE DESENHO, DE TRAÇADO OU DE CÁLCULO (POR EXEMPLO: MÁQUINAS DE DESENHAR, PANTÓGRAFOS, TRANSFERIDORES, ESTOJOS DE DESENHO, RÉGUAS DE CÁLCULO E DISCOS DE CÁLCULO); INSTRUMENTOS DE MEDIDA DE DISTÂNCIAS DE USO MANUAL (POR EXEMPLO: METROS, MICRÔMETROS, PAQUÍMETROS E CALIBRES), NÃO ESPECIFICADOS NEM COMPREENDIDOS EM OUTRAS POSIÇÕES DO PRESENTE CAPÍTULO','10','0.1','analitico');</v>
      </c>
      <c r="L221"/>
    </row>
    <row r="222" spans="1:12" outlineLevel="1">
      <c r="A222" s="22">
        <v>9018</v>
      </c>
      <c r="B222" s="26" t="str">
        <f t="shared" si="19"/>
        <v>90</v>
      </c>
      <c r="C222" s="26" t="str">
        <f t="shared" si="20"/>
        <v>18</v>
      </c>
      <c r="D222" s="26" t="str">
        <f t="shared" si="21"/>
        <v>00</v>
      </c>
      <c r="E222" s="26" t="str">
        <f t="shared" si="22"/>
        <v>sintetico</v>
      </c>
      <c r="F222" s="9" t="s">
        <v>308</v>
      </c>
      <c r="G222" s="17"/>
      <c r="H222" s="12"/>
      <c r="I222" s="7">
        <f t="shared" si="18"/>
        <v>4</v>
      </c>
      <c r="J222" s="7" t="str">
        <f t="shared" si="23"/>
        <v>INSERT INTO `imobilizado`.`cad_grupo_patrimonio` (`capitulo`, `posicao`, `subposicao`, `descricao`,`vida_util`,`taxa_depreciacao_anual`,`analitico_sintetico`) VALUES ('90', '18', '00', 'INSTRUMENTOS E APARELHOS PARA MEDICINA, CIRURGIA, ODONTOLOGIA E VETERINÁRIA, INCLUÍDOS OS APARELHOS PARA CINTILOGRAFIA E OUTROS APARELHOS ELETROMÉDICOS, BEM COMO OS APARELHOS PARA TESTES VISUAIS','','','sintetico');</v>
      </c>
      <c r="L222"/>
    </row>
    <row r="223" spans="1:12" outlineLevel="1">
      <c r="A223" s="22">
        <v>90181</v>
      </c>
      <c r="B223" s="26" t="str">
        <f t="shared" si="19"/>
        <v>90</v>
      </c>
      <c r="C223" s="26" t="str">
        <f t="shared" si="20"/>
        <v>18</v>
      </c>
      <c r="D223" s="26" t="str">
        <f t="shared" si="21"/>
        <v>00</v>
      </c>
      <c r="E223" s="26" t="str">
        <f t="shared" si="22"/>
        <v>analitico</v>
      </c>
      <c r="F223" s="9" t="s">
        <v>309</v>
      </c>
      <c r="G223" s="18">
        <v>10</v>
      </c>
      <c r="H223" s="13" t="s">
        <v>351</v>
      </c>
      <c r="I223" s="7">
        <f t="shared" si="18"/>
        <v>5</v>
      </c>
      <c r="J223" s="7" t="str">
        <f t="shared" si="23"/>
        <v>INSERT INTO `imobilizado`.`cad_grupo_patrimonio` (`capitulo`, `posicao`, `subposicao`, `descricao`,`vida_util`,`taxa_depreciacao_anual`,`analitico_sintetico`) VALUES ('90', '18', '00', '-Aparelhos de eletrodiagnóstico (incluídos os aparelhos de exploração funcional e os de verificação de parâmetros fisiológicos)','10','0.1','analitico');</v>
      </c>
      <c r="L223"/>
    </row>
    <row r="224" spans="1:12" outlineLevel="1">
      <c r="A224" s="22">
        <v>901820</v>
      </c>
      <c r="B224" s="26" t="str">
        <f t="shared" si="19"/>
        <v>90</v>
      </c>
      <c r="C224" s="26" t="str">
        <f t="shared" si="20"/>
        <v>18</v>
      </c>
      <c r="D224" s="26" t="str">
        <f t="shared" si="21"/>
        <v>20</v>
      </c>
      <c r="E224" s="26" t="str">
        <f t="shared" si="22"/>
        <v>analitico</v>
      </c>
      <c r="F224" s="9" t="s">
        <v>310</v>
      </c>
      <c r="G224" s="18">
        <v>10</v>
      </c>
      <c r="H224" s="13" t="s">
        <v>351</v>
      </c>
      <c r="I224" s="7">
        <f t="shared" si="18"/>
        <v>6</v>
      </c>
      <c r="J224" s="7" t="str">
        <f t="shared" si="23"/>
        <v>INSERT INTO `imobilizado`.`cad_grupo_patrimonio` (`capitulo`, `posicao`, `subposicao`, `descricao`,`vida_util`,`taxa_depreciacao_anual`,`analitico_sintetico`) VALUES ('90', '18', '20', '-Aparelhos de raios ultravioleta ou infravermelhos','10','0.1','analitico');</v>
      </c>
      <c r="L224"/>
    </row>
    <row r="225" spans="1:12" outlineLevel="1">
      <c r="A225" s="22">
        <v>90184</v>
      </c>
      <c r="B225" s="26" t="str">
        <f t="shared" si="19"/>
        <v>90</v>
      </c>
      <c r="C225" s="26" t="str">
        <f t="shared" si="20"/>
        <v>18</v>
      </c>
      <c r="D225" s="26" t="str">
        <f t="shared" si="21"/>
        <v>00</v>
      </c>
      <c r="E225" s="26" t="str">
        <f t="shared" si="22"/>
        <v>sintetico</v>
      </c>
      <c r="F225" s="9" t="s">
        <v>311</v>
      </c>
      <c r="G225" s="17"/>
      <c r="H225" s="12"/>
      <c r="I225" s="7">
        <f t="shared" si="18"/>
        <v>5</v>
      </c>
      <c r="J225" s="7" t="str">
        <f t="shared" si="23"/>
        <v>INSERT INTO `imobilizado`.`cad_grupo_patrimonio` (`capitulo`, `posicao`, `subposicao`, `descricao`,`vida_util`,`taxa_depreciacao_anual`,`analitico_sintetico`) VALUES ('90', '18', '00', '-Outros instrumentos e aparelhos para odontologia','','','sintetico');</v>
      </c>
      <c r="L225"/>
    </row>
    <row r="226" spans="1:12" outlineLevel="1">
      <c r="A226" s="22">
        <v>901841</v>
      </c>
      <c r="B226" s="26" t="str">
        <f t="shared" si="19"/>
        <v>90</v>
      </c>
      <c r="C226" s="26" t="str">
        <f t="shared" si="20"/>
        <v>18</v>
      </c>
      <c r="D226" s="26" t="str">
        <f t="shared" si="21"/>
        <v>41</v>
      </c>
      <c r="E226" s="26" t="str">
        <f t="shared" si="22"/>
        <v>analitico</v>
      </c>
      <c r="F226" s="9" t="s">
        <v>312</v>
      </c>
      <c r="G226" s="18" t="s">
        <v>212</v>
      </c>
      <c r="H226" s="13" t="s">
        <v>351</v>
      </c>
      <c r="I226" s="7">
        <f t="shared" si="18"/>
        <v>6</v>
      </c>
      <c r="J226" s="7" t="str">
        <f t="shared" si="23"/>
        <v>INSERT INTO `imobilizado`.`cad_grupo_patrimonio` (`capitulo`, `posicao`, `subposicao`, `descricao`,`vida_util`,`taxa_depreciacao_anual`,`analitico_sintetico`) VALUES ('90', '18', '41', '--Aparelhos dentários de brocar, mesmo combinados numa base comum com outros equipamentos dentários','10','0.1','analitico');</v>
      </c>
      <c r="L226"/>
    </row>
    <row r="227" spans="1:12" outlineLevel="1">
      <c r="A227" s="22">
        <v>901849</v>
      </c>
      <c r="B227" s="26" t="str">
        <f t="shared" si="19"/>
        <v>90</v>
      </c>
      <c r="C227" s="26" t="str">
        <f t="shared" si="20"/>
        <v>18</v>
      </c>
      <c r="D227" s="26" t="str">
        <f t="shared" si="21"/>
        <v>49</v>
      </c>
      <c r="E227" s="26" t="str">
        <f t="shared" si="22"/>
        <v>analitico</v>
      </c>
      <c r="F227" s="9" t="s">
        <v>313</v>
      </c>
      <c r="G227" s="18">
        <v>10</v>
      </c>
      <c r="H227" s="13" t="s">
        <v>351</v>
      </c>
      <c r="I227" s="7">
        <f t="shared" si="18"/>
        <v>6</v>
      </c>
      <c r="J227" s="7" t="str">
        <f t="shared" si="23"/>
        <v>INSERT INTO `imobilizado`.`cad_grupo_patrimonio` (`capitulo`, `posicao`, `subposicao`, `descricao`,`vida_util`,`taxa_depreciacao_anual`,`analitico_sintetico`) VALUES ('90', '18', '49', '--Outros instrumentos e aparelhos para odontologia','10','0.1','analitico');</v>
      </c>
      <c r="L227"/>
    </row>
    <row r="228" spans="1:12" outlineLevel="1">
      <c r="A228" s="22">
        <v>901850</v>
      </c>
      <c r="B228" s="26" t="str">
        <f t="shared" si="19"/>
        <v>90</v>
      </c>
      <c r="C228" s="26" t="str">
        <f t="shared" si="20"/>
        <v>18</v>
      </c>
      <c r="D228" s="26" t="str">
        <f t="shared" si="21"/>
        <v>50</v>
      </c>
      <c r="E228" s="26" t="str">
        <f t="shared" si="22"/>
        <v>analitico</v>
      </c>
      <c r="F228" s="9" t="s">
        <v>314</v>
      </c>
      <c r="G228" s="18">
        <v>10</v>
      </c>
      <c r="H228" s="13" t="s">
        <v>351</v>
      </c>
      <c r="I228" s="7">
        <f t="shared" si="18"/>
        <v>6</v>
      </c>
      <c r="J228" s="7" t="str">
        <f t="shared" si="23"/>
        <v>INSERT INTO `imobilizado`.`cad_grupo_patrimonio` (`capitulo`, `posicao`, `subposicao`, `descricao`,`vida_util`,`taxa_depreciacao_anual`,`analitico_sintetico`) VALUES ('90', '18', '50', '-Outros instrumentos e aparelhos para oftalmologia','10','0.1','analitico');</v>
      </c>
      <c r="L228"/>
    </row>
    <row r="229" spans="1:12" outlineLevel="1">
      <c r="A229" s="22">
        <v>901890</v>
      </c>
      <c r="B229" s="26" t="str">
        <f t="shared" si="19"/>
        <v>90</v>
      </c>
      <c r="C229" s="26" t="str">
        <f t="shared" si="20"/>
        <v>18</v>
      </c>
      <c r="D229" s="26" t="str">
        <f t="shared" si="21"/>
        <v>90</v>
      </c>
      <c r="E229" s="26" t="str">
        <f t="shared" si="22"/>
        <v>analitico</v>
      </c>
      <c r="F229" s="9" t="s">
        <v>315</v>
      </c>
      <c r="G229" s="18">
        <v>10</v>
      </c>
      <c r="H229" s="13" t="s">
        <v>351</v>
      </c>
      <c r="I229" s="7">
        <f t="shared" si="18"/>
        <v>6</v>
      </c>
      <c r="J229" s="7" t="str">
        <f t="shared" si="23"/>
        <v>INSERT INTO `imobilizado`.`cad_grupo_patrimonio` (`capitulo`, `posicao`, `subposicao`, `descricao`,`vida_util`,`taxa_depreciacao_anual`,`analitico_sintetico`) VALUES ('90', '18', '90', '-Outros instrumentos e aparelhos','10','0.1','analitico');</v>
      </c>
      <c r="L229"/>
    </row>
    <row r="230" spans="1:12" outlineLevel="1">
      <c r="A230" s="22">
        <v>9019</v>
      </c>
      <c r="B230" s="26" t="str">
        <f t="shared" si="19"/>
        <v>90</v>
      </c>
      <c r="C230" s="26" t="str">
        <f t="shared" si="20"/>
        <v>19</v>
      </c>
      <c r="D230" s="26" t="str">
        <f t="shared" si="21"/>
        <v>00</v>
      </c>
      <c r="E230" s="26" t="str">
        <f t="shared" si="22"/>
        <v>analitico</v>
      </c>
      <c r="F230" s="9" t="s">
        <v>316</v>
      </c>
      <c r="G230" s="18">
        <v>10</v>
      </c>
      <c r="H230" s="13" t="s">
        <v>351</v>
      </c>
      <c r="I230" s="7">
        <f t="shared" si="18"/>
        <v>4</v>
      </c>
      <c r="J230" s="7" t="str">
        <f t="shared" si="23"/>
        <v>INSERT INTO `imobilizado`.`cad_grupo_patrimonio` (`capitulo`, `posicao`, `subposicao`, `descricao`,`vida_util`,`taxa_depreciacao_anual`,`analitico_sintetico`) VALUES ('90', '19', '00', 'APARELHOS DE MECANOTERAPIA; APARELHOS DE MASSAGEM; APARELHOS DE PSICOTÉCNICA; APARELHOS DE OZONOTERAPIA, DE OXIGENOTERAPIA, DE AEROSSOLTERAPIA, APARELHOS RESPIRATÓRIOS DE REANIMAÇÃO E OUTROS APARELHOS DE TERAPIA RESPIRATÓRIA','10','0.1','analitico');</v>
      </c>
      <c r="L230"/>
    </row>
    <row r="231" spans="1:12" outlineLevel="1">
      <c r="A231" s="22">
        <v>9020</v>
      </c>
      <c r="B231" s="26" t="str">
        <f t="shared" si="19"/>
        <v>90</v>
      </c>
      <c r="C231" s="26" t="str">
        <f t="shared" si="20"/>
        <v>20</v>
      </c>
      <c r="D231" s="26" t="str">
        <f t="shared" si="21"/>
        <v>00</v>
      </c>
      <c r="E231" s="26" t="str">
        <f t="shared" si="22"/>
        <v>analitico</v>
      </c>
      <c r="F231" s="9" t="s">
        <v>317</v>
      </c>
      <c r="G231" s="18">
        <v>10</v>
      </c>
      <c r="H231" s="13" t="s">
        <v>351</v>
      </c>
      <c r="I231" s="7">
        <f t="shared" si="18"/>
        <v>4</v>
      </c>
      <c r="J231" s="7" t="str">
        <f t="shared" si="23"/>
        <v>INSERT INTO `imobilizado`.`cad_grupo_patrimonio` (`capitulo`, `posicao`, `subposicao`, `descricao`,`vida_util`,`taxa_depreciacao_anual`,`analitico_sintetico`) VALUES ('90', '20', '00', 'OUTROS APARELHOS REPIRATÓRIOS E MÁSCARAS CONTRA GASES, EXCETO AS MÁSCARAS DE PROTEÇÃO DESPROVIDAS DE MECANISMO E DE ELEMENTO FILTRANTE AMOVÍVEL','10','0.1','analitico');</v>
      </c>
      <c r="L231"/>
    </row>
    <row r="232" spans="1:12" outlineLevel="1">
      <c r="A232" s="22">
        <v>9022</v>
      </c>
      <c r="B232" s="26" t="str">
        <f t="shared" si="19"/>
        <v>90</v>
      </c>
      <c r="C232" s="26" t="str">
        <f t="shared" si="20"/>
        <v>22</v>
      </c>
      <c r="D232" s="26" t="str">
        <f t="shared" si="21"/>
        <v>00</v>
      </c>
      <c r="E232" s="26" t="str">
        <f t="shared" si="22"/>
        <v>analitico</v>
      </c>
      <c r="F232" s="9" t="s">
        <v>318</v>
      </c>
      <c r="G232" s="18">
        <v>10</v>
      </c>
      <c r="H232" s="13" t="s">
        <v>351</v>
      </c>
      <c r="I232" s="7">
        <f t="shared" si="18"/>
        <v>4</v>
      </c>
      <c r="J232" s="7" t="str">
        <f t="shared" si="23"/>
        <v>INSERT INTO `imobilizado`.`cad_grupo_patrimonio` (`capitulo`, `posicao`, `subposicao`, `descricao`,`vida_util`,`taxa_depreciacao_anual`,`analitico_sintetico`) VALUES ('90', '22', '00', 'APARELHOS DE RAIOS X E APARELHOS QUE UTILIZEM RADIAÇÕES ALFA, BETA OU GAMA, MESMO PARA USOS MÉDICOS, CIRÚRGICOS, ODONTOLÓGICOS OU VETERINÁRIOS, INCLUÍDOS OS APARELHOS DE RADIOFOTOGRAFIA OU DE RADIOTERAPIA, OS TUBOS DE RAIOS X E OUTROS DISPOSITIVOS GERADORES DE RAIOS X, OS GERADORES DE TENSÃO, AS MESAS DE COMANDO, AS TELAS DE VISUALIZAÇÃO, AS MESAS, POLTRONAS E SUPORTES SEMELHANTES PARA EXAME OU TRATAMENTO','10','0.1','analitico');</v>
      </c>
      <c r="L232"/>
    </row>
    <row r="233" spans="1:12" outlineLevel="1">
      <c r="A233" s="22">
        <v>9024</v>
      </c>
      <c r="B233" s="26" t="str">
        <f t="shared" si="19"/>
        <v>90</v>
      </c>
      <c r="C233" s="26" t="str">
        <f t="shared" si="20"/>
        <v>24</v>
      </c>
      <c r="D233" s="26" t="str">
        <f t="shared" si="21"/>
        <v>00</v>
      </c>
      <c r="E233" s="26" t="str">
        <f t="shared" si="22"/>
        <v>analitico</v>
      </c>
      <c r="F233" s="9" t="s">
        <v>319</v>
      </c>
      <c r="G233" s="18">
        <v>10</v>
      </c>
      <c r="H233" s="13" t="s">
        <v>351</v>
      </c>
      <c r="I233" s="7">
        <f t="shared" si="18"/>
        <v>4</v>
      </c>
      <c r="J233" s="7" t="str">
        <f t="shared" si="23"/>
        <v>INSERT INTO `imobilizado`.`cad_grupo_patrimonio` (`capitulo`, `posicao`, `subposicao`, `descricao`,`vida_util`,`taxa_depreciacao_anual`,`analitico_sintetico`) VALUES ('90', '24', '00', 'MÁQUINAS E APARELHOS PARA ENSAIOS DE DUREZA, TRAÇÃO, COMPRESSÃO, ELASTICIDADE OU DE OUTRAS PROPRIEDADES MECÂNICAS DE MATERIAIS (POR EXEMPLO: METAIS, MADEIRA, TÊXTEIS, PAPEL, PLÁSTICOS)','10','0.1','analitico');</v>
      </c>
      <c r="L233"/>
    </row>
    <row r="234" spans="1:12" outlineLevel="1">
      <c r="A234" s="22">
        <v>9025</v>
      </c>
      <c r="B234" s="26" t="str">
        <f t="shared" si="19"/>
        <v>90</v>
      </c>
      <c r="C234" s="26" t="str">
        <f t="shared" si="20"/>
        <v>25</v>
      </c>
      <c r="D234" s="26" t="str">
        <f t="shared" si="21"/>
        <v>00</v>
      </c>
      <c r="E234" s="26" t="str">
        <f t="shared" si="22"/>
        <v>analitico</v>
      </c>
      <c r="F234" s="9" t="s">
        <v>320</v>
      </c>
      <c r="G234" s="18">
        <v>10</v>
      </c>
      <c r="H234" s="13" t="s">
        <v>351</v>
      </c>
      <c r="I234" s="7">
        <f t="shared" si="18"/>
        <v>4</v>
      </c>
      <c r="J234" s="7" t="str">
        <f t="shared" si="23"/>
        <v>INSERT INTO `imobilizado`.`cad_grupo_patrimonio` (`capitulo`, `posicao`, `subposicao`, `descricao`,`vida_util`,`taxa_depreciacao_anual`,`analitico_sintetico`) VALUES ('90', '25', '00', 'DENSÍMETROS, AREÔMETROS, PESA-LÍQUIDOS E INSTRUMENTOS FLUTUANTES SEMELHANTES, TERMÔMETROS, PIRÔMETROS, BARÔMETROS, HIGRÔMETROS E PSICRÔMETROS, REGISTRADORES OU NÃO, MESMO COMBINADOS ENTRE SI','10','0.1','analitico');</v>
      </c>
      <c r="L234"/>
    </row>
    <row r="235" spans="1:12" outlineLevel="1">
      <c r="A235" s="22">
        <v>9026</v>
      </c>
      <c r="B235" s="26" t="str">
        <f t="shared" si="19"/>
        <v>90</v>
      </c>
      <c r="C235" s="26" t="str">
        <f t="shared" si="20"/>
        <v>26</v>
      </c>
      <c r="D235" s="26" t="str">
        <f t="shared" si="21"/>
        <v>00</v>
      </c>
      <c r="E235" s="26" t="str">
        <f t="shared" si="22"/>
        <v>analitico</v>
      </c>
      <c r="F235" s="9" t="s">
        <v>321</v>
      </c>
      <c r="G235" s="18">
        <v>10</v>
      </c>
      <c r="H235" s="13" t="s">
        <v>351</v>
      </c>
      <c r="I235" s="7">
        <f t="shared" si="18"/>
        <v>4</v>
      </c>
      <c r="J235" s="7" t="str">
        <f t="shared" si="23"/>
        <v>INSERT INTO `imobilizado`.`cad_grupo_patrimonio` (`capitulo`, `posicao`, `subposicao`, `descricao`,`vida_util`,`taxa_depreciacao_anual`,`analitico_sintetico`) VALUES ('90', '26', '00', 'INSTRUMENTOS E APARELHOS PARA MEDIDA OU CONTROLE DA VAZÃO (CAUDAL), DO NÍVEL, DA PRESSÃO OU DE OUTRAS CARACTERÍSTICAS VARIÁVEIS DOS LÍQUIDOS OU GASES [POR EXEMPLO: MEDIDORES DE VAZÃO (CAUDAL), INDICADORES DE NÍVEL, MANÔMETROS, CONTADORES DE CALOR], EXCETO OS INSTRUMENTOS E APARELHOS DAS POSIÇÕES 9014, 9015, 9028 OU 9032','10','0.1','analitico');</v>
      </c>
      <c r="L235"/>
    </row>
    <row r="236" spans="1:12" outlineLevel="1">
      <c r="A236" s="22">
        <v>9027</v>
      </c>
      <c r="B236" s="26" t="str">
        <f t="shared" si="19"/>
        <v>90</v>
      </c>
      <c r="C236" s="26" t="str">
        <f t="shared" si="20"/>
        <v>27</v>
      </c>
      <c r="D236" s="26" t="str">
        <f t="shared" si="21"/>
        <v>00</v>
      </c>
      <c r="E236" s="26" t="str">
        <f t="shared" si="22"/>
        <v>analitico</v>
      </c>
      <c r="F236" s="9" t="s">
        <v>322</v>
      </c>
      <c r="G236" s="18">
        <v>10</v>
      </c>
      <c r="H236" s="13" t="s">
        <v>351</v>
      </c>
      <c r="I236" s="7">
        <f t="shared" si="18"/>
        <v>4</v>
      </c>
      <c r="J236" s="7" t="str">
        <f t="shared" si="23"/>
        <v>INSERT INTO `imobilizado`.`cad_grupo_patrimonio` (`capitulo`, `posicao`, `subposicao`, `descricao`,`vida_util`,`taxa_depreciacao_anual`,`analitico_sintetico`) VALUES ('90', '27', '00', 'INSTRUMENTOS E APARELHOS PARA ANÁLISES FÍSICAS OU QUÍMICAS [POR EXEMPLO: POLARÍMETROS, REFRATÔMETROS, ESPECTRÔMETROS, ANALISADORES DE GASES OU DE FUMAÇA]; INSTRUMENTOS E APARELHOS PARA ENSAIOS DE VISCOSIDADE, POROSIDADE, DILATAÇÃO, TENSÃO SUPERFICIAL OU SEMELHANTES OU PARA MEDIDAS CALORIMÉTRICAS, ACÚSTICAS OU FOTOMÉTRICAS (INCLUÍDOS OS INDICADORES DE TEMPO DE EXPOSIÇÃO); MICRÓTOMOS','10','0.1','analitico');</v>
      </c>
      <c r="L236"/>
    </row>
    <row r="237" spans="1:12" outlineLevel="1">
      <c r="A237" s="22">
        <v>9028</v>
      </c>
      <c r="B237" s="26" t="str">
        <f t="shared" si="19"/>
        <v>90</v>
      </c>
      <c r="C237" s="26" t="str">
        <f t="shared" si="20"/>
        <v>28</v>
      </c>
      <c r="D237" s="26" t="str">
        <f t="shared" si="21"/>
        <v>00</v>
      </c>
      <c r="E237" s="26" t="str">
        <f t="shared" si="22"/>
        <v>analitico</v>
      </c>
      <c r="F237" s="9" t="s">
        <v>323</v>
      </c>
      <c r="G237" s="18">
        <v>10</v>
      </c>
      <c r="H237" s="12" t="s">
        <v>351</v>
      </c>
      <c r="I237" s="7">
        <f t="shared" si="18"/>
        <v>4</v>
      </c>
      <c r="J237" s="7" t="str">
        <f t="shared" si="23"/>
        <v>INSERT INTO `imobilizado`.`cad_grupo_patrimonio` (`capitulo`, `posicao`, `subposicao`, `descricao`,`vida_util`,`taxa_depreciacao_anual`,`analitico_sintetico`) VALUES ('90', '28', '00', 'CONTADORES DE GASES, LÍQUIDOS OU DE ELETRICIDADE, INCLUÍDOS OS APARELHOS PARA SUA AFERIÇÃO','10','0.1','analitico');</v>
      </c>
      <c r="L237"/>
    </row>
    <row r="238" spans="1:12" outlineLevel="1">
      <c r="A238" s="22">
        <v>9029</v>
      </c>
      <c r="B238" s="26" t="str">
        <f t="shared" si="19"/>
        <v>90</v>
      </c>
      <c r="C238" s="26" t="str">
        <f t="shared" si="20"/>
        <v>29</v>
      </c>
      <c r="D238" s="26" t="str">
        <f t="shared" si="21"/>
        <v>00</v>
      </c>
      <c r="E238" s="26" t="str">
        <f t="shared" si="22"/>
        <v>analitico</v>
      </c>
      <c r="F238" s="9" t="s">
        <v>324</v>
      </c>
      <c r="G238" s="18">
        <v>10</v>
      </c>
      <c r="H238" s="13" t="s">
        <v>351</v>
      </c>
      <c r="I238" s="7">
        <f t="shared" si="18"/>
        <v>4</v>
      </c>
      <c r="J238" s="7" t="str">
        <f t="shared" si="23"/>
        <v>INSERT INTO `imobilizado`.`cad_grupo_patrimonio` (`capitulo`, `posicao`, `subposicao`, `descricao`,`vida_util`,`taxa_depreciacao_anual`,`analitico_sintetico`) VALUES ('90', '29', '00', 'OUTROS CONTADORES (POR EXEMPLO: CONTADORES DE VOLTAS, CONTADORES DE PRODUÇÃO, TAXÍMETROS, TOTALIZADORES DE CAMINHO PERCORRIDO, PODÔMETROS); INDICADORES DE VELOCIDADE E TACÔMETROS, EXCETO OS DAS POSIÇÕES 9014 OU 9015; ESTROBOSCÓPIOS','10','0.1','analitico');</v>
      </c>
      <c r="L238"/>
    </row>
    <row r="239" spans="1:12" outlineLevel="1">
      <c r="A239" s="22">
        <v>9030</v>
      </c>
      <c r="B239" s="26" t="str">
        <f t="shared" si="19"/>
        <v>90</v>
      </c>
      <c r="C239" s="26" t="str">
        <f t="shared" si="20"/>
        <v>30</v>
      </c>
      <c r="D239" s="26" t="str">
        <f t="shared" si="21"/>
        <v>00</v>
      </c>
      <c r="E239" s="26" t="str">
        <f t="shared" si="22"/>
        <v>analitico</v>
      </c>
      <c r="F239" s="9" t="s">
        <v>325</v>
      </c>
      <c r="G239" s="18">
        <v>10</v>
      </c>
      <c r="H239" s="13" t="s">
        <v>351</v>
      </c>
      <c r="I239" s="7">
        <f t="shared" si="18"/>
        <v>4</v>
      </c>
      <c r="J239" s="7" t="str">
        <f t="shared" si="23"/>
        <v>INSERT INTO `imobilizado`.`cad_grupo_patrimonio` (`capitulo`, `posicao`, `subposicao`, `descricao`,`vida_util`,`taxa_depreciacao_anual`,`analitico_sintetico`) VALUES ('90', '30', '00', 'OSCILOSCÓPIOS, ANALISADORES DE ESPECTRO E OUTROS INSTRUMENTOS E APARELHOS PARA MEDIDA OU CONTROLE DE GRANDEZAS ELÉTRICAS; INSTRUMENTOS E APARELHOS PARA MEDIDA OU DETECÇÃO DE RADIAÇÕES ALFA, BETA, GAMA, X, CÓSMICAS OU OUTRAS RADIAÇÕES IONIZANTES','10','0.1','analitico');</v>
      </c>
      <c r="L239"/>
    </row>
    <row r="240" spans="1:12" outlineLevel="1">
      <c r="A240" s="22">
        <v>9031</v>
      </c>
      <c r="B240" s="26" t="str">
        <f t="shared" si="19"/>
        <v>90</v>
      </c>
      <c r="C240" s="26" t="str">
        <f t="shared" si="20"/>
        <v>31</v>
      </c>
      <c r="D240" s="26" t="str">
        <f t="shared" si="21"/>
        <v>00</v>
      </c>
      <c r="E240" s="26" t="str">
        <f t="shared" si="22"/>
        <v>analitico</v>
      </c>
      <c r="F240" s="9" t="s">
        <v>326</v>
      </c>
      <c r="G240" s="18">
        <v>10</v>
      </c>
      <c r="H240" s="13" t="s">
        <v>351</v>
      </c>
      <c r="I240" s="7">
        <f t="shared" si="18"/>
        <v>4</v>
      </c>
      <c r="J240" s="7" t="str">
        <f t="shared" si="23"/>
        <v>INSERT INTO `imobilizado`.`cad_grupo_patrimonio` (`capitulo`, `posicao`, `subposicao`, `descricao`,`vida_util`,`taxa_depreciacao_anual`,`analitico_sintetico`) VALUES ('90', '31', '00', 'INSTRUMENTOS, APARELHOS E MÁQUINAS DE MEDIDA OU CONTROLE, NÃO ESPECIFICADOS NEM COMPREENDIDOS EM OUTRAS POSIÇÕES DO PRESENTE CAPÍTULO; PROJETORES DE PERFIS','10','0.1','analitico');</v>
      </c>
      <c r="L240"/>
    </row>
    <row r="241" spans="1:12" outlineLevel="1">
      <c r="A241" s="22">
        <v>9032</v>
      </c>
      <c r="B241" s="26" t="str">
        <f t="shared" si="19"/>
        <v>90</v>
      </c>
      <c r="C241" s="26" t="str">
        <f t="shared" si="20"/>
        <v>32</v>
      </c>
      <c r="D241" s="26" t="str">
        <f t="shared" si="21"/>
        <v>00</v>
      </c>
      <c r="E241" s="26" t="str">
        <f t="shared" si="22"/>
        <v>analitico</v>
      </c>
      <c r="F241" s="9" t="s">
        <v>327</v>
      </c>
      <c r="G241" s="18">
        <v>10</v>
      </c>
      <c r="H241" s="13" t="s">
        <v>351</v>
      </c>
      <c r="I241" s="7">
        <f t="shared" si="18"/>
        <v>4</v>
      </c>
      <c r="J241" s="7" t="str">
        <f t="shared" si="23"/>
        <v>INSERT INTO `imobilizado`.`cad_grupo_patrimonio` (`capitulo`, `posicao`, `subposicao`, `descricao`,`vida_util`,`taxa_depreciacao_anual`,`analitico_sintetico`) VALUES ('90', '32', '00', 'INSTRUMENTOS E APARELHOS PARA REGULAÇÃO OU CONTROLE, AUTOMÁTICOS','10','0.1','analitico');</v>
      </c>
      <c r="L241"/>
    </row>
    <row r="242" spans="1:12">
      <c r="A242" s="22">
        <v>94</v>
      </c>
      <c r="B242" s="26" t="str">
        <f t="shared" si="19"/>
        <v>94</v>
      </c>
      <c r="C242" s="26" t="str">
        <f t="shared" si="20"/>
        <v>00</v>
      </c>
      <c r="D242" s="26" t="str">
        <f t="shared" si="21"/>
        <v>00</v>
      </c>
      <c r="E242" s="26" t="str">
        <f t="shared" si="22"/>
        <v>sintetico</v>
      </c>
      <c r="F242" s="9" t="s">
        <v>328</v>
      </c>
      <c r="G242" s="17"/>
      <c r="H242" s="12"/>
      <c r="I242" s="7">
        <f t="shared" si="18"/>
        <v>2</v>
      </c>
      <c r="J242" s="7" t="str">
        <f t="shared" si="23"/>
        <v>INSERT INTO `imobilizado`.`cad_grupo_patrimonio` (`capitulo`, `posicao`, `subposicao`, `descricao`,`vida_util`,`taxa_depreciacao_anual`,`analitico_sintetico`) VALUES ('94', '00', '00', 'MÓVEIS; MOBILIÁRIO MÉDICO-CIRÚRGICO; CONSTRUÇÕES PRÉ-FABRICADAS','','','sintetico');</v>
      </c>
      <c r="L242"/>
    </row>
    <row r="243" spans="1:12" outlineLevel="1">
      <c r="A243" s="22">
        <v>9402</v>
      </c>
      <c r="B243" s="26" t="str">
        <f t="shared" si="19"/>
        <v>94</v>
      </c>
      <c r="C243" s="26" t="str">
        <f t="shared" si="20"/>
        <v>02</v>
      </c>
      <c r="D243" s="26" t="str">
        <f t="shared" si="21"/>
        <v>00</v>
      </c>
      <c r="E243" s="26" t="str">
        <f t="shared" si="22"/>
        <v>analitico</v>
      </c>
      <c r="F243" s="9" t="s">
        <v>329</v>
      </c>
      <c r="G243" s="18">
        <v>10</v>
      </c>
      <c r="H243" s="13" t="s">
        <v>351</v>
      </c>
      <c r="I243" s="7">
        <f t="shared" si="18"/>
        <v>4</v>
      </c>
      <c r="J243" s="7" t="str">
        <f t="shared" si="23"/>
        <v>INSERT INTO `imobilizado`.`cad_grupo_patrimonio` (`capitulo`, `posicao`, `subposicao`, `descricao`,`vida_util`,`taxa_depreciacao_anual`,`analitico_sintetico`) VALUES ('94', '02', '00', 'MOBILIÁRIO PARA MEDICINA, CIRURGIA, ODONTOLOGIA OU VETERINÁRIA (POR EXEMPLO: MESAS DE OPERAÇÃO, MESAS DE EXAMES, CAMAS DOTADAS DE MECANISMOS PARA USOS CLÍNICOS, CADEIRAS DE DENTISTA); CADEIRAS PARA SALÕES DE CABELEIREIRO E CADEIRAS SEMELHANTES, COM DISPOSITIVOS DE ORIENTAÇÃO E DE ELEVAÇÃO','10','0.1','analitico');</v>
      </c>
      <c r="L243"/>
    </row>
    <row r="244" spans="1:12" outlineLevel="1">
      <c r="A244" s="22">
        <v>9403</v>
      </c>
      <c r="B244" s="26" t="str">
        <f t="shared" si="19"/>
        <v>94</v>
      </c>
      <c r="C244" s="26" t="str">
        <f t="shared" si="20"/>
        <v>03</v>
      </c>
      <c r="D244" s="26" t="str">
        <f t="shared" si="21"/>
        <v>00</v>
      </c>
      <c r="E244" s="26" t="str">
        <f t="shared" si="22"/>
        <v>analitico</v>
      </c>
      <c r="F244" s="9" t="s">
        <v>330</v>
      </c>
      <c r="G244" s="18">
        <v>10</v>
      </c>
      <c r="H244" s="13" t="s">
        <v>351</v>
      </c>
      <c r="I244" s="7">
        <f t="shared" si="18"/>
        <v>4</v>
      </c>
      <c r="J244" s="7" t="str">
        <f t="shared" si="23"/>
        <v>INSERT INTO `imobilizado`.`cad_grupo_patrimonio` (`capitulo`, `posicao`, `subposicao`, `descricao`,`vida_util`,`taxa_depreciacao_anual`,`analitico_sintetico`) VALUES ('94', '03', '00', 'OUTROS MÓVEIS PARA ESCRITÓRIO','10','0.1','analitico');</v>
      </c>
      <c r="L244"/>
    </row>
    <row r="245" spans="1:12" outlineLevel="1">
      <c r="A245" s="22">
        <v>9406</v>
      </c>
      <c r="B245" s="26" t="str">
        <f t="shared" si="19"/>
        <v>94</v>
      </c>
      <c r="C245" s="26" t="str">
        <f t="shared" si="20"/>
        <v>06</v>
      </c>
      <c r="D245" s="26" t="str">
        <f t="shared" si="21"/>
        <v>00</v>
      </c>
      <c r="E245" s="26" t="str">
        <f t="shared" si="22"/>
        <v>analitico</v>
      </c>
      <c r="F245" s="9" t="s">
        <v>331</v>
      </c>
      <c r="G245" s="18">
        <v>25</v>
      </c>
      <c r="H245" s="13" t="s">
        <v>350</v>
      </c>
      <c r="I245" s="7">
        <f t="shared" si="18"/>
        <v>4</v>
      </c>
      <c r="J245" s="7" t="str">
        <f t="shared" si="23"/>
        <v>INSERT INTO `imobilizado`.`cad_grupo_patrimonio` (`capitulo`, `posicao`, `subposicao`, `descricao`,`vida_util`,`taxa_depreciacao_anual`,`analitico_sintetico`) VALUES ('94', '06', '00', 'CONSTRUÇÕES PRÉ-FABRICADAS','25','0.04','analitico');</v>
      </c>
      <c r="L245"/>
    </row>
    <row r="246" spans="1:12">
      <c r="A246" s="22">
        <v>95</v>
      </c>
      <c r="B246" s="26" t="str">
        <f t="shared" si="19"/>
        <v>95</v>
      </c>
      <c r="C246" s="26" t="str">
        <f t="shared" si="20"/>
        <v>00</v>
      </c>
      <c r="D246" s="26" t="str">
        <f t="shared" si="21"/>
        <v>00</v>
      </c>
      <c r="E246" s="26" t="str">
        <f t="shared" si="22"/>
        <v>sintetico</v>
      </c>
      <c r="F246" s="9" t="s">
        <v>332</v>
      </c>
      <c r="G246" s="17"/>
      <c r="H246" s="12"/>
      <c r="I246" s="7">
        <f t="shared" si="18"/>
        <v>2</v>
      </c>
      <c r="J246" s="7" t="str">
        <f t="shared" si="23"/>
        <v>INSERT INTO `imobilizado`.`cad_grupo_patrimonio` (`capitulo`, `posicao`, `subposicao`, `descricao`,`vida_util`,`taxa_depreciacao_anual`,`analitico_sintetico`) VALUES ('95', '00', '00', 'ARTIGOS PARA DIVERTIMENTO OU PARA ESPORTE','','','sintetico');</v>
      </c>
      <c r="L246"/>
    </row>
    <row r="247" spans="1:12" outlineLevel="1">
      <c r="A247" s="22">
        <v>9506</v>
      </c>
      <c r="B247" s="26" t="str">
        <f t="shared" si="19"/>
        <v>95</v>
      </c>
      <c r="C247" s="26" t="str">
        <f t="shared" si="20"/>
        <v>06</v>
      </c>
      <c r="D247" s="26" t="str">
        <f t="shared" si="21"/>
        <v>00</v>
      </c>
      <c r="E247" s="26" t="str">
        <f t="shared" si="22"/>
        <v>analitico</v>
      </c>
      <c r="F247" s="9" t="s">
        <v>333</v>
      </c>
      <c r="G247" s="18">
        <v>10</v>
      </c>
      <c r="H247" s="13" t="s">
        <v>351</v>
      </c>
      <c r="I247" s="7">
        <f t="shared" si="18"/>
        <v>4</v>
      </c>
      <c r="J247" s="7" t="str">
        <f t="shared" si="23"/>
        <v>INSERT INTO `imobilizado`.`cad_grupo_patrimonio` (`capitulo`, `posicao`, `subposicao`, `descricao`,`vida_util`,`taxa_depreciacao_anual`,`analitico_sintetico`) VALUES ('95', '06', '00', 'ARTIGOS E EQUIPAMENTOS PARA CULTURA FÍSICA E GINÁSTICA; PISCINAS','10','0.1','analitico');</v>
      </c>
      <c r="L247"/>
    </row>
    <row r="248" spans="1:12" outlineLevel="1">
      <c r="A248" s="22">
        <v>9508</v>
      </c>
      <c r="B248" s="26" t="str">
        <f t="shared" si="19"/>
        <v>95</v>
      </c>
      <c r="C248" s="26" t="str">
        <f t="shared" si="20"/>
        <v>08</v>
      </c>
      <c r="D248" s="26" t="str">
        <f t="shared" si="21"/>
        <v>00</v>
      </c>
      <c r="E248" s="26" t="str">
        <f t="shared" si="22"/>
        <v>analitico</v>
      </c>
      <c r="F248" s="9" t="s">
        <v>334</v>
      </c>
      <c r="G248" s="18">
        <v>10</v>
      </c>
      <c r="H248" s="13" t="s">
        <v>351</v>
      </c>
      <c r="I248" s="7">
        <f t="shared" si="18"/>
        <v>4</v>
      </c>
      <c r="J248" s="7" t="str">
        <f t="shared" si="23"/>
        <v>INSERT INTO `imobilizado`.`cad_grupo_patrimonio` (`capitulo`, `posicao`, `subposicao`, `descricao`,`vida_util`,`taxa_depreciacao_anual`,`analitico_sintetico`) VALUES ('95', '08', '00', 'CARROSSÉIS, BALANÇOS, INSTALAÇÕES DE TIRO-AO-ALVO E OUTRAS DIVERSÕES DE PARQUES E FEIRAS; CIRCOS, COLEÇÕES DE ANIMAIS E TEATROS AMBULANTES','10','0.1','analitico');</v>
      </c>
    </row>
  </sheetData>
  <sortState ref="L1:L249">
    <sortCondition ref="L1"/>
  </sortState>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dimension ref="A1"/>
  <sheetViews>
    <sheetView topLeftCell="A928" workbookViewId="0">
      <selection activeCell="A954" sqref="A954:A955"/>
    </sheetView>
  </sheetViews>
  <sheetFormatPr defaultColWidth="19.85546875" defaultRowHeight="15"/>
  <cols>
    <col min="1" max="16384" width="19.85546875" style="7"/>
  </cols>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Plan1</vt:lpstr>
      <vt:lpstr>NCM</vt:lpstr>
      <vt:lpstr>Plan3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florencio</dc:creator>
  <cp:lastModifiedBy>sergio florencio</cp:lastModifiedBy>
  <dcterms:created xsi:type="dcterms:W3CDTF">2014-12-02T16:21:12Z</dcterms:created>
  <dcterms:modified xsi:type="dcterms:W3CDTF">2014-12-02T17:50:43Z</dcterms:modified>
</cp:coreProperties>
</file>