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P\Desktop\Extractos Gold Ult\Prueba\"/>
    </mc:Choice>
  </mc:AlternateContent>
  <xr:revisionPtr revIDLastSave="0" documentId="13_ncr:1_{E4D67F29-7606-4F76-9FD9-A182AD5F406C}" xr6:coauthVersionLast="47" xr6:coauthVersionMax="47" xr10:uidLastSave="{00000000-0000-0000-0000-000000000000}"/>
  <bookViews>
    <workbookView xWindow="-120" yWindow="-120" windowWidth="20730" windowHeight="11310" xr2:uid="{EEB12D35-C2FE-4801-9EB3-36F0B1A662B9}"/>
  </bookViews>
  <sheets>
    <sheet name="Canales" sheetId="2" r:id="rId1"/>
    <sheet name="L759" sheetId="19" r:id="rId2"/>
    <sheet name="L758" sheetId="18" r:id="rId3"/>
    <sheet name="L743" sheetId="17" r:id="rId4"/>
    <sheet name="L718" sheetId="16" r:id="rId5"/>
    <sheet name="L717" sheetId="15" r:id="rId6"/>
    <sheet name="L643" sheetId="14" r:id="rId7"/>
    <sheet name="L607" sheetId="13" r:id="rId8"/>
    <sheet name="L545" sheetId="12" r:id="rId9"/>
    <sheet name="L251" sheetId="11" r:id="rId10"/>
    <sheet name="L151" sheetId="10" r:id="rId11"/>
    <sheet name="K347" sheetId="9" r:id="rId12"/>
    <sheet name="J851" sheetId="8" r:id="rId13"/>
    <sheet name="J573" sheetId="7" r:id="rId14"/>
    <sheet name="J030" sheetId="6" r:id="rId15"/>
    <sheet name="H137" sheetId="5" r:id="rId16"/>
    <sheet name="G949" sheetId="4" r:id="rId17"/>
    <sheet name="C953" sheetId="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9" l="1"/>
  <c r="G30" i="19"/>
  <c r="F30" i="19"/>
  <c r="E30" i="19"/>
  <c r="F34" i="19" s="1"/>
  <c r="D30" i="19"/>
  <c r="C30" i="19"/>
  <c r="C19" i="19"/>
  <c r="D6" i="19"/>
  <c r="D5" i="19"/>
  <c r="H30" i="18"/>
  <c r="G30" i="18"/>
  <c r="F30" i="18"/>
  <c r="E30" i="18"/>
  <c r="F34" i="18" s="1"/>
  <c r="D30" i="18"/>
  <c r="C30" i="18"/>
  <c r="C19" i="18"/>
  <c r="D6" i="18"/>
  <c r="D5" i="18"/>
  <c r="H30" i="17"/>
  <c r="G30" i="17"/>
  <c r="F30" i="17"/>
  <c r="E30" i="17"/>
  <c r="F34" i="17" s="1"/>
  <c r="D30" i="17"/>
  <c r="C30" i="17"/>
  <c r="C19" i="17"/>
  <c r="D6" i="17"/>
  <c r="D5" i="17"/>
  <c r="F34" i="16"/>
  <c r="H30" i="16"/>
  <c r="G30" i="16"/>
  <c r="F30" i="16"/>
  <c r="E30" i="16"/>
  <c r="D30" i="16"/>
  <c r="C30" i="16"/>
  <c r="C19" i="16"/>
  <c r="D6" i="16"/>
  <c r="D5" i="16"/>
  <c r="H30" i="15"/>
  <c r="G30" i="15"/>
  <c r="F30" i="15"/>
  <c r="E30" i="15"/>
  <c r="F34" i="15" s="1"/>
  <c r="D30" i="15"/>
  <c r="C30" i="15"/>
  <c r="C19" i="15"/>
  <c r="D6" i="15"/>
  <c r="D5" i="15"/>
  <c r="H30" i="14"/>
  <c r="G30" i="14"/>
  <c r="F30" i="14"/>
  <c r="E30" i="14"/>
  <c r="D30" i="14"/>
  <c r="F34" i="14" s="1"/>
  <c r="C30" i="14"/>
  <c r="C19" i="14"/>
  <c r="D6" i="14"/>
  <c r="D5" i="14"/>
  <c r="H30" i="13"/>
  <c r="G30" i="13"/>
  <c r="F30" i="13"/>
  <c r="E30" i="13"/>
  <c r="D30" i="13"/>
  <c r="F34" i="13" s="1"/>
  <c r="C30" i="13"/>
  <c r="C19" i="13"/>
  <c r="D6" i="13"/>
  <c r="D5" i="13"/>
  <c r="H30" i="12"/>
  <c r="G30" i="12"/>
  <c r="F30" i="12"/>
  <c r="E30" i="12"/>
  <c r="D30" i="12"/>
  <c r="F34" i="12" s="1"/>
  <c r="C30" i="12"/>
  <c r="C19" i="12"/>
  <c r="D6" i="12"/>
  <c r="D5" i="12"/>
  <c r="H30" i="11"/>
  <c r="G30" i="11"/>
  <c r="F30" i="11"/>
  <c r="E30" i="11"/>
  <c r="D30" i="11"/>
  <c r="C30" i="11"/>
  <c r="F34" i="11" s="1"/>
  <c r="C19" i="11"/>
  <c r="D6" i="11"/>
  <c r="D5" i="11"/>
  <c r="H30" i="10"/>
  <c r="G30" i="10"/>
  <c r="F30" i="10"/>
  <c r="E30" i="10"/>
  <c r="D30" i="10"/>
  <c r="F34" i="10" s="1"/>
  <c r="C30" i="10"/>
  <c r="C19" i="10"/>
  <c r="D6" i="10"/>
  <c r="D5" i="10"/>
  <c r="F34" i="9"/>
  <c r="H30" i="9"/>
  <c r="G30" i="9"/>
  <c r="F30" i="9"/>
  <c r="E30" i="9"/>
  <c r="D30" i="9"/>
  <c r="C30" i="9"/>
  <c r="C19" i="9"/>
  <c r="D6" i="9"/>
  <c r="D5" i="9"/>
  <c r="H30" i="8"/>
  <c r="G30" i="8"/>
  <c r="F30" i="8"/>
  <c r="E30" i="8"/>
  <c r="D30" i="8"/>
  <c r="C30" i="8"/>
  <c r="F34" i="8" s="1"/>
  <c r="C19" i="8"/>
  <c r="D6" i="8"/>
  <c r="D5" i="8"/>
  <c r="H30" i="7"/>
  <c r="G30" i="7"/>
  <c r="F30" i="7"/>
  <c r="E30" i="7"/>
  <c r="D30" i="7"/>
  <c r="C30" i="7"/>
  <c r="F34" i="7" s="1"/>
  <c r="C19" i="7"/>
  <c r="D6" i="7"/>
  <c r="D5" i="7"/>
  <c r="F34" i="6"/>
  <c r="H30" i="6"/>
  <c r="G30" i="6"/>
  <c r="F30" i="6"/>
  <c r="E30" i="6"/>
  <c r="D30" i="6"/>
  <c r="C30" i="6"/>
  <c r="C19" i="6"/>
  <c r="D6" i="6"/>
  <c r="D5" i="6"/>
  <c r="H30" i="5"/>
  <c r="G30" i="5"/>
  <c r="F30" i="5"/>
  <c r="E30" i="5"/>
  <c r="D30" i="5"/>
  <c r="F34" i="5" s="1"/>
  <c r="C30" i="5"/>
  <c r="C19" i="5"/>
  <c r="D6" i="5"/>
  <c r="D5" i="5"/>
  <c r="F34" i="4"/>
  <c r="H30" i="4"/>
  <c r="G30" i="4"/>
  <c r="F30" i="4"/>
  <c r="E30" i="4"/>
  <c r="D30" i="4"/>
  <c r="C30" i="4"/>
  <c r="C19" i="4"/>
  <c r="D6" i="4"/>
  <c r="D5" i="4"/>
  <c r="H30" i="3"/>
  <c r="G30" i="3"/>
  <c r="F30" i="3"/>
  <c r="E30" i="3"/>
  <c r="D30" i="3"/>
  <c r="F34" i="3" s="1"/>
  <c r="C30" i="3"/>
  <c r="C19" i="3"/>
  <c r="D6" i="3"/>
  <c r="D5" i="3"/>
</calcChain>
</file>

<file path=xl/sharedStrings.xml><?xml version="1.0" encoding="utf-8"?>
<sst xmlns="http://schemas.openxmlformats.org/spreadsheetml/2006/main" count="753" uniqueCount="76">
  <si>
    <t>CanalAsesor</t>
  </si>
  <si>
    <t>Categoria</t>
  </si>
  <si>
    <t>CanaGerente</t>
  </si>
  <si>
    <t>Sucursal</t>
  </si>
  <si>
    <t>Gerente</t>
  </si>
  <si>
    <t>C953</t>
  </si>
  <si>
    <t>AP</t>
  </si>
  <si>
    <t>VALLEDUPAR</t>
  </si>
  <si>
    <t>QUINTERO SALCEDO ZULIMA</t>
  </si>
  <si>
    <t>G949</t>
  </si>
  <si>
    <t>H137</t>
  </si>
  <si>
    <t>J030</t>
  </si>
  <si>
    <t>J573</t>
  </si>
  <si>
    <t>J851</t>
  </si>
  <si>
    <t>K347</t>
  </si>
  <si>
    <t>L151</t>
  </si>
  <si>
    <t>L251</t>
  </si>
  <si>
    <t>L545</t>
  </si>
  <si>
    <t>L607</t>
  </si>
  <si>
    <t>L643</t>
  </si>
  <si>
    <t>L717</t>
  </si>
  <si>
    <t>L718</t>
  </si>
  <si>
    <t>L743</t>
  </si>
  <si>
    <t>L758</t>
  </si>
  <si>
    <t>L759</t>
  </si>
  <si>
    <t>EXTRACTO COMISIONES ASESORES</t>
  </si>
  <si>
    <t>Mes Proceso de Liquidación</t>
  </si>
  <si>
    <t>Mes de Compensación</t>
  </si>
  <si>
    <t>Mes Radicación (Mes Medición)</t>
  </si>
  <si>
    <t>Gerente a quien reporta</t>
  </si>
  <si>
    <t>Canal Venta</t>
  </si>
  <si>
    <t>Asesor</t>
  </si>
  <si>
    <t>LUZMILA CORREDOR RICO</t>
  </si>
  <si>
    <t>Fecha Ingreso</t>
  </si>
  <si>
    <t>Fecha Retiro</t>
  </si>
  <si>
    <t>Tipo Canal</t>
  </si>
  <si>
    <t>% Comisión</t>
  </si>
  <si>
    <t>Presupuesto Radicación</t>
  </si>
  <si>
    <t>Producción (Mes Medición)</t>
  </si>
  <si>
    <t>Producción Radicada en Ausentismo</t>
  </si>
  <si>
    <t xml:space="preserve">Producción Final </t>
  </si>
  <si>
    <t>Rango % de Liquidación Comisiones</t>
  </si>
  <si>
    <t>Entre 101 y mas usuarios</t>
  </si>
  <si>
    <t>CORPORATIVO</t>
  </si>
  <si>
    <t>VIP</t>
  </si>
  <si>
    <t>COMÚN</t>
  </si>
  <si>
    <t>TIPO DE LIQUIDACION</t>
  </si>
  <si>
    <t>vlrliquidado</t>
  </si>
  <si>
    <t>Periodo de barrido</t>
  </si>
  <si>
    <t>Producción Nueva</t>
  </si>
  <si>
    <t>Cambio de empleador</t>
  </si>
  <si>
    <t>Producción Traslados</t>
  </si>
  <si>
    <t>Producción Convenio  (Traslado)</t>
  </si>
  <si>
    <t>Producción Convenio (Producción Nueva)</t>
  </si>
  <si>
    <t>Activos por emergencia</t>
  </si>
  <si>
    <t>Total</t>
  </si>
  <si>
    <t>Garantizado</t>
  </si>
  <si>
    <t>Total Comisiones</t>
  </si>
  <si>
    <t>GHELMUN BONIROSKY HERZOG HERRERA</t>
  </si>
  <si>
    <t>LUZ KARIMY DAVILA BERRIO</t>
  </si>
  <si>
    <t>Entre 0 y 53 usuarios</t>
  </si>
  <si>
    <t>LINA MARIA MIRANDA RAMIREZ</t>
  </si>
  <si>
    <t>JUAN SEBASTIAN GUTIERREZ CASTELLANOS</t>
  </si>
  <si>
    <t>JAIRO ALONSO PEDROZO QUIROZ</t>
  </si>
  <si>
    <t>JEINNY PAOLA RODRIGUEZ GUERRA</t>
  </si>
  <si>
    <t>Entre 54 y 76 usuarios</t>
  </si>
  <si>
    <t>MILENA CABARCAS GUERRERO</t>
  </si>
  <si>
    <t>Entre 77 y 100 usuarios</t>
  </si>
  <si>
    <t>WILMAN ENRIQUE SANTIAGO COLON</t>
  </si>
  <si>
    <t>YESENIA DEL PILAR JIMENEZ ARAGON</t>
  </si>
  <si>
    <t>JOSE ANDRES GUERRERO GUERRERO</t>
  </si>
  <si>
    <t>SANDRA MILENA AMARIS GAMEZ</t>
  </si>
  <si>
    <t>MIGUEL ANGEL QUINTERO ZAPATA</t>
  </si>
  <si>
    <t>EMILCE ELENA CHINCHILLA HERNANDEZ</t>
  </si>
  <si>
    <t>JHORYAN LORA CARRILLO</t>
  </si>
  <si>
    <t>KAREN DAYANA RODRIGUEZ CALDERON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</si>
</sst>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mm\-yyyy"/>
    <numFmt numFmtId="165" formatCode="_-\$* #,##0_-;&quot;-$&quot;* #,##0_-;_-\$* \-??_-;_-@_-"/>
    <numFmt numFmtId="166" formatCode="_(\$* #,##0_);_(\$* \(#,##0\);_(\$* \-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0"/>
      <name val="arial"/>
      <family val="2"/>
    </font>
    <font>
      <b/>
      <sz val="7"/>
      <color indexed="8"/>
      <name val="Arial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22"/>
      </patternFill>
    </fill>
    <fill>
      <patternFill patternType="solid">
        <fgColor theme="4" tint="0.39997558519241921"/>
        <bgColor indexed="22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9"/>
      </patternFill>
    </fill>
    <fill>
      <patternFill patternType="solid">
        <fgColor theme="4" tint="-0.249977111117893"/>
        <bgColor indexed="56"/>
      </patternFill>
    </fill>
    <fill>
      <patternFill patternType="solid">
        <fgColor theme="0"/>
        <bgColor indexed="26"/>
      </patternFill>
    </fill>
    <fill>
      <patternFill patternType="solid">
        <fgColor theme="4" tint="-0.249977111117893"/>
        <bgColor indexed="32"/>
      </patternFill>
    </fill>
  </fills>
  <borders count="40">
    <border>
      <left/>
      <right/>
      <top/>
      <bottom/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thin">
        <color rgb="FF0070C0"/>
      </left>
      <right/>
      <top style="medium">
        <color rgb="FF0070C0"/>
      </top>
      <bottom style="thin">
        <color rgb="FF0070C0"/>
      </bottom>
      <diagonal/>
    </border>
    <border>
      <left/>
      <right/>
      <top style="medium">
        <color rgb="FF0070C0"/>
      </top>
      <bottom style="thin">
        <color rgb="FF0070C0"/>
      </bottom>
      <diagonal/>
    </border>
    <border>
      <left/>
      <right style="medium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/>
      <top style="thin">
        <color rgb="FF0070C0"/>
      </top>
      <bottom style="medium">
        <color rgb="FF0070C0"/>
      </bottom>
      <diagonal/>
    </border>
    <border>
      <left/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/>
      <top style="thin">
        <color rgb="FF0070C0"/>
      </top>
      <bottom style="medium">
        <color rgb="FF0070C0"/>
      </bottom>
      <diagonal/>
    </border>
    <border>
      <left/>
      <right/>
      <top style="thin">
        <color rgb="FF0070C0"/>
      </top>
      <bottom style="medium">
        <color rgb="FF0070C0"/>
      </bottom>
      <diagonal/>
    </border>
    <border>
      <left/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/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thin">
        <color rgb="FF0070C0"/>
      </right>
      <top style="medium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/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thin">
        <color rgb="FF0070C0"/>
      </bottom>
      <diagonal/>
    </border>
    <border>
      <left style="medium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  <border>
      <left style="thin">
        <color rgb="FF0070C0"/>
      </left>
      <right style="medium">
        <color rgb="FF0070C0"/>
      </right>
      <top style="thin">
        <color rgb="FF0070C0"/>
      </top>
      <bottom style="medium">
        <color rgb="FF0070C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 applyAlignment="1">
      <alignment horizontal="center"/>
    </xf>
    <xf numFmtId="49" fontId="0" fillId="0" borderId="0" xfId="0" applyNumberFormat="1"/>
    <xf numFmtId="0" fontId="4" fillId="2" borderId="0" xfId="0" applyFont="1" applyFill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2" borderId="0" xfId="0" applyFont="1" applyFill="1"/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6" fillId="0" borderId="18" xfId="0" applyFont="1" applyBorder="1"/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6" fillId="0" borderId="19" xfId="0" applyFont="1" applyBorder="1"/>
    <xf numFmtId="49" fontId="7" fillId="0" borderId="10" xfId="0" applyNumberFormat="1" applyFont="1" applyBorder="1" applyAlignment="1">
      <alignment horizontal="left"/>
    </xf>
    <xf numFmtId="49" fontId="7" fillId="0" borderId="11" xfId="0" applyNumberFormat="1" applyFont="1" applyBorder="1" applyAlignment="1">
      <alignment horizontal="left"/>
    </xf>
    <xf numFmtId="49" fontId="7" fillId="0" borderId="12" xfId="0" applyNumberFormat="1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6" fillId="0" borderId="20" xfId="0" applyFont="1" applyBorder="1"/>
    <xf numFmtId="14" fontId="7" fillId="0" borderId="10" xfId="0" applyNumberFormat="1" applyFont="1" applyBorder="1" applyAlignment="1">
      <alignment horizontal="left"/>
    </xf>
    <xf numFmtId="0" fontId="6" fillId="0" borderId="21" xfId="0" applyFont="1" applyBorder="1"/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17" xfId="0" applyFont="1" applyBorder="1" applyAlignment="1">
      <alignment horizontal="left"/>
    </xf>
    <xf numFmtId="0" fontId="8" fillId="2" borderId="0" xfId="0" applyFont="1" applyFill="1"/>
    <xf numFmtId="0" fontId="9" fillId="2" borderId="0" xfId="0" applyFont="1" applyFill="1"/>
    <xf numFmtId="0" fontId="0" fillId="0" borderId="0" xfId="0" applyAlignment="1">
      <alignment horizontal="left"/>
    </xf>
    <xf numFmtId="0" fontId="2" fillId="4" borderId="22" xfId="0" applyFont="1" applyFill="1" applyBorder="1"/>
    <xf numFmtId="0" fontId="5" fillId="2" borderId="0" xfId="0" applyFont="1" applyFill="1" applyAlignment="1">
      <alignment horizontal="center"/>
    </xf>
    <xf numFmtId="0" fontId="6" fillId="2" borderId="18" xfId="0" applyFont="1" applyFill="1" applyBorder="1"/>
    <xf numFmtId="1" fontId="0" fillId="0" borderId="23" xfId="0" applyNumberFormat="1" applyBorder="1" applyAlignment="1">
      <alignment horizontal="center"/>
    </xf>
    <xf numFmtId="9" fontId="0" fillId="0" borderId="24" xfId="2" applyFont="1" applyBorder="1" applyAlignment="1">
      <alignment horizontal="center" vertical="center"/>
    </xf>
    <xf numFmtId="0" fontId="6" fillId="2" borderId="19" xfId="0" applyFont="1" applyFill="1" applyBorder="1"/>
    <xf numFmtId="0" fontId="0" fillId="0" borderId="25" xfId="0" applyBorder="1" applyAlignment="1">
      <alignment horizontal="center"/>
    </xf>
    <xf numFmtId="9" fontId="0" fillId="0" borderId="26" xfId="2" applyFont="1" applyBorder="1" applyAlignment="1">
      <alignment horizontal="center" vertical="center"/>
    </xf>
    <xf numFmtId="0" fontId="6" fillId="2" borderId="21" xfId="0" applyFont="1" applyFill="1" applyBorder="1"/>
    <xf numFmtId="10" fontId="7" fillId="2" borderId="27" xfId="2" applyNumberFormat="1" applyFont="1" applyFill="1" applyBorder="1" applyAlignment="1" applyProtection="1">
      <alignment horizontal="center"/>
    </xf>
    <xf numFmtId="9" fontId="0" fillId="0" borderId="28" xfId="2" applyFont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/>
    </xf>
    <xf numFmtId="0" fontId="3" fillId="6" borderId="30" xfId="0" applyFont="1" applyFill="1" applyBorder="1" applyAlignment="1">
      <alignment vertical="center" wrapText="1"/>
    </xf>
    <xf numFmtId="0" fontId="3" fillId="6" borderId="31" xfId="0" applyFont="1" applyFill="1" applyBorder="1" applyAlignment="1">
      <alignment vertical="center" wrapText="1"/>
    </xf>
    <xf numFmtId="0" fontId="6" fillId="7" borderId="32" xfId="0" applyFont="1" applyFill="1" applyBorder="1"/>
    <xf numFmtId="165" fontId="7" fillId="8" borderId="33" xfId="1" applyNumberFormat="1" applyFont="1" applyFill="1" applyBorder="1" applyAlignment="1" applyProtection="1">
      <alignment wrapText="1"/>
    </xf>
    <xf numFmtId="165" fontId="7" fillId="8" borderId="34" xfId="1" applyNumberFormat="1" applyFont="1" applyFill="1" applyBorder="1" applyAlignment="1" applyProtection="1">
      <alignment wrapText="1"/>
    </xf>
    <xf numFmtId="165" fontId="7" fillId="8" borderId="35" xfId="1" applyNumberFormat="1" applyFont="1" applyFill="1" applyBorder="1" applyAlignment="1" applyProtection="1">
      <alignment wrapText="1"/>
    </xf>
    <xf numFmtId="0" fontId="6" fillId="7" borderId="36" xfId="0" applyFont="1" applyFill="1" applyBorder="1"/>
    <xf numFmtId="165" fontId="7" fillId="8" borderId="19" xfId="1" applyNumberFormat="1" applyFont="1" applyFill="1" applyBorder="1" applyAlignment="1" applyProtection="1">
      <alignment wrapText="1"/>
    </xf>
    <xf numFmtId="165" fontId="7" fillId="8" borderId="25" xfId="1" applyNumberFormat="1" applyFont="1" applyFill="1" applyBorder="1" applyAlignment="1" applyProtection="1">
      <alignment wrapText="1"/>
    </xf>
    <xf numFmtId="165" fontId="7" fillId="8" borderId="37" xfId="1" applyNumberFormat="1" applyFont="1" applyFill="1" applyBorder="1" applyAlignment="1" applyProtection="1">
      <alignment wrapText="1"/>
    </xf>
    <xf numFmtId="0" fontId="6" fillId="7" borderId="36" xfId="0" applyFont="1" applyFill="1" applyBorder="1" applyProtection="1">
      <protection locked="0"/>
    </xf>
    <xf numFmtId="0" fontId="2" fillId="5" borderId="38" xfId="0" applyFont="1" applyFill="1" applyBorder="1" applyProtection="1">
      <protection locked="0"/>
    </xf>
    <xf numFmtId="165" fontId="2" fillId="5" borderId="21" xfId="0" applyNumberFormat="1" applyFont="1" applyFill="1" applyBorder="1" applyAlignment="1" applyProtection="1">
      <alignment wrapText="1"/>
      <protection locked="0"/>
    </xf>
    <xf numFmtId="165" fontId="2" fillId="5" borderId="27" xfId="0" applyNumberFormat="1" applyFont="1" applyFill="1" applyBorder="1" applyAlignment="1" applyProtection="1">
      <alignment wrapText="1"/>
      <protection locked="0"/>
    </xf>
    <xf numFmtId="165" fontId="2" fillId="5" borderId="39" xfId="0" applyNumberFormat="1" applyFont="1" applyFill="1" applyBorder="1" applyAlignment="1" applyProtection="1">
      <alignment wrapText="1"/>
      <protection locked="0"/>
    </xf>
    <xf numFmtId="0" fontId="5" fillId="2" borderId="0" xfId="0" applyFont="1" applyFill="1" applyProtection="1">
      <protection locked="0"/>
    </xf>
    <xf numFmtId="0" fontId="2" fillId="9" borderId="29" xfId="0" applyFont="1" applyFill="1" applyBorder="1" applyAlignment="1">
      <alignment horizontal="left"/>
    </xf>
    <xf numFmtId="0" fontId="2" fillId="9" borderId="30" xfId="0" applyFont="1" applyFill="1" applyBorder="1" applyAlignment="1">
      <alignment horizontal="left"/>
    </xf>
    <xf numFmtId="166" fontId="2" fillId="9" borderId="30" xfId="1" applyNumberFormat="1" applyFont="1" applyFill="1" applyBorder="1" applyAlignment="1" applyProtection="1">
      <alignment horizontal="center" wrapText="1"/>
    </xf>
    <xf numFmtId="166" fontId="2" fillId="9" borderId="31" xfId="1" applyNumberFormat="1" applyFont="1" applyFill="1" applyBorder="1" applyAlignment="1" applyProtection="1">
      <alignment horizontal="center" wrapText="1"/>
    </xf>
    <xf numFmtId="0" fontId="4" fillId="10" borderId="0" xfId="0" applyFont="1" applyFill="1"/>
    <xf numFmtId="0" fontId="8" fillId="10" borderId="0" xfId="0" applyFont="1" applyFill="1"/>
    <xf numFmtId="0" fontId="5" fillId="10" borderId="0" xfId="0" applyFont="1" applyFill="1"/>
    <xf numFmtId="0" fontId="2" fillId="11" borderId="29" xfId="0" applyFont="1" applyFill="1" applyBorder="1" applyAlignment="1">
      <alignment horizontal="left"/>
    </xf>
    <xf numFmtId="0" fontId="2" fillId="11" borderId="30" xfId="0" applyFont="1" applyFill="1" applyBorder="1" applyAlignment="1">
      <alignment horizontal="left"/>
    </xf>
    <xf numFmtId="166" fontId="2" fillId="11" borderId="30" xfId="1" applyNumberFormat="1" applyFont="1" applyFill="1" applyBorder="1" applyAlignment="1" applyProtection="1">
      <alignment horizontal="center" wrapText="1"/>
    </xf>
    <xf numFmtId="166" fontId="2" fillId="11" borderId="31" xfId="1" applyNumberFormat="1" applyFont="1" applyFill="1" applyBorder="1" applyAlignment="1" applyProtection="1">
      <alignment horizontal="center" wrapText="1"/>
    </xf>
    <xf numFmtId="166" fontId="10" fillId="2" borderId="0" xfId="1" applyNumberFormat="1" applyFont="1" applyFill="1" applyBorder="1" applyAlignment="1" applyProtection="1">
      <alignment horizontal="center"/>
    </xf>
    <xf numFmtId="0" fontId="0" fillId="2" borderId="0" xfId="0" applyFill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49712-5443-4B86-9310-B2ABC8482315}">
  <dimension ref="B2:F19"/>
  <sheetViews>
    <sheetView showGridLines="0" tabSelected="1" workbookViewId="0">
      <selection activeCell="B1" sqref="B1:F1048576"/>
    </sheetView>
  </sheetViews>
  <sheetFormatPr baseColWidth="10" defaultRowHeight="15" x14ac:dyDescent="0.25"/>
  <cols>
    <col min="2" max="2" width="11.85546875" bestFit="1" customWidth="1"/>
    <col min="3" max="3" width="9.42578125" bestFit="1" customWidth="1"/>
    <col min="4" max="4" width="12.7109375" bestFit="1" customWidth="1"/>
    <col min="5" max="5" width="12.42578125" bestFit="1" customWidth="1"/>
    <col min="6" max="6" width="26.140625" bestFit="1" customWidth="1"/>
  </cols>
  <sheetData>
    <row r="2" spans="2:6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5">
      <c r="B3" s="2" t="s">
        <v>5</v>
      </c>
      <c r="C3" t="s">
        <v>6</v>
      </c>
      <c r="D3">
        <v>7902</v>
      </c>
      <c r="E3" t="s">
        <v>7</v>
      </c>
      <c r="F3" t="s">
        <v>8</v>
      </c>
    </row>
    <row r="4" spans="2:6" x14ac:dyDescent="0.25">
      <c r="B4" s="2" t="s">
        <v>9</v>
      </c>
      <c r="C4" t="s">
        <v>6</v>
      </c>
      <c r="D4">
        <v>7902</v>
      </c>
      <c r="E4" t="s">
        <v>7</v>
      </c>
      <c r="F4" t="s">
        <v>8</v>
      </c>
    </row>
    <row r="5" spans="2:6" x14ac:dyDescent="0.25">
      <c r="B5" s="2" t="s">
        <v>10</v>
      </c>
      <c r="C5" t="s">
        <v>6</v>
      </c>
      <c r="D5">
        <v>7902</v>
      </c>
      <c r="E5" t="s">
        <v>7</v>
      </c>
      <c r="F5" t="s">
        <v>8</v>
      </c>
    </row>
    <row r="6" spans="2:6" x14ac:dyDescent="0.25">
      <c r="B6" s="2" t="s">
        <v>11</v>
      </c>
      <c r="C6" t="s">
        <v>6</v>
      </c>
      <c r="D6">
        <v>7902</v>
      </c>
      <c r="E6" t="s">
        <v>7</v>
      </c>
      <c r="F6" t="s">
        <v>8</v>
      </c>
    </row>
    <row r="7" spans="2:6" x14ac:dyDescent="0.25">
      <c r="B7" s="2" t="s">
        <v>12</v>
      </c>
      <c r="C7" t="s">
        <v>6</v>
      </c>
      <c r="D7">
        <v>7902</v>
      </c>
      <c r="E7" t="s">
        <v>7</v>
      </c>
      <c r="F7" t="s">
        <v>8</v>
      </c>
    </row>
    <row r="8" spans="2:6" x14ac:dyDescent="0.25">
      <c r="B8" s="2" t="s">
        <v>13</v>
      </c>
      <c r="C8" t="s">
        <v>6</v>
      </c>
      <c r="D8">
        <v>7902</v>
      </c>
      <c r="E8" t="s">
        <v>7</v>
      </c>
      <c r="F8" t="s">
        <v>8</v>
      </c>
    </row>
    <row r="9" spans="2:6" x14ac:dyDescent="0.25">
      <c r="B9" s="2" t="s">
        <v>14</v>
      </c>
      <c r="C9" t="s">
        <v>6</v>
      </c>
      <c r="D9">
        <v>7902</v>
      </c>
      <c r="E9" t="s">
        <v>7</v>
      </c>
      <c r="F9" t="s">
        <v>8</v>
      </c>
    </row>
    <row r="10" spans="2:6" x14ac:dyDescent="0.25">
      <c r="B10" s="2" t="s">
        <v>15</v>
      </c>
      <c r="C10" t="s">
        <v>6</v>
      </c>
      <c r="D10">
        <v>7902</v>
      </c>
      <c r="E10" t="s">
        <v>7</v>
      </c>
      <c r="F10" t="s">
        <v>8</v>
      </c>
    </row>
    <row r="11" spans="2:6" x14ac:dyDescent="0.25">
      <c r="B11" s="2" t="s">
        <v>16</v>
      </c>
      <c r="C11" t="s">
        <v>6</v>
      </c>
      <c r="D11">
        <v>7902</v>
      </c>
      <c r="E11" t="s">
        <v>7</v>
      </c>
      <c r="F11" t="s">
        <v>8</v>
      </c>
    </row>
    <row r="12" spans="2:6" x14ac:dyDescent="0.25">
      <c r="B12" s="2" t="s">
        <v>17</v>
      </c>
      <c r="C12" t="s">
        <v>6</v>
      </c>
      <c r="D12">
        <v>7902</v>
      </c>
      <c r="E12" t="s">
        <v>7</v>
      </c>
      <c r="F12" t="s">
        <v>8</v>
      </c>
    </row>
    <row r="13" spans="2:6" x14ac:dyDescent="0.25">
      <c r="B13" s="2" t="s">
        <v>18</v>
      </c>
      <c r="C13" t="s">
        <v>6</v>
      </c>
      <c r="D13">
        <v>7902</v>
      </c>
      <c r="E13" t="s">
        <v>7</v>
      </c>
      <c r="F13" t="s">
        <v>8</v>
      </c>
    </row>
    <row r="14" spans="2:6" x14ac:dyDescent="0.25">
      <c r="B14" s="2" t="s">
        <v>19</v>
      </c>
      <c r="C14" t="s">
        <v>6</v>
      </c>
      <c r="D14">
        <v>7902</v>
      </c>
      <c r="E14" t="s">
        <v>7</v>
      </c>
      <c r="F14" t="s">
        <v>8</v>
      </c>
    </row>
    <row r="15" spans="2:6" x14ac:dyDescent="0.25">
      <c r="B15" s="2" t="s">
        <v>20</v>
      </c>
      <c r="C15" t="s">
        <v>6</v>
      </c>
      <c r="D15">
        <v>7902</v>
      </c>
      <c r="E15" t="s">
        <v>7</v>
      </c>
      <c r="F15" t="s">
        <v>8</v>
      </c>
    </row>
    <row r="16" spans="2:6" x14ac:dyDescent="0.25">
      <c r="B16" s="2" t="s">
        <v>21</v>
      </c>
      <c r="C16" t="s">
        <v>6</v>
      </c>
      <c r="D16">
        <v>7902</v>
      </c>
      <c r="E16" t="s">
        <v>7</v>
      </c>
      <c r="F16" t="s">
        <v>8</v>
      </c>
    </row>
    <row r="17" spans="2:6" x14ac:dyDescent="0.25">
      <c r="B17" s="2" t="s">
        <v>22</v>
      </c>
      <c r="C17" t="s">
        <v>6</v>
      </c>
      <c r="D17">
        <v>7902</v>
      </c>
      <c r="E17" t="s">
        <v>7</v>
      </c>
      <c r="F17" t="s">
        <v>8</v>
      </c>
    </row>
    <row r="18" spans="2:6" x14ac:dyDescent="0.25">
      <c r="B18" s="2" t="s">
        <v>23</v>
      </c>
      <c r="C18" t="s">
        <v>6</v>
      </c>
      <c r="D18">
        <v>7902</v>
      </c>
      <c r="E18" t="s">
        <v>7</v>
      </c>
      <c r="F18" t="s">
        <v>8</v>
      </c>
    </row>
    <row r="19" spans="2:6" x14ac:dyDescent="0.25">
      <c r="B19" s="2" t="s">
        <v>24</v>
      </c>
      <c r="C19" t="s">
        <v>6</v>
      </c>
      <c r="D19">
        <v>7902</v>
      </c>
      <c r="E19" t="s">
        <v>7</v>
      </c>
      <c r="F19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3AD3-2F5D-47A7-BA83-B6224B4104A4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1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16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68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44635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80.271241830065364</v>
      </c>
      <c r="D16" s="47">
        <v>1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91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91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67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41675</v>
      </c>
      <c r="D24" s="63">
        <v>0</v>
      </c>
      <c r="E24" s="63">
        <v>111000</v>
      </c>
      <c r="F24" s="63">
        <v>0</v>
      </c>
      <c r="G24" s="63">
        <v>60000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8000</v>
      </c>
      <c r="D25" s="67">
        <v>16000</v>
      </c>
      <c r="E25" s="67">
        <v>0</v>
      </c>
      <c r="F25" s="67">
        <v>0</v>
      </c>
      <c r="G25" s="67">
        <v>28000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817450</v>
      </c>
      <c r="D26" s="67">
        <v>179025</v>
      </c>
      <c r="E26" s="67">
        <v>644000</v>
      </c>
      <c r="F26" s="67">
        <v>267000</v>
      </c>
      <c r="G26" s="67">
        <v>480000</v>
      </c>
      <c r="H26" s="68">
        <v>60000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867125</v>
      </c>
      <c r="D30" s="72">
        <f t="shared" si="0"/>
        <v>195025</v>
      </c>
      <c r="E30" s="72">
        <f t="shared" si="0"/>
        <v>755000</v>
      </c>
      <c r="F30" s="72">
        <f t="shared" si="0"/>
        <v>267000</v>
      </c>
      <c r="G30" s="72">
        <f t="shared" si="0"/>
        <v>568000</v>
      </c>
      <c r="H30" s="73">
        <f t="shared" si="0"/>
        <v>60000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2712150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8CF3-CC3D-41A3-8B03-FF78ED77148C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1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15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66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44599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80.271241830065364</v>
      </c>
      <c r="D16" s="47">
        <v>1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79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79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67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60000</v>
      </c>
      <c r="H24" s="64">
        <v>30000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40000</v>
      </c>
      <c r="F25" s="67">
        <v>0</v>
      </c>
      <c r="G25" s="67">
        <v>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1562900</v>
      </c>
      <c r="D26" s="67">
        <v>41675</v>
      </c>
      <c r="E26" s="67">
        <v>221000</v>
      </c>
      <c r="F26" s="67">
        <v>74000</v>
      </c>
      <c r="G26" s="67">
        <v>390000</v>
      </c>
      <c r="H26" s="68">
        <v>30000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1562900</v>
      </c>
      <c r="D30" s="72">
        <f t="shared" si="0"/>
        <v>41675</v>
      </c>
      <c r="E30" s="72">
        <f t="shared" si="0"/>
        <v>261000</v>
      </c>
      <c r="F30" s="72">
        <f t="shared" si="0"/>
        <v>74000</v>
      </c>
      <c r="G30" s="72">
        <f t="shared" si="0"/>
        <v>450000</v>
      </c>
      <c r="H30" s="73">
        <f t="shared" si="0"/>
        <v>60000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2449575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3C239-8942-4A12-8583-801B517D2E89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0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14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64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44257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104.2483660130719</v>
      </c>
      <c r="D16" s="47">
        <v>0.6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76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76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65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22200</v>
      </c>
      <c r="F24" s="63">
        <v>0</v>
      </c>
      <c r="G24" s="63">
        <v>54000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14400</v>
      </c>
      <c r="F25" s="67">
        <v>0</v>
      </c>
      <c r="G25" s="67">
        <v>8400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465465</v>
      </c>
      <c r="D26" s="67">
        <v>0</v>
      </c>
      <c r="E26" s="67">
        <v>325800</v>
      </c>
      <c r="F26" s="67">
        <v>46000</v>
      </c>
      <c r="G26" s="67">
        <v>216000</v>
      </c>
      <c r="H26" s="68">
        <v>120000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465465</v>
      </c>
      <c r="D30" s="72">
        <f t="shared" si="0"/>
        <v>0</v>
      </c>
      <c r="E30" s="72">
        <f t="shared" si="0"/>
        <v>362400</v>
      </c>
      <c r="F30" s="72">
        <f t="shared" si="0"/>
        <v>46000</v>
      </c>
      <c r="G30" s="72">
        <f t="shared" si="0"/>
        <v>278400</v>
      </c>
      <c r="H30" s="73">
        <f t="shared" si="0"/>
        <v>120000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1272265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33208-DDD4-423A-B2DE-093A808636D3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2.7109375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13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63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43766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125.09803921568627</v>
      </c>
      <c r="D16" s="47">
        <v>1.2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129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129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42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88800</v>
      </c>
      <c r="F24" s="63">
        <v>0</v>
      </c>
      <c r="G24" s="63">
        <v>144000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105600</v>
      </c>
      <c r="D25" s="67">
        <v>0</v>
      </c>
      <c r="E25" s="67">
        <v>163200</v>
      </c>
      <c r="F25" s="67">
        <v>8000</v>
      </c>
      <c r="G25" s="67">
        <v>487200</v>
      </c>
      <c r="H25" s="68">
        <v>28000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243240</v>
      </c>
      <c r="D26" s="67">
        <v>161025</v>
      </c>
      <c r="E26" s="67">
        <v>1281600</v>
      </c>
      <c r="F26" s="67">
        <v>83000</v>
      </c>
      <c r="G26" s="67">
        <v>936000</v>
      </c>
      <c r="H26" s="68">
        <v>60000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348840</v>
      </c>
      <c r="D30" s="72">
        <f t="shared" si="0"/>
        <v>161025</v>
      </c>
      <c r="E30" s="72">
        <f t="shared" si="0"/>
        <v>1533600</v>
      </c>
      <c r="F30" s="72">
        <f t="shared" si="0"/>
        <v>91000</v>
      </c>
      <c r="G30" s="72">
        <f t="shared" si="0"/>
        <v>1567200</v>
      </c>
      <c r="H30" s="73">
        <f t="shared" si="0"/>
        <v>88000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3789665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98B63-D48B-4DB2-9936-E0488AFBAF47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2.7109375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12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62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43620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125.09803921568627</v>
      </c>
      <c r="D16" s="47">
        <v>1.2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118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118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42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100020</v>
      </c>
      <c r="D24" s="63">
        <v>0</v>
      </c>
      <c r="E24" s="63">
        <v>133200</v>
      </c>
      <c r="F24" s="63">
        <v>0</v>
      </c>
      <c r="G24" s="63">
        <v>252000</v>
      </c>
      <c r="H24" s="64">
        <v>60000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134400</v>
      </c>
      <c r="D25" s="67">
        <v>0</v>
      </c>
      <c r="E25" s="67">
        <v>0</v>
      </c>
      <c r="F25" s="67">
        <v>23733.333333333336</v>
      </c>
      <c r="G25" s="67">
        <v>67200</v>
      </c>
      <c r="H25" s="68">
        <v>21000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1014493</v>
      </c>
      <c r="D26" s="67">
        <v>59675</v>
      </c>
      <c r="E26" s="67">
        <v>729600</v>
      </c>
      <c r="F26" s="67">
        <v>46000</v>
      </c>
      <c r="G26" s="67">
        <v>540000</v>
      </c>
      <c r="H26" s="68">
        <v>240000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1248913</v>
      </c>
      <c r="D30" s="72">
        <f t="shared" si="0"/>
        <v>59675</v>
      </c>
      <c r="E30" s="72">
        <f t="shared" si="0"/>
        <v>862800</v>
      </c>
      <c r="F30" s="72">
        <f t="shared" si="0"/>
        <v>69733.333333333343</v>
      </c>
      <c r="G30" s="72">
        <f t="shared" si="0"/>
        <v>859200</v>
      </c>
      <c r="H30" s="73">
        <f t="shared" si="0"/>
        <v>321000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3421321.3333333335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17D1-7786-4247-893A-2080E904ED30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2.7109375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11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61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43306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125.09803921568627</v>
      </c>
      <c r="D16" s="47">
        <v>1.2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114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114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42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50010</v>
      </c>
      <c r="D24" s="63">
        <v>0</v>
      </c>
      <c r="E24" s="63">
        <v>44400</v>
      </c>
      <c r="F24" s="63">
        <v>0</v>
      </c>
      <c r="G24" s="63">
        <v>144000</v>
      </c>
      <c r="H24" s="64">
        <v>60000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48000</v>
      </c>
      <c r="D25" s="67">
        <v>8000</v>
      </c>
      <c r="E25" s="67">
        <v>57600</v>
      </c>
      <c r="F25" s="67">
        <v>16000</v>
      </c>
      <c r="G25" s="67">
        <v>436800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959340</v>
      </c>
      <c r="D26" s="67">
        <v>179025</v>
      </c>
      <c r="E26" s="67">
        <v>496800</v>
      </c>
      <c r="F26" s="67">
        <v>83000</v>
      </c>
      <c r="G26" s="67">
        <v>864000</v>
      </c>
      <c r="H26" s="68">
        <v>30000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1057350</v>
      </c>
      <c r="D30" s="72">
        <f t="shared" si="0"/>
        <v>187025</v>
      </c>
      <c r="E30" s="72">
        <f t="shared" si="0"/>
        <v>598800</v>
      </c>
      <c r="F30" s="72">
        <f t="shared" si="0"/>
        <v>99000</v>
      </c>
      <c r="G30" s="72">
        <f t="shared" si="0"/>
        <v>1444800</v>
      </c>
      <c r="H30" s="73">
        <f t="shared" si="0"/>
        <v>90000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3476975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2BD0F-B7F3-48D9-B1F6-3F86BEB81354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19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10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59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42979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5">
        <v>44956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0</v>
      </c>
      <c r="D16" s="47">
        <v>0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60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0</v>
      </c>
      <c r="F25" s="67">
        <v>0</v>
      </c>
      <c r="G25" s="67">
        <v>0</v>
      </c>
      <c r="H25" s="68">
        <v>3500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0</v>
      </c>
      <c r="D26" s="67">
        <v>0</v>
      </c>
      <c r="E26" s="67">
        <v>0</v>
      </c>
      <c r="F26" s="67">
        <v>18500</v>
      </c>
      <c r="G26" s="67">
        <v>0</v>
      </c>
      <c r="H26" s="68">
        <v>30000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0</v>
      </c>
      <c r="D30" s="72">
        <f t="shared" si="0"/>
        <v>0</v>
      </c>
      <c r="E30" s="72">
        <f t="shared" si="0"/>
        <v>0</v>
      </c>
      <c r="F30" s="72">
        <f t="shared" si="0"/>
        <v>18500</v>
      </c>
      <c r="G30" s="72">
        <f t="shared" si="0"/>
        <v>0</v>
      </c>
      <c r="H30" s="73">
        <f t="shared" si="0"/>
        <v>33500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52000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9981-12FD-410C-A090-3F50ADD64BDC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2.7109375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9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58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42621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125.09803921568627</v>
      </c>
      <c r="D16" s="47">
        <v>1.2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105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105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42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108000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38400</v>
      </c>
      <c r="F25" s="67">
        <v>8000</v>
      </c>
      <c r="G25" s="67">
        <v>42000</v>
      </c>
      <c r="H25" s="68">
        <v>14000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816120</v>
      </c>
      <c r="D26" s="67">
        <v>0</v>
      </c>
      <c r="E26" s="67">
        <v>651600</v>
      </c>
      <c r="F26" s="67">
        <v>46000</v>
      </c>
      <c r="G26" s="67">
        <v>1080000</v>
      </c>
      <c r="H26" s="68">
        <v>150000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816120</v>
      </c>
      <c r="D30" s="72">
        <f t="shared" si="0"/>
        <v>0</v>
      </c>
      <c r="E30" s="72">
        <f t="shared" si="0"/>
        <v>690000</v>
      </c>
      <c r="F30" s="72">
        <f t="shared" si="0"/>
        <v>54000</v>
      </c>
      <c r="G30" s="72">
        <f t="shared" si="0"/>
        <v>1230000</v>
      </c>
      <c r="H30" s="73">
        <f t="shared" si="0"/>
        <v>164000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2954120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E061-6AD3-421E-84A9-5BDD6EF30B2D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2.7109375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5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32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39582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5">
        <v>44991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125.09803921568627</v>
      </c>
      <c r="D16" s="47">
        <v>1.2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122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122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42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75015</v>
      </c>
      <c r="D24" s="63">
        <v>0</v>
      </c>
      <c r="E24" s="63">
        <v>111000</v>
      </c>
      <c r="F24" s="63">
        <v>0</v>
      </c>
      <c r="G24" s="63">
        <v>35400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100800</v>
      </c>
      <c r="D25" s="67">
        <v>0</v>
      </c>
      <c r="E25" s="67">
        <v>148640</v>
      </c>
      <c r="F25" s="67">
        <v>4000</v>
      </c>
      <c r="G25" s="67">
        <v>113400</v>
      </c>
      <c r="H25" s="68">
        <v>3500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461475</v>
      </c>
      <c r="D26" s="67">
        <v>29837.5</v>
      </c>
      <c r="E26" s="67">
        <v>595160</v>
      </c>
      <c r="F26" s="67">
        <v>55500</v>
      </c>
      <c r="G26" s="67">
        <v>630000</v>
      </c>
      <c r="H26" s="68">
        <v>74500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637290</v>
      </c>
      <c r="D30" s="72">
        <f t="shared" si="0"/>
        <v>29837.5</v>
      </c>
      <c r="E30" s="72">
        <f t="shared" si="0"/>
        <v>854800</v>
      </c>
      <c r="F30" s="72">
        <f t="shared" si="0"/>
        <v>59500</v>
      </c>
      <c r="G30" s="72">
        <f t="shared" si="0"/>
        <v>778800</v>
      </c>
      <c r="H30" s="73">
        <f t="shared" si="0"/>
        <v>78000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2438227.5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5B279-47E5-4535-A77D-E490C5D17EFB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19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24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75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44958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5">
        <v>45040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0</v>
      </c>
      <c r="D16" s="47">
        <v>0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4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4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60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0</v>
      </c>
      <c r="F25" s="67">
        <v>0</v>
      </c>
      <c r="G25" s="67">
        <v>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0</v>
      </c>
      <c r="D26" s="67">
        <v>0</v>
      </c>
      <c r="E26" s="67">
        <v>0</v>
      </c>
      <c r="F26" s="67">
        <v>0</v>
      </c>
      <c r="G26" s="67">
        <v>0</v>
      </c>
      <c r="H26" s="68">
        <v>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0</v>
      </c>
      <c r="D30" s="72">
        <f t="shared" si="0"/>
        <v>0</v>
      </c>
      <c r="E30" s="72">
        <f t="shared" si="0"/>
        <v>0</v>
      </c>
      <c r="F30" s="72">
        <f t="shared" si="0"/>
        <v>0</v>
      </c>
      <c r="G30" s="72">
        <f t="shared" si="0"/>
        <v>0</v>
      </c>
      <c r="H30" s="73">
        <f t="shared" si="0"/>
        <v>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C47C-108D-41CE-B096-3A4073C2D5CE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19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23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74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44958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0</v>
      </c>
      <c r="D16" s="47">
        <v>0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6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6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60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0</v>
      </c>
      <c r="F25" s="67">
        <v>0</v>
      </c>
      <c r="G25" s="67">
        <v>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0</v>
      </c>
      <c r="D26" s="67">
        <v>0</v>
      </c>
      <c r="E26" s="67">
        <v>0</v>
      </c>
      <c r="F26" s="67">
        <v>0</v>
      </c>
      <c r="G26" s="67">
        <v>0</v>
      </c>
      <c r="H26" s="68">
        <v>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0</v>
      </c>
      <c r="D30" s="72">
        <f t="shared" si="0"/>
        <v>0</v>
      </c>
      <c r="E30" s="72">
        <f t="shared" si="0"/>
        <v>0</v>
      </c>
      <c r="F30" s="72">
        <f t="shared" si="0"/>
        <v>0</v>
      </c>
      <c r="G30" s="72">
        <f t="shared" si="0"/>
        <v>0</v>
      </c>
      <c r="H30" s="73">
        <f t="shared" si="0"/>
        <v>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500000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500000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8F6D4-39BA-4CED-8E0D-EC0931430831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1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22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69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44950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0</v>
      </c>
      <c r="D16" s="47">
        <v>1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91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91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67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30000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16000</v>
      </c>
      <c r="D25" s="67">
        <v>0</v>
      </c>
      <c r="E25" s="67">
        <v>0</v>
      </c>
      <c r="F25" s="67">
        <v>0</v>
      </c>
      <c r="G25" s="67">
        <v>21000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1014475</v>
      </c>
      <c r="D26" s="67">
        <v>0</v>
      </c>
      <c r="E26" s="67">
        <v>681000</v>
      </c>
      <c r="F26" s="67">
        <v>0</v>
      </c>
      <c r="G26" s="67">
        <v>420000</v>
      </c>
      <c r="H26" s="68">
        <v>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1030475</v>
      </c>
      <c r="D30" s="72">
        <f t="shared" si="0"/>
        <v>0</v>
      </c>
      <c r="E30" s="72">
        <f t="shared" si="0"/>
        <v>681000</v>
      </c>
      <c r="F30" s="72">
        <f t="shared" si="0"/>
        <v>0</v>
      </c>
      <c r="G30" s="72">
        <f t="shared" si="0"/>
        <v>471000</v>
      </c>
      <c r="H30" s="73">
        <f t="shared" si="0"/>
        <v>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800000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2982475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4B37-A417-4A07-AE68-2B0F7614AC85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19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21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73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44936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5">
        <v>45000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56.294117647058826</v>
      </c>
      <c r="D16" s="47">
        <v>0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10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10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60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0</v>
      </c>
      <c r="F25" s="67">
        <v>0</v>
      </c>
      <c r="G25" s="67">
        <v>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0</v>
      </c>
      <c r="D26" s="67">
        <v>0</v>
      </c>
      <c r="E26" s="67">
        <v>0</v>
      </c>
      <c r="F26" s="67">
        <v>0</v>
      </c>
      <c r="G26" s="67">
        <v>0</v>
      </c>
      <c r="H26" s="68">
        <v>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0</v>
      </c>
      <c r="D30" s="72">
        <f t="shared" si="0"/>
        <v>0</v>
      </c>
      <c r="E30" s="72">
        <f t="shared" si="0"/>
        <v>0</v>
      </c>
      <c r="F30" s="72">
        <f t="shared" si="0"/>
        <v>0</v>
      </c>
      <c r="G30" s="72">
        <f t="shared" si="0"/>
        <v>0</v>
      </c>
      <c r="H30" s="73">
        <f t="shared" si="0"/>
        <v>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8BFE-28A6-4970-88F2-5ED9AA427667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19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20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72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44936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5">
        <v>45033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56.294117647058826</v>
      </c>
      <c r="D16" s="47">
        <v>0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18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18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60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0</v>
      </c>
      <c r="F25" s="67">
        <v>0</v>
      </c>
      <c r="G25" s="67">
        <v>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0</v>
      </c>
      <c r="D26" s="67">
        <v>0</v>
      </c>
      <c r="E26" s="67">
        <v>0</v>
      </c>
      <c r="F26" s="67">
        <v>0</v>
      </c>
      <c r="G26" s="67">
        <v>0</v>
      </c>
      <c r="H26" s="68">
        <v>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0</v>
      </c>
      <c r="D30" s="72">
        <f t="shared" si="0"/>
        <v>0</v>
      </c>
      <c r="E30" s="72">
        <f t="shared" si="0"/>
        <v>0</v>
      </c>
      <c r="F30" s="72">
        <f t="shared" si="0"/>
        <v>0</v>
      </c>
      <c r="G30" s="72">
        <f t="shared" si="0"/>
        <v>0</v>
      </c>
      <c r="H30" s="73">
        <f t="shared" si="0"/>
        <v>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8E9BD-93D0-4866-8C59-908C2BA80300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0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19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71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44859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80.271241830065364</v>
      </c>
      <c r="D16" s="47">
        <v>0.6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54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54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65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18000</v>
      </c>
      <c r="H24" s="64">
        <v>30000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9600</v>
      </c>
      <c r="F25" s="67">
        <v>0</v>
      </c>
      <c r="G25" s="67">
        <v>8400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71610</v>
      </c>
      <c r="D26" s="67">
        <v>0</v>
      </c>
      <c r="E26" s="67">
        <v>414000</v>
      </c>
      <c r="F26" s="67">
        <v>46000</v>
      </c>
      <c r="G26" s="67">
        <v>234000</v>
      </c>
      <c r="H26" s="68">
        <v>60000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71610</v>
      </c>
      <c r="D30" s="72">
        <f t="shared" si="0"/>
        <v>0</v>
      </c>
      <c r="E30" s="72">
        <f t="shared" si="0"/>
        <v>423600</v>
      </c>
      <c r="F30" s="72">
        <f t="shared" si="0"/>
        <v>46000</v>
      </c>
      <c r="G30" s="72">
        <f t="shared" si="0"/>
        <v>260400</v>
      </c>
      <c r="H30" s="73">
        <f t="shared" si="0"/>
        <v>90000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891610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8A30-EAC1-41DD-9EE5-FA7F4F424507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21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18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70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44845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1">
        <v>0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80.271241830065364</v>
      </c>
      <c r="D16" s="47">
        <v>1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94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94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67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37000</v>
      </c>
      <c r="F24" s="63">
        <v>0</v>
      </c>
      <c r="G24" s="63">
        <v>150000</v>
      </c>
      <c r="H24" s="64">
        <v>30000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8000</v>
      </c>
      <c r="F25" s="67">
        <v>0</v>
      </c>
      <c r="G25" s="67">
        <v>21000</v>
      </c>
      <c r="H25" s="68">
        <v>7000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781450</v>
      </c>
      <c r="D26" s="67">
        <v>41675</v>
      </c>
      <c r="E26" s="67">
        <v>977000</v>
      </c>
      <c r="F26" s="67">
        <v>37000</v>
      </c>
      <c r="G26" s="67">
        <v>329000</v>
      </c>
      <c r="H26" s="68">
        <v>60000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781450</v>
      </c>
      <c r="D30" s="72">
        <f t="shared" si="0"/>
        <v>41675</v>
      </c>
      <c r="E30" s="72">
        <f t="shared" si="0"/>
        <v>1022000</v>
      </c>
      <c r="F30" s="72">
        <f t="shared" si="0"/>
        <v>37000</v>
      </c>
      <c r="G30" s="72">
        <f t="shared" si="0"/>
        <v>500000</v>
      </c>
      <c r="H30" s="73">
        <f t="shared" si="0"/>
        <v>97000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2479125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35DFD-1FC9-4606-81C4-1339083E524E}">
  <dimension ref="A1:J40"/>
  <sheetViews>
    <sheetView showGridLines="0" workbookViewId="0"/>
  </sheetViews>
  <sheetFormatPr baseColWidth="10" defaultColWidth="0" defaultRowHeight="15" zeroHeight="1" x14ac:dyDescent="0.25"/>
  <cols>
    <col min="1" max="1" width="3.7109375" customWidth="1"/>
    <col min="2" max="2" width="38.28515625" bestFit="1" customWidth="1"/>
    <col min="3" max="3" width="19" bestFit="1" customWidth="1"/>
    <col min="4" max="6" width="11.42578125" customWidth="1"/>
    <col min="7" max="7" width="11.7109375" bestFit="1" customWidth="1"/>
    <col min="8" max="9" width="11.42578125" customWidth="1"/>
    <col min="11" max="16384" width="11.42578125" hidden="1"/>
  </cols>
  <sheetData>
    <row r="1" spans="1:10" ht="15.75" thickBot="1" x14ac:dyDescent="0.3"/>
    <row r="2" spans="1:10" ht="15.75" thickBot="1" x14ac:dyDescent="0.3">
      <c r="A2" s="3"/>
      <c r="B2" s="4" t="s">
        <v>25</v>
      </c>
      <c r="C2" s="5"/>
      <c r="D2" s="5"/>
      <c r="E2" s="5"/>
      <c r="F2" s="5"/>
      <c r="G2" s="5"/>
      <c r="H2" s="5"/>
      <c r="I2" s="6"/>
      <c r="J2" s="6"/>
    </row>
    <row r="3" spans="1:10" ht="15.75" thickBot="1" x14ac:dyDescent="0.3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/>
      <c r="B4" s="8" t="s">
        <v>26</v>
      </c>
      <c r="C4" s="9"/>
      <c r="D4" s="10">
        <v>45047</v>
      </c>
      <c r="E4" s="11"/>
      <c r="F4" s="11"/>
      <c r="G4" s="11"/>
      <c r="H4" s="12"/>
      <c r="I4" s="7"/>
      <c r="J4" s="7"/>
    </row>
    <row r="5" spans="1:10" x14ac:dyDescent="0.25">
      <c r="A5" s="3"/>
      <c r="B5" s="13" t="s">
        <v>27</v>
      </c>
      <c r="C5" s="14"/>
      <c r="D5" s="15">
        <f>D4-1</f>
        <v>45046</v>
      </c>
      <c r="E5" s="16"/>
      <c r="F5" s="16"/>
      <c r="G5" s="16"/>
      <c r="H5" s="17"/>
      <c r="I5" s="7"/>
      <c r="J5" s="7"/>
    </row>
    <row r="6" spans="1:10" ht="15.75" thickBot="1" x14ac:dyDescent="0.3">
      <c r="A6" s="3"/>
      <c r="B6" s="18" t="s">
        <v>28</v>
      </c>
      <c r="C6" s="19"/>
      <c r="D6" s="20">
        <f>D4-88</f>
        <v>44959</v>
      </c>
      <c r="E6" s="21"/>
      <c r="F6" s="21"/>
      <c r="G6" s="21"/>
      <c r="H6" s="22"/>
      <c r="I6" s="7"/>
      <c r="J6" s="7"/>
    </row>
    <row r="7" spans="1:10" ht="15.75" thickBot="1" x14ac:dyDescent="0.3">
      <c r="A7" s="3"/>
      <c r="B7" s="7"/>
      <c r="C7" s="7"/>
      <c r="D7" s="7"/>
      <c r="E7" s="7"/>
      <c r="F7" s="7"/>
      <c r="G7" s="7"/>
      <c r="H7" s="7"/>
      <c r="I7" s="7"/>
      <c r="J7" s="7"/>
    </row>
    <row r="8" spans="1:10" x14ac:dyDescent="0.25">
      <c r="A8" s="3"/>
      <c r="B8" s="23" t="s">
        <v>29</v>
      </c>
      <c r="C8" s="24" t="s">
        <v>8</v>
      </c>
      <c r="D8" s="25"/>
      <c r="E8" s="25"/>
      <c r="F8" s="25"/>
      <c r="G8" s="25"/>
      <c r="H8" s="26"/>
      <c r="I8" s="7"/>
      <c r="J8" s="7"/>
    </row>
    <row r="9" spans="1:10" x14ac:dyDescent="0.25">
      <c r="A9" s="3"/>
      <c r="B9" s="27" t="s">
        <v>30</v>
      </c>
      <c r="C9" s="28" t="s">
        <v>17</v>
      </c>
      <c r="D9" s="29"/>
      <c r="E9" s="29"/>
      <c r="F9" s="29"/>
      <c r="G9" s="29"/>
      <c r="H9" s="30"/>
      <c r="I9" s="7"/>
    </row>
    <row r="10" spans="1:10" x14ac:dyDescent="0.25">
      <c r="A10" s="3"/>
      <c r="B10" s="27" t="s">
        <v>31</v>
      </c>
      <c r="C10" s="31" t="s">
        <v>69</v>
      </c>
      <c r="D10" s="32"/>
      <c r="E10" s="32"/>
      <c r="F10" s="32"/>
      <c r="G10" s="32"/>
      <c r="H10" s="33"/>
      <c r="I10" s="7"/>
      <c r="J10" s="7"/>
    </row>
    <row r="11" spans="1:10" x14ac:dyDescent="0.25">
      <c r="A11" s="3"/>
      <c r="B11" s="34" t="s">
        <v>33</v>
      </c>
      <c r="C11" s="35">
        <v>44805</v>
      </c>
      <c r="D11" s="32"/>
      <c r="E11" s="32"/>
      <c r="F11" s="32"/>
      <c r="G11" s="32"/>
      <c r="H11" s="33"/>
      <c r="I11" s="7"/>
      <c r="J11" s="7"/>
    </row>
    <row r="12" spans="1:10" x14ac:dyDescent="0.25">
      <c r="A12" s="3"/>
      <c r="B12" s="34" t="s">
        <v>34</v>
      </c>
      <c r="C12" s="35">
        <v>44928</v>
      </c>
      <c r="D12" s="32"/>
      <c r="E12" s="32"/>
      <c r="F12" s="32"/>
      <c r="G12" s="32"/>
      <c r="H12" s="33"/>
      <c r="I12" s="7"/>
      <c r="J12" s="7"/>
    </row>
    <row r="13" spans="1:10" ht="15.75" thickBot="1" x14ac:dyDescent="0.3">
      <c r="A13" s="3"/>
      <c r="B13" s="36" t="s">
        <v>35</v>
      </c>
      <c r="C13" s="37" t="s">
        <v>6</v>
      </c>
      <c r="D13" s="38"/>
      <c r="E13" s="38"/>
      <c r="F13" s="38"/>
      <c r="G13" s="38"/>
      <c r="H13" s="39"/>
      <c r="I13" s="7"/>
      <c r="J13" s="7"/>
    </row>
    <row r="14" spans="1:10" ht="15.75" thickBot="1" x14ac:dyDescent="0.3">
      <c r="A14" s="3"/>
      <c r="B14" s="7"/>
      <c r="C14" s="40"/>
      <c r="D14" s="7"/>
      <c r="E14" s="7"/>
      <c r="F14" s="7"/>
      <c r="G14" s="7"/>
      <c r="H14" s="7"/>
      <c r="I14" s="7"/>
      <c r="J14" s="7"/>
    </row>
    <row r="15" spans="1:10" ht="15.75" thickBot="1" x14ac:dyDescent="0.3">
      <c r="A15" s="3"/>
      <c r="B15" s="41"/>
      <c r="C15" s="42"/>
      <c r="D15" s="43" t="s">
        <v>36</v>
      </c>
      <c r="E15" s="44"/>
      <c r="F15" s="44"/>
      <c r="G15" s="44"/>
      <c r="H15" s="44"/>
      <c r="I15" s="7"/>
      <c r="J15" s="7"/>
    </row>
    <row r="16" spans="1:10" x14ac:dyDescent="0.25">
      <c r="A16" s="3"/>
      <c r="B16" s="45" t="s">
        <v>37</v>
      </c>
      <c r="C16" s="46">
        <v>0</v>
      </c>
      <c r="D16" s="47">
        <v>0</v>
      </c>
      <c r="E16" s="44"/>
      <c r="F16" s="44"/>
      <c r="G16" s="44"/>
      <c r="H16" s="44"/>
      <c r="I16" s="7"/>
      <c r="J16" s="7"/>
    </row>
    <row r="17" spans="1:10" x14ac:dyDescent="0.25">
      <c r="A17" s="3"/>
      <c r="B17" s="48" t="s">
        <v>38</v>
      </c>
      <c r="C17" s="49">
        <v>0</v>
      </c>
      <c r="D17" s="50"/>
      <c r="E17" s="44"/>
      <c r="F17" s="44"/>
      <c r="G17" s="44"/>
      <c r="H17" s="44"/>
      <c r="I17" s="7"/>
      <c r="J17" s="7"/>
    </row>
    <row r="18" spans="1:10" x14ac:dyDescent="0.25">
      <c r="A18" s="3"/>
      <c r="B18" s="48" t="s">
        <v>39</v>
      </c>
      <c r="C18" s="49">
        <v>0</v>
      </c>
      <c r="D18" s="50"/>
      <c r="E18" s="44"/>
      <c r="F18" s="44"/>
      <c r="G18" s="44"/>
      <c r="H18" s="44"/>
      <c r="I18" s="7"/>
      <c r="J18" s="7"/>
    </row>
    <row r="19" spans="1:10" x14ac:dyDescent="0.25">
      <c r="A19" s="3"/>
      <c r="B19" s="48" t="s">
        <v>40</v>
      </c>
      <c r="C19" s="49">
        <f>IFERROR(C17-C18,0)</f>
        <v>0</v>
      </c>
      <c r="D19" s="50"/>
      <c r="E19" s="44"/>
      <c r="F19" s="44"/>
      <c r="G19" s="44"/>
      <c r="H19" s="44"/>
      <c r="I19" s="7"/>
      <c r="J19" s="7"/>
    </row>
    <row r="20" spans="1:10" ht="15.75" thickBot="1" x14ac:dyDescent="0.3">
      <c r="A20" s="3"/>
      <c r="B20" s="51" t="s">
        <v>41</v>
      </c>
      <c r="C20" s="52" t="s">
        <v>60</v>
      </c>
      <c r="D20" s="53"/>
      <c r="E20" s="44"/>
      <c r="F20" s="44"/>
      <c r="G20" s="44"/>
      <c r="H20" s="44"/>
      <c r="I20" s="7"/>
      <c r="J20" s="7"/>
    </row>
    <row r="21" spans="1:10" ht="15.75" thickBot="1" x14ac:dyDescent="0.3">
      <c r="A21" s="3"/>
      <c r="B21" s="7"/>
      <c r="C21" s="7"/>
      <c r="D21" s="7"/>
      <c r="E21" s="7"/>
      <c r="F21" s="7"/>
      <c r="G21" s="7"/>
      <c r="H21" s="7"/>
      <c r="I21" s="7"/>
      <c r="J21" s="7"/>
    </row>
    <row r="22" spans="1:10" ht="15.75" thickBot="1" x14ac:dyDescent="0.3">
      <c r="A22" s="3"/>
      <c r="C22" s="54" t="s">
        <v>43</v>
      </c>
      <c r="D22" s="55"/>
      <c r="E22" s="55" t="s">
        <v>44</v>
      </c>
      <c r="F22" s="55"/>
      <c r="G22" s="55" t="s">
        <v>45</v>
      </c>
      <c r="H22" s="56"/>
      <c r="I22" s="7"/>
      <c r="J22" s="7"/>
    </row>
    <row r="23" spans="1:10" ht="30.75" thickBot="1" x14ac:dyDescent="0.3">
      <c r="A23" s="3">
        <v>8</v>
      </c>
      <c r="B23" s="57" t="s">
        <v>46</v>
      </c>
      <c r="C23" s="58" t="s">
        <v>47</v>
      </c>
      <c r="D23" s="59" t="s">
        <v>48</v>
      </c>
      <c r="E23" s="58" t="s">
        <v>47</v>
      </c>
      <c r="F23" s="59" t="s">
        <v>48</v>
      </c>
      <c r="G23" s="58" t="s">
        <v>47</v>
      </c>
      <c r="H23" s="60" t="s">
        <v>48</v>
      </c>
      <c r="I23" s="7"/>
      <c r="J23" s="7"/>
    </row>
    <row r="24" spans="1:10" x14ac:dyDescent="0.25">
      <c r="A24" s="3">
        <v>22</v>
      </c>
      <c r="B24" s="61" t="s">
        <v>49</v>
      </c>
      <c r="C24" s="62">
        <v>0</v>
      </c>
      <c r="D24" s="63">
        <v>0</v>
      </c>
      <c r="E24" s="63">
        <v>0</v>
      </c>
      <c r="F24" s="63">
        <v>0</v>
      </c>
      <c r="G24" s="63">
        <v>0</v>
      </c>
      <c r="H24" s="64">
        <v>0</v>
      </c>
      <c r="I24" s="7"/>
      <c r="J24" s="7"/>
    </row>
    <row r="25" spans="1:10" x14ac:dyDescent="0.25">
      <c r="A25" s="3">
        <v>18</v>
      </c>
      <c r="B25" s="65" t="s">
        <v>50</v>
      </c>
      <c r="C25" s="66">
        <v>0</v>
      </c>
      <c r="D25" s="67">
        <v>0</v>
      </c>
      <c r="E25" s="67">
        <v>0</v>
      </c>
      <c r="F25" s="67">
        <v>0</v>
      </c>
      <c r="G25" s="67">
        <v>0</v>
      </c>
      <c r="H25" s="68">
        <v>0</v>
      </c>
      <c r="I25" s="7"/>
      <c r="J25" s="7"/>
    </row>
    <row r="26" spans="1:10" x14ac:dyDescent="0.25">
      <c r="A26" s="3">
        <v>69</v>
      </c>
      <c r="B26" s="69" t="s">
        <v>51</v>
      </c>
      <c r="C26" s="66">
        <v>0</v>
      </c>
      <c r="D26" s="67">
        <v>0</v>
      </c>
      <c r="E26" s="67">
        <v>0</v>
      </c>
      <c r="F26" s="67">
        <v>23000</v>
      </c>
      <c r="G26" s="67">
        <v>0</v>
      </c>
      <c r="H26" s="68">
        <v>0</v>
      </c>
      <c r="I26" s="7"/>
      <c r="J26" s="7"/>
    </row>
    <row r="27" spans="1:10" x14ac:dyDescent="0.25">
      <c r="A27" s="3">
        <v>23</v>
      </c>
      <c r="B27" s="69" t="s">
        <v>52</v>
      </c>
      <c r="C27" s="66">
        <v>0</v>
      </c>
      <c r="D27" s="67">
        <v>0</v>
      </c>
      <c r="E27" s="67">
        <v>0</v>
      </c>
      <c r="F27" s="67">
        <v>0</v>
      </c>
      <c r="G27" s="67">
        <v>0</v>
      </c>
      <c r="H27" s="68">
        <v>0</v>
      </c>
      <c r="I27" s="7"/>
      <c r="J27" s="7"/>
    </row>
    <row r="28" spans="1:10" x14ac:dyDescent="0.25">
      <c r="A28" s="3"/>
      <c r="B28" s="69" t="s">
        <v>53</v>
      </c>
      <c r="C28" s="66">
        <v>0</v>
      </c>
      <c r="D28" s="67">
        <v>0</v>
      </c>
      <c r="E28" s="67">
        <v>0</v>
      </c>
      <c r="F28" s="67">
        <v>0</v>
      </c>
      <c r="G28" s="67">
        <v>0</v>
      </c>
      <c r="H28" s="68">
        <v>0</v>
      </c>
      <c r="I28" s="7"/>
      <c r="J28" s="7"/>
    </row>
    <row r="29" spans="1:10" x14ac:dyDescent="0.25">
      <c r="A29" s="3"/>
      <c r="B29" s="69" t="s">
        <v>54</v>
      </c>
      <c r="C29" s="66">
        <v>0</v>
      </c>
      <c r="D29" s="67">
        <v>0</v>
      </c>
      <c r="E29" s="67">
        <v>0</v>
      </c>
      <c r="F29" s="67">
        <v>0</v>
      </c>
      <c r="G29" s="67">
        <v>0</v>
      </c>
      <c r="H29" s="68">
        <v>0</v>
      </c>
      <c r="I29" s="7"/>
      <c r="J29" s="7"/>
    </row>
    <row r="30" spans="1:10" ht="15.75" thickBot="1" x14ac:dyDescent="0.3">
      <c r="A30" s="3"/>
      <c r="B30" s="70" t="s">
        <v>55</v>
      </c>
      <c r="C30" s="71">
        <f t="shared" ref="C30:H30" si="0">SUM(C24:C29)</f>
        <v>0</v>
      </c>
      <c r="D30" s="72">
        <f t="shared" si="0"/>
        <v>0</v>
      </c>
      <c r="E30" s="72">
        <f t="shared" si="0"/>
        <v>0</v>
      </c>
      <c r="F30" s="72">
        <f t="shared" si="0"/>
        <v>23000</v>
      </c>
      <c r="G30" s="72">
        <f t="shared" si="0"/>
        <v>0</v>
      </c>
      <c r="H30" s="73">
        <f t="shared" si="0"/>
        <v>0</v>
      </c>
      <c r="I30" s="7"/>
      <c r="J30" s="7"/>
    </row>
    <row r="31" spans="1:10" ht="15.75" thickBot="1" x14ac:dyDescent="0.3">
      <c r="A31" s="3"/>
      <c r="B31" s="74"/>
      <c r="C31" s="74"/>
      <c r="D31" s="74"/>
      <c r="E31" s="74"/>
      <c r="F31" s="74"/>
      <c r="G31" s="7"/>
      <c r="H31" s="7"/>
      <c r="I31" s="7"/>
      <c r="J31" s="7"/>
    </row>
    <row r="32" spans="1:10" ht="15.75" thickBot="1" x14ac:dyDescent="0.3">
      <c r="A32" s="3"/>
      <c r="B32" s="75" t="s">
        <v>56</v>
      </c>
      <c r="C32" s="76"/>
      <c r="D32" s="76"/>
      <c r="E32" s="76"/>
      <c r="F32" s="77">
        <v>0</v>
      </c>
      <c r="G32" s="78"/>
      <c r="H32" s="7"/>
      <c r="I32" s="7"/>
      <c r="J32" s="7"/>
    </row>
    <row r="33" spans="1:10" ht="15.75" thickBot="1" x14ac:dyDescent="0.3">
      <c r="A33" s="79"/>
      <c r="B33" s="80"/>
      <c r="C33" s="80"/>
      <c r="D33" s="80"/>
      <c r="E33" s="80"/>
      <c r="F33" s="80"/>
      <c r="G33" s="80"/>
      <c r="H33" s="81"/>
      <c r="I33" s="81"/>
      <c r="J33" s="81"/>
    </row>
    <row r="34" spans="1:10" ht="15.75" thickBot="1" x14ac:dyDescent="0.3">
      <c r="A34" s="3"/>
      <c r="B34" s="82" t="s">
        <v>57</v>
      </c>
      <c r="C34" s="83"/>
      <c r="D34" s="83"/>
      <c r="E34" s="83"/>
      <c r="F34" s="84">
        <f>SUM(C30:H30,F32)</f>
        <v>23000</v>
      </c>
      <c r="G34" s="85"/>
      <c r="H34" s="86"/>
      <c r="I34" s="7"/>
      <c r="J34" s="7"/>
    </row>
    <row r="35" spans="1:10" x14ac:dyDescent="0.25">
      <c r="A35" s="3"/>
      <c r="B35" s="87"/>
      <c r="C35" s="87"/>
      <c r="D35" s="87"/>
      <c r="E35" s="87"/>
      <c r="F35" s="87"/>
      <c r="G35" s="87"/>
      <c r="H35" s="87"/>
      <c r="I35" s="87"/>
      <c r="J35" s="87"/>
    </row>
    <row r="36" spans="1:10" x14ac:dyDescent="0.25">
      <c r="A36" s="3"/>
      <c r="B36" s="87"/>
      <c r="C36" s="87"/>
      <c r="D36" s="87"/>
      <c r="E36" s="87"/>
      <c r="F36" s="87"/>
      <c r="G36" s="87"/>
      <c r="H36" s="87"/>
      <c r="I36" s="87"/>
      <c r="J36" s="87"/>
    </row>
    <row r="37" spans="1:10" hidden="1" x14ac:dyDescent="0.25">
      <c r="A37" s="3"/>
      <c r="B37" s="87"/>
      <c r="C37" s="87"/>
      <c r="D37" s="87"/>
      <c r="E37" s="87"/>
      <c r="F37" s="87"/>
      <c r="G37" s="87"/>
      <c r="H37" s="87"/>
      <c r="I37" s="87"/>
      <c r="J37" s="87"/>
    </row>
    <row r="38" spans="1:10" hidden="1" x14ac:dyDescent="0.25">
      <c r="A38" s="3"/>
      <c r="B38" s="87"/>
      <c r="C38" s="87"/>
      <c r="D38" s="87"/>
      <c r="E38" s="87"/>
      <c r="F38" s="87"/>
      <c r="G38" s="87"/>
      <c r="H38" s="87"/>
      <c r="I38" s="87"/>
      <c r="J38" s="87"/>
    </row>
    <row r="39" spans="1:10" hidden="1" x14ac:dyDescent="0.25">
      <c r="A39" s="3"/>
      <c r="B39" s="87"/>
      <c r="C39" s="87"/>
      <c r="D39" s="87"/>
      <c r="E39" s="87"/>
      <c r="F39" s="87"/>
      <c r="G39" s="87"/>
      <c r="H39" s="87"/>
      <c r="I39" s="87"/>
      <c r="J39" s="87"/>
    </row>
    <row r="40" spans="1:10" hidden="1" x14ac:dyDescent="0.25">
      <c r="A40" s="3"/>
      <c r="B40" s="87"/>
      <c r="C40" s="87"/>
      <c r="D40" s="87"/>
      <c r="E40" s="87"/>
      <c r="F40" s="87"/>
      <c r="G40" s="87"/>
      <c r="H40" s="87"/>
      <c r="I40" s="87"/>
      <c r="J40" s="87"/>
    </row>
  </sheetData>
  <mergeCells count="21">
    <mergeCell ref="B34:E34"/>
    <mergeCell ref="F34:G34"/>
    <mergeCell ref="D16:D20"/>
    <mergeCell ref="C22:D22"/>
    <mergeCell ref="E22:F22"/>
    <mergeCell ref="G22:H22"/>
    <mergeCell ref="B32:E32"/>
    <mergeCell ref="F32:G32"/>
    <mergeCell ref="C8:H8"/>
    <mergeCell ref="C9:H9"/>
    <mergeCell ref="C10:H10"/>
    <mergeCell ref="C11:H11"/>
    <mergeCell ref="C12:H12"/>
    <mergeCell ref="C13:H13"/>
    <mergeCell ref="B2:H2"/>
    <mergeCell ref="B4:C4"/>
    <mergeCell ref="D4:H4"/>
    <mergeCell ref="B5:C5"/>
    <mergeCell ref="D5:H5"/>
    <mergeCell ref="B6:C6"/>
    <mergeCell ref="D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</vt:lpstr>
      <vt:lpstr>L759</vt:lpstr>
      <vt:lpstr>L758</vt:lpstr>
      <vt:lpstr>L743</vt:lpstr>
      <vt:lpstr>L718</vt:lpstr>
      <vt:lpstr>L717</vt:lpstr>
      <vt:lpstr>L643</vt:lpstr>
      <vt:lpstr>L607</vt:lpstr>
      <vt:lpstr>L545</vt:lpstr>
      <vt:lpstr>L251</vt:lpstr>
      <vt:lpstr>L151</vt:lpstr>
      <vt:lpstr>K347</vt:lpstr>
      <vt:lpstr>J851</vt:lpstr>
      <vt:lpstr>J573</vt:lpstr>
      <vt:lpstr>J030</vt:lpstr>
      <vt:lpstr>H137</vt:lpstr>
      <vt:lpstr>G949</vt:lpstr>
      <vt:lpstr>C953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AdministradorP</dc:creator>
  <cp:lastModifiedBy>AdministradorP</cp:lastModifiedBy>
  <dcterms:created xsi:type="dcterms:W3CDTF">2023-05-27T17:42:57Z</dcterms:created>
  <dcterms:modified xsi:type="dcterms:W3CDTF">2023-05-27T17:43:47Z</dcterms:modified>
</cp:coreProperties>
</file>