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rgio Manzano\Documents\Ironhack bootcamp\Week14\Mid_Project\mid_bootcamp_project_kickoff\datasets\"/>
    </mc:Choice>
  </mc:AlternateContent>
  <bookViews>
    <workbookView xWindow="-105" yWindow="-105" windowWidth="19425" windowHeight="10425"/>
  </bookViews>
  <sheets>
    <sheet name="E3320121" sheetId="1" r:id="rId1"/>
  </sheets>
  <externalReferences>
    <externalReference r:id="rId2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1" l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H31" i="1" a="1"/>
  <c r="H31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8" i="1" a="1"/>
  <c r="H8" i="1" s="1"/>
  <c r="I8" i="1" l="1" a="1"/>
  <c r="I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<sst xmlns="http://schemas.openxmlformats.org/spreadsheetml/2006/main" count="53" uniqueCount="41">
  <si>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>Acceso a 
Banco Datos</t>
  </si>
  <si>
    <t>Índice</t>
  </si>
  <si>
    <t>Datos</t>
  </si>
  <si>
    <t>Distrito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</si>
  <si>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</si>
  <si>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</si>
  <si>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</si>
  <si>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</si>
  <si>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</si>
  <si>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</si>
  <si>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</si>
  <si>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</si>
  <si>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</si>
  <si>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</si>
  <si>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</si>
  <si>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</si>
  <si>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Vallecas</t>
  </si>
  <si>
    <t>14. Moratalaz</t>
  </si>
  <si>
    <t>15. Ciudad Lineal</t>
  </si>
  <si>
    <t>16. Hortaleza</t>
  </si>
  <si>
    <t>17. Villaverde</t>
  </si>
  <si>
    <t>18. Villa Vallecas</t>
  </si>
  <si>
    <t>19. Vicálvaro</t>
  </si>
  <si>
    <t>21. Barajas</t>
  </si>
  <si>
    <t>Ciudad de Madrid</t>
  </si>
  <si>
    <t>20. San Blas-Canillejas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</si>
  <si>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</si>
  <si>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</si>
  <si>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</si>
  <si>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</si>
  <si>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</si>
  <si>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</si>
  <si>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</si>
  <si>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</si>
  <si>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</si>
  <si>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</si>
  <si>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</si>
  <si>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</si>
  <si>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 xml:space="preserve">FUENTE: Serie revisada por la fuente, para más detalle consultar la web www.idealista.com </t>
  </si>
  <si>
    <t>EDIFICACIÓN Y VIVIENDA. MERCADO DE LA VIVIENDA. PRECIOS DE LA VIVIENDA</t>
  </si>
  <si>
    <t xml:space="preserve">1. Evolución del precio de la vivienda de segunda mano (€/m2) según Mes por Distrito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</si>
</sst>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General_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Times New Roman"/>
      <family val="1"/>
    </font>
    <font>
      <sz val="10"/>
      <name val="Arial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3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</cellStyleXfs>
  <cellXfs count="41">
    <xf numFmtId="0" fontId="0" fillId="0" borderId="0" xfId="0"/>
    <xf numFmtId="0" fontId="2" fillId="0" borderId="0" xfId="3" applyFont="1"/>
    <xf numFmtId="0" fontId="2" fillId="0" borderId="0" xfId="3" applyFont="1" applyBorder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3" applyFont="1"/>
    <xf numFmtId="0" fontId="5" fillId="3" borderId="2" xfId="2" applyFont="1" applyFill="1" applyBorder="1" applyAlignment="1" applyProtection="1">
      <alignment horizontal="center"/>
    </xf>
    <xf numFmtId="165" fontId="5" fillId="3" borderId="2" xfId="2" applyNumberFormat="1" applyFont="1" applyFill="1" applyBorder="1" applyAlignment="1" applyProtection="1">
      <alignment horizontal="center"/>
    </xf>
    <xf numFmtId="0" fontId="4" fillId="0" borderId="0" xfId="3" applyFont="1" applyBorder="1" applyAlignment="1">
      <alignment horizontal="left"/>
    </xf>
    <xf numFmtId="0" fontId="4" fillId="2" borderId="3" xfId="3" applyFont="1" applyFill="1" applyBorder="1" applyAlignment="1">
      <alignment horizontal="left"/>
    </xf>
    <xf numFmtId="0" fontId="4" fillId="0" borderId="4" xfId="4" applyFont="1" applyBorder="1"/>
    <xf numFmtId="0" fontId="2" fillId="0" borderId="4" xfId="0" applyFont="1" applyBorder="1"/>
    <xf numFmtId="0" fontId="4" fillId="0" borderId="4" xfId="0" applyFont="1" applyBorder="1"/>
    <xf numFmtId="0" fontId="2" fillId="0" borderId="4" xfId="4" applyFont="1" applyBorder="1"/>
    <xf numFmtId="0" fontId="2" fillId="0" borderId="0" xfId="4" applyFont="1" applyBorder="1"/>
    <xf numFmtId="0" fontId="0" fillId="0" borderId="0" xfId="0" applyBorder="1"/>
    <xf numFmtId="0" fontId="2" fillId="0" borderId="5" xfId="3" applyFont="1" applyBorder="1"/>
    <xf numFmtId="0" fontId="2" fillId="0" borderId="6" xfId="3" applyFont="1" applyBorder="1"/>
    <xf numFmtId="0" fontId="2" fillId="0" borderId="7" xfId="4" applyFont="1" applyBorder="1"/>
    <xf numFmtId="3" fontId="4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4" fillId="2" borderId="6" xfId="4" applyFont="1" applyFill="1" applyBorder="1" applyAlignment="1">
      <alignment horizontal="right"/>
    </xf>
    <xf numFmtId="0" fontId="4" fillId="2" borderId="8" xfId="4" applyFont="1" applyFill="1" applyBorder="1" applyAlignment="1">
      <alignment horizontal="right"/>
    </xf>
    <xf numFmtId="0" fontId="0" fillId="0" borderId="9" xfId="0" applyBorder="1"/>
    <xf numFmtId="0" fontId="2" fillId="0" borderId="8" xfId="3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0" fontId="4" fillId="2" borderId="7" xfId="3" applyFont="1" applyFill="1" applyBorder="1" applyAlignment="1">
      <alignment horizontal="left"/>
    </xf>
    <xf numFmtId="0" fontId="4" fillId="0" borderId="0" xfId="0" applyFont="1" applyBorder="1"/>
    <xf numFmtId="0" fontId="4" fillId="0" borderId="0" xfId="4" applyFont="1" applyBorder="1"/>
    <xf numFmtId="0" fontId="2" fillId="0" borderId="0" xfId="0" applyFont="1" applyBorder="1"/>
    <xf numFmtId="3" fontId="8" fillId="0" borderId="0" xfId="5" applyNumberFormat="1" applyFont="1" applyAlignment="1">
      <alignment horizontal="center" vertical="center" wrapText="1"/>
    </xf>
    <xf numFmtId="0" fontId="4" fillId="2" borderId="5" xfId="4" applyFont="1" applyFill="1" applyBorder="1" applyAlignment="1">
      <alignment horizontal="left"/>
    </xf>
    <xf numFmtId="0" fontId="4" fillId="2" borderId="6" xfId="4" applyFont="1" applyFill="1" applyBorder="1" applyAlignment="1">
      <alignment horizontal="left"/>
    </xf>
    <xf numFmtId="0" fontId="4" fillId="2" borderId="11" xfId="4" applyFont="1" applyFill="1" applyBorder="1" applyAlignment="1">
      <alignment horizontal="right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</cellXfs>
  <cellStyles count="6">
    <cellStyle name="Euro" xfId="1"/>
    <cellStyle name="Hipervínculo" xfId="2" builtinId="8"/>
    <cellStyle name="Normal" xfId="0" builtinId="0"/>
    <cellStyle name="Normal 2" xfId="5"/>
    <cellStyle name="Normal_0850101" xfId="3"/>
    <cellStyle name="Normal_085010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data\estadistica\SG%20DE%20PADRON\DDE\WEB\WEB2018\E.Edificacion%20y%20Vivienda\Mercado%20de%20la%20vivienda\Precios%20de%20la%20vivienda\distritos\datos%20idealis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 meses que faltan"/>
      <sheetName val="MADRID IDEALISTA VENTA OCTUBRE"/>
      <sheetName val="MADRID IDEALISTA VENTA SEPT"/>
      <sheetName val="ALQUILER meses que faltan"/>
      <sheetName val=" MADRID ALQUILER  idealist SEPT"/>
      <sheetName val=" MADRID ALQUILER  idealist OCTU"/>
      <sheetName val="ESPAÑA VENTA"/>
      <sheetName val="ESPAÑA PROVINCIAS HISTORICO VEN"/>
      <sheetName val="ESPAÑA PROVINC  HISTOR ALQUILER"/>
      <sheetName val="ESPAÑA ALQUILER"/>
      <sheetName val="ESPAÑA HISTORICO VENTAS"/>
    </sheetNames>
    <sheetDataSet>
      <sheetData sheetId="0"/>
      <sheetData sheetId="1">
        <row r="2">
          <cell r="I2" t="str">
            <v>Madrid</v>
          </cell>
          <cell r="J2" t="str">
            <v>3.683 €/m2</v>
          </cell>
        </row>
        <row r="3">
          <cell r="I3" t="str">
            <v>Centro</v>
          </cell>
          <cell r="J3" t="str">
            <v>4.827 €/m2</v>
          </cell>
        </row>
        <row r="4">
          <cell r="I4" t="str">
            <v>Arganzuela</v>
          </cell>
          <cell r="J4" t="str">
            <v>4.085 €/m2</v>
          </cell>
        </row>
        <row r="5">
          <cell r="I5" t="str">
            <v>Retiro</v>
          </cell>
          <cell r="J5" t="str">
            <v>4.788 €/m2</v>
          </cell>
        </row>
        <row r="6">
          <cell r="I6" t="str">
            <v>Salamanca</v>
          </cell>
          <cell r="J6" t="str">
            <v>6.114 €/m2</v>
          </cell>
        </row>
        <row r="7">
          <cell r="I7" t="str">
            <v>Chamartín</v>
          </cell>
          <cell r="J7" t="str">
            <v>5.098 €/m2</v>
          </cell>
        </row>
        <row r="8">
          <cell r="I8" t="str">
            <v>Tetuán</v>
          </cell>
          <cell r="J8" t="str">
            <v>3.678 €/m2</v>
          </cell>
        </row>
        <row r="9">
          <cell r="I9" t="str">
            <v>Chamberí</v>
          </cell>
          <cell r="J9" t="str">
            <v>5.381 €/m2</v>
          </cell>
        </row>
        <row r="10">
          <cell r="I10" t="str">
            <v>Fuencarral-El Pardo</v>
          </cell>
          <cell r="J10" t="str">
            <v>3.568 €/m2</v>
          </cell>
        </row>
        <row r="11">
          <cell r="I11" t="str">
            <v>Moncloa-Aravaca</v>
          </cell>
          <cell r="J11" t="str">
            <v>4.033 €/m2</v>
          </cell>
        </row>
        <row r="12">
          <cell r="I12" t="str">
            <v>Latina</v>
          </cell>
          <cell r="J12" t="str">
            <v>2.267 €/m2</v>
          </cell>
        </row>
        <row r="13">
          <cell r="I13" t="str">
            <v>Carabanchel</v>
          </cell>
          <cell r="J13" t="str">
            <v>2.123 €/m2</v>
          </cell>
        </row>
        <row r="14">
          <cell r="I14" t="str">
            <v>Usera</v>
          </cell>
          <cell r="J14" t="str">
            <v>1.995 €/m2</v>
          </cell>
        </row>
        <row r="15">
          <cell r="I15" t="str">
            <v>Puente de Vallecas</v>
          </cell>
          <cell r="J15" t="str">
            <v>1.918 €/m2</v>
          </cell>
        </row>
        <row r="16">
          <cell r="I16" t="str">
            <v>Moratalaz</v>
          </cell>
          <cell r="J16" t="str">
            <v>2.500 €/m2</v>
          </cell>
        </row>
        <row r="17">
          <cell r="I17" t="str">
            <v>Ciudad Lineal</v>
          </cell>
          <cell r="J17" t="str">
            <v>2.940 €/m2</v>
          </cell>
        </row>
        <row r="18">
          <cell r="I18" t="str">
            <v>Hortaleza</v>
          </cell>
          <cell r="J18" t="str">
            <v>3.871 €/m2</v>
          </cell>
        </row>
        <row r="19">
          <cell r="I19" t="str">
            <v>Villaverde</v>
          </cell>
          <cell r="J19" t="str">
            <v>1.693 €/m2</v>
          </cell>
        </row>
        <row r="20">
          <cell r="I20" t="str">
            <v>Villa de Vallecas</v>
          </cell>
          <cell r="J20" t="str">
            <v>2.354 €/m2</v>
          </cell>
        </row>
        <row r="21">
          <cell r="I21" t="str">
            <v>Vicálvaro</v>
          </cell>
          <cell r="J21" t="str">
            <v>2.403 €/m2</v>
          </cell>
        </row>
        <row r="22">
          <cell r="I22" t="str">
            <v>San Blas-Canillejas</v>
          </cell>
          <cell r="J22" t="str">
            <v>2.591 €/m2</v>
          </cell>
        </row>
        <row r="23">
          <cell r="I23" t="str">
            <v>Barajas</v>
          </cell>
          <cell r="J23" t="str">
            <v>3.409 €/m2</v>
          </cell>
        </row>
      </sheetData>
      <sheetData sheetId="2">
        <row r="2">
          <cell r="J2" t="str">
            <v>3.710 €/m2</v>
          </cell>
        </row>
        <row r="3">
          <cell r="J3" t="str">
            <v>4.802 €/m2</v>
          </cell>
        </row>
        <row r="4">
          <cell r="J4" t="str">
            <v>4.070 €/m2</v>
          </cell>
        </row>
        <row r="5">
          <cell r="J5" t="str">
            <v>4.737 €/m2</v>
          </cell>
        </row>
        <row r="6">
          <cell r="J6" t="str">
            <v>6.077 €/m2</v>
          </cell>
        </row>
        <row r="7">
          <cell r="J7" t="str">
            <v>5.106 €/m2</v>
          </cell>
        </row>
        <row r="8">
          <cell r="J8" t="str">
            <v>3.653 €/m2</v>
          </cell>
        </row>
        <row r="9">
          <cell r="J9" t="str">
            <v>5.372 €/m2</v>
          </cell>
        </row>
        <row r="10">
          <cell r="J10" t="str">
            <v>3.548 €/m2</v>
          </cell>
        </row>
        <row r="11">
          <cell r="J11" t="str">
            <v>4.037 €/m2</v>
          </cell>
        </row>
        <row r="12">
          <cell r="J12" t="str">
            <v>2.270 €/m2</v>
          </cell>
        </row>
        <row r="13">
          <cell r="J13" t="str">
            <v>2.133 €/m2</v>
          </cell>
        </row>
        <row r="14">
          <cell r="J14" t="str">
            <v>2.005 €/m2</v>
          </cell>
        </row>
        <row r="15">
          <cell r="J15" t="str">
            <v>1.921 €/m2</v>
          </cell>
        </row>
        <row r="16">
          <cell r="J16" t="str">
            <v>2.570 €/m2</v>
          </cell>
        </row>
        <row r="17">
          <cell r="J17" t="str">
            <v>2.947 €/m2</v>
          </cell>
        </row>
        <row r="18">
          <cell r="J18" t="str">
            <v>3.901 €/m2</v>
          </cell>
        </row>
        <row r="19">
          <cell r="J19" t="str">
            <v>1.699 €/m2</v>
          </cell>
        </row>
        <row r="20">
          <cell r="J20" t="str">
            <v>2.374 €/m2</v>
          </cell>
        </row>
        <row r="21">
          <cell r="J21" t="str">
            <v>2.345 €/m2</v>
          </cell>
        </row>
        <row r="22">
          <cell r="J22" t="str">
            <v>2.598 €/m2</v>
          </cell>
        </row>
        <row r="23">
          <cell r="J23" t="str">
            <v>3.349 €/m2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-2.munimadrid.es/CSE6/control/seleccionDatos?numSerie=05040300152" TargetMode="External"/><Relationship Id="rId1" Type="http://schemas.openxmlformats.org/officeDocument/2006/relationships/hyperlink" Target="http://www-2.munimadrid.es/CSE6/control/menu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2"/>
  <sheetViews>
    <sheetView showGridLines="0" tabSelected="1" zoomScale="99" zoomScaleNormal="99" workbookViewId="0">
      <selection activeCell="B4" sqref="B4"/>
    </sheetView>
  </sheetViews>
  <sheetFormatPr baseColWidth="10" defaultColWidth="11.42578125" defaultRowHeight="11.25" x14ac:dyDescent="0.2"/>
  <cols>
    <col min="1" max="1" width="10.85546875" style="1" bestFit="1" customWidth="1"/>
    <col min="2" max="2" width="13.42578125" style="1" customWidth="1"/>
    <col min="3" max="5" width="4" style="1" customWidth="1"/>
    <col min="6" max="17" width="8.5703125" style="1" customWidth="1"/>
    <col min="18" max="18" width="0.85546875" style="1" customWidth="1"/>
    <col min="19" max="19" width="7.5703125" style="1" customWidth="1"/>
    <col min="20" max="20" width="8.42578125" style="1" bestFit="1" customWidth="1"/>
    <col min="21" max="21" width="7.5703125" style="1" customWidth="1"/>
    <col min="22" max="22" width="9" style="1" bestFit="1" customWidth="1"/>
    <col min="23" max="30" width="7.5703125" style="1" customWidth="1"/>
    <col min="31" max="16384" width="11.42578125" style="1"/>
  </cols>
  <sheetData>
    <row r="1" spans="1:30" ht="12" thickBo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0" s="5" customFormat="1" ht="20.25" thickTop="1" thickBot="1" x14ac:dyDescent="0.25">
      <c r="A2" s="3" t="s">
        <v>0</v>
      </c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30" s="5" customFormat="1" ht="12.75" thickTop="1" thickBot="1" x14ac:dyDescent="0.25">
      <c r="A3" s="6" t="s">
        <v>1</v>
      </c>
    </row>
    <row r="4" spans="1:30" s="5" customFormat="1" ht="12.75" thickTop="1" thickBot="1" x14ac:dyDescent="0.25">
      <c r="A4" s="7" t="s">
        <v>2</v>
      </c>
      <c r="B4" s="8" t="s">
        <v>40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30" ht="13.7" customHeight="1" thickTop="1" x14ac:dyDescent="0.2">
      <c r="B5" s="9"/>
      <c r="C5" s="29"/>
      <c r="D5" s="29"/>
      <c r="E5" s="29"/>
      <c r="F5" s="37">
        <v>2021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9"/>
      <c r="S5" s="37">
        <v>2020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8"/>
    </row>
    <row r="6" spans="1:30" x14ac:dyDescent="0.2">
      <c r="B6" s="34" t="s">
        <v>3</v>
      </c>
      <c r="C6" s="35"/>
      <c r="D6" s="35"/>
      <c r="E6" s="35"/>
      <c r="F6" s="21" t="s">
        <v>26</v>
      </c>
      <c r="G6" s="21" t="s">
        <v>27</v>
      </c>
      <c r="H6" s="21" t="s">
        <v>28</v>
      </c>
      <c r="I6" s="21" t="s">
        <v>29</v>
      </c>
      <c r="J6" s="21" t="s">
        <v>30</v>
      </c>
      <c r="K6" s="21" t="s">
        <v>31</v>
      </c>
      <c r="L6" s="21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36" t="s">
        <v>37</v>
      </c>
      <c r="R6" s="40"/>
      <c r="S6" s="21" t="s">
        <v>26</v>
      </c>
      <c r="T6" s="21" t="s">
        <v>27</v>
      </c>
      <c r="U6" s="21" t="s">
        <v>28</v>
      </c>
      <c r="V6" s="21" t="s">
        <v>29</v>
      </c>
      <c r="W6" s="21" t="s">
        <v>30</v>
      </c>
      <c r="X6" s="21" t="s">
        <v>31</v>
      </c>
      <c r="Y6" s="21" t="s">
        <v>32</v>
      </c>
      <c r="Z6" s="21" t="s">
        <v>33</v>
      </c>
      <c r="AA6" s="21" t="s">
        <v>34</v>
      </c>
      <c r="AB6" s="21" t="s">
        <v>35</v>
      </c>
      <c r="AC6" s="21" t="s">
        <v>36</v>
      </c>
      <c r="AD6" s="22" t="s">
        <v>37</v>
      </c>
    </row>
    <row r="7" spans="1:30" ht="12.75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2"/>
      <c r="S7" s="18"/>
      <c r="T7" s="18"/>
      <c r="U7" s="18"/>
      <c r="V7" s="14"/>
      <c r="W7" s="15"/>
      <c r="X7"/>
      <c r="Y7"/>
      <c r="Z7"/>
      <c r="AA7"/>
      <c r="AB7"/>
      <c r="AC7"/>
      <c r="AD7" s="23"/>
    </row>
    <row r="8" spans="1:30" x14ac:dyDescent="0.2">
      <c r="B8" s="12" t="s">
        <v>24</v>
      </c>
      <c r="C8" s="30"/>
      <c r="D8" s="30"/>
      <c r="E8" s="30"/>
      <c r="F8" s="30"/>
      <c r="H8" s="19" t="str" cm="1">
        <f t="array" ref="H8">_xlfn.XLOOKUP("madrid",'[1]MADRID IDEALISTA VENTA OCTUBRE'!$I$2:$I$23,LEFT('[1]MADRID IDEALISTA VENTA OCTUBRE'!$J2:$J23,5),"no está")</f>
        <v>3.683</v>
      </c>
      <c r="I8" s="19" t="str" cm="1">
        <f t="array" ref="I8">_xlfn.XLOOKUP("madrid",'[1]MADRID IDEALISTA VENTA OCTUBRE'!$I$2:$I$23,LEFT('[1]MADRID IDEALISTA VENTA SEPT'!$J$2:$J$23,5),"""no está")</f>
        <v>3.710</v>
      </c>
      <c r="J8" s="19">
        <v>3733</v>
      </c>
      <c r="K8" s="19">
        <v>3760</v>
      </c>
      <c r="L8" s="19">
        <v>3757</v>
      </c>
      <c r="M8" s="19">
        <v>3746</v>
      </c>
      <c r="N8" s="19">
        <v>3716</v>
      </c>
      <c r="O8" s="19">
        <v>3712</v>
      </c>
      <c r="P8" s="19">
        <v>3687</v>
      </c>
      <c r="Q8" s="19">
        <v>2867</v>
      </c>
      <c r="R8" s="2"/>
      <c r="S8" s="19">
        <v>3682</v>
      </c>
      <c r="T8" s="19">
        <v>3664</v>
      </c>
      <c r="U8" s="19">
        <v>3652</v>
      </c>
      <c r="V8" s="19">
        <v>3665</v>
      </c>
      <c r="W8" s="19">
        <v>3681</v>
      </c>
      <c r="X8" s="19">
        <v>3687</v>
      </c>
      <c r="Y8" s="19">
        <v>3726</v>
      </c>
      <c r="Z8" s="19">
        <v>3782</v>
      </c>
      <c r="AA8" s="19">
        <v>3762</v>
      </c>
      <c r="AB8" s="19">
        <v>3741</v>
      </c>
      <c r="AC8" s="19">
        <v>3725</v>
      </c>
      <c r="AD8" s="27">
        <v>3718</v>
      </c>
    </row>
    <row r="9" spans="1:30" ht="12.75" x14ac:dyDescent="0.2">
      <c r="B9" s="10"/>
      <c r="C9" s="31"/>
      <c r="D9" s="31"/>
      <c r="E9" s="31"/>
      <c r="F9" s="31"/>
      <c r="H9" s="33"/>
      <c r="I9" s="33"/>
      <c r="J9" s="19"/>
      <c r="K9" s="19"/>
      <c r="L9" s="19"/>
      <c r="M9" s="20"/>
      <c r="N9" s="20"/>
      <c r="O9" s="20"/>
      <c r="P9" s="20"/>
      <c r="Q9" s="20"/>
      <c r="R9" s="2"/>
      <c r="S9" s="20"/>
      <c r="T9" s="20"/>
      <c r="U9" s="20"/>
      <c r="V9" s="20"/>
      <c r="W9" s="20"/>
      <c r="X9" s="20"/>
      <c r="Y9" s="20"/>
      <c r="Z9" s="25"/>
      <c r="AA9" s="25"/>
      <c r="AB9" s="26"/>
      <c r="AC9" s="20"/>
      <c r="AD9" s="28"/>
    </row>
    <row r="10" spans="1:30" x14ac:dyDescent="0.2">
      <c r="B10" s="11" t="s">
        <v>4</v>
      </c>
      <c r="C10" s="32"/>
      <c r="D10" s="32"/>
      <c r="E10" s="32"/>
      <c r="F10" s="32"/>
      <c r="H10" s="20" t="str" cm="1">
        <f t="array" ref="H10">_xlfn.XLOOKUP("madrid",'[1]MADRID IDEALISTA VENTA OCTUBRE'!$I$2:$I$23,LEFT('[1]MADRID IDEALISTA VENTA OCTUBRE'!$J3:$J24,5),"no está")</f>
        <v>4.827</v>
      </c>
      <c r="I10" s="20" t="str" cm="1">
        <f t="array" ref="I10">_xlfn.XLOOKUP("madrid",'[1]MADRID IDEALISTA VENTA OCTUBRE'!$I$2:$I$23,LEFT('[1]MADRID IDEALISTA VENTA SEPT'!$J2:$J23,5),"""no está")</f>
        <v>3.710</v>
      </c>
      <c r="J10" s="20">
        <v>4827</v>
      </c>
      <c r="K10" s="20">
        <v>4793</v>
      </c>
      <c r="L10" s="20">
        <v>4752</v>
      </c>
      <c r="M10" s="20">
        <v>4802</v>
      </c>
      <c r="N10" s="20">
        <v>4809</v>
      </c>
      <c r="O10" s="20">
        <v>4849</v>
      </c>
      <c r="P10" s="20">
        <v>4830</v>
      </c>
      <c r="Q10" s="20">
        <v>4841</v>
      </c>
      <c r="R10" s="2"/>
      <c r="S10" s="20">
        <v>4865</v>
      </c>
      <c r="T10" s="20">
        <v>4878</v>
      </c>
      <c r="U10" s="20">
        <v>4909</v>
      </c>
      <c r="V10" s="20">
        <v>4934</v>
      </c>
      <c r="W10" s="20">
        <v>4963</v>
      </c>
      <c r="X10" s="20">
        <v>4981</v>
      </c>
      <c r="Y10" s="20">
        <v>5061</v>
      </c>
      <c r="Z10" s="20">
        <v>5075</v>
      </c>
      <c r="AA10" s="20">
        <v>5062</v>
      </c>
      <c r="AB10" s="20">
        <v>5026</v>
      </c>
      <c r="AC10" s="20">
        <v>5088</v>
      </c>
      <c r="AD10" s="28">
        <v>5096</v>
      </c>
    </row>
    <row r="11" spans="1:30" x14ac:dyDescent="0.2">
      <c r="B11" s="11" t="s">
        <v>5</v>
      </c>
      <c r="C11" s="32"/>
      <c r="D11" s="32"/>
      <c r="E11" s="32"/>
      <c r="F11" s="32"/>
      <c r="H11" s="20" t="str" cm="1">
        <f t="array" ref="H11">_xlfn.XLOOKUP("madrid",'[1]MADRID IDEALISTA VENTA OCTUBRE'!$I$2:$I$23,LEFT('[1]MADRID IDEALISTA VENTA OCTUBRE'!$J4:$J25,5),"no está")</f>
        <v>4.085</v>
      </c>
      <c r="I11" s="20" t="str" cm="1">
        <f t="array" ref="I11">_xlfn.XLOOKUP("madrid",'[1]MADRID IDEALISTA VENTA OCTUBRE'!$I$2:$I$23,LEFT('[1]MADRID IDEALISTA VENTA SEPT'!$J3:$J24,5),"""no está")</f>
        <v>4.802</v>
      </c>
      <c r="J11" s="20">
        <v>3986</v>
      </c>
      <c r="K11" s="20">
        <v>4000</v>
      </c>
      <c r="L11" s="20">
        <v>4058</v>
      </c>
      <c r="M11" s="20">
        <v>4000</v>
      </c>
      <c r="N11" s="20">
        <v>3932</v>
      </c>
      <c r="O11" s="20">
        <v>3942</v>
      </c>
      <c r="P11" s="20">
        <v>3915</v>
      </c>
      <c r="Q11" s="20">
        <v>3915</v>
      </c>
      <c r="R11" s="2"/>
      <c r="S11" s="20">
        <v>3888</v>
      </c>
      <c r="T11" s="20">
        <v>3917</v>
      </c>
      <c r="U11" s="20">
        <v>3908</v>
      </c>
      <c r="V11" s="20">
        <v>3915</v>
      </c>
      <c r="W11" s="20">
        <v>3912</v>
      </c>
      <c r="X11" s="20">
        <v>3910</v>
      </c>
      <c r="Y11" s="20">
        <v>3948</v>
      </c>
      <c r="Z11" s="20">
        <v>3962</v>
      </c>
      <c r="AA11" s="20">
        <v>3903</v>
      </c>
      <c r="AB11" s="20">
        <v>3878</v>
      </c>
      <c r="AC11" s="20">
        <v>3894</v>
      </c>
      <c r="AD11" s="28">
        <v>3983</v>
      </c>
    </row>
    <row r="12" spans="1:30" x14ac:dyDescent="0.2">
      <c r="B12" s="11" t="s">
        <v>6</v>
      </c>
      <c r="C12" s="32"/>
      <c r="D12" s="32"/>
      <c r="E12" s="32"/>
      <c r="F12" s="32"/>
      <c r="H12" s="20" t="str" cm="1">
        <f t="array" ref="H12">_xlfn.XLOOKUP("madrid",'[1]MADRID IDEALISTA VENTA OCTUBRE'!$I$2:$I$23,LEFT('[1]MADRID IDEALISTA VENTA OCTUBRE'!$J5:$J26,5),"no está")</f>
        <v>4.788</v>
      </c>
      <c r="I12" s="20" t="str" cm="1">
        <f t="array" ref="I12">_xlfn.XLOOKUP("madrid",'[1]MADRID IDEALISTA VENTA OCTUBRE'!$I$2:$I$23,LEFT('[1]MADRID IDEALISTA VENTA SEPT'!$J4:$J25,5),"""no está")</f>
        <v>4.070</v>
      </c>
      <c r="J12" s="20">
        <v>4715</v>
      </c>
      <c r="K12" s="20">
        <v>4705</v>
      </c>
      <c r="L12" s="20">
        <v>4732</v>
      </c>
      <c r="M12" s="20">
        <v>4692</v>
      </c>
      <c r="N12" s="20">
        <v>4583</v>
      </c>
      <c r="O12" s="20">
        <v>4584</v>
      </c>
      <c r="P12" s="20">
        <v>4537</v>
      </c>
      <c r="Q12" s="20">
        <v>4496</v>
      </c>
      <c r="R12" s="2"/>
      <c r="S12" s="20">
        <v>4502</v>
      </c>
      <c r="T12" s="20">
        <v>4520</v>
      </c>
      <c r="U12" s="20">
        <v>4517</v>
      </c>
      <c r="V12" s="20">
        <v>4548</v>
      </c>
      <c r="W12" s="20">
        <v>4514</v>
      </c>
      <c r="X12" s="20">
        <v>4513</v>
      </c>
      <c r="Y12" s="20">
        <v>4564</v>
      </c>
      <c r="Z12" s="20">
        <v>4586</v>
      </c>
      <c r="AA12" s="20">
        <v>4560</v>
      </c>
      <c r="AB12" s="20">
        <v>4555</v>
      </c>
      <c r="AC12" s="20">
        <v>4549</v>
      </c>
      <c r="AD12" s="28">
        <v>4572</v>
      </c>
    </row>
    <row r="13" spans="1:30" x14ac:dyDescent="0.2">
      <c r="B13" s="11" t="s">
        <v>7</v>
      </c>
      <c r="C13" s="32"/>
      <c r="D13" s="32"/>
      <c r="E13" s="32"/>
      <c r="F13" s="32"/>
      <c r="H13" s="20" t="str" cm="1">
        <f t="array" ref="H13">_xlfn.XLOOKUP("madrid",'[1]MADRID IDEALISTA VENTA OCTUBRE'!$I$2:$I$23,LEFT('[1]MADRID IDEALISTA VENTA OCTUBRE'!$J6:$J27,5),"no está")</f>
        <v>6.114</v>
      </c>
      <c r="I13" s="20" t="str" cm="1">
        <f t="array" ref="I13">_xlfn.XLOOKUP("madrid",'[1]MADRID IDEALISTA VENTA OCTUBRE'!$I$2:$I$23,LEFT('[1]MADRID IDEALISTA VENTA SEPT'!$J5:$J26,5),"""no está")</f>
        <v>4.737</v>
      </c>
      <c r="J13" s="20">
        <v>6061</v>
      </c>
      <c r="K13" s="20">
        <v>6063</v>
      </c>
      <c r="L13" s="20">
        <v>5999</v>
      </c>
      <c r="M13" s="20">
        <v>5949</v>
      </c>
      <c r="N13" s="20">
        <v>5933</v>
      </c>
      <c r="O13" s="20">
        <v>5914</v>
      </c>
      <c r="P13" s="20">
        <v>5807</v>
      </c>
      <c r="Q13" s="20">
        <v>5789</v>
      </c>
      <c r="R13" s="2"/>
      <c r="S13" s="20">
        <v>5740</v>
      </c>
      <c r="T13" s="20">
        <v>5747</v>
      </c>
      <c r="U13" s="20">
        <v>5808</v>
      </c>
      <c r="V13" s="20">
        <v>5826</v>
      </c>
      <c r="W13" s="20">
        <v>5833</v>
      </c>
      <c r="X13" s="20">
        <v>5903</v>
      </c>
      <c r="Y13" s="20">
        <v>5986</v>
      </c>
      <c r="Z13" s="20">
        <v>5985</v>
      </c>
      <c r="AA13" s="20">
        <v>5893</v>
      </c>
      <c r="AB13" s="20">
        <v>5815</v>
      </c>
      <c r="AC13" s="20">
        <v>5786</v>
      </c>
      <c r="AD13" s="28">
        <v>5872</v>
      </c>
    </row>
    <row r="14" spans="1:30" x14ac:dyDescent="0.2">
      <c r="B14" s="11" t="s">
        <v>8</v>
      </c>
      <c r="C14" s="32"/>
      <c r="D14" s="32"/>
      <c r="E14" s="32"/>
      <c r="F14" s="32"/>
      <c r="H14" s="20" t="str" cm="1">
        <f t="array" ref="H14">_xlfn.XLOOKUP("madrid",'[1]MADRID IDEALISTA VENTA OCTUBRE'!$I$2:$I$23,LEFT('[1]MADRID IDEALISTA VENTA OCTUBRE'!$J7:$J28,5),"no está")</f>
        <v>5.098</v>
      </c>
      <c r="I14" s="20" t="str" cm="1">
        <f t="array" ref="I14">_xlfn.XLOOKUP("madrid",'[1]MADRID IDEALISTA VENTA OCTUBRE'!$I$2:$I$23,LEFT('[1]MADRID IDEALISTA VENTA SEPT'!$J6:$J27,5),"""no está")</f>
        <v>6.077</v>
      </c>
      <c r="J14" s="20">
        <v>5110</v>
      </c>
      <c r="K14" s="20">
        <v>5137</v>
      </c>
      <c r="L14" s="20">
        <v>5154</v>
      </c>
      <c r="M14" s="20">
        <v>5115</v>
      </c>
      <c r="N14" s="20">
        <v>5097</v>
      </c>
      <c r="O14" s="20">
        <v>5084</v>
      </c>
      <c r="P14" s="20">
        <v>5056</v>
      </c>
      <c r="Q14" s="20">
        <v>5020</v>
      </c>
      <c r="R14" s="2"/>
      <c r="S14" s="20">
        <v>4999</v>
      </c>
      <c r="T14" s="20">
        <v>5018</v>
      </c>
      <c r="U14" s="20">
        <v>5040</v>
      </c>
      <c r="V14" s="20">
        <v>5056</v>
      </c>
      <c r="W14" s="20">
        <v>5068</v>
      </c>
      <c r="X14" s="20">
        <v>5109</v>
      </c>
      <c r="Y14" s="20">
        <v>5180</v>
      </c>
      <c r="Z14" s="20">
        <v>5179</v>
      </c>
      <c r="AA14" s="20">
        <v>5143</v>
      </c>
      <c r="AB14" s="20">
        <v>5118</v>
      </c>
      <c r="AC14" s="20">
        <v>5105</v>
      </c>
      <c r="AD14" s="28">
        <v>5070</v>
      </c>
    </row>
    <row r="15" spans="1:30" x14ac:dyDescent="0.2">
      <c r="B15" s="11" t="s">
        <v>9</v>
      </c>
      <c r="C15" s="32"/>
      <c r="D15" s="32"/>
      <c r="E15" s="32"/>
      <c r="F15" s="32"/>
      <c r="H15" s="20" t="str" cm="1">
        <f t="array" ref="H15">_xlfn.XLOOKUP("madrid",'[1]MADRID IDEALISTA VENTA OCTUBRE'!$I$2:$I$23,LEFT('[1]MADRID IDEALISTA VENTA OCTUBRE'!$J8:$J29,5),"no está")</f>
        <v>3.678</v>
      </c>
      <c r="I15" s="20" t="str" cm="1">
        <f t="array" ref="I15">_xlfn.XLOOKUP("madrid",'[1]MADRID IDEALISTA VENTA OCTUBRE'!$I$2:$I$23,LEFT('[1]MADRID IDEALISTA VENTA SEPT'!$J7:$J28,5),"""no está")</f>
        <v>5.106</v>
      </c>
      <c r="J15" s="20">
        <v>3646</v>
      </c>
      <c r="K15" s="20">
        <v>3664</v>
      </c>
      <c r="L15" s="20">
        <v>3657</v>
      </c>
      <c r="M15" s="20">
        <v>3637</v>
      </c>
      <c r="N15" s="20">
        <v>3648</v>
      </c>
      <c r="O15" s="20">
        <v>3658</v>
      </c>
      <c r="P15" s="20">
        <v>3673</v>
      </c>
      <c r="Q15" s="20">
        <v>3663</v>
      </c>
      <c r="R15" s="2"/>
      <c r="S15" s="20">
        <v>3649</v>
      </c>
      <c r="T15" s="20">
        <v>3661</v>
      </c>
      <c r="U15" s="20">
        <v>3661</v>
      </c>
      <c r="V15" s="20">
        <v>3660</v>
      </c>
      <c r="W15" s="20">
        <v>3669</v>
      </c>
      <c r="X15" s="20">
        <v>3682</v>
      </c>
      <c r="Y15" s="20">
        <v>3696</v>
      </c>
      <c r="Z15" s="20">
        <v>3679</v>
      </c>
      <c r="AA15" s="20">
        <v>3714</v>
      </c>
      <c r="AB15" s="20">
        <v>3725</v>
      </c>
      <c r="AC15" s="20">
        <v>3689</v>
      </c>
      <c r="AD15" s="28">
        <v>3635</v>
      </c>
    </row>
    <row r="16" spans="1:30" x14ac:dyDescent="0.2">
      <c r="B16" s="11" t="s">
        <v>10</v>
      </c>
      <c r="C16" s="32"/>
      <c r="D16" s="32"/>
      <c r="E16" s="32"/>
      <c r="F16" s="32"/>
      <c r="H16" s="20" t="str" cm="1">
        <f t="array" ref="H16">_xlfn.XLOOKUP("madrid",'[1]MADRID IDEALISTA VENTA OCTUBRE'!$I$2:$I$23,LEFT('[1]MADRID IDEALISTA VENTA OCTUBRE'!$J9:$J30,5),"no está")</f>
        <v>5.381</v>
      </c>
      <c r="I16" s="20" t="str" cm="1">
        <f t="array" ref="I16">_xlfn.XLOOKUP("madrid",'[1]MADRID IDEALISTA VENTA OCTUBRE'!$I$2:$I$23,LEFT('[1]MADRID IDEALISTA VENTA SEPT'!$J8:$J29,5),"""no está")</f>
        <v>3.653</v>
      </c>
      <c r="J16" s="20">
        <v>5347</v>
      </c>
      <c r="K16" s="20">
        <v>5347</v>
      </c>
      <c r="L16" s="20">
        <v>5306</v>
      </c>
      <c r="M16" s="20">
        <v>5248</v>
      </c>
      <c r="N16" s="20">
        <v>5241</v>
      </c>
      <c r="O16" s="20">
        <v>5251</v>
      </c>
      <c r="P16" s="20">
        <v>5247</v>
      </c>
      <c r="Q16" s="20">
        <v>5255</v>
      </c>
      <c r="R16" s="2"/>
      <c r="S16" s="20">
        <v>5283</v>
      </c>
      <c r="T16" s="20">
        <v>5288</v>
      </c>
      <c r="U16" s="20">
        <v>5334</v>
      </c>
      <c r="V16" s="20">
        <v>5374</v>
      </c>
      <c r="W16" s="20">
        <v>5329</v>
      </c>
      <c r="X16" s="20">
        <v>5337</v>
      </c>
      <c r="Y16" s="20">
        <v>5419</v>
      </c>
      <c r="Z16" s="20">
        <v>5432</v>
      </c>
      <c r="AA16" s="20">
        <v>5426</v>
      </c>
      <c r="AB16" s="20">
        <v>5386</v>
      </c>
      <c r="AC16" s="20">
        <v>5363</v>
      </c>
      <c r="AD16" s="28">
        <v>5304</v>
      </c>
    </row>
    <row r="17" spans="2:30" x14ac:dyDescent="0.2">
      <c r="B17" s="11" t="s">
        <v>11</v>
      </c>
      <c r="C17" s="32"/>
      <c r="D17" s="32"/>
      <c r="E17" s="32"/>
      <c r="F17" s="32"/>
      <c r="H17" s="20" t="str" cm="1">
        <f t="array" ref="H17">_xlfn.XLOOKUP("madrid",'[1]MADRID IDEALISTA VENTA OCTUBRE'!$I$2:$I$23,LEFT('[1]MADRID IDEALISTA VENTA OCTUBRE'!$J10:$J31,5),"no está")</f>
        <v>3.568</v>
      </c>
      <c r="I17" s="20" t="str" cm="1">
        <f t="array" ref="I17">_xlfn.XLOOKUP("madrid",'[1]MADRID IDEALISTA VENTA OCTUBRE'!$I$2:$I$23,LEFT('[1]MADRID IDEALISTA VENTA SEPT'!$J9:$J30,5),"""no está")</f>
        <v>5.372</v>
      </c>
      <c r="J17" s="20">
        <v>3536</v>
      </c>
      <c r="K17" s="20">
        <v>3504</v>
      </c>
      <c r="L17" s="20">
        <v>3525</v>
      </c>
      <c r="M17" s="20">
        <v>3518</v>
      </c>
      <c r="N17" s="20">
        <v>3521</v>
      </c>
      <c r="O17" s="20">
        <v>3509</v>
      </c>
      <c r="P17" s="20">
        <v>3466</v>
      </c>
      <c r="Q17" s="20">
        <v>3466</v>
      </c>
      <c r="R17" s="2"/>
      <c r="S17" s="20">
        <v>3491</v>
      </c>
      <c r="T17" s="20">
        <v>3506</v>
      </c>
      <c r="U17" s="20">
        <v>3498</v>
      </c>
      <c r="V17" s="20">
        <v>3488</v>
      </c>
      <c r="W17" s="20">
        <v>3514</v>
      </c>
      <c r="X17" s="20">
        <v>3532</v>
      </c>
      <c r="Y17" s="20">
        <v>3544</v>
      </c>
      <c r="Z17" s="20">
        <v>3573</v>
      </c>
      <c r="AA17" s="20">
        <v>3570</v>
      </c>
      <c r="AB17" s="20">
        <v>3530</v>
      </c>
      <c r="AC17" s="20">
        <v>3516</v>
      </c>
      <c r="AD17" s="28">
        <v>3548</v>
      </c>
    </row>
    <row r="18" spans="2:30" x14ac:dyDescent="0.2">
      <c r="B18" s="11" t="s">
        <v>12</v>
      </c>
      <c r="C18" s="32"/>
      <c r="D18" s="32"/>
      <c r="E18" s="32"/>
      <c r="F18" s="32"/>
      <c r="H18" s="20" t="str" cm="1">
        <f t="array" ref="H18">_xlfn.XLOOKUP("madrid",'[1]MADRID IDEALISTA VENTA OCTUBRE'!$I$2:$I$23,LEFT('[1]MADRID IDEALISTA VENTA OCTUBRE'!$J11:$J32,5),"no está")</f>
        <v>4.033</v>
      </c>
      <c r="I18" s="20" t="str" cm="1">
        <f t="array" ref="I18">_xlfn.XLOOKUP("madrid",'[1]MADRID IDEALISTA VENTA OCTUBRE'!$I$2:$I$23,LEFT('[1]MADRID IDEALISTA VENTA SEPT'!$J10:$J31,5),"""no está")</f>
        <v>3.548</v>
      </c>
      <c r="J18" s="20">
        <v>4020</v>
      </c>
      <c r="K18" s="20">
        <v>3999</v>
      </c>
      <c r="L18" s="20">
        <v>3997</v>
      </c>
      <c r="M18" s="20">
        <v>4004</v>
      </c>
      <c r="N18" s="20">
        <v>3969</v>
      </c>
      <c r="O18" s="20">
        <v>3970</v>
      </c>
      <c r="P18" s="20">
        <v>3977</v>
      </c>
      <c r="Q18" s="20">
        <v>3947</v>
      </c>
      <c r="R18" s="2"/>
      <c r="S18" s="20">
        <v>3912</v>
      </c>
      <c r="T18" s="20">
        <v>3893</v>
      </c>
      <c r="U18" s="20">
        <v>3877</v>
      </c>
      <c r="V18" s="20">
        <v>3913</v>
      </c>
      <c r="W18" s="20">
        <v>3905</v>
      </c>
      <c r="X18" s="20">
        <v>3910</v>
      </c>
      <c r="Y18" s="20">
        <v>3913</v>
      </c>
      <c r="Z18" s="20">
        <v>3898</v>
      </c>
      <c r="AA18" s="20">
        <v>3932</v>
      </c>
      <c r="AB18" s="20">
        <v>3939</v>
      </c>
      <c r="AC18" s="20">
        <v>3945</v>
      </c>
      <c r="AD18" s="28">
        <v>3946</v>
      </c>
    </row>
    <row r="19" spans="2:30" x14ac:dyDescent="0.2">
      <c r="B19" s="11" t="s">
        <v>13</v>
      </c>
      <c r="C19" s="32"/>
      <c r="D19" s="32"/>
      <c r="E19" s="32"/>
      <c r="F19" s="32"/>
      <c r="H19" s="20" t="str" cm="1">
        <f t="array" ref="H19">_xlfn.XLOOKUP("madrid",'[1]MADRID IDEALISTA VENTA OCTUBRE'!$I$2:$I$23,LEFT('[1]MADRID IDEALISTA VENTA OCTUBRE'!$J12:$J33,5),"no está")</f>
        <v>2.267</v>
      </c>
      <c r="I19" s="20" t="str" cm="1">
        <f t="array" ref="I19">_xlfn.XLOOKUP("madrid",'[1]MADRID IDEALISTA VENTA OCTUBRE'!$I$2:$I$23,LEFT('[1]MADRID IDEALISTA VENTA SEPT'!$J11:$J32,5),"""no está")</f>
        <v>4.037</v>
      </c>
      <c r="J19" s="20">
        <v>2266</v>
      </c>
      <c r="K19" s="20">
        <v>2254</v>
      </c>
      <c r="L19" s="20">
        <v>2264</v>
      </c>
      <c r="M19" s="20">
        <v>2265</v>
      </c>
      <c r="N19" s="20">
        <v>2257</v>
      </c>
      <c r="O19" s="20">
        <v>2239</v>
      </c>
      <c r="P19" s="20">
        <v>2223</v>
      </c>
      <c r="Q19" s="20">
        <v>2236</v>
      </c>
      <c r="R19" s="2"/>
      <c r="S19" s="20">
        <v>2246</v>
      </c>
      <c r="T19" s="20">
        <v>2246</v>
      </c>
      <c r="U19" s="20">
        <v>2246</v>
      </c>
      <c r="V19" s="20">
        <v>2254</v>
      </c>
      <c r="W19" s="20">
        <v>2269</v>
      </c>
      <c r="X19" s="20">
        <v>2310</v>
      </c>
      <c r="Y19" s="20">
        <v>2330</v>
      </c>
      <c r="Z19" s="20">
        <v>2330</v>
      </c>
      <c r="AA19" s="20">
        <v>2364</v>
      </c>
      <c r="AB19" s="20">
        <v>2341</v>
      </c>
      <c r="AC19" s="20">
        <v>2311</v>
      </c>
      <c r="AD19" s="28">
        <v>2299</v>
      </c>
    </row>
    <row r="20" spans="2:30" x14ac:dyDescent="0.2">
      <c r="B20" s="11" t="s">
        <v>14</v>
      </c>
      <c r="C20" s="32"/>
      <c r="D20" s="32"/>
      <c r="E20" s="32"/>
      <c r="F20" s="32"/>
      <c r="H20" s="20" t="str" cm="1">
        <f t="array" ref="H20">_xlfn.XLOOKUP("madrid",'[1]MADRID IDEALISTA VENTA OCTUBRE'!$I$2:$I$23,LEFT('[1]MADRID IDEALISTA VENTA OCTUBRE'!$J13:$J34,5),"no está")</f>
        <v>2.123</v>
      </c>
      <c r="I20" s="20" t="str" cm="1">
        <f t="array" ref="I20">_xlfn.XLOOKUP("madrid",'[1]MADRID IDEALISTA VENTA OCTUBRE'!$I$2:$I$23,LEFT('[1]MADRID IDEALISTA VENTA SEPT'!$J12:$J33,5),"""no está")</f>
        <v>2.270</v>
      </c>
      <c r="J20" s="20">
        <v>2107</v>
      </c>
      <c r="K20" s="20">
        <v>2123</v>
      </c>
      <c r="L20" s="20">
        <v>2155</v>
      </c>
      <c r="M20" s="20">
        <v>2155</v>
      </c>
      <c r="N20" s="20">
        <v>2104</v>
      </c>
      <c r="O20" s="20">
        <v>2098</v>
      </c>
      <c r="P20" s="20">
        <v>2112</v>
      </c>
      <c r="Q20" s="20">
        <v>2141</v>
      </c>
      <c r="R20" s="2"/>
      <c r="S20" s="20">
        <v>2165</v>
      </c>
      <c r="T20" s="20">
        <v>2168</v>
      </c>
      <c r="U20" s="20">
        <v>2172</v>
      </c>
      <c r="V20" s="20">
        <v>2172</v>
      </c>
      <c r="W20" s="20">
        <v>2173</v>
      </c>
      <c r="X20" s="20">
        <v>2151</v>
      </c>
      <c r="Y20" s="20">
        <v>2134</v>
      </c>
      <c r="Z20" s="20">
        <v>2146</v>
      </c>
      <c r="AA20" s="20">
        <v>2160</v>
      </c>
      <c r="AB20" s="20">
        <v>2192</v>
      </c>
      <c r="AC20" s="20">
        <v>2208</v>
      </c>
      <c r="AD20" s="28">
        <v>2187</v>
      </c>
    </row>
    <row r="21" spans="2:30" x14ac:dyDescent="0.2">
      <c r="B21" s="11" t="s">
        <v>15</v>
      </c>
      <c r="C21" s="32"/>
      <c r="D21" s="32"/>
      <c r="E21" s="32"/>
      <c r="F21" s="32"/>
      <c r="H21" s="20" t="str" cm="1">
        <f t="array" ref="H21">_xlfn.XLOOKUP("madrid",'[1]MADRID IDEALISTA VENTA OCTUBRE'!$I$2:$I$23,LEFT('[1]MADRID IDEALISTA VENTA OCTUBRE'!$J14:$J35,5),"no está")</f>
        <v>1.995</v>
      </c>
      <c r="I21" s="20" t="str" cm="1">
        <f t="array" ref="I21">_xlfn.XLOOKUP("madrid",'[1]MADRID IDEALISTA VENTA OCTUBRE'!$I$2:$I$23,LEFT('[1]MADRID IDEALISTA VENTA SEPT'!$J13:$J34,5),"""no está")</f>
        <v>2.133</v>
      </c>
      <c r="J21" s="20">
        <v>1993</v>
      </c>
      <c r="K21" s="20">
        <v>1997</v>
      </c>
      <c r="L21" s="20">
        <v>1986</v>
      </c>
      <c r="M21" s="20">
        <v>1975</v>
      </c>
      <c r="N21" s="20">
        <v>1966</v>
      </c>
      <c r="O21" s="20">
        <v>1934</v>
      </c>
      <c r="P21" s="20">
        <v>1932</v>
      </c>
      <c r="Q21" s="20">
        <v>1958</v>
      </c>
      <c r="R21" s="2"/>
      <c r="S21" s="20">
        <v>1942</v>
      </c>
      <c r="T21" s="20">
        <v>1932</v>
      </c>
      <c r="U21" s="20">
        <v>1939</v>
      </c>
      <c r="V21" s="20">
        <v>1939</v>
      </c>
      <c r="W21" s="20">
        <v>1916</v>
      </c>
      <c r="X21" s="20">
        <v>1944</v>
      </c>
      <c r="Y21" s="20">
        <v>2024</v>
      </c>
      <c r="Z21" s="20">
        <v>2024</v>
      </c>
      <c r="AA21" s="20">
        <v>2060</v>
      </c>
      <c r="AB21" s="20">
        <v>2065</v>
      </c>
      <c r="AC21" s="20">
        <v>2072</v>
      </c>
      <c r="AD21" s="28">
        <v>2043</v>
      </c>
    </row>
    <row r="22" spans="2:30" x14ac:dyDescent="0.2">
      <c r="B22" s="11" t="s">
        <v>16</v>
      </c>
      <c r="C22" s="32"/>
      <c r="D22" s="32"/>
      <c r="E22" s="32"/>
      <c r="F22" s="32"/>
      <c r="H22" s="20" t="str" cm="1">
        <f t="array" ref="H22">_xlfn.XLOOKUP("madrid",'[1]MADRID IDEALISTA VENTA OCTUBRE'!$I$2:$I$23,LEFT('[1]MADRID IDEALISTA VENTA OCTUBRE'!$J15:$J36,5),"no está")</f>
        <v>1.918</v>
      </c>
      <c r="I22" s="20" t="str" cm="1">
        <f t="array" ref="I22">_xlfn.XLOOKUP("madrid",'[1]MADRID IDEALISTA VENTA OCTUBRE'!$I$2:$I$23,LEFT('[1]MADRID IDEALISTA VENTA SEPT'!$J14:$J35,5),"""no está")</f>
        <v>2.005</v>
      </c>
      <c r="J22" s="20">
        <v>1905</v>
      </c>
      <c r="K22" s="20">
        <v>1902</v>
      </c>
      <c r="L22" s="20">
        <v>1916</v>
      </c>
      <c r="M22" s="20">
        <v>1909</v>
      </c>
      <c r="N22" s="20">
        <v>1874</v>
      </c>
      <c r="O22" s="20">
        <v>1876</v>
      </c>
      <c r="P22" s="20">
        <v>1876</v>
      </c>
      <c r="Q22" s="20">
        <v>1881</v>
      </c>
      <c r="R22" s="2"/>
      <c r="S22" s="20">
        <v>1887</v>
      </c>
      <c r="T22" s="20">
        <v>1880</v>
      </c>
      <c r="U22" s="20">
        <v>1893</v>
      </c>
      <c r="V22" s="20">
        <v>1897</v>
      </c>
      <c r="W22" s="20">
        <v>1902</v>
      </c>
      <c r="X22" s="20">
        <v>1906</v>
      </c>
      <c r="Y22" s="20">
        <v>1926</v>
      </c>
      <c r="Z22" s="20">
        <v>1952</v>
      </c>
      <c r="AA22" s="20">
        <v>1951</v>
      </c>
      <c r="AB22" s="20">
        <v>1946</v>
      </c>
      <c r="AC22" s="20">
        <v>1945</v>
      </c>
      <c r="AD22" s="28">
        <v>1957</v>
      </c>
    </row>
    <row r="23" spans="2:30" x14ac:dyDescent="0.2">
      <c r="B23" s="11" t="s">
        <v>17</v>
      </c>
      <c r="C23" s="32"/>
      <c r="D23" s="32"/>
      <c r="E23" s="32"/>
      <c r="F23" s="32"/>
      <c r="H23" s="20" t="str" cm="1">
        <f t="array" ref="H23">_xlfn.XLOOKUP("madrid",'[1]MADRID IDEALISTA VENTA OCTUBRE'!$I$2:$I$23,LEFT('[1]MADRID IDEALISTA VENTA OCTUBRE'!$J16:$J37,5),"no está")</f>
        <v>2.500</v>
      </c>
      <c r="I23" s="20" t="str" cm="1">
        <f t="array" ref="I23">_xlfn.XLOOKUP("madrid",'[1]MADRID IDEALISTA VENTA OCTUBRE'!$I$2:$I$23,LEFT('[1]MADRID IDEALISTA VENTA SEPT'!$J15:$J36,5),"""no está")</f>
        <v>1.921</v>
      </c>
      <c r="J23" s="20">
        <v>2565</v>
      </c>
      <c r="K23" s="20">
        <v>2585</v>
      </c>
      <c r="L23" s="20">
        <v>2576</v>
      </c>
      <c r="M23" s="20">
        <v>2544</v>
      </c>
      <c r="N23" s="20">
        <v>2545</v>
      </c>
      <c r="O23" s="20">
        <v>2564</v>
      </c>
      <c r="P23" s="20">
        <v>2564</v>
      </c>
      <c r="Q23" s="20">
        <v>2565</v>
      </c>
      <c r="R23" s="2"/>
      <c r="S23" s="20">
        <v>2569</v>
      </c>
      <c r="T23" s="20">
        <v>2554</v>
      </c>
      <c r="U23" s="20">
        <v>2495</v>
      </c>
      <c r="V23" s="20">
        <v>2426</v>
      </c>
      <c r="W23" s="20">
        <v>2400</v>
      </c>
      <c r="X23" s="20">
        <v>2460</v>
      </c>
      <c r="Y23" s="20">
        <v>2478</v>
      </c>
      <c r="Z23" s="20">
        <v>2499</v>
      </c>
      <c r="AA23" s="20">
        <v>2473</v>
      </c>
      <c r="AB23" s="20">
        <v>2467</v>
      </c>
      <c r="AC23" s="20">
        <v>2500</v>
      </c>
      <c r="AD23" s="28">
        <v>2500</v>
      </c>
    </row>
    <row r="24" spans="2:30" x14ac:dyDescent="0.2">
      <c r="B24" s="11" t="s">
        <v>18</v>
      </c>
      <c r="C24" s="32"/>
      <c r="D24" s="32"/>
      <c r="E24" s="32"/>
      <c r="F24" s="32"/>
      <c r="H24" s="20" t="str" cm="1">
        <f t="array" ref="H24">_xlfn.XLOOKUP("madrid",'[1]MADRID IDEALISTA VENTA OCTUBRE'!$I$2:$I$23,LEFT('[1]MADRID IDEALISTA VENTA OCTUBRE'!$J17:$J38,5),"no está")</f>
        <v>2.940</v>
      </c>
      <c r="I24" s="20" t="str" cm="1">
        <f t="array" ref="I24">_xlfn.XLOOKUP("madrid",'[1]MADRID IDEALISTA VENTA OCTUBRE'!$I$2:$I$23,LEFT('[1]MADRID IDEALISTA VENTA SEPT'!$J16:$J37,5),"""no está")</f>
        <v>2.570</v>
      </c>
      <c r="J24" s="20">
        <v>2981</v>
      </c>
      <c r="K24" s="20">
        <v>3004</v>
      </c>
      <c r="L24" s="20">
        <v>2985</v>
      </c>
      <c r="M24" s="20">
        <v>2945</v>
      </c>
      <c r="N24" s="20">
        <v>2933</v>
      </c>
      <c r="O24" s="20">
        <v>2949</v>
      </c>
      <c r="P24" s="20">
        <v>2940</v>
      </c>
      <c r="Q24" s="20">
        <v>2916</v>
      </c>
      <c r="R24" s="2"/>
      <c r="S24" s="20">
        <v>2912</v>
      </c>
      <c r="T24" s="20">
        <v>2915</v>
      </c>
      <c r="U24" s="20">
        <v>2950</v>
      </c>
      <c r="V24" s="20">
        <v>2961</v>
      </c>
      <c r="W24" s="20">
        <v>2946</v>
      </c>
      <c r="X24" s="20">
        <v>2942</v>
      </c>
      <c r="Y24" s="20">
        <v>2961</v>
      </c>
      <c r="Z24" s="20">
        <v>3021</v>
      </c>
      <c r="AA24" s="20">
        <v>3003</v>
      </c>
      <c r="AB24" s="20">
        <v>3034</v>
      </c>
      <c r="AC24" s="20">
        <v>3036</v>
      </c>
      <c r="AD24" s="28">
        <v>3020</v>
      </c>
    </row>
    <row r="25" spans="2:30" x14ac:dyDescent="0.2">
      <c r="B25" s="11" t="s">
        <v>19</v>
      </c>
      <c r="C25" s="32"/>
      <c r="D25" s="32"/>
      <c r="E25" s="32"/>
      <c r="F25" s="32"/>
      <c r="H25" s="20" t="str" cm="1">
        <f t="array" ref="H25">_xlfn.XLOOKUP("madrid",'[1]MADRID IDEALISTA VENTA OCTUBRE'!$I$2:$I$23,LEFT('[1]MADRID IDEALISTA VENTA OCTUBRE'!$J18:$J39,5),"no está")</f>
        <v>3.871</v>
      </c>
      <c r="I25" s="20" t="str" cm="1">
        <f t="array" ref="I25">_xlfn.XLOOKUP("madrid",'[1]MADRID IDEALISTA VENTA OCTUBRE'!$I$2:$I$23,LEFT('[1]MADRID IDEALISTA VENTA SEPT'!$J17:$J38,5),"""no está")</f>
        <v>2.947</v>
      </c>
      <c r="J25" s="20">
        <v>3836</v>
      </c>
      <c r="K25" s="20">
        <v>3812</v>
      </c>
      <c r="L25" s="20">
        <v>3768</v>
      </c>
      <c r="M25" s="20">
        <v>3754</v>
      </c>
      <c r="N25" s="20">
        <v>3688</v>
      </c>
      <c r="O25" s="20">
        <v>3647</v>
      </c>
      <c r="P25" s="20">
        <v>3665</v>
      </c>
      <c r="Q25" s="20">
        <v>3660</v>
      </c>
      <c r="R25" s="2"/>
      <c r="S25" s="20">
        <v>3668</v>
      </c>
      <c r="T25" s="20">
        <v>3641</v>
      </c>
      <c r="U25" s="20">
        <v>3583</v>
      </c>
      <c r="V25" s="20">
        <v>3601</v>
      </c>
      <c r="W25" s="20">
        <v>3646</v>
      </c>
      <c r="X25" s="20">
        <v>3711</v>
      </c>
      <c r="Y25" s="20">
        <v>3710</v>
      </c>
      <c r="Z25" s="20">
        <v>3714</v>
      </c>
      <c r="AA25" s="20">
        <v>3759</v>
      </c>
      <c r="AB25" s="20">
        <v>3738</v>
      </c>
      <c r="AC25" s="20">
        <v>3737</v>
      </c>
      <c r="AD25" s="28">
        <v>3688</v>
      </c>
    </row>
    <row r="26" spans="2:30" x14ac:dyDescent="0.2">
      <c r="B26" s="11" t="s">
        <v>20</v>
      </c>
      <c r="C26" s="32"/>
      <c r="D26" s="32"/>
      <c r="E26" s="32"/>
      <c r="F26" s="32"/>
      <c r="H26" s="20" t="str" cm="1">
        <f t="array" ref="H26">_xlfn.XLOOKUP("madrid",'[1]MADRID IDEALISTA VENTA OCTUBRE'!$I$2:$I$23,LEFT('[1]MADRID IDEALISTA VENTA OCTUBRE'!$J19:$J40,5),"no está")</f>
        <v>1.693</v>
      </c>
      <c r="I26" s="20" t="str" cm="1">
        <f t="array" ref="I26">_xlfn.XLOOKUP("madrid",'[1]MADRID IDEALISTA VENTA OCTUBRE'!$I$2:$I$23,LEFT('[1]MADRID IDEALISTA VENTA SEPT'!$J18:$J39,5),"""no está")</f>
        <v>3.901</v>
      </c>
      <c r="J26" s="20">
        <v>1703</v>
      </c>
      <c r="K26" s="20">
        <v>1717</v>
      </c>
      <c r="L26" s="20">
        <v>1720</v>
      </c>
      <c r="M26" s="20">
        <v>1721</v>
      </c>
      <c r="N26" s="20">
        <v>1707</v>
      </c>
      <c r="O26" s="20">
        <v>1717</v>
      </c>
      <c r="P26" s="20">
        <v>1701</v>
      </c>
      <c r="Q26" s="20">
        <v>1692</v>
      </c>
      <c r="R26" s="2"/>
      <c r="S26" s="20">
        <v>1706</v>
      </c>
      <c r="T26" s="20">
        <v>1714</v>
      </c>
      <c r="U26" s="20">
        <v>1716</v>
      </c>
      <c r="V26" s="20">
        <v>1712</v>
      </c>
      <c r="W26" s="20">
        <v>1709</v>
      </c>
      <c r="X26" s="20">
        <v>1707</v>
      </c>
      <c r="Y26" s="20">
        <v>1707</v>
      </c>
      <c r="Z26" s="20">
        <v>1728</v>
      </c>
      <c r="AA26" s="20">
        <v>1727</v>
      </c>
      <c r="AB26" s="20">
        <v>1734</v>
      </c>
      <c r="AC26" s="20">
        <v>1730</v>
      </c>
      <c r="AD26" s="28">
        <v>1730</v>
      </c>
    </row>
    <row r="27" spans="2:30" x14ac:dyDescent="0.2">
      <c r="B27" s="11" t="s">
        <v>21</v>
      </c>
      <c r="C27" s="32"/>
      <c r="D27" s="32"/>
      <c r="E27" s="32"/>
      <c r="F27" s="32"/>
      <c r="H27" s="20" t="str" cm="1">
        <f t="array" ref="H27">_xlfn.XLOOKUP("madrid",'[1]MADRID IDEALISTA VENTA OCTUBRE'!$I$2:$I$23,LEFT('[1]MADRID IDEALISTA VENTA OCTUBRE'!$J20:$J41,5),"no está")</f>
        <v>2.354</v>
      </c>
      <c r="I27" s="20" t="str" cm="1">
        <f t="array" ref="I27">_xlfn.XLOOKUP("madrid",'[1]MADRID IDEALISTA VENTA OCTUBRE'!$I$2:$I$23,LEFT('[1]MADRID IDEALISTA VENTA SEPT'!$J19:$J40,5),"""no está")</f>
        <v>1.699</v>
      </c>
      <c r="J27" s="20">
        <v>2394</v>
      </c>
      <c r="K27" s="20">
        <v>2394</v>
      </c>
      <c r="L27" s="20">
        <v>2357</v>
      </c>
      <c r="M27" s="20">
        <v>2313</v>
      </c>
      <c r="N27" s="20">
        <v>2307</v>
      </c>
      <c r="O27" s="20">
        <v>2320</v>
      </c>
      <c r="P27" s="20">
        <v>2343</v>
      </c>
      <c r="Q27" s="20">
        <v>2396</v>
      </c>
      <c r="R27" s="2"/>
      <c r="S27" s="20">
        <v>2384</v>
      </c>
      <c r="T27" s="20">
        <v>2376</v>
      </c>
      <c r="U27" s="20">
        <v>2363</v>
      </c>
      <c r="V27" s="20">
        <v>2389</v>
      </c>
      <c r="W27" s="20">
        <v>2413</v>
      </c>
      <c r="X27" s="20">
        <v>2461</v>
      </c>
      <c r="Y27" s="20">
        <v>2471</v>
      </c>
      <c r="Z27" s="20">
        <v>2437</v>
      </c>
      <c r="AA27" s="20">
        <v>2366</v>
      </c>
      <c r="AB27" s="20">
        <v>2367</v>
      </c>
      <c r="AC27" s="20">
        <v>2364</v>
      </c>
      <c r="AD27" s="28">
        <v>2434</v>
      </c>
    </row>
    <row r="28" spans="2:30" x14ac:dyDescent="0.2">
      <c r="B28" s="11" t="s">
        <v>22</v>
      </c>
      <c r="C28" s="32"/>
      <c r="D28" s="32"/>
      <c r="E28" s="32"/>
      <c r="F28" s="32"/>
      <c r="H28" s="20" t="str" cm="1">
        <f t="array" ref="H28">_xlfn.XLOOKUP("madrid",'[1]MADRID IDEALISTA VENTA OCTUBRE'!$I$2:$I$23,LEFT('[1]MADRID IDEALISTA VENTA OCTUBRE'!$J21:$J42,5),"no está")</f>
        <v>2.403</v>
      </c>
      <c r="I28" s="20" t="str" cm="1">
        <f t="array" ref="I28">_xlfn.XLOOKUP("madrid",'[1]MADRID IDEALISTA VENTA OCTUBRE'!$I$2:$I$23,LEFT('[1]MADRID IDEALISTA VENTA SEPT'!$J20:$J41,5),"""no está")</f>
        <v>2.374</v>
      </c>
      <c r="J28" s="20">
        <v>2370</v>
      </c>
      <c r="K28" s="20">
        <v>2448</v>
      </c>
      <c r="L28" s="20">
        <v>2448</v>
      </c>
      <c r="M28" s="20">
        <v>2438</v>
      </c>
      <c r="N28" s="20">
        <v>2451</v>
      </c>
      <c r="O28" s="20">
        <v>2417</v>
      </c>
      <c r="P28" s="20">
        <v>2374</v>
      </c>
      <c r="Q28" s="20">
        <v>2354</v>
      </c>
      <c r="R28" s="2"/>
      <c r="S28" s="20">
        <v>2318</v>
      </c>
      <c r="T28" s="20">
        <v>2322</v>
      </c>
      <c r="U28" s="20">
        <v>2324</v>
      </c>
      <c r="V28" s="20">
        <v>2323</v>
      </c>
      <c r="W28" s="20">
        <v>2303</v>
      </c>
      <c r="X28" s="20">
        <v>2296</v>
      </c>
      <c r="Y28" s="20">
        <v>2331</v>
      </c>
      <c r="Z28" s="20">
        <v>2350</v>
      </c>
      <c r="AA28" s="20">
        <v>2334</v>
      </c>
      <c r="AB28" s="20">
        <v>2322</v>
      </c>
      <c r="AC28" s="20">
        <v>2346</v>
      </c>
      <c r="AD28" s="28">
        <v>2355</v>
      </c>
    </row>
    <row r="29" spans="2:30" x14ac:dyDescent="0.2">
      <c r="B29" s="11" t="s">
        <v>25</v>
      </c>
      <c r="C29" s="32"/>
      <c r="D29" s="32"/>
      <c r="E29" s="32"/>
      <c r="F29" s="32"/>
      <c r="H29" s="20" t="str" cm="1">
        <f t="array" ref="H29">_xlfn.XLOOKUP("madrid",'[1]MADRID IDEALISTA VENTA OCTUBRE'!$I$2:$I$23,LEFT('[1]MADRID IDEALISTA VENTA OCTUBRE'!$J22:$J43,5),"no está")</f>
        <v>2.591</v>
      </c>
      <c r="I29" s="20" t="str" cm="1">
        <f t="array" ref="I29">_xlfn.XLOOKUP("madrid",'[1]MADRID IDEALISTA VENTA OCTUBRE'!$I$2:$I$23,LEFT('[1]MADRID IDEALISTA VENTA SEPT'!$J21:$J42,5),"""no está")</f>
        <v>2.345</v>
      </c>
      <c r="J29" s="20">
        <v>2586</v>
      </c>
      <c r="K29" s="20">
        <v>2595</v>
      </c>
      <c r="L29" s="20">
        <v>2536</v>
      </c>
      <c r="M29" s="20">
        <v>2520</v>
      </c>
      <c r="N29" s="20">
        <v>2554</v>
      </c>
      <c r="O29" s="20">
        <v>2573</v>
      </c>
      <c r="P29" s="20">
        <v>2528</v>
      </c>
      <c r="Q29" s="20">
        <v>2501</v>
      </c>
      <c r="R29" s="2"/>
      <c r="S29" s="20">
        <v>2558</v>
      </c>
      <c r="T29" s="20">
        <v>2570</v>
      </c>
      <c r="U29" s="20">
        <v>2538</v>
      </c>
      <c r="V29" s="20">
        <v>2538</v>
      </c>
      <c r="W29" s="20">
        <v>2511</v>
      </c>
      <c r="X29" s="20">
        <v>2482</v>
      </c>
      <c r="Y29" s="20">
        <v>2446</v>
      </c>
      <c r="Z29" s="20">
        <v>2497</v>
      </c>
      <c r="AA29" s="20">
        <v>2517</v>
      </c>
      <c r="AB29" s="20">
        <v>2499</v>
      </c>
      <c r="AC29" s="20">
        <v>2491</v>
      </c>
      <c r="AD29" s="28">
        <v>2488</v>
      </c>
    </row>
    <row r="30" spans="2:30" x14ac:dyDescent="0.2">
      <c r="B30" s="11" t="s">
        <v>23</v>
      </c>
      <c r="C30" s="32"/>
      <c r="D30" s="32"/>
      <c r="E30" s="32"/>
      <c r="F30" s="32"/>
      <c r="H30" s="20" t="str" cm="1">
        <f t="array" ref="H30">_xlfn.XLOOKUP("madrid",'[1]MADRID IDEALISTA VENTA OCTUBRE'!$I$2:$I$23,LEFT('[1]MADRID IDEALISTA VENTA OCTUBRE'!$J23:$J44,5),"no está")</f>
        <v>3.409</v>
      </c>
      <c r="I30" s="20" t="str" cm="1">
        <f t="array" ref="I30">_xlfn.XLOOKUP("madrid",'[1]MADRID IDEALISTA VENTA OCTUBRE'!$I$2:$I$23,LEFT('[1]MADRID IDEALISTA VENTA SEPT'!$J22:$J43,5),"""no está")</f>
        <v>2.598</v>
      </c>
      <c r="J30" s="20">
        <v>3340</v>
      </c>
      <c r="K30" s="20">
        <v>3225</v>
      </c>
      <c r="L30" s="20">
        <v>3170</v>
      </c>
      <c r="M30" s="20">
        <v>3131</v>
      </c>
      <c r="N30" s="20">
        <v>3195</v>
      </c>
      <c r="O30" s="20">
        <v>3225</v>
      </c>
      <c r="P30" s="20">
        <v>3212</v>
      </c>
      <c r="Q30" s="20">
        <v>3141</v>
      </c>
      <c r="R30" s="2"/>
      <c r="S30" s="20">
        <v>3147</v>
      </c>
      <c r="T30" s="20">
        <v>3188</v>
      </c>
      <c r="U30" s="20">
        <v>3175</v>
      </c>
      <c r="V30" s="20">
        <v>3139</v>
      </c>
      <c r="W30" s="20">
        <v>3127</v>
      </c>
      <c r="X30" s="20">
        <v>3125</v>
      </c>
      <c r="Y30" s="20">
        <v>3156</v>
      </c>
      <c r="Z30" s="20">
        <v>3144</v>
      </c>
      <c r="AA30" s="20">
        <v>3226</v>
      </c>
      <c r="AB30" s="20">
        <v>3235</v>
      </c>
      <c r="AC30" s="20">
        <v>3211</v>
      </c>
      <c r="AD30" s="28">
        <v>3202</v>
      </c>
    </row>
    <row r="31" spans="2:30" x14ac:dyDescent="0.2">
      <c r="B31" s="16"/>
      <c r="C31" s="17"/>
      <c r="D31" s="17"/>
      <c r="E31" s="17"/>
      <c r="F31" s="17"/>
      <c r="G31" s="17"/>
      <c r="H31" s="17" t="str" cm="1">
        <f t="array" ref="H31">_xlfn.XLOOKUP("madrid",'[1]MADRID IDEALISTA VENTA OCTUBRE'!$I$2:$I$23,LEFT('[1]MADRID IDEALISTA VENTA OCTUBRE'!$J24:$J45,5),"no está")</f>
        <v/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24"/>
    </row>
    <row r="32" spans="2:30" x14ac:dyDescent="0.2">
      <c r="B32" s="1" t="s">
        <v>38</v>
      </c>
      <c r="H32" s="2"/>
    </row>
  </sheetData>
  <mergeCells count="3">
    <mergeCell ref="S5:AD5"/>
    <mergeCell ref="R5:R6"/>
    <mergeCell ref="F5:Q5"/>
  </mergeCells>
  <phoneticPr fontId="0" type="noConversion"/>
  <hyperlinks>
    <hyperlink ref="A3" r:id="rId1"/>
    <hyperlink ref="A4" r:id="rId2"/>
  </hyperlinks>
  <printOptions horizontalCentered="1"/>
  <pageMargins left="0" right="0" top="0.78740157480314965" bottom="0.98425196850393704" header="0.39370078740157483" footer="0"/>
  <pageSetup paperSize="9" scale="94" orientation="landscape" r:id="rId3"/>
  <headerFooter alignWithMargins="0">
    <oddHeader>&amp;L&amp;Z&amp;F
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E3320121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Sergio Manzano</cp:lastModifiedBy>
  <cp:lastPrinted>2021-10-18T11:07:09Z</cp:lastPrinted>
  <dcterms:created xsi:type="dcterms:W3CDTF">2010-05-07T08:03:15Z</dcterms:created>
  <dcterms:modified xsi:type="dcterms:W3CDTF">2022-05-29T09:14:05Z</dcterms:modified>
</cp:coreProperties>
</file>